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haj\OneDrive\Documents\Excel for Data Analytics - Full Course for Beginners\"/>
    </mc:Choice>
  </mc:AlternateContent>
  <xr:revisionPtr revIDLastSave="0" documentId="13_ncr:1_{CA56536D-58A6-437C-8C09-7FFFEF4B26F9}" xr6:coauthVersionLast="47" xr6:coauthVersionMax="47" xr10:uidLastSave="{00000000-0000-0000-0000-000000000000}"/>
  <bookViews>
    <workbookView xWindow="-108" yWindow="-108" windowWidth="23256" windowHeight="12456" xr2:uid="{475A790B-B543-4CC2-B508-95F37D17A1D2}"/>
  </bookViews>
  <sheets>
    <sheet name="Dashboard Sheet" sheetId="2" r:id="rId1"/>
    <sheet name="Salary_Data_Based_country_and_r" sheetId="1" r:id="rId2"/>
    <sheet name="uniqe values" sheetId="3" r:id="rId3"/>
    <sheet name="Job Title" sheetId="7" r:id="rId4"/>
    <sheet name="Education Level" sheetId="4" r:id="rId5"/>
    <sheet name="Country" sheetId="5" r:id="rId6"/>
    <sheet name="Race" sheetId="6" r:id="rId7"/>
  </sheets>
  <externalReferences>
    <externalReference r:id="rId8"/>
  </externalReferences>
  <definedNames>
    <definedName name="_xlchart.v5.0" hidden="1">Country!$B$1:$B$5</definedName>
    <definedName name="_xlchart.v5.1" hidden="1">Country!$D$1:$D$5</definedName>
    <definedName name="age_avg">'Dashboard Sheet'!$B$32</definedName>
    <definedName name="avg_age">'uniqe values'!$H$1</definedName>
    <definedName name="country">'Dashboard Sheet'!$H$4</definedName>
    <definedName name="education_level">'Dashboard Sheet'!$V$4</definedName>
    <definedName name="job_count">'uniqe values'!$I$1</definedName>
    <definedName name="job_count11">'uniqe values'!$I$1</definedName>
    <definedName name="job_title">'Dashboard Sheet'!$C$4</definedName>
    <definedName name="median">'uniqe values'!$J$1</definedName>
    <definedName name="title">[1]Salary_Dashboard!$C$4</definedName>
    <definedName name="total_median">'Dashboard Sheet'!$C$32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3" l="1"/>
  <c r="I1" i="3" l="1"/>
  <c r="H1" i="3"/>
  <c r="C2" i="4" a="1"/>
  <c r="C2" i="4" s="1"/>
  <c r="C3" i="4" a="1"/>
  <c r="C3" i="4" s="1"/>
  <c r="C4" i="4" a="1"/>
  <c r="C4" i="4" s="1"/>
  <c r="C1" i="4" a="1"/>
  <c r="C1" i="4" s="1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C2" i="7" a="1"/>
  <c r="C2" i="7" s="1"/>
  <c r="C3" i="7" a="1"/>
  <c r="C3" i="7" s="1"/>
  <c r="C4" i="7" a="1"/>
  <c r="C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15" i="7" a="1"/>
  <c r="C15" i="7" s="1"/>
  <c r="C16" i="7" a="1"/>
  <c r="C16" i="7" s="1"/>
  <c r="C17" i="7" a="1"/>
  <c r="C17" i="7" s="1"/>
  <c r="C18" i="7" a="1"/>
  <c r="C18" i="7" s="1"/>
  <c r="C19" i="7" a="1"/>
  <c r="C19" i="7" s="1"/>
  <c r="C20" i="7" a="1"/>
  <c r="C20" i="7" s="1"/>
  <c r="C21" i="7" a="1"/>
  <c r="C21" i="7" s="1"/>
  <c r="C22" i="7" a="1"/>
  <c r="C22" i="7" s="1"/>
  <c r="C23" i="7" a="1"/>
  <c r="C23" i="7" s="1"/>
  <c r="C24" i="7" a="1"/>
  <c r="C24" i="7" s="1"/>
  <c r="C25" i="7" a="1"/>
  <c r="C25" i="7" s="1"/>
  <c r="C26" i="7" a="1"/>
  <c r="C26" i="7" s="1"/>
  <c r="C27" i="7" a="1"/>
  <c r="C27" i="7" s="1"/>
  <c r="C28" i="7" a="1"/>
  <c r="C28" i="7" s="1"/>
  <c r="C29" i="7" a="1"/>
  <c r="C29" i="7" s="1"/>
  <c r="C30" i="7" a="1"/>
  <c r="C30" i="7" s="1"/>
  <c r="C31" i="7" a="1"/>
  <c r="C31" i="7" s="1"/>
  <c r="C32" i="7" a="1"/>
  <c r="C32" i="7" s="1"/>
  <c r="C33" i="7" a="1"/>
  <c r="C33" i="7" s="1"/>
  <c r="C34" i="7" a="1"/>
  <c r="C34" i="7" s="1"/>
  <c r="C35" i="7" a="1"/>
  <c r="C35" i="7" s="1"/>
  <c r="C36" i="7" a="1"/>
  <c r="C36" i="7" s="1"/>
  <c r="C37" i="7" a="1"/>
  <c r="C37" i="7" s="1"/>
  <c r="C38" i="7" a="1"/>
  <c r="C38" i="7" s="1"/>
  <c r="C39" i="7" a="1"/>
  <c r="C39" i="7" s="1"/>
  <c r="C40" i="7" a="1"/>
  <c r="C40" i="7" s="1"/>
  <c r="C41" i="7" a="1"/>
  <c r="C41" i="7" s="1"/>
  <c r="C42" i="7" a="1"/>
  <c r="C42" i="7" s="1"/>
  <c r="C43" i="7" a="1"/>
  <c r="C43" i="7" s="1"/>
  <c r="C44" i="7" a="1"/>
  <c r="C44" i="7" s="1"/>
  <c r="C45" i="7" a="1"/>
  <c r="C45" i="7" s="1"/>
  <c r="C46" i="7" a="1"/>
  <c r="C46" i="7" s="1"/>
  <c r="C47" i="7" a="1"/>
  <c r="C47" i="7" s="1"/>
  <c r="C48" i="7" a="1"/>
  <c r="C48" i="7" s="1"/>
  <c r="C49" i="7" a="1"/>
  <c r="C49" i="7" s="1"/>
  <c r="C50" i="7" a="1"/>
  <c r="C50" i="7" s="1"/>
  <c r="C51" i="7" a="1"/>
  <c r="C51" i="7" s="1"/>
  <c r="C52" i="7" a="1"/>
  <c r="C52" i="7" s="1"/>
  <c r="C53" i="7" a="1"/>
  <c r="C53" i="7" s="1"/>
  <c r="C54" i="7" a="1"/>
  <c r="C54" i="7" s="1"/>
  <c r="C55" i="7" a="1"/>
  <c r="C55" i="7" s="1"/>
  <c r="C56" i="7" a="1"/>
  <c r="C56" i="7" s="1"/>
  <c r="C57" i="7" a="1"/>
  <c r="C57" i="7" s="1"/>
  <c r="C58" i="7" a="1"/>
  <c r="C58" i="7" s="1"/>
  <c r="C59" i="7" a="1"/>
  <c r="C59" i="7" s="1"/>
  <c r="C60" i="7" a="1"/>
  <c r="C60" i="7" s="1"/>
  <c r="C61" i="7" a="1"/>
  <c r="C61" i="7" s="1"/>
  <c r="C62" i="7" a="1"/>
  <c r="C62" i="7" s="1"/>
  <c r="C63" i="7" a="1"/>
  <c r="C63" i="7" s="1"/>
  <c r="C64" i="7" a="1"/>
  <c r="C64" i="7" s="1"/>
  <c r="C65" i="7" a="1"/>
  <c r="C65" i="7" s="1"/>
  <c r="C66" i="7" a="1"/>
  <c r="C66" i="7" s="1"/>
  <c r="C67" i="7" a="1"/>
  <c r="C67" i="7" s="1"/>
  <c r="C68" i="7" a="1"/>
  <c r="C68" i="7" s="1"/>
  <c r="C69" i="7" a="1"/>
  <c r="C69" i="7" s="1"/>
  <c r="C70" i="7" a="1"/>
  <c r="C70" i="7" s="1"/>
  <c r="C71" i="7" a="1"/>
  <c r="C71" i="7" s="1"/>
  <c r="C72" i="7" a="1"/>
  <c r="C72" i="7" s="1"/>
  <c r="C73" i="7" a="1"/>
  <c r="C73" i="7" s="1"/>
  <c r="C74" i="7" a="1"/>
  <c r="C74" i="7" s="1"/>
  <c r="C75" i="7" a="1"/>
  <c r="C75" i="7" s="1"/>
  <c r="C76" i="7" a="1"/>
  <c r="C76" i="7" s="1"/>
  <c r="C77" i="7" a="1"/>
  <c r="C77" i="7" s="1"/>
  <c r="C78" i="7" a="1"/>
  <c r="C78" i="7" s="1"/>
  <c r="C79" i="7" a="1"/>
  <c r="C79" i="7" s="1"/>
  <c r="C80" i="7" a="1"/>
  <c r="C80" i="7" s="1"/>
  <c r="C81" i="7" a="1"/>
  <c r="C81" i="7" s="1"/>
  <c r="C82" i="7" a="1"/>
  <c r="C82" i="7" s="1"/>
  <c r="C83" i="7" a="1"/>
  <c r="C83" i="7" s="1"/>
  <c r="C84" i="7" a="1"/>
  <c r="C84" i="7" s="1"/>
  <c r="C85" i="7" a="1"/>
  <c r="C85" i="7" s="1"/>
  <c r="C86" i="7" a="1"/>
  <c r="C86" i="7" s="1"/>
  <c r="C87" i="7" a="1"/>
  <c r="C87" i="7" s="1"/>
  <c r="C88" i="7" a="1"/>
  <c r="C88" i="7" s="1"/>
  <c r="C89" i="7" a="1"/>
  <c r="C89" i="7" s="1"/>
  <c r="C90" i="7" a="1"/>
  <c r="C90" i="7" s="1"/>
  <c r="C91" i="7" a="1"/>
  <c r="C91" i="7" s="1"/>
  <c r="C92" i="7" a="1"/>
  <c r="C92" i="7" s="1"/>
  <c r="C93" i="7" a="1"/>
  <c r="C93" i="7" s="1"/>
  <c r="C94" i="7" a="1"/>
  <c r="C94" i="7" s="1"/>
  <c r="C95" i="7" a="1"/>
  <c r="C95" i="7" s="1"/>
  <c r="C96" i="7" a="1"/>
  <c r="C96" i="7" s="1"/>
  <c r="C97" i="7" a="1"/>
  <c r="C97" i="7" s="1"/>
  <c r="C98" i="7" a="1"/>
  <c r="C98" i="7" s="1"/>
  <c r="C99" i="7" a="1"/>
  <c r="C99" i="7" s="1"/>
  <c r="C100" i="7" a="1"/>
  <c r="C100" i="7" s="1"/>
  <c r="C101" i="7" a="1"/>
  <c r="C101" i="7" s="1"/>
  <c r="C102" i="7" a="1"/>
  <c r="C102" i="7" s="1"/>
  <c r="C103" i="7" a="1"/>
  <c r="C103" i="7" s="1"/>
  <c r="C104" i="7" a="1"/>
  <c r="C104" i="7" s="1"/>
  <c r="C105" i="7" a="1"/>
  <c r="C105" i="7" s="1"/>
  <c r="C106" i="7" a="1"/>
  <c r="C106" i="7" s="1"/>
  <c r="C107" i="7" a="1"/>
  <c r="C107" i="7" s="1"/>
  <c r="C108" i="7" a="1"/>
  <c r="C108" i="7" s="1"/>
  <c r="C109" i="7" a="1"/>
  <c r="C109" i="7" s="1"/>
  <c r="C110" i="7" a="1"/>
  <c r="C110" i="7" s="1"/>
  <c r="C111" i="7" a="1"/>
  <c r="C111" i="7" s="1"/>
  <c r="C112" i="7" a="1"/>
  <c r="C112" i="7" s="1"/>
  <c r="C113" i="7" a="1"/>
  <c r="C113" i="7" s="1"/>
  <c r="C114" i="7" a="1"/>
  <c r="C114" i="7" s="1"/>
  <c r="C115" i="7" a="1"/>
  <c r="C115" i="7" s="1"/>
  <c r="C116" i="7" a="1"/>
  <c r="C116" i="7" s="1"/>
  <c r="C117" i="7" a="1"/>
  <c r="C117" i="7" s="1"/>
  <c r="C118" i="7" a="1"/>
  <c r="C118" i="7" s="1"/>
  <c r="C119" i="7" a="1"/>
  <c r="C119" i="7" s="1"/>
  <c r="C120" i="7" a="1"/>
  <c r="C120" i="7" s="1"/>
  <c r="C121" i="7" a="1"/>
  <c r="C121" i="7" s="1"/>
  <c r="C122" i="7" a="1"/>
  <c r="C122" i="7" s="1"/>
  <c r="C123" i="7" a="1"/>
  <c r="C123" i="7" s="1"/>
  <c r="C124" i="7" a="1"/>
  <c r="C124" i="7" s="1"/>
  <c r="C125" i="7" a="1"/>
  <c r="C125" i="7" s="1"/>
  <c r="C126" i="7" a="1"/>
  <c r="C126" i="7" s="1"/>
  <c r="C127" i="7" a="1"/>
  <c r="C127" i="7" s="1"/>
  <c r="C128" i="7" a="1"/>
  <c r="C128" i="7" s="1"/>
  <c r="C129" i="7" a="1"/>
  <c r="C129" i="7" s="1"/>
  <c r="C130" i="7" a="1"/>
  <c r="C130" i="7" s="1"/>
  <c r="C131" i="7" a="1"/>
  <c r="C131" i="7" s="1"/>
  <c r="C132" i="7" a="1"/>
  <c r="C132" i="7" s="1"/>
  <c r="C133" i="7" a="1"/>
  <c r="C133" i="7" s="1"/>
  <c r="C134" i="7" a="1"/>
  <c r="C134" i="7" s="1"/>
  <c r="C135" i="7" a="1"/>
  <c r="C135" i="7" s="1"/>
  <c r="C136" i="7" a="1"/>
  <c r="C136" i="7" s="1"/>
  <c r="C137" i="7" a="1"/>
  <c r="C137" i="7" s="1"/>
  <c r="C138" i="7" a="1"/>
  <c r="C138" i="7" s="1"/>
  <c r="C139" i="7" a="1"/>
  <c r="C139" i="7" s="1"/>
  <c r="C140" i="7" a="1"/>
  <c r="C140" i="7" s="1"/>
  <c r="C141" i="7" a="1"/>
  <c r="C141" i="7" s="1"/>
  <c r="C142" i="7" a="1"/>
  <c r="C142" i="7" s="1"/>
  <c r="C143" i="7" a="1"/>
  <c r="C143" i="7" s="1"/>
  <c r="C144" i="7" a="1"/>
  <c r="C144" i="7" s="1"/>
  <c r="C145" i="7" a="1"/>
  <c r="C145" i="7" s="1"/>
  <c r="C146" i="7" a="1"/>
  <c r="C146" i="7" s="1"/>
  <c r="C147" i="7" a="1"/>
  <c r="C147" i="7" s="1"/>
  <c r="C148" i="7" a="1"/>
  <c r="C148" i="7" s="1"/>
  <c r="C149" i="7" a="1"/>
  <c r="C149" i="7" s="1"/>
  <c r="C150" i="7" a="1"/>
  <c r="C150" i="7" s="1"/>
  <c r="C151" i="7" a="1"/>
  <c r="C151" i="7" s="1"/>
  <c r="C152" i="7" a="1"/>
  <c r="C152" i="7" s="1"/>
  <c r="C153" i="7" a="1"/>
  <c r="C153" i="7" s="1"/>
  <c r="C154" i="7" a="1"/>
  <c r="C154" i="7" s="1"/>
  <c r="C155" i="7" a="1"/>
  <c r="C155" i="7" s="1"/>
  <c r="C156" i="7" a="1"/>
  <c r="C156" i="7" s="1"/>
  <c r="C157" i="7" a="1"/>
  <c r="C157" i="7" s="1"/>
  <c r="C158" i="7" a="1"/>
  <c r="C158" i="7" s="1"/>
  <c r="C159" i="7" a="1"/>
  <c r="C159" i="7" s="1"/>
  <c r="C160" i="7" a="1"/>
  <c r="C160" i="7" s="1"/>
  <c r="C161" i="7" a="1"/>
  <c r="C161" i="7" s="1"/>
  <c r="C162" i="7" a="1"/>
  <c r="C162" i="7" s="1"/>
  <c r="C163" i="7" a="1"/>
  <c r="C163" i="7" s="1"/>
  <c r="C164" i="7" a="1"/>
  <c r="C164" i="7" s="1"/>
  <c r="C165" i="7" a="1"/>
  <c r="C165" i="7" s="1"/>
  <c r="C166" i="7" a="1"/>
  <c r="C166" i="7" s="1"/>
  <c r="C167" i="7" a="1"/>
  <c r="C167" i="7" s="1"/>
  <c r="C168" i="7" a="1"/>
  <c r="C168" i="7" s="1"/>
  <c r="C169" i="7" a="1"/>
  <c r="C169" i="7" s="1"/>
  <c r="C170" i="7" a="1"/>
  <c r="C170" i="7" s="1"/>
  <c r="C171" i="7" a="1"/>
  <c r="C171" i="7" s="1"/>
  <c r="C172" i="7" a="1"/>
  <c r="C172" i="7" s="1"/>
  <c r="C173" i="7" a="1"/>
  <c r="C173" i="7" s="1"/>
  <c r="C174" i="7" a="1"/>
  <c r="C174" i="7" s="1"/>
  <c r="C175" i="7" a="1"/>
  <c r="C175" i="7" s="1"/>
  <c r="C176" i="7" a="1"/>
  <c r="C176" i="7" s="1"/>
  <c r="C177" i="7" a="1"/>
  <c r="C177" i="7" s="1"/>
  <c r="C178" i="7" a="1"/>
  <c r="C178" i="7" s="1"/>
  <c r="C179" i="7" a="1"/>
  <c r="C179" i="7" s="1"/>
  <c r="C180" i="7" a="1"/>
  <c r="C180" i="7" s="1"/>
  <c r="C181" i="7" a="1"/>
  <c r="C181" i="7" s="1"/>
  <c r="C182" i="7" a="1"/>
  <c r="C182" i="7" s="1"/>
  <c r="C183" i="7" a="1"/>
  <c r="C183" i="7" s="1"/>
  <c r="C184" i="7" a="1"/>
  <c r="C184" i="7" s="1"/>
  <c r="C185" i="7" a="1"/>
  <c r="C185" i="7" s="1"/>
  <c r="C186" i="7" a="1"/>
  <c r="C186" i="7" s="1"/>
  <c r="C187" i="7" a="1"/>
  <c r="C187" i="7" s="1"/>
  <c r="C188" i="7" a="1"/>
  <c r="C188" i="7" s="1"/>
  <c r="C189" i="7" a="1"/>
  <c r="C189" i="7" s="1"/>
  <c r="C190" i="7" a="1"/>
  <c r="C190" i="7" s="1"/>
  <c r="C1" i="7" a="1"/>
  <c r="C1" i="7" s="1"/>
  <c r="D1" i="5" a="1"/>
  <c r="D1" i="5" s="1"/>
  <c r="D1" i="4" l="1" a="1"/>
  <c r="D1" i="4" s="1"/>
  <c r="D1" i="7" a="1"/>
  <c r="G73" i="7" l="1"/>
  <c r="G74" i="7"/>
  <c r="G75" i="7"/>
  <c r="F73" i="7"/>
  <c r="F74" i="7"/>
  <c r="F75" i="7"/>
  <c r="G54" i="7"/>
  <c r="G70" i="7"/>
  <c r="F49" i="7"/>
  <c r="F65" i="7"/>
  <c r="G55" i="7"/>
  <c r="G71" i="7"/>
  <c r="F50" i="7"/>
  <c r="F66" i="7"/>
  <c r="G56" i="7"/>
  <c r="G72" i="7"/>
  <c r="F51" i="7"/>
  <c r="F67" i="7"/>
  <c r="G57" i="7"/>
  <c r="F52" i="7"/>
  <c r="F68" i="7"/>
  <c r="G42" i="7"/>
  <c r="G58" i="7"/>
  <c r="F53" i="7"/>
  <c r="F69" i="7"/>
  <c r="G43" i="7"/>
  <c r="G59" i="7"/>
  <c r="F54" i="7"/>
  <c r="F70" i="7"/>
  <c r="G44" i="7"/>
  <c r="G60" i="7"/>
  <c r="F55" i="7"/>
  <c r="F71" i="7"/>
  <c r="G45" i="7"/>
  <c r="G61" i="7"/>
  <c r="F56" i="7"/>
  <c r="F72" i="7"/>
  <c r="G46" i="7"/>
  <c r="G62" i="7"/>
  <c r="F57" i="7"/>
  <c r="G47" i="7"/>
  <c r="G63" i="7"/>
  <c r="F42" i="7"/>
  <c r="F58" i="7"/>
  <c r="G48" i="7"/>
  <c r="G64" i="7"/>
  <c r="F43" i="7"/>
  <c r="F59" i="7"/>
  <c r="G49" i="7"/>
  <c r="G65" i="7"/>
  <c r="F44" i="7"/>
  <c r="F60" i="7"/>
  <c r="G50" i="7"/>
  <c r="G66" i="7"/>
  <c r="F45" i="7"/>
  <c r="F61" i="7"/>
  <c r="G51" i="7"/>
  <c r="G67" i="7"/>
  <c r="F46" i="7"/>
  <c r="F62" i="7"/>
  <c r="G52" i="7"/>
  <c r="G68" i="7"/>
  <c r="F47" i="7"/>
  <c r="F63" i="7"/>
  <c r="G53" i="7"/>
  <c r="G69" i="7"/>
  <c r="F48" i="7"/>
  <c r="F64" i="7"/>
  <c r="G1" i="4"/>
  <c r="F1" i="4"/>
  <c r="F3" i="4"/>
  <c r="F2" i="4"/>
  <c r="G3" i="4"/>
  <c r="G2" i="4"/>
  <c r="G2" i="7"/>
  <c r="G18" i="7"/>
  <c r="G34" i="7"/>
  <c r="F4" i="7"/>
  <c r="F20" i="7"/>
  <c r="F36" i="7"/>
  <c r="G3" i="7"/>
  <c r="G19" i="7"/>
  <c r="G35" i="7"/>
  <c r="F5" i="7"/>
  <c r="F21" i="7"/>
  <c r="F37" i="7"/>
  <c r="G4" i="7"/>
  <c r="G20" i="7"/>
  <c r="G36" i="7"/>
  <c r="F6" i="7"/>
  <c r="F22" i="7"/>
  <c r="F38" i="7"/>
  <c r="G5" i="7"/>
  <c r="G21" i="7"/>
  <c r="G37" i="7"/>
  <c r="F7" i="7"/>
  <c r="F23" i="7"/>
  <c r="F39" i="7"/>
  <c r="G6" i="7"/>
  <c r="G22" i="7"/>
  <c r="G38" i="7"/>
  <c r="F8" i="7"/>
  <c r="F24" i="7"/>
  <c r="F40" i="7"/>
  <c r="G7" i="7"/>
  <c r="G23" i="7"/>
  <c r="G39" i="7"/>
  <c r="F9" i="7"/>
  <c r="F25" i="7"/>
  <c r="F41" i="7"/>
  <c r="G8" i="7"/>
  <c r="G24" i="7"/>
  <c r="G40" i="7"/>
  <c r="F10" i="7"/>
  <c r="F26" i="7"/>
  <c r="G9" i="7"/>
  <c r="G25" i="7"/>
  <c r="G41" i="7"/>
  <c r="F11" i="7"/>
  <c r="F27" i="7"/>
  <c r="G10" i="7"/>
  <c r="G26" i="7"/>
  <c r="F12" i="7"/>
  <c r="F28" i="7"/>
  <c r="G11" i="7"/>
  <c r="G27" i="7"/>
  <c r="F13" i="7"/>
  <c r="F29" i="7"/>
  <c r="G12" i="7"/>
  <c r="G28" i="7"/>
  <c r="F14" i="7"/>
  <c r="F30" i="7"/>
  <c r="G13" i="7"/>
  <c r="G29" i="7"/>
  <c r="F15" i="7"/>
  <c r="F31" i="7"/>
  <c r="G14" i="7"/>
  <c r="G30" i="7"/>
  <c r="F16" i="7"/>
  <c r="F32" i="7"/>
  <c r="G15" i="7"/>
  <c r="G31" i="7"/>
  <c r="F17" i="7"/>
  <c r="F33" i="7"/>
  <c r="G16" i="7"/>
  <c r="G32" i="7"/>
  <c r="F2" i="7"/>
  <c r="F18" i="7"/>
  <c r="F34" i="7"/>
  <c r="G17" i="7"/>
  <c r="G33" i="7"/>
  <c r="F3" i="7"/>
  <c r="F19" i="7"/>
  <c r="F35" i="7"/>
  <c r="D1" i="7"/>
  <c r="F1" i="7" l="1"/>
  <c r="G1" i="7"/>
  <c r="D2" i="5" l="1" a="1"/>
  <c r="D2" i="5" s="1"/>
  <c r="D3" i="5" a="1"/>
  <c r="D3" i="5" s="1"/>
  <c r="D4" i="5" a="1"/>
  <c r="D4" i="5" s="1"/>
  <c r="D5" i="5" a="1"/>
  <c r="D5" i="5" s="1"/>
  <c r="H7" i="7" l="1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9" i="7" a="1"/>
  <c r="H19" i="7" s="1"/>
  <c r="H24" i="7" a="1"/>
  <c r="H24" i="7" s="1"/>
  <c r="H25" i="7" a="1"/>
  <c r="H25" i="7" s="1"/>
  <c r="H29" i="7" a="1"/>
  <c r="H29" i="7" s="1"/>
  <c r="H38" i="7" a="1"/>
  <c r="H38" i="7" s="1"/>
  <c r="H39" i="7" a="1"/>
  <c r="H39" i="7" s="1"/>
  <c r="H40" i="7" a="1"/>
  <c r="H40" i="7" s="1"/>
  <c r="H41" i="7" a="1"/>
  <c r="H41" i="7" s="1"/>
  <c r="H45" i="7" a="1"/>
  <c r="H45" i="7" s="1"/>
  <c r="H53" i="7" a="1"/>
  <c r="H53" i="7" s="1"/>
  <c r="H54" i="7" a="1"/>
  <c r="H54" i="7" s="1"/>
  <c r="H55" i="7" a="1"/>
  <c r="H55" i="7" s="1"/>
  <c r="H56" i="7" a="1"/>
  <c r="H56" i="7" s="1"/>
  <c r="H57" i="7" a="1"/>
  <c r="H57" i="7" s="1"/>
  <c r="H58" i="7" a="1"/>
  <c r="H58" i="7" s="1"/>
  <c r="H59" i="7" a="1"/>
  <c r="H59" i="7" s="1"/>
  <c r="H74" i="7" a="1"/>
  <c r="H74" i="7" s="1"/>
  <c r="H75" i="7" a="1"/>
  <c r="H75" i="7" s="1"/>
  <c r="H76" i="7" a="1"/>
  <c r="H76" i="7" s="1"/>
  <c r="H77" i="7" a="1"/>
  <c r="H77" i="7" s="1"/>
  <c r="H78" i="7" a="1"/>
  <c r="H78" i="7" s="1"/>
  <c r="H79" i="7" a="1"/>
  <c r="H79" i="7" s="1"/>
  <c r="H80" i="7" a="1"/>
  <c r="H80" i="7" s="1"/>
  <c r="H85" i="7" a="1"/>
  <c r="H85" i="7" s="1"/>
  <c r="H89" i="7" a="1"/>
  <c r="H89" i="7" s="1"/>
  <c r="H92" i="7" a="1"/>
  <c r="H92" i="7" s="1"/>
  <c r="H93" i="7" a="1"/>
  <c r="H93" i="7" s="1"/>
  <c r="H94" i="7" a="1"/>
  <c r="H94" i="7" s="1"/>
  <c r="H103" i="7" a="1"/>
  <c r="H103" i="7" s="1"/>
  <c r="H104" i="7" a="1"/>
  <c r="H104" i="7" s="1"/>
  <c r="H105" i="7" a="1"/>
  <c r="H105" i="7" s="1"/>
  <c r="H109" i="7" a="1"/>
  <c r="H109" i="7" s="1"/>
  <c r="H112" i="7" a="1"/>
  <c r="H112" i="7" s="1"/>
  <c r="H117" i="7" a="1"/>
  <c r="H117" i="7" s="1"/>
  <c r="H118" i="7" a="1"/>
  <c r="H118" i="7" s="1"/>
  <c r="H119" i="7" a="1"/>
  <c r="H119" i="7" s="1"/>
  <c r="H120" i="7" a="1"/>
  <c r="H120" i="7" s="1"/>
  <c r="H121" i="7" a="1"/>
  <c r="H121" i="7" s="1"/>
  <c r="H122" i="7" a="1"/>
  <c r="H122" i="7" s="1"/>
  <c r="H123" i="7" a="1"/>
  <c r="H123" i="7" s="1"/>
  <c r="H124" i="7" a="1"/>
  <c r="H124" i="7" s="1"/>
  <c r="H133" i="7" a="1"/>
  <c r="H133" i="7" s="1"/>
  <c r="H137" i="7" a="1"/>
  <c r="H137" i="7" s="1"/>
  <c r="H138" i="7" a="1"/>
  <c r="H138" i="7" s="1"/>
  <c r="H139" i="7" a="1"/>
  <c r="H139" i="7" s="1"/>
  <c r="H140" i="7" a="1"/>
  <c r="H140" i="7" s="1"/>
  <c r="H141" i="7" a="1"/>
  <c r="H141" i="7" s="1"/>
  <c r="H142" i="7" a="1"/>
  <c r="H142" i="7" s="1"/>
  <c r="H143" i="7" a="1"/>
  <c r="H143" i="7" s="1"/>
  <c r="H144" i="7" a="1"/>
  <c r="H144" i="7" s="1"/>
  <c r="H149" i="7" a="1"/>
  <c r="H149" i="7" s="1"/>
  <c r="H153" i="7" a="1"/>
  <c r="H153" i="7" s="1"/>
  <c r="H156" i="7" a="1"/>
  <c r="H156" i="7" s="1"/>
  <c r="H157" i="7" a="1"/>
  <c r="H157" i="7" s="1"/>
  <c r="H158" i="7" a="1"/>
  <c r="H158" i="7" s="1"/>
  <c r="H166" i="7" a="1"/>
  <c r="H166" i="7" s="1"/>
  <c r="H167" i="7" a="1"/>
  <c r="H167" i="7" s="1"/>
  <c r="H168" i="7" a="1"/>
  <c r="H168" i="7" s="1"/>
  <c r="H169" i="7" a="1"/>
  <c r="H169" i="7" s="1"/>
  <c r="H173" i="7" a="1"/>
  <c r="H173" i="7" s="1"/>
  <c r="H176" i="7" a="1"/>
  <c r="H176" i="7" s="1"/>
  <c r="H181" i="7" a="1"/>
  <c r="H181" i="7" s="1"/>
  <c r="H182" i="7" a="1"/>
  <c r="H182" i="7" s="1"/>
  <c r="H183" i="7" a="1"/>
  <c r="H183" i="7" s="1"/>
  <c r="H184" i="7" a="1"/>
  <c r="H184" i="7" s="1"/>
  <c r="H185" i="7" a="1"/>
  <c r="H185" i="7" s="1"/>
  <c r="H186" i="7" a="1"/>
  <c r="H186" i="7" s="1"/>
  <c r="H187" i="7" a="1"/>
  <c r="H187" i="7" s="1"/>
  <c r="H189" i="7" a="1"/>
  <c r="H189" i="7" s="1"/>
  <c r="B1" i="7" a="1"/>
  <c r="H4" i="7" s="1" a="1"/>
  <c r="H4" i="7" s="1"/>
  <c r="C2" i="6" a="1"/>
  <c r="C2" i="6" s="1"/>
  <c r="C3" i="6" a="1"/>
  <c r="C3" i="6" s="1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" i="6" a="1"/>
  <c r="C1" i="6" s="1"/>
  <c r="C1" i="5" a="1"/>
  <c r="C1" i="5" s="1"/>
  <c r="B1" i="6" a="1"/>
  <c r="B1" i="6" s="1"/>
  <c r="C2" i="5" a="1"/>
  <c r="C2" i="5" s="1"/>
  <c r="C3" i="5" a="1"/>
  <c r="C3" i="5" s="1"/>
  <c r="C4" i="5" a="1"/>
  <c r="C4" i="5" s="1"/>
  <c r="C5" i="5" a="1"/>
  <c r="C5" i="5" s="1"/>
  <c r="B1" i="5" a="1"/>
  <c r="B1" i="5" s="1"/>
  <c r="A1" i="4" a="1"/>
  <c r="A1" i="4" s="1"/>
  <c r="B1" i="4" s="1" a="1"/>
  <c r="B1" i="4" s="1"/>
  <c r="I1" i="4" s="1" a="1"/>
  <c r="I1" i="4" s="1"/>
  <c r="I2" i="4" l="1" a="1"/>
  <c r="I2" i="4" s="1"/>
  <c r="I4" i="4" a="1"/>
  <c r="I4" i="4" s="1"/>
  <c r="I3" i="4" a="1"/>
  <c r="I3" i="4" s="1"/>
  <c r="H165" i="7" a="1"/>
  <c r="H165" i="7" s="1"/>
  <c r="H136" i="7" a="1"/>
  <c r="H136" i="7" s="1"/>
  <c r="H102" i="7" a="1"/>
  <c r="H102" i="7" s="1"/>
  <c r="H73" i="7" a="1"/>
  <c r="H73" i="7" s="1"/>
  <c r="H37" i="7" a="1"/>
  <c r="H37" i="7" s="1"/>
  <c r="H101" i="7" a="1"/>
  <c r="H101" i="7" s="1"/>
  <c r="H69" i="7" a="1"/>
  <c r="H69" i="7" s="1"/>
  <c r="H32" i="7" a="1"/>
  <c r="H32" i="7" s="1"/>
  <c r="H160" i="7" a="1"/>
  <c r="H160" i="7" s="1"/>
  <c r="H188" i="7" a="1"/>
  <c r="H188" i="7" s="1"/>
  <c r="H159" i="7" a="1"/>
  <c r="H159" i="7" s="1"/>
  <c r="H125" i="7" a="1"/>
  <c r="H125" i="7" s="1"/>
  <c r="H96" i="7" a="1"/>
  <c r="H96" i="7" s="1"/>
  <c r="H61" i="7" a="1"/>
  <c r="H61" i="7" s="1"/>
  <c r="H31" i="7" a="1"/>
  <c r="H31" i="7" s="1"/>
  <c r="H95" i="7" a="1"/>
  <c r="H95" i="7" s="1"/>
  <c r="H60" i="7" a="1"/>
  <c r="H60" i="7" s="1"/>
  <c r="H30" i="7" a="1"/>
  <c r="H30" i="7" s="1"/>
  <c r="H72" i="7" a="1"/>
  <c r="H72" i="7" s="1"/>
  <c r="H155" i="7" a="1"/>
  <c r="H155" i="7" s="1"/>
  <c r="H135" i="7" a="1"/>
  <c r="H135" i="7" s="1"/>
  <c r="H111" i="7" a="1"/>
  <c r="H111" i="7" s="1"/>
  <c r="H91" i="7" a="1"/>
  <c r="H91" i="7" s="1"/>
  <c r="H71" i="7" a="1"/>
  <c r="H71" i="7" s="1"/>
  <c r="H47" i="7" a="1"/>
  <c r="H47" i="7" s="1"/>
  <c r="H27" i="7" a="1"/>
  <c r="H27" i="7" s="1"/>
  <c r="H5" i="7" a="1"/>
  <c r="H5" i="7" s="1"/>
  <c r="H48" i="7" a="1"/>
  <c r="H48" i="7" s="1"/>
  <c r="H28" i="7" a="1"/>
  <c r="H28" i="7" s="1"/>
  <c r="H6" i="7" a="1"/>
  <c r="H6" i="7" s="1"/>
  <c r="H175" i="7" a="1"/>
  <c r="H175" i="7" s="1"/>
  <c r="H174" i="7" a="1"/>
  <c r="H174" i="7" s="1"/>
  <c r="H154" i="7" a="1"/>
  <c r="H154" i="7" s="1"/>
  <c r="H134" i="7" a="1"/>
  <c r="H134" i="7" s="1"/>
  <c r="H110" i="7" a="1"/>
  <c r="H110" i="7" s="1"/>
  <c r="H90" i="7" a="1"/>
  <c r="H90" i="7" s="1"/>
  <c r="H70" i="7" a="1"/>
  <c r="H70" i="7" s="1"/>
  <c r="H46" i="7" a="1"/>
  <c r="H46" i="7" s="1"/>
  <c r="H26" i="7" a="1"/>
  <c r="H26" i="7" s="1"/>
  <c r="H16" i="7" a="1"/>
  <c r="H16" i="7" s="1"/>
  <c r="H172" i="7" a="1"/>
  <c r="H172" i="7" s="1"/>
  <c r="H128" i="7" a="1"/>
  <c r="H128" i="7" s="1"/>
  <c r="H88" i="7" a="1"/>
  <c r="H88" i="7" s="1"/>
  <c r="H44" i="7" a="1"/>
  <c r="H44" i="7" s="1"/>
  <c r="H2" i="7" a="1"/>
  <c r="H2" i="7" s="1"/>
  <c r="H171" i="7" a="1"/>
  <c r="H171" i="7" s="1"/>
  <c r="H151" i="7" a="1"/>
  <c r="H151" i="7" s="1"/>
  <c r="H127" i="7" a="1"/>
  <c r="H127" i="7" s="1"/>
  <c r="H107" i="7" a="1"/>
  <c r="H107" i="7" s="1"/>
  <c r="H87" i="7" a="1"/>
  <c r="H87" i="7" s="1"/>
  <c r="H63" i="7" a="1"/>
  <c r="H63" i="7" s="1"/>
  <c r="H43" i="7" a="1"/>
  <c r="H43" i="7" s="1"/>
  <c r="H23" i="7" a="1"/>
  <c r="H23" i="7" s="1"/>
  <c r="H3" i="7" a="1"/>
  <c r="H3" i="7" s="1"/>
  <c r="H152" i="7" a="1"/>
  <c r="H152" i="7" s="1"/>
  <c r="H108" i="7" a="1"/>
  <c r="H108" i="7" s="1"/>
  <c r="H64" i="7" a="1"/>
  <c r="H64" i="7" s="1"/>
  <c r="H190" i="7" a="1"/>
  <c r="H190" i="7" s="1"/>
  <c r="H170" i="7" a="1"/>
  <c r="H170" i="7" s="1"/>
  <c r="H150" i="7" a="1"/>
  <c r="H150" i="7" s="1"/>
  <c r="H126" i="7" a="1"/>
  <c r="H126" i="7" s="1"/>
  <c r="H106" i="7" a="1"/>
  <c r="H106" i="7" s="1"/>
  <c r="H86" i="7" a="1"/>
  <c r="H86" i="7" s="1"/>
  <c r="H62" i="7" a="1"/>
  <c r="H62" i="7" s="1"/>
  <c r="H42" i="7" a="1"/>
  <c r="H42" i="7" s="1"/>
  <c r="H20" i="7" a="1"/>
  <c r="H20" i="7" s="1"/>
  <c r="H180" i="7" a="1"/>
  <c r="H180" i="7" s="1"/>
  <c r="H148" i="7" a="1"/>
  <c r="H148" i="7" s="1"/>
  <c r="H132" i="7" a="1"/>
  <c r="H132" i="7" s="1"/>
  <c r="H116" i="7" a="1"/>
  <c r="H116" i="7" s="1"/>
  <c r="H100" i="7" a="1"/>
  <c r="H100" i="7" s="1"/>
  <c r="H84" i="7" a="1"/>
  <c r="H84" i="7" s="1"/>
  <c r="H68" i="7" a="1"/>
  <c r="H68" i="7" s="1"/>
  <c r="H52" i="7" a="1"/>
  <c r="H52" i="7" s="1"/>
  <c r="H36" i="7" a="1"/>
  <c r="H36" i="7" s="1"/>
  <c r="H18" i="7" a="1"/>
  <c r="H18" i="7" s="1"/>
  <c r="H164" i="7" a="1"/>
  <c r="H164" i="7" s="1"/>
  <c r="H163" i="7" a="1"/>
  <c r="H163" i="7" s="1"/>
  <c r="H147" i="7" a="1"/>
  <c r="H147" i="7" s="1"/>
  <c r="H131" i="7" a="1"/>
  <c r="H131" i="7" s="1"/>
  <c r="H115" i="7" a="1"/>
  <c r="H115" i="7" s="1"/>
  <c r="H99" i="7" a="1"/>
  <c r="H99" i="7" s="1"/>
  <c r="H83" i="7" a="1"/>
  <c r="H83" i="7" s="1"/>
  <c r="H67" i="7" a="1"/>
  <c r="H67" i="7" s="1"/>
  <c r="H51" i="7" a="1"/>
  <c r="H51" i="7" s="1"/>
  <c r="H35" i="7" a="1"/>
  <c r="H35" i="7" s="1"/>
  <c r="H17" i="7" a="1"/>
  <c r="H17" i="7" s="1"/>
  <c r="H179" i="7" a="1"/>
  <c r="H179" i="7" s="1"/>
  <c r="H178" i="7" a="1"/>
  <c r="H178" i="7" s="1"/>
  <c r="H162" i="7" a="1"/>
  <c r="H162" i="7" s="1"/>
  <c r="H146" i="7" a="1"/>
  <c r="H146" i="7" s="1"/>
  <c r="H130" i="7" a="1"/>
  <c r="H130" i="7" s="1"/>
  <c r="H114" i="7" a="1"/>
  <c r="H114" i="7" s="1"/>
  <c r="H98" i="7" a="1"/>
  <c r="H98" i="7" s="1"/>
  <c r="H82" i="7" a="1"/>
  <c r="H82" i="7" s="1"/>
  <c r="H66" i="7" a="1"/>
  <c r="H66" i="7" s="1"/>
  <c r="H50" i="7" a="1"/>
  <c r="H50" i="7" s="1"/>
  <c r="H34" i="7" a="1"/>
  <c r="H34" i="7" s="1"/>
  <c r="B1" i="7"/>
  <c r="H21" i="7" a="1"/>
  <c r="H21" i="7" s="1"/>
  <c r="H22" i="7" a="1"/>
  <c r="H22" i="7" s="1"/>
  <c r="H177" i="7" a="1"/>
  <c r="H177" i="7" s="1"/>
  <c r="H161" i="7" a="1"/>
  <c r="H161" i="7" s="1"/>
  <c r="H145" i="7" a="1"/>
  <c r="H145" i="7" s="1"/>
  <c r="H129" i="7" a="1"/>
  <c r="H129" i="7" s="1"/>
  <c r="H113" i="7" a="1"/>
  <c r="H113" i="7" s="1"/>
  <c r="H97" i="7" a="1"/>
  <c r="H97" i="7" s="1"/>
  <c r="H81" i="7" a="1"/>
  <c r="H81" i="7" s="1"/>
  <c r="H65" i="7" a="1"/>
  <c r="H65" i="7" s="1"/>
  <c r="H49" i="7" a="1"/>
  <c r="H49" i="7" s="1"/>
  <c r="H33" i="7" a="1"/>
  <c r="H33" i="7" s="1"/>
  <c r="H15" i="7" a="1"/>
  <c r="H15" i="7" s="1"/>
  <c r="D1" i="3" a="1"/>
  <c r="D1" i="3" s="1"/>
  <c r="C1" i="3" a="1"/>
  <c r="C1" i="3" s="1"/>
  <c r="B1" i="3" a="1"/>
  <c r="B1" i="3" s="1"/>
  <c r="A1" i="3" a="1"/>
  <c r="A1" i="3" s="1"/>
  <c r="H1" i="7" l="1" a="1"/>
  <c r="H1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<sst xmlns="http://schemas.openxmlformats.org/spreadsheetml/2006/main" count="33721" uniqueCount="226">
  <si>
    <t>Age</t>
  </si>
  <si>
    <t>Gender</t>
  </si>
  <si>
    <t>Education Level</t>
  </si>
  <si>
    <t>Job Title</t>
  </si>
  <si>
    <t>Years of Experience</t>
  </si>
  <si>
    <t>Salary</t>
  </si>
  <si>
    <t>Country</t>
  </si>
  <si>
    <t>Race</t>
  </si>
  <si>
    <t>Male</t>
  </si>
  <si>
    <t>Bachelor's</t>
  </si>
  <si>
    <t>Software Engineer</t>
  </si>
  <si>
    <t>UK</t>
  </si>
  <si>
    <t>White</t>
  </si>
  <si>
    <t>Female</t>
  </si>
  <si>
    <t>Master's</t>
  </si>
  <si>
    <t>Data Analyst</t>
  </si>
  <si>
    <t>USA</t>
  </si>
  <si>
    <t>Hispanic</t>
  </si>
  <si>
    <t>PhD</t>
  </si>
  <si>
    <t>Senior Manager</t>
  </si>
  <si>
    <t>Canada</t>
  </si>
  <si>
    <t>Sales Associate</t>
  </si>
  <si>
    <t>Director</t>
  </si>
  <si>
    <t>Asian</t>
  </si>
  <si>
    <t>Marketing Analyst</t>
  </si>
  <si>
    <t>Product Manager</t>
  </si>
  <si>
    <t>Sales Manager</t>
  </si>
  <si>
    <t>China</t>
  </si>
  <si>
    <t>Korean</t>
  </si>
  <si>
    <t>Marketing Coordinator</t>
  </si>
  <si>
    <t>Chinese</t>
  </si>
  <si>
    <t>Senior Scientist</t>
  </si>
  <si>
    <t>Australia</t>
  </si>
  <si>
    <t>Australian</t>
  </si>
  <si>
    <t>Software Developer</t>
  </si>
  <si>
    <t>Welsh</t>
  </si>
  <si>
    <t>HR Manager</t>
  </si>
  <si>
    <t>Financial Analyst</t>
  </si>
  <si>
    <t>Project Manager</t>
  </si>
  <si>
    <t>African American</t>
  </si>
  <si>
    <t>Customer Service Rep</t>
  </si>
  <si>
    <t>Operations Manager</t>
  </si>
  <si>
    <t>Marketing Manager</t>
  </si>
  <si>
    <t>Senior Engineer</t>
  </si>
  <si>
    <t>Mixed</t>
  </si>
  <si>
    <t>Data Entry Clerk</t>
  </si>
  <si>
    <t>Sales Director</t>
  </si>
  <si>
    <t>Business Analyst</t>
  </si>
  <si>
    <t>VP of Operations</t>
  </si>
  <si>
    <t>IT Support</t>
  </si>
  <si>
    <t>Recruiter</t>
  </si>
  <si>
    <t>Financial Manager</t>
  </si>
  <si>
    <t>Social Media Specialist</t>
  </si>
  <si>
    <t>Software Manager</t>
  </si>
  <si>
    <t>Junior Developer</t>
  </si>
  <si>
    <t>Senior Consultant</t>
  </si>
  <si>
    <t>Black</t>
  </si>
  <si>
    <t>Product Designer</t>
  </si>
  <si>
    <t>CEO</t>
  </si>
  <si>
    <t>Accountant</t>
  </si>
  <si>
    <t>Data Scientist</t>
  </si>
  <si>
    <t>Marketing Specialist</t>
  </si>
  <si>
    <t>Technical Writer</t>
  </si>
  <si>
    <t>HR Generalist</t>
  </si>
  <si>
    <t>Project Engineer</t>
  </si>
  <si>
    <t>Customer Success Rep</t>
  </si>
  <si>
    <t>Sales Executive</t>
  </si>
  <si>
    <t>UX Designer</t>
  </si>
  <si>
    <t>Operations Director</t>
  </si>
  <si>
    <t>Network Engineer</t>
  </si>
  <si>
    <t>Administrative Assistant</t>
  </si>
  <si>
    <t>Strategy Consultant</t>
  </si>
  <si>
    <t>Copywriter</t>
  </si>
  <si>
    <t>Account Manager</t>
  </si>
  <si>
    <t>Director of Marketing</t>
  </si>
  <si>
    <t>Help Desk Analyst</t>
  </si>
  <si>
    <t>Customer Service Manager</t>
  </si>
  <si>
    <t>Business Intelligence Analyst</t>
  </si>
  <si>
    <t>Event Coordinator</t>
  </si>
  <si>
    <t>VP of Finance</t>
  </si>
  <si>
    <t>Graphic Designer</t>
  </si>
  <si>
    <t>UX Researcher</t>
  </si>
  <si>
    <t>Social Media Manager</t>
  </si>
  <si>
    <t>Director of Operations</t>
  </si>
  <si>
    <t>Senior Data Scientist</t>
  </si>
  <si>
    <t>Junior Accountant</t>
  </si>
  <si>
    <t>Digital Marketing Manager</t>
  </si>
  <si>
    <t>IT Manager</t>
  </si>
  <si>
    <t>Customer Service Representative</t>
  </si>
  <si>
    <t>Business Development Manager</t>
  </si>
  <si>
    <t>Senior Financial Analyst</t>
  </si>
  <si>
    <t>Web Developer</t>
  </si>
  <si>
    <t>Research Director</t>
  </si>
  <si>
    <t>Technical Support Specialist</t>
  </si>
  <si>
    <t>Creative Director</t>
  </si>
  <si>
    <t>Senior Software Engineer</t>
  </si>
  <si>
    <t>Human Resources Director</t>
  </si>
  <si>
    <t>Content Marketing Manager</t>
  </si>
  <si>
    <t>Technical Recruiter</t>
  </si>
  <si>
    <t>Sales Representative</t>
  </si>
  <si>
    <t>Chief Technology Officer</t>
  </si>
  <si>
    <t>Junior Designer</t>
  </si>
  <si>
    <t>Financial Advisor</t>
  </si>
  <si>
    <t>Junior Account Manager</t>
  </si>
  <si>
    <t>Senior Project Manager</t>
  </si>
  <si>
    <t>Principal Scientist</t>
  </si>
  <si>
    <t>Supply Chain Manager</t>
  </si>
  <si>
    <t>Senior Marketing Manager</t>
  </si>
  <si>
    <t>Training Specialist</t>
  </si>
  <si>
    <t>Research Scientist</t>
  </si>
  <si>
    <t>Junior Software Developer</t>
  </si>
  <si>
    <t>Public Relations Manager</t>
  </si>
  <si>
    <t>Operations Analyst</t>
  </si>
  <si>
    <t>Product Marketing Manager</t>
  </si>
  <si>
    <t>Senior HR Manager</t>
  </si>
  <si>
    <t>Junior Web Developer</t>
  </si>
  <si>
    <t>Senior Project Coordinator</t>
  </si>
  <si>
    <t>Chief Data Officer</t>
  </si>
  <si>
    <t>Digital Content Producer</t>
  </si>
  <si>
    <t>IT Support Specialist</t>
  </si>
  <si>
    <t>Senior Marketing Analyst</t>
  </si>
  <si>
    <t>Customer Success Manager</t>
  </si>
  <si>
    <t>Senior Graphic Designer</t>
  </si>
  <si>
    <t>Software Project Manager</t>
  </si>
  <si>
    <t>Supply Chain Analyst</t>
  </si>
  <si>
    <t>Senior Business Analyst</t>
  </si>
  <si>
    <t>Junior Marketing Analyst</t>
  </si>
  <si>
    <t>Office Manager</t>
  </si>
  <si>
    <t>Principal Engineer</t>
  </si>
  <si>
    <t>Junior HR Generalist</t>
  </si>
  <si>
    <t>Senior Product Manager</t>
  </si>
  <si>
    <t>Junior Operations Analyst</t>
  </si>
  <si>
    <t>Senior HR Generalist</t>
  </si>
  <si>
    <t>Sales Operations Manager</t>
  </si>
  <si>
    <t>Senior Software Developer</t>
  </si>
  <si>
    <t>Junior Web Designer</t>
  </si>
  <si>
    <t>Senior Training Specialist</t>
  </si>
  <si>
    <t>Senior Research Scientist</t>
  </si>
  <si>
    <t>Junior Sales Representative</t>
  </si>
  <si>
    <t>Junior Marketing Manager</t>
  </si>
  <si>
    <t>Junior Data Analyst</t>
  </si>
  <si>
    <t>Senior Product Marketing Manager</t>
  </si>
  <si>
    <t>Junior Business Analyst</t>
  </si>
  <si>
    <t>Senior Sales Manager</t>
  </si>
  <si>
    <t>Junior Marketing Specialist</t>
  </si>
  <si>
    <t>Junior Project Manager</t>
  </si>
  <si>
    <t>Senior Accountant</t>
  </si>
  <si>
    <t>Director of Sales</t>
  </si>
  <si>
    <t>Junior Recruiter</t>
  </si>
  <si>
    <t>Senior Business Development Manager</t>
  </si>
  <si>
    <t>Senior Product Designer</t>
  </si>
  <si>
    <t>Junior Customer Support Specialist</t>
  </si>
  <si>
    <t>Senior IT Support Specialist</t>
  </si>
  <si>
    <t>Junior Financial Analyst</t>
  </si>
  <si>
    <t>Senior Operations Manager</t>
  </si>
  <si>
    <t>Director of Human Resources</t>
  </si>
  <si>
    <t>Junior Software Engineer</t>
  </si>
  <si>
    <t>Senior Sales Representative</t>
  </si>
  <si>
    <t>Director of Product Management</t>
  </si>
  <si>
    <t>Junior Copywriter</t>
  </si>
  <si>
    <t>Senior Marketing Coordinator</t>
  </si>
  <si>
    <t>Senior Human Resources Manager</t>
  </si>
  <si>
    <t>Junior Business Development Associate</t>
  </si>
  <si>
    <t>Senior Account Manager</t>
  </si>
  <si>
    <t>Senior Researcher</t>
  </si>
  <si>
    <t>Junior HR Coordinator</t>
  </si>
  <si>
    <t>Director of Finance</t>
  </si>
  <si>
    <t>Junior Marketing Coordinator</t>
  </si>
  <si>
    <t>Junior Data Scientist</t>
  </si>
  <si>
    <t>Senior Operations Analyst</t>
  </si>
  <si>
    <t>Senior Human Resources Coordinator</t>
  </si>
  <si>
    <t>Senior UX Designer</t>
  </si>
  <si>
    <t>Junior Product Manager</t>
  </si>
  <si>
    <t>Senior Marketing Specialist</t>
  </si>
  <si>
    <t>Senior IT Project Manager</t>
  </si>
  <si>
    <t>Senior Quality Assurance Analyst</t>
  </si>
  <si>
    <t>Director of Sales and Marketing</t>
  </si>
  <si>
    <t>Senior Account Executive</t>
  </si>
  <si>
    <t>Director of Business Development</t>
  </si>
  <si>
    <t>Junior Social Media Manager</t>
  </si>
  <si>
    <t>Senior Human Resources Specialist</t>
  </si>
  <si>
    <t>Senior Data Analyst</t>
  </si>
  <si>
    <t>Director of Human Capital</t>
  </si>
  <si>
    <t>Junior Advertising Coordinator</t>
  </si>
  <si>
    <t>Junior UX Designer</t>
  </si>
  <si>
    <t>Senior Marketing Director</t>
  </si>
  <si>
    <t>Senior IT Consultant</t>
  </si>
  <si>
    <t>Senior Financial Advisor</t>
  </si>
  <si>
    <t>Junior Business Operations Analyst</t>
  </si>
  <si>
    <t>Junior Social Media Specialist</t>
  </si>
  <si>
    <t>Senior Product Development Manager</t>
  </si>
  <si>
    <t>Junior Operations Manager</t>
  </si>
  <si>
    <t>Senior Software Architect</t>
  </si>
  <si>
    <t>Junior Research Scientist</t>
  </si>
  <si>
    <t>Senior Financial Manager</t>
  </si>
  <si>
    <t>Senior HR Specialist</t>
  </si>
  <si>
    <t>Senior Data Engineer</t>
  </si>
  <si>
    <t>Junior Operations Coordinator</t>
  </si>
  <si>
    <t>Director of HR</t>
  </si>
  <si>
    <t>Senior Operations Coordinator</t>
  </si>
  <si>
    <t>Junior Financial Advisor</t>
  </si>
  <si>
    <t>Director of Engineering</t>
  </si>
  <si>
    <t>Software Engineer Manager</t>
  </si>
  <si>
    <t>Back end Developer</t>
  </si>
  <si>
    <t>Senior Project Engineer</t>
  </si>
  <si>
    <t>Full Stack Engineer</t>
  </si>
  <si>
    <t>Front end Developer</t>
  </si>
  <si>
    <t>Front End Developer</t>
  </si>
  <si>
    <t>Director of Data Science</t>
  </si>
  <si>
    <t>Other</t>
  </si>
  <si>
    <t>High School</t>
  </si>
  <si>
    <t>Human Resources Coordinator</t>
  </si>
  <si>
    <t>Junior Sales Associate</t>
  </si>
  <si>
    <t>Human Resources Manager</t>
  </si>
  <si>
    <t>Juniour HR Generalist</t>
  </si>
  <si>
    <t>Juniour HR Coordinator</t>
  </si>
  <si>
    <t>Digital Marketing Specialist</t>
  </si>
  <si>
    <t>Receptionist</t>
  </si>
  <si>
    <t>Marketing Director</t>
  </si>
  <si>
    <t>Social Media Man</t>
  </si>
  <si>
    <t>Delivery Driver</t>
  </si>
  <si>
    <t>phD</t>
  </si>
  <si>
    <t>Number</t>
  </si>
  <si>
    <t>Job Tiltle</t>
  </si>
  <si>
    <t>Edacation</t>
  </si>
  <si>
    <t>Job Salary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</si>
</sst>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73" formatCode="_(* #,##0_);_(* \(#,##0\);_(* &quot;-&quot;??_);_(@_)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8"/>
      <color theme="3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8" fontId="0" fillId="0" borderId="0" xfId="0" applyNumberFormat="1"/>
    <xf numFmtId="165" fontId="0" fillId="0" borderId="0" xfId="42" applyNumberFormat="1" applyFont="1"/>
    <xf numFmtId="165" fontId="0" fillId="0" borderId="0" xfId="42" applyNumberFormat="1" applyFont="1" applyAlignment="1">
      <alignment horizontal="center" vertical="center"/>
    </xf>
    <xf numFmtId="165" fontId="0" fillId="0" borderId="0" xfId="42" applyNumberFormat="1" applyFont="1" applyAlignment="1">
      <alignment horizontal="right" vertical="center"/>
    </xf>
    <xf numFmtId="164" fontId="18" fillId="0" borderId="0" xfId="0" applyNumberFormat="1" applyFont="1"/>
    <xf numFmtId="2" fontId="18" fillId="0" borderId="0" xfId="0" applyNumberFormat="1" applyFont="1" applyAlignment="1">
      <alignment horizontal="center" vertical="center"/>
    </xf>
    <xf numFmtId="0" fontId="19" fillId="0" borderId="0" xfId="0" applyFont="1"/>
    <xf numFmtId="0" fontId="21" fillId="0" borderId="0" xfId="0" applyFont="1" applyAlignment="1">
      <alignment horizontal="center"/>
    </xf>
    <xf numFmtId="0" fontId="20" fillId="5" borderId="4" xfId="9" applyFont="1" applyAlignment="1">
      <alignment horizontal="center"/>
    </xf>
    <xf numFmtId="0" fontId="20" fillId="5" borderId="4" xfId="9" applyFont="1" applyAlignment="1">
      <alignment horizontal="center" vertical="center"/>
    </xf>
    <xf numFmtId="0" fontId="20" fillId="5" borderId="4" xfId="9" applyFont="1" applyAlignment="1">
      <alignment horizontal="center" vertical="top"/>
    </xf>
    <xf numFmtId="0" fontId="21" fillId="0" borderId="0" xfId="0" applyFont="1" applyAlignment="1">
      <alignment horizontal="center" vertical="center"/>
    </xf>
    <xf numFmtId="0" fontId="3" fillId="0" borderId="1" xfId="2" applyAlignment="1">
      <alignment horizontal="center"/>
    </xf>
    <xf numFmtId="2" fontId="6" fillId="2" borderId="0" xfId="6" applyNumberFormat="1"/>
    <xf numFmtId="165" fontId="6" fillId="2" borderId="0" xfId="6" applyNumberFormat="1"/>
    <xf numFmtId="0" fontId="22" fillId="0" borderId="1" xfId="2" applyFont="1" applyAlignment="1">
      <alignment horizontal="center"/>
    </xf>
    <xf numFmtId="0" fontId="3" fillId="0" borderId="1" xfId="2" applyAlignment="1">
      <alignment horizontal="center"/>
    </xf>
    <xf numFmtId="173" fontId="6" fillId="2" borderId="0" xfId="43" applyNumberFormat="1" applyFont="1" applyFill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680673899335481"/>
          <c:y val="2.8582968151985279E-2"/>
          <c:w val="0.65732057106824682"/>
          <c:h val="0.91134533095066916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Title'!$D$1:$D$37</c:f>
              <c:strCache>
                <c:ptCount val="37"/>
                <c:pt idx="0">
                  <c:v>Data Scientist</c:v>
                </c:pt>
                <c:pt idx="1">
                  <c:v>Sales Manager</c:v>
                </c:pt>
                <c:pt idx="2">
                  <c:v>Sales Director</c:v>
                </c:pt>
                <c:pt idx="3">
                  <c:v>Software Engineer Manager</c:v>
                </c:pt>
                <c:pt idx="4">
                  <c:v>Data Analyst</c:v>
                </c:pt>
                <c:pt idx="5">
                  <c:v>Financial Manager</c:v>
                </c:pt>
                <c:pt idx="6">
                  <c:v>Full Stack Engineer</c:v>
                </c:pt>
                <c:pt idx="7">
                  <c:v>Senior Financial Analyst</c:v>
                </c:pt>
                <c:pt idx="8">
                  <c:v>Senior Sales Manager</c:v>
                </c:pt>
                <c:pt idx="9">
                  <c:v>Content Marketing Manager</c:v>
                </c:pt>
                <c:pt idx="10">
                  <c:v>Product Manager</c:v>
                </c:pt>
                <c:pt idx="11">
                  <c:v>Senior Financial Manager</c:v>
                </c:pt>
                <c:pt idx="12">
                  <c:v>Project Manager</c:v>
                </c:pt>
                <c:pt idx="13">
                  <c:v>Senior Project Engineer</c:v>
                </c:pt>
                <c:pt idx="14">
                  <c:v>Senior IT Support Specialist</c:v>
                </c:pt>
                <c:pt idx="15">
                  <c:v>Senior Software Engineer</c:v>
                </c:pt>
                <c:pt idx="16">
                  <c:v>Operations Manager</c:v>
                </c:pt>
                <c:pt idx="17">
                  <c:v>Back end Developer</c:v>
                </c:pt>
                <c:pt idx="18">
                  <c:v>Senior Business Development Manager</c:v>
                </c:pt>
                <c:pt idx="19">
                  <c:v>Senior Product Development Manager</c:v>
                </c:pt>
                <c:pt idx="20">
                  <c:v>Social Media Man</c:v>
                </c:pt>
                <c:pt idx="21">
                  <c:v>Digital Marketing Manager</c:v>
                </c:pt>
                <c:pt idx="22">
                  <c:v>Senior Account Executive</c:v>
                </c:pt>
                <c:pt idx="23">
                  <c:v>Senior Operations Manager</c:v>
                </c:pt>
                <c:pt idx="24">
                  <c:v>Senior Project Coordinator</c:v>
                </c:pt>
                <c:pt idx="25">
                  <c:v>Senior Sales Representative</c:v>
                </c:pt>
                <c:pt idx="26">
                  <c:v>Software Engineer</c:v>
                </c:pt>
                <c:pt idx="27">
                  <c:v>Sales Executive</c:v>
                </c:pt>
                <c:pt idx="28">
                  <c:v>Senior Marketing Analyst</c:v>
                </c:pt>
                <c:pt idx="29">
                  <c:v>Senior Marketing Specialist</c:v>
                </c:pt>
                <c:pt idx="30">
                  <c:v>Senior Product Marketing Manager</c:v>
                </c:pt>
                <c:pt idx="31">
                  <c:v>Human Resources Manager</c:v>
                </c:pt>
                <c:pt idx="32">
                  <c:v>Director of Marketing</c:v>
                </c:pt>
                <c:pt idx="33">
                  <c:v>HR Generalist</c:v>
                </c:pt>
                <c:pt idx="34">
                  <c:v>Senior Accountant</c:v>
                </c:pt>
                <c:pt idx="35">
                  <c:v>Front end Developer</c:v>
                </c:pt>
                <c:pt idx="36">
                  <c:v>Recruiter</c:v>
                </c:pt>
              </c:strCache>
            </c:strRef>
          </c:cat>
          <c:val>
            <c:numRef>
              <c:f>'Job Title'!$F$1:$F$37</c:f>
              <c:numCache>
                <c:formatCode>_("$"* #,##0_);_("$"* \(#,##0\);_("$"* "-"??_);_(@_)</c:formatCode>
                <c:ptCount val="37"/>
                <c:pt idx="0">
                  <c:v>167500</c:v>
                </c:pt>
                <c:pt idx="1">
                  <c:v>160000</c:v>
                </c:pt>
                <c:pt idx="2">
                  <c:v>140000</c:v>
                </c:pt>
                <c:pt idx="3">
                  <c:v>135000</c:v>
                </c:pt>
                <c:pt idx="4">
                  <c:v>130000</c:v>
                </c:pt>
                <c:pt idx="5">
                  <c:v>130000</c:v>
                </c:pt>
                <c:pt idx="6">
                  <c:v>130000</c:v>
                </c:pt>
                <c:pt idx="7">
                  <c:v>130000</c:v>
                </c:pt>
                <c:pt idx="8">
                  <c:v>130000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115000</c:v>
                </c:pt>
                <c:pt idx="13">
                  <c:v>115000</c:v>
                </c:pt>
                <c:pt idx="14">
                  <c:v>110000</c:v>
                </c:pt>
                <c:pt idx="15">
                  <c:v>106968</c:v>
                </c:pt>
                <c:pt idx="16">
                  <c:v>101000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95000</c:v>
                </c:pt>
                <c:pt idx="22">
                  <c:v>95000</c:v>
                </c:pt>
                <c:pt idx="23">
                  <c:v>95000</c:v>
                </c:pt>
                <c:pt idx="24">
                  <c:v>95000</c:v>
                </c:pt>
                <c:pt idx="25">
                  <c:v>90000</c:v>
                </c:pt>
                <c:pt idx="26">
                  <c:v>90000</c:v>
                </c:pt>
                <c:pt idx="27">
                  <c:v>85000</c:v>
                </c:pt>
                <c:pt idx="28">
                  <c:v>85000</c:v>
                </c:pt>
                <c:pt idx="29">
                  <c:v>85000</c:v>
                </c:pt>
                <c:pt idx="30">
                  <c:v>85000</c:v>
                </c:pt>
                <c:pt idx="31">
                  <c:v>83500</c:v>
                </c:pt>
                <c:pt idx="32">
                  <c:v>80000</c:v>
                </c:pt>
                <c:pt idx="33">
                  <c:v>80000</c:v>
                </c:pt>
                <c:pt idx="34">
                  <c:v>80000</c:v>
                </c:pt>
                <c:pt idx="35">
                  <c:v>70000</c:v>
                </c:pt>
                <c:pt idx="36">
                  <c:v>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9-4C0D-97D0-EF255F95D6F6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Title'!$D$1:$D$37</c:f>
              <c:strCache>
                <c:ptCount val="37"/>
                <c:pt idx="0">
                  <c:v>Data Scientist</c:v>
                </c:pt>
                <c:pt idx="1">
                  <c:v>Sales Manager</c:v>
                </c:pt>
                <c:pt idx="2">
                  <c:v>Sales Director</c:v>
                </c:pt>
                <c:pt idx="3">
                  <c:v>Software Engineer Manager</c:v>
                </c:pt>
                <c:pt idx="4">
                  <c:v>Data Analyst</c:v>
                </c:pt>
                <c:pt idx="5">
                  <c:v>Financial Manager</c:v>
                </c:pt>
                <c:pt idx="6">
                  <c:v>Full Stack Engineer</c:v>
                </c:pt>
                <c:pt idx="7">
                  <c:v>Senior Financial Analyst</c:v>
                </c:pt>
                <c:pt idx="8">
                  <c:v>Senior Sales Manager</c:v>
                </c:pt>
                <c:pt idx="9">
                  <c:v>Content Marketing Manager</c:v>
                </c:pt>
                <c:pt idx="10">
                  <c:v>Product Manager</c:v>
                </c:pt>
                <c:pt idx="11">
                  <c:v>Senior Financial Manager</c:v>
                </c:pt>
                <c:pt idx="12">
                  <c:v>Project Manager</c:v>
                </c:pt>
                <c:pt idx="13">
                  <c:v>Senior Project Engineer</c:v>
                </c:pt>
                <c:pt idx="14">
                  <c:v>Senior IT Support Specialist</c:v>
                </c:pt>
                <c:pt idx="15">
                  <c:v>Senior Software Engineer</c:v>
                </c:pt>
                <c:pt idx="16">
                  <c:v>Operations Manager</c:v>
                </c:pt>
                <c:pt idx="17">
                  <c:v>Back end Developer</c:v>
                </c:pt>
                <c:pt idx="18">
                  <c:v>Senior Business Development Manager</c:v>
                </c:pt>
                <c:pt idx="19">
                  <c:v>Senior Product Development Manager</c:v>
                </c:pt>
                <c:pt idx="20">
                  <c:v>Social Media Man</c:v>
                </c:pt>
                <c:pt idx="21">
                  <c:v>Digital Marketing Manager</c:v>
                </c:pt>
                <c:pt idx="22">
                  <c:v>Senior Account Executive</c:v>
                </c:pt>
                <c:pt idx="23">
                  <c:v>Senior Operations Manager</c:v>
                </c:pt>
                <c:pt idx="24">
                  <c:v>Senior Project Coordinator</c:v>
                </c:pt>
                <c:pt idx="25">
                  <c:v>Senior Sales Representative</c:v>
                </c:pt>
                <c:pt idx="26">
                  <c:v>Software Engineer</c:v>
                </c:pt>
                <c:pt idx="27">
                  <c:v>Sales Executive</c:v>
                </c:pt>
                <c:pt idx="28">
                  <c:v>Senior Marketing Analyst</c:v>
                </c:pt>
                <c:pt idx="29">
                  <c:v>Senior Marketing Specialist</c:v>
                </c:pt>
                <c:pt idx="30">
                  <c:v>Senior Product Marketing Manager</c:v>
                </c:pt>
                <c:pt idx="31">
                  <c:v>Human Resources Manager</c:v>
                </c:pt>
                <c:pt idx="32">
                  <c:v>Director of Marketing</c:v>
                </c:pt>
                <c:pt idx="33">
                  <c:v>HR Generalist</c:v>
                </c:pt>
                <c:pt idx="34">
                  <c:v>Senior Accountant</c:v>
                </c:pt>
                <c:pt idx="35">
                  <c:v>Front end Developer</c:v>
                </c:pt>
                <c:pt idx="36">
                  <c:v>Recruiter</c:v>
                </c:pt>
              </c:strCache>
            </c:strRef>
          </c:cat>
          <c:val>
            <c:numRef>
              <c:f>'Job Title'!$G$1:$G$37</c:f>
              <c:numCache>
                <c:formatCode>General</c:formatCode>
                <c:ptCount val="3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9-4C0D-97D0-EF255F95D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289599"/>
        <c:axId val="705286239"/>
      </c:barChart>
      <c:catAx>
        <c:axId val="705289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86239"/>
        <c:crosses val="autoZero"/>
        <c:auto val="1"/>
        <c:lblAlgn val="ctr"/>
        <c:lblOffset val="100"/>
        <c:noMultiLvlLbl val="0"/>
      </c:catAx>
      <c:valAx>
        <c:axId val="70528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8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28744629604486E-2"/>
          <c:y val="5.9442781390206784E-2"/>
          <c:w val="0.89378569207877934"/>
          <c:h val="0.8897377533783783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'Education Level'!$D$1:$D$4</c:f>
              <c:strCache>
                <c:ptCount val="1"/>
                <c:pt idx="0">
                  <c:v>Bachelor's</c:v>
                </c:pt>
              </c:strCache>
            </c:strRef>
          </c:cat>
          <c:val>
            <c:numRef>
              <c:f>'Education Level'!$F$1:$F$4</c:f>
              <c:numCache>
                <c:formatCode>General</c:formatCode>
                <c:ptCount val="4"/>
                <c:pt idx="0">
                  <c:v>#N/A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E-4A83-8AE2-AA3B4AD78C18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'Education Level'!$D$1:$D$4</c:f>
              <c:strCache>
                <c:ptCount val="1"/>
                <c:pt idx="0">
                  <c:v>Bachelor's</c:v>
                </c:pt>
              </c:strCache>
            </c:strRef>
          </c:cat>
          <c:val>
            <c:numRef>
              <c:f>'Education Level'!$G$1:$G$4</c:f>
              <c:numCache>
                <c:formatCode>General</c:formatCode>
                <c:ptCount val="4"/>
                <c:pt idx="0">
                  <c:v>65000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E-4A83-8AE2-AA3B4AD7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252207"/>
        <c:axId val="1504250767"/>
      </c:barChart>
      <c:catAx>
        <c:axId val="1504252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50767"/>
        <c:crosses val="autoZero"/>
        <c:auto val="1"/>
        <c:lblAlgn val="ctr"/>
        <c:lblOffset val="100"/>
        <c:noMultiLvlLbl val="0"/>
      </c:catAx>
      <c:valAx>
        <c:axId val="150425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5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9CB2D9B5-2F9C-48EB-8EB0-A05A367C08B6}">
          <cx:dataId val="0"/>
          <cx:layoutPr>
            <cx:geography cultureLanguage="en-US" cultureRegion="US" attribution="Powered by Bing">
              <cx:geoCache provider="{E9337A44-BEBE-4D9F-B70C-5C5E7DAFC167}">
                <cx:binary>7Hpbc924se5fmfLzoQcgQBBMZVIVkOsqybr5/sKSZRkACYLgBSDBX39a4/Ek9p4ke9dJ1cnD9oss
YpEL7EZ3fxf9+XH906N5ehh/Wjtjpz89rr+8UPPs/vTzz9Ojeuoeppedfhz7qf8yv3zsu5/7L1/0
49PPn8eHRVv5c4ow/flRPYzz0/riL3+Gp8mn/rJ/fJh1b2/90xjvniZv5umfrP3h0k+Pvbfz8+0S
nvTLi7/6aR4fjH548dOTnfUcX0f39MuL7z714qeff3zWf/nenwxsbfaf4d4kzV7mKUeUE1x8/ffi
J9Nb+ds6JvQlLRDOCaHo+R/+9t2vHjq4/7+1pV839PD58/g0TT/99vO7W797g+9W9NSXX4NQ9s/7
/eubX1/w5++D/Jc//3ABXvmHK3+Xhx/j86+WfkxD+WAfPv8bc8DSl1lOCs5Q9muIUfpdCpKCvWSI
Y8Sz9Pf1r/n/moN/vZ8/TsC3+36I/rfLP4a+/Ot/QOiVtv/GyBP2MssKkuOC/uHhR+RlnsHJL8j3
p778V9v4BwH/etuP8f569b+E+9X//3C/ufj23v/vnSYjLwtKOEnJb6Hm359yKIIMZYx+K4LnKvj7
U/7G6vnp808X0HE/9923tT/a1x8H/8f7f8jCj8s/puMg/gPScQ8l+O/q/KR4mSGS5ZTkX7sKnPG/
a/xJUbxEmBNGvtUG/fbdX7vObwG7nx/mp+nb0v84Hd9u/+NsfFv9MRlv7v8DkvH1PH7b4r87LVAK
f5gPilH2tYDyb0H/33w8g6MfC/jflZD/7VvzPwNTv4PL6mF+2P2KSv8OT/3z1W9A7Idb/1mL+5rV
0+dfXkA7+h3pPj/gu2HxVyOfxr/h5N8+//Qwzb+8wPhlUQCeLVLKWZanKRTS8vS8kvCXjPGcFhwV
KcswYbBk+3FWv7wg+UvEKfRCAAMU8RRBu5x6/7yE+cuCcUwLzDPMEWP0dxZw05soe/t7GH77/Sfr
u5te23n65UXG4Uvc18897zNP84KxAmdFluaU8ozDIHSPD3cw+ODj+P9oqeqxa/W5X5JBtq9HNFF6
FdCatQGLNabLqivuajx2ApHaDs1BFlu7lvL5dZNCuGJJZvIqLSL60MVFktmLjjk/VXmYiOze93Je
i3xXUB3RIFAD18aHRnmMbvNcIqxE56Ne0o/ZWgzBflCjKVQr1iRdl1VsKlP0Ta7NklcGa7/ek8lm
XbV0PgvVui1Z2PGtyFfhuB0uZpXWi2iwCWofe7Tdx3ZqSUUKJV+xdna6xLTtUtETyrYy9EF9loSb
4dA3DVIn2qjEXWKmESsDTftebFOTJRVet0Qfc27rRgwFDvNVtElikpJSmw3NBzqvblWlVOPGjnnq
WfOW9umApp0J+YLvExdXfphaSuTV4LvltSlcMR1pMrfFzaCXAu3UbNdOQNYZ2i+zZ/bYcYfKVoe5
3ad2hb0YhTMvUus2KYa5M13le5JRQVV0x9UVdhXcdJsVrh8HfMCRclm5nNhwoGRirEzWOWHdnvOV
+bCfx3YasZgGYJN+1wEfkNt5SHSonWhmR9HZZHo9cZZkRowpHj+1LVZLOXT51O0G3SmPCtiOVanc
DyEqNVcxwXiczjKljRlLKqld76NDubzpRljb1zKhq8iLdrWpyDZs4XAFO3SvUKF7KWY3psu+S4pI
REtlYjsx1RbZ49ZmahRJj7e57NKEWbEknLtjh8nQlSlDQ7tv2Zpvu6JvQlvqaShCtcVpWM5yY9Or
IeNTckB+pe0h2NCtx2VmGb/FXbHFnTEGh6qWYRjKKfA0K5ehy3BZpNG+YSyyW5n1zQfXFjMvFePp
G7ahNS2bNnc3W2L4IDrZz5dJPY5XURHORa5rkotiorERPnPMV1vKaCGwae3bmQdFT0g5+SVXrLGH
iPOVi7GWFF3WTdpOpWnWta+Qmgw7Mh6jqVTdFUU19Sy5Zkk/ZGJpFo3LZGwKe86cUe/Xxi3pbtbd
iHY5YdyXI+01FpldpnqPunV6bLdM4nILSd/Cce2SG+yy2ZYylb4RxqJi2q9NgtNyxo59xEXnJzEw
WaCyYIu1QiYktiXn9RBE1mSQs1xqjwTvFFNl30gK+1J5MoqNYvYwwXe+D2uXfGl5MzNBGix1hfLU
LEJ1y2JKOc/LKMaJJ3CIpG3uir7zvmq57sllv67qgxmHHIti2OalRKvWckecLx6SNc+HqrWKDPtk
hI4p+rofDxmydb/Lgzdvs77NcdnayeoSqnW7sGwaHho+pNKIFKc0DmKB/jv5HVIbDWfaGqJ3cs5a
SFrcKBv2LF0bf9h8sdYCFW7mD4qHrjgn09YFI3rUY/hBodaW3TKaib32oW/Qde2WydzymGVzEG1e
264qijB3/W7kxtcPS1jCWpeynhPfCk2kUp/XAboEFNY2bKWanM1kVbCk2LJrrnS70iozIyJH6WXa
vpuM4vZYJOlABWsbE+/0FnC3Hxultouud9O87tzq5uG+VSQ31Rga89xsaRg6eYLKhL4NnYJvke/W
Iu27ap1wjMu5g8ebvsrHSXtV5hN07l1qdbdUNuQFbkXdBEYPfMaqeKWxnbsqpM8xE3rIav1pYV3B
rnltiiDwXLSLF0nNqTutKZ7zd7lO5/T43HW7eud5ohspmpBz+blLoKpGsWwxgfB3IWEiUelK9mq0
zu40p21eNq4Z24osHWUCLUPvTrO1/GFudPohLGmS3IeQbSt0Uk9vac38chPXDj+oLWl5ZdcmusMw
wVgpSYtT9R53GE37uNQ+LZd0MZtQCfKqUj5bzCvukrgcPCOevi64H/mO9oytYqGLvGepx68NwnEV
c6p9XqrEUiNcq/OmzPmwjqJNiYxCzXl9aep10cI0SScril0Hk8SlSxDIZm6AWuxdUo10aG8dTVV3
IOO2vAk9tL19sdJBnyDHqhDbEqC2PB90vUu9WqeKpm3I23Ic87yrcFYP5FSbvqBwhkbkgphrhz9k
Ol9tlWXD+hzsJEsOcoDyKY02w3iYokRGrHNbG2G8rTcB1HnbxOK6ut/7OilSoazhEBvVmztldJNV
GdXjHtFllYfFwOwoBztKebSKDsMpb3v8OsMU0woPCWFXeKKeChwcJwdCzPal435gIqtH/BEOsp4E
n3QqK9tJJa99wMsmdN7VzblYBne1YBPfJGbt272BaLavYuAo29U5L9QskFZ42ilFIeIIaVOct27k
ezkMvT2kuhkjtECjXDm3+cTyHXJFS5adbdOshXgoNF5bNlNUso4qyBEK4b5hzTzDGKD4i+eN6YRO
zEIqRNkUd9a7lYpmlPmNaQJvhOuKrN1DdMPr2E2SVNRqex+akX1UAx5rMWRMreXcxLUVarOQsHx1
uN5Jykj6jHKY2rXQi+6cHdtZmLTroM/xcf20pbXl+zSpyS1enSdn7yzvdxjQFduFdMqnC8BX63hd
dBsM9CqFNkDPQzGs+sEUwzS1u5njmteiaVi3vFmbZWwOLe7rx61Psr5EepKvZ1xEfCHzTdtXc3CD
f+zXfPlCawyZDSplpjSmTVRlPMuC8HSYnUAAaIqyyYbsqMc5c4epG2dWuYbYsVSyw+a2prFNjm2m
db7noQcEuFnG+mssSRf2k1nWXLDJDvtsToapqnWXVlDQY1uSxa5IeB11LrreOCPabvFD2XMmH3AX
UF/ZdhzHoxz7JD/NBW0/uHSL8zU2Lnd3aRfn8T5RyTQeMOnHL4WZtmFHbVrXQi8+onO7cG32rkst
1K4eF7YDaZzFMhaTac6aN7F40HYtOjGTiPubrSFtutNJMmbvLWkncwNid+PvswZQtNZi6cbQxmSX
dA4ggTooPrp+9QfWw2tMUMgJ8RpDSSLV6KwtwybJdFmPqvkikwxFIRuUq0MacWNgRo/pJpKhn1+5
EW1EDEaaXiRNntcC8zWOYi56+MhiYDSeFRlTAki90eY4ToxewaRVWwkIyNQi2Zh6t5m2vQWUVc8w
s4nHopY1RycCJ4uJYYrRlYGl9ANvOR/LNevTumwRc4DFC0DR5eQdf3C1IrPg/Uz7Ess+aQBkdUkQ
MOiWqzyE8drbiUpR1zg8AHqJ614rZbJyi3T4mLs4vs6HrUVl7Qd525olXaue1XYTDHfbVI1Nv32A
9jjMIhQKdbsmH+t9HRIJEItAXPdEq/y9Xgzy0J8obQBjLUkmPEHNF7LS4A4udFMn+oaOb9eVtHO5
6n5VIrrYfxiwQ5/gf6kEOpNELWCuwR79QGBasYJzfsRZ7mS15Sn6hDO2OMF9HYdylDbe913fWmji
nnzOTZoDJ5ILcmXO3KhL08thEijXMPLlaPquVIptR9kFOZbM0mAOLUqwhtnSju9jD9C5RGnPJpGM
1prSq4GCl7Kip6auTRC9zv24a0wDyJUmwXthehaYKIB7qO8UxO+Y4WMPUQZe95tF9Puvf7n65jv9
amf87fqzyfS3367dk72fx6en+erB/fjJZx/k94/+zRd5psy/8/ofCPhXu+ofsPN/uvjfo+4pA/L8
j8n7x4fu0/fc/dcbvrJ3ApI84sCKKQcZDKUEdICv7D1NX4KQSRBcRzQHKg4C2m/kHYg9cOmCPAud
BGU4z0B8/o29J0DfUc5SjFCKixx4P/uf0Hfg6eg7/p4xTrKMZiAepCDWEZw/r/8df59dTHxCAUNu
HqS8KiNNUOci7QaYIZO2RmDFMyCMOUvQ5xS70L/vVm/jK+AOckkqveTL55U0cT403MrhXHQIrbic
g+ZPmfVUMzF2slOv5o4ZWkJrrvkbXdR8MlUri/W0wVzBH9Nibc1NlyXzuMcNTlDJgfDfbnVL5KlI
bBugJ2zKXkmdkLECoLMB6fTLe+qsjfst8ZHvuTTdsAH2a7tYjmmDxyDsvBJWSVeg8SI1HaOVw8sE
XLmTMRlu626yMMShKSfdDgFV4Tvf9x5ouMptewBEmQkgifJjv6Va9CkrrqA+1estweFCZWi6X0c+
l9Tp9f0wGXeOheWwscnfj9Pm9rruP1DXzaBS2M8mN20F7Xm5WCC4Yo50rnySDw85eg5xhrZTXXTm
qIcFmMjaN1cI+etEU+gZqY8i7zpX4kJNu1at9GjD4i9gQNtKI/IhzjqUtUP8wnZTfpN2qN41FH2y
zPiqRoM/2jXPdkAv3xX5Fi5IxsJZUWS/qDWbz/XgyMHykb91WydLFLmpUN2bqsna6ejmmImmrxdg
uIbOjgRhEo/m6ymNMrUlL+I2d0KGaWnfZH7EK+gnQPq9qCOAqVupdVZ/0DluxwsPmL4+T5jgXWQd
wUeedBzeP265TBScEI+TUOI6swCpyCjDdRO0g8klLyhi6XIc224wr7LY39gB1XLHmXf1zrJ2BEnG
t1SAXNWmAoy0bAOBYUjZmxQGj5jW+XXLGHTkBgFw5mNSrgmNSuTjtmu6Vol6HHa2CDA9gInCHRS6
brLjY+DFndapYXsgVP5qahIQj+p0ud2oheEPaHIg90qNKQey7sOHMAJjORI36/q8NYo0V5Mcen2G
rLf5JTb5J4UUoqeE1L4F8g1UHqjk+HEycG56ZrN8L+O6yIORPHXHutvc0XB7m27jIEbl5qctm7NT
Czj7bUu3STQu4hubkVr4CLSOMOfKwuLuouMJL1M05lOV9cQOlVl03HuZ5FDyZLXT48QJ0oK0ampK
s9YHvOTNViYh34DemghsCUAnK068ji69YcrxWWicwnxJ2XZJg7wjqXs1+M0caDM/kcmlZUCciLQf
yLsEHte/n/g29Bduapu8SjBqz0mMtf0khwZkGW+oW6o8UsOqtQVB7MLkDJCozk2yinrOluYxAPgo
SuTzV0nfJ0BXlpClvfB+sSW1QQ0ly+jH2GRKV33MH3WfntowuUvoUhgA4DZBThUfWFE6OejphMHf
e0fX7kzhPe1+aT36FKIlDGBBGHUCxUnWz9AQXC7GLTe84vDHD4D2DQi1e9mt+vm0p0u3SzYSprMu
9NDAmZi2Si1WjZ+CCbUWNbHJsAsBRJmqSECGEs+mIrBjxOvimAxBNbtxTAYRHPAbWbDscrYY30IF
r7ssdv1VznJ/cFI3ByvN9iHSMerDzJakBIEUVYjIzyCWFaUn3pfTQNFJJb6TIizbm4jMddKPEwgE
bjqkLd720Zsn6/J4AVM+2ad1kl+AskIu5k7RM/DE5JF7nUH3lL0WU8YGdMLUx2E/4o2SfT5M2T4v
/FMr26LCrY4fh9m+m5KQ7XWXx7MZ+n4/TEV+ge0IJd3De7fZXFqSfV7WRF+F2XCgoXbYwdGg7xY0
zsJGvZ2ZVuNu6QKQsNCv0gpCQ3vJWL5VWe2nI6hLT6DyqTtouvVlwTdXDvWKeyGhi5Qj8LlDzjp2
yrp+BiWQbR+bWfb7BOXbR8pAAq4AFjWXjbHmRDPW3vKR2nOzdtc4S7+sQwe8Kec1PzNe95fdPGzn
ZfXzvq+z9K7duH8/sH4BFdbyk26DPPPg6jdkNXKXQUMcxKDocsJxWq41zJlx5xYcSWnT7KENWfGB
RFvsilQvN2FomlvAswfK626f44EcV6PtsUVDcumSthVO2UKQhUEQQ4km2EnOLtcwX2ht8lf5Mr22
dZdkFRlAIdzRLfvC1XqXQcc8NQ6Fw9jUlyqGytcBYtH3x96lDw77ErPpJuk8MGcYmt1g0X062l1t
m9tuHS4kJ2WeT+t+K+JykWqy7Rvn+hIw+7EZPbCsOEthzToD68v2cwr6nYe07Uca79K4eRFb9qxC
+FKh/ETxNu0g/vRtQRd41DK7Mi60OCidy6sV2MMeRj90C2XqM1u7uZQ0kZ8o9v68bVt6yGLbVirk
/RU2+Jj3XVZ2xbMKksVHGeRyy5ftNGr1epwiFTZJrzMnj9H1y2uvQ2pgrLMlgjiyHWriv/Shv22d
E/UE4H8mH6dxrGSjzlPvRKv8KpqVgyeg3slhqYJH13rE5zxtYFIzDsRBy6vGECyGsblT+XBZNMtZ
8a3ZoVFiQXz/Nl2yo2J9mU0JBRVkaM4sby+aoYintXVpKvRk4yHttzeNdhh4UOz2WY5u2MLhXdZ9
0RNUZZFVA+ztAyPAQ5o1sCqb4xLFFjO100y10JeA6qu2Ll63xQDkKOj43oAB85YPVicloVPc9tjJ
tBA2NHSq3JqPZF84PavTpkMygFKjiCmB6pmHlGzXIBe6HVPdWhE2AhEM01jOfoMytM2oHtNFmtMw
4x7NV7glXgzeu1QEYkyputjudYExNOsWXait7t7xhceqQFst4rh1XmxD3ml2gApyexw7cuJxpjDS
fXc9bV5NoqfOn9MC2NtoU7TPxliA5qinfE/7IrlNQEDMxQSyDhZ0bjp24IivDyFG3iUCdDtAk1uD
06Fsoh2k2FpNriRJQ/4uSDYUOzyHBjTAMMkblM7z9Tal7DhLTa79mDVKDDJiKZY4tEwoF5rTUoCb
I6jJ+9NE8HZTNJG+cmpYq9CSdret7VAG2Xqxekh62uFCSMtiNdWG7uZFo2snZ3SVKkqE6ZqxWmjw
b8FnM7dLbG9HlybXrURAsQmc3Q0g/yGkLl5kIQMPIPN3Olk/gO0ABwNweEn79hpw4HpJ/cBNSWSb
VauZ7d647l5ODRxokNxL3oxvEVtHsKyKyxRt6rBS1e2mnqLKLrm8BtSCBMntq2VCy7WEgi77Hh2R
JhD9enuSLHkwOVZnlQe5U7k+xjE5TaxZHjLeDFU2tcVuQdt8WvshVnUKg1Ms62JfQ1rDBzB1pstE
Fo8r3YZ9GFx77KfsnQMV5RXwIHJafAYiBLP3GMFBzWMeQbhy0/gsjPZLmbjZaND+dbeDqlWXPIN5
UobMNUezBnIzDma7X7KtPRNFSBVTfmVwzA6gqmV7nnbLbiCNetOtyr4r/CTvaINdFZwuwJeI2a4I
CczVYv68eAJixured6g1Zd6hj2TGvGQL6m7rOnE73K3ysWjS4hI0bvQ+U/NByR5gHxv693rbUCmt
5Hfbau+Rtt37WfvPyYpOhjeqLMYmfkBT2Ddh0UcjO/qpb6f+nCXO380ejzsLZs0nN+f5J/Dg/PWo
KH1TtOBjCFyD/Otknd3bBapLsn6+92gzF8m66kbQUPgvWUziPku6AEIcmg4JSJq3PAWez9Ih/xhB
Tb42wwJ2C0NLD0LAkOwINa9jBtvmpl/vUVhORvv0gBzFjwbxUKY8TT5Qs9qPUzuoXR853rWrb66D
Q0U5pbS7NhxcWt116R4xA1Iht+8CWfFhJSGIhPeHHrwbEbSMIDuw8eRp4UsHbk2p660u+3zbzgbl
/WGbsD4MQa9aIJ/m0IyKsb5YQfQ5uNl3t4WfK6AivkzN2I2CgRV707I+iki9Pic6ad9srQqlliw7
QI3eKddO54iyCWSa+lZFRKpezbhaGzA+PRmXw7iu9bEP2y7oZDihvN01vnHv9Yjw7Tz2rwnqhosV
DFbZsUW0zCvBgWseyczb6z4h2c6Nbi0TIouHbAIxmHP/gdNV3XRYsgu34fQeT0Rdgq4NrhElacW0
HHd9Hd/UfQFioVmOTa/IXQPoaC8TMD8bvJqK2dGJ1YxWCZkVuoq2jq9DaBTdtR5PIJbaSPeYAuGL
MGM+N7Zvd4Bq9U3fDeoOaDqwyzovJnCoh8emBV/RN2BxiYwreTH0SXFp6wSdNWi5AtgLuMQbBboR
EwfNg243OsRwkWSLvvR4uAsEgXu3YKA9MgMZIOmyVy1oh1ccpDUhgV/BaMSqrOnQi0h0cRziBNFY
RlmBNTPtm9Zld/YZ+uhl7QVN3SPK61MgA650W4AQWSNMRL2w/LQsME5TN6A9Gae3DThYgilJDu28
OODerj9GQzXMIL0WZbbSJ7D43oPTnr7Z1OiFHagXLRgonyBf2TmZfyXK+v0EpP89HOdT3Utd5ptR
+wYMn0MSghvg9Vl3oq4xuw6EgrFqiihXYIJ1U5mxQLokaOpFplazK+qVgK3XZM8WGxeINZcycH6o
s/qKpuguTRtZNijRr7zib3odKoz64uQKfkVi8OU68FgubQuRssVtUWdFiX2od9ugH0An6WDgm/nA
YksvcFBHb5tNNMN2QtJ8DB1dwOSZp+k6oOJtYnRabljl1xEQ7EVd1C6WeONmMY8qtfKostlf8Sln
xxTEgo91vi2lNklfrd12SGJx4fzo7hPW6E/heTDPZN35xLX3k4yXhuXussZJu5c0714PefsahKPp
7eSL5drDCKiiD+QzUIMH8LRe9dg+2knZh2WdxksT296AN7ugYy8dKzF4UiJJ2qki6cbPuXO7hBXJ
OzBK9CHnKXtoMMverwtFBzAgL+GvLdYSmgyYX+lGwAmqyQj+esBH4N8fSQ8qgqfze0bX/8vOmS3X
qWzb9lfuD7CCrOEVZqnSVuXihbC8bJIiKZKEBL7+dKbWPtfWPuEd5/neFyssTQlIshijj9bH35gi
GZYFa++7gQbHOfPhTdG0NyAH833L2hKFgJqj7sD9k4Sok8Sor6RjPKmkXXJUlcdsSHJUQ08uYN8n
U/eAHsxQ7EBbiF1DJvM8T5XDvq3th3Lo3BnZmtzhzA123VjapOtQ3eckj65qqCh7oAZtGovaHfKQ
csSvZbHXRCEYhUIFuIX0z/0EfSSYV476uF8/Us7rq66iSH7Dn+us9CFGjeTQhlgPKH0Ew2O3rH+X
GbVJtEQ8GZrQ3jaBwTEZ9SaZIfvubSBAQTA2HFERsbtomeZrusYhqnLrHZHRjV/UJ0RGiMe5Ge66
tjNnV1t+U0cMCHtTLz5RLlNfmwK5b9zpn/OCY7yOUBEfJtncuHLu9iqL1U2Lh0ujbkGJW7zUOuuT
0a4aBasVyvkYq0QUzByroZm/1Y7Md0Pf1ifRErPrzfp5RC36wJZR3RRraXBpyn8EeRakoQn4x3rs
Z6welu1I7sxtqwe5Y8h8r0Bu0ceiCdvDQEMHNWFL6djq53SMkA72XWCPPeq5SKmxxyukGHseqY99
5/WutSFNFI3MacnW/tybJjijjExSW9CfKLtHyB7Kx4FWa1J70C9hT7NE6Wb+OFWW7HqX/aRTGV83
E5MnQ5U7UVKGiPn7fG9i+0HSUkFkoWHqZSFwBg7myiN0uosjR32yDCUFwASl4+whNO44FM009K5P
sX5EOszN+DGQVXuoTdxArrMx5NF62NVzhMAo83G2W9midtMwT6kS9TMO6Bb4wbLum8yphGfdAJai
CVOrg6848YI97Xx4Ham8PefUs4Mpxf3SmHOno/Ka5HN3tK1eoJ4qhI3YH5DWu6jcgTho9qjVFKdy
hqgEjIwcWT/Mu4p2ZO+yfgDTMzy3+fyy5FAWIS/Sr3ltX1FEuKcmszuzCv/iXDxsc2s4U+BVR4jg
9/Nqw10l+Y8Qp2zqWl0BbZDVoQuUg9izzKmVvr9iAg+hhwDV+EWUJqnqEtJrPh2HfPbnNZ+XVDUN
ueZ2BA+ja270zuEkZ4eyB5oEbQ7VTaHKqkymftDtsZKmmm6ok/NjrxshDtVYjeuHLIcun5gyCxsw
ZTTHATTOCGgTmbFwSauyH1DRwxahX3rFyqTKMg0xMi7L5vM8VBIJdDgzAGLSRJ/9OrR92kHI/VQT
3z0VE+ZcsmEK9MwcdqGdkihkJ2U8IyWMNAnnIRnYMOHArIMcaWXkl+mgTIdtbwhrdpshE3rB1KPy
A4p4xKWBg2b3UVaCLTcUEYGuk4Yxsya4CUc/OlQuIUP1bFx3JM7G7pZ5S+lVT/oYuWMMrOK6WwSb
9oLYqt0B24jZIwsKc+fzpbZX3GNRoWQszXxjZDiyZA0yeu9KtfycpEQl309h3wDncFBAC2jMH1AC
iE9qKJaTbPIns47lYVok4jVzm43quSbZmgIoAYbga/vQ5OIKde/XjDYL3ipx+8lUKGzN6u/JkfUF
M8I/Q8MtjzIEIYjorl4+kWFBhbaE3AF8az4M80r5nlZGJChXd7dxOYR5k7bF2mzxedS7XVBP5cuc
9dZ9pMPYXNPFzuoUm6akaZhNzUMBEanc51NTm8fG+u46hCiUVgOky8Hm5lM1RrlPjO/GW9+td7XW
5EQDAoRLV1Na0zXY4wxtX+Zp+oRq3JPpVfbNRhV/GItAPHRkaVKql5sZIEUie9l8cbxEkOHE45yD
vUNRt9fYnag59ii6fzBOd+cqDhQkTwjoL+uQqTPrInHoy8J+pqtefm6I5FGBOVgS1skmFW32uS7d
AqoIJUg25eQMEUCcPcnKn7EdgyXV2DrAi4l2ILfRbLshEbMnf89UUuwlayeWb0Yuhp5MMdV0j5gc
9XYAKToHyJLF5UtRDChRF66dh3OhDbEsybvesuuZlqLYgz3N+pQXvUUmQaHsI02WLYTchlPcLuqs
5T4usDMkzTwN7aFqFeCUdoRT6qniws7Q1aoCx+uyXyozzsvO9cu69ifwY82A+ChX3t9Evf+GmlBm
Eop3c3BrrNNizdb9Oq6fZt1+gDx9lS8oclPgSIlCdeFEVqi1Jiyjc6MNuIiu6aAsojBvoqzgiS4i
hJ+A146ykeLAckjZAtteQn21pmMe3cZTWN6h8JF45C1fcmvvayV42oM4O1LP80MFIusUtnNwb8XY
7lD9mtOpjELUEkpKRCrJ1J+zrouGpBsMvW7Ctfu6GlSY8ylTNz0B+0RW5kFxRPpqhkzaQiaEMitQ
m7hxZm0P+RhHpwjox9WomRkPvnO2w/sphjUZKY79TudVAG6iY2llOTN7pUNaprQJQeZl1QMYlq9r
npFHFAduDCFnv+huPIhZ+5+rtfMRRGWHFVFXKWLxBsyHzNJ6cINKTbHQFAdpdz8JLN1kjQKedFCr
DmpyDJo8Xwro+JB9Pq1DLDrge5ByZ8S5X2Q//Bha6Mw1kI2bjnVVitlU7hCu5BANaXvr5tW9Ati5
dz6Kd+VYuANC9fhchvN8FRUaREZu6EfdsjsZ2+Bo3XKMpuKuR7nJdjK+JjIbLQ6msr+Poym/5agQ
pH6IfWqrGORpnXckbacBpR+HSnyAs/opUNkdKh44HZFVf+wVZmUIIfCB8fJW9sVhWsVVgbqeJQxz
nujmSw8WEgK0+iY6aNWco9Kk4zJ/IIsGOelD/bFWZbuPwfMe5Uyh4GrcdBy3+4XG1Wu3luchnr41
Xb4dGlAp4VLxCWSBzOUfTRfO37Hfmk+TVR6rsc8OMlzueTCIXa5cZDb+ctlZVkFJYiHxp7Gz4pHJ
mJMkzEx5pp6wEytnv1vWij5Bmf3hZf5sRIgSGNbdjTDLfFK5X3dLtLokNvGdzEDM5h3eYVJsQUON
itx50iY69zPqTXbA6V33bk2yySxJ61hwNxJhd4R05noOer/XwJxLLOgoeKyjtgcUVz0UBtFs1vLp
EKHImWhSkV0AZOac18ImRJn23IzqU1OyMEH5sEsD782tCSiywcwea8qH19w6JK9jfqe2QbXEqj0y
uXIXGrbsCoR1nQk+W0nZaQJRl+BDL7oyQ1pFpES67L/5kqwpYM8CZSldRonEFnLdsMbc5tD8dzyX
3xslUKhRLHxqIpwFrJpupdBIukCInFmeHfCAkKRleZHL7poQ2Dpk2b2cffBV8SZIOmxaV/METpyM
q2l2faX108Rxil1XHpDK3TIgXsoTMWTy2kDxz75aO2Vib2OVkevK9YhJNowqKNmQZt7n8zGY2XXo
O+QgcYewt+deXsnM0OIZxQ9dplWMjPhULb51O6SGun/NVCivqVuNe/rVYfT/MqwBwOFPsMZta9vv
39t/eZE2B8PlN95ojYBsTIYE5sBxNspYMPIvXCMg6i8CfkNFEReU8IiD5PiX2UL8FRN4H2LFZQh/
pvhvWoOGfyn41UQIx3JEI0LF/wbW4BJMyC9eC7g/YklQHWQ4cZWCARHP+iurAZ8CkPYl/2ZHHoDR
XSpq7jpeAqg2zdj357xoSl4kyKV4twP2IBiip1nGQwBEMCpFXRwhIjQyRLEwb8blg59x1mQ3FQ0h
kaehZeOWCBj708zYbGYoT3nknkrPghgpH9Jrnp1RsJm7HDBVo1CxxDEQ959A/LY147uMQDWxu54W
cwVdpA0Q/UY7CoBpjJ5Q2sHegc1Vh665jflM3XQYV1GPjyDYxvrDko+j+My4QJQC7o21H1C1Q0AA
Xj4ESGdiU15xodWS1s04y31s5lallcqrGrXHPAzhGxiCLEGdLOz3MyqlP7MLvjdyOtlHwWzcPcSj
B7WAWL7+AjYO4J8CimFP4RsQuLGB5QUTzDzFAWVkg2xP5RFQQrFmwAozBNs7foENxcYdRkG9IAke
o2Y6NJRG7b26YIrV1JXqEF/wRWcNqz+2F6wxmvpR7vQFdyw28nHgEY1TdwEidT5K4N4XUBL5YPV5
iKrlll0gSu/s/LOT2TB+5/lYNXddNofkmmz0ZQCWs8UeybLvJGRDeWRz0fnnToQAbZIuLxdQnEUY
rZvqpBm/YsbW0Y++wxb6GXjwau/BrMXDdThtVOg4tDjeUHeb2JVZev5x8nUXHfiGk5oLWeqaDFFd
uQGnQSuU3nOC8zEJakezPWJ05H1drsGq2gu3WlwY1pVF4qvYwNb1wrjaDXd1WGoVctaNgq02IFbR
DGwsuXCyS1TNDCnTxs/mbUt/TjQCVVttgG3BWiCTq2oEXC4bgosDNgLJU4m4B5w7jGtsIWm0XvhX
eaF3gRJZwNQXqrcpgAuhBAHW19EeLGQVFnTYD8Ad11vXRIHdryGWdLLMARF7uKLj6q4cSVcdpo0l
7sawu9UXwNiIboZqV0RFfo8cCRByfgGScRyRr/UFU15Dsv4ML/ByeAGZUegF1FxDJOa7xYX1g0Gx
OIIcGghxRJQOaDbM+ZIf5UZJFxdgutjY6Vp5tSbTBanOCxu0Bzi8gFrPUgG7Xi4IdhjPSOIE2jPY
YyvWqE9R21PBsc4kYne4zZYGhWFQ3dC+AXgHb7Q3vaDfwwUDF29MOFQNAOLjOJbZPryA4/UFIscL
AlDuL3A5t+DM+wtyHsB48hGEN0D0aJ0BCvUYmSnho0QooRVSx515g9hNHdzUF7Q9QuRrk/6CvMcL
ZTVi3g2Fn+cOEH7fKvKErTd/5IgsUF68IPQAcD1/gscg9MfigtkXF+Q+zypkyesFxUc9Dlh+GWih
P4PDAq7fXtD94oLxrzOIfoy19x/mVvKPQLVDQPkX/B8msumEBw/242YMIBePAPebX2DKTF/tyouP
oLh4CvKCwl8wARtRiR+bogKIQypEYSDMGnsqZoSnh0I5Uh+o62toLx3aJtDdaoD1fKWmba5Dzjn7
AA0HqRMMFEh4+exQ/e8BS3xbrRAfzaSwq9NZjurYrp1nCS/z/qcaOD1N2PG7T+DgiN5HpOijY9Fz
QW5YXfLNVKSX8jiONP68ZFn7xPMBpoTSBx3qiIqs616qaVKpgoRdHvqKTxaVBRvHaTGVeQCFT46L
vvMTPAUofQdqCZKhk/Rl7JT6FvGhGoF+KOEODEPT7bJZV9WjyGao/DYIWXGCRkbEmc9yng4iF0F7
Byta+FgpSE1gEEDJA0FzYXgoIkVfJ80EZmgFZGgP8aJi96HRnuzDoBvaLUiGBMQXZNTYosAH7MLR
LUBV4sKxH4DaNWo9RtdxMKR6XuJuTkQeQ7tMQl31ywdd8rFUKYi/YqxSuRagShK3LmqmCQWnh3jT
6jGYrqJa5fqaV2tRuHSFAqRuIFAF9jXK8yxnaQybVo2toYYYlbZ1xfQnjeBRpeMwFOt3qHvh8xDZ
pYTsL6Yym9M4MBm2l0mhPHdv83Hhp9bXBnlW1btw50sO9R+V6yHf4RSsmrScSjN+mESklmPRLDgr
d9xOI7wuNQHQD1mRltOSUgDlDwZOLZfCDLJW+3meCdnlwSzWu3LQZIYnsSComyk+5scW3sExhXBM
P/KoUPBHVgZsI8oNwUqOgmhaJfVSDuKGsUjDt5TnUfW5QtWMIvrOSzAVaQ1GIYKfAwUPpJVxabT7
UeTB0l4PVSiUQsGrm+vmkIkgct8ihM9zBDDduWZHpoJHDRyDC21ewCXPqJGZNZKaJwwvtzvXJWFh
ve8y+GnmfeycXm6bOVPZXmhtpms+jEN0NcBTI4+cmgIvDtlDyKEUAkqd9xwn3pCl2CAivmcypBD7
25B0qFkVcTiCZlWMzDBBgmBFqXGhwYxMoRprgJeYujnQErrESt/WhgUSZJNYhtuJhN1476EgyT6B
jpbZTx1lHdJ3ElF6S0cbyGsdlK76ELmqbXZx7xVKmtK26/QBIk6wPPWZDacvrq3CtQKtDeA+RYy0
FGeA5CAjUJEw1j6IDCD4ACmHtF97w21xXYNNb/YQUersSxaLtt8bHaknAjj4FgMHLXxFwvLaqTHr
ebr2czl99WKogX3oLF+u4w467FWByKB6WrTVE1AkZ177Bq6eU92CUbuZJZbxOQthBgT6KLn/UJlu
EimQR5SSqrFt9PWSM26usiDyzUlVzepQNR/wpDxEhfPTDMX50YJv/YK8jcDbaDb/QRMtlh+7NeyK
E2CFZUr93Eyovklahzs6eTueSeSL4AnuydY/+LgVG8ph+sKeIg44JZmcJrgp1/sHHWLT3///NMgt
W1KDGtKf0qD/sRvGf//eP8mQlH9txnO4sNFXAwlOiGzkjV0niv4lCI0Br2/wuIzAp/+TCynyFxzD
m8Txlu78n19c54wKdG0iFA1sYBv/32RCDAT+L4nQdkWCkF8SRpWMsdvgBn5NhGpS2ob4SvyAMcmN
MSogvAvqFNFMsb4IMXbVNw6TzXBoUJte+M7RGYlJGrRZ+Jo3wP4CVKLmSl3FWiwwi4Iv708e5PVw
WwsDz17SVrPoXkWFQli7C6SsSwadUnHyQ83tMj7Uelb1tygSXfadYQ+Vd7ksQFAnBgE5bgU7kTX3
kP+db3abPlJ1CUJRY26IWnrccm4MWa4p0qgSVampxe/88kr/yfF/teb/bsznMkZbAB4DAL4Y9GmI
GfHrGCliYL+UOvqR+bYp+xOSwpqfag6wS53WIXeFT9eiq4ufdZgVNDv8+fJkM/7/38YAuL5STCF+
RRcdvCnczO/Xh9cpGmQoi79L8GJVgToQ8lGdxDEN+vJgATdbt7Pa5VwnAfJZCOSes2WgsNiv0rMr
J3UzVEkLitiSu1hEPX7255v8PaHmKmTolxRhCiGvjrdp+fs9zroIqLYs+FsGdkJYloNAV/2hjriD
htVA2ZRfKxFm7vzn6757N9t10ZsB3RxESOOIvb9uNy6tAlIS/Z0vmHMILMOuHj5rjooJxPWyGIv7
JkPXNyDLuqVUvpl13tqM/Q9TY9MJfnk1uLziEUQMCpEZR5TahuUXz0cugMCEs2Z/B6pWPUuFhyry
DQspcOd2BXZ9VwSkJbcMUdP4WA0hOLJk0EWNQfnzQPz7nUQqkhxO+TAOWczfuU+00lldLqH9m0uP
JXdYiFxJBfrPj+Baiyjj8qsdMQR9AuOlkl/bcJlsvJ+KNuz8f3grEGp+HxYBB30kBDpPSLwa9m42
OLRtgJbSZN+zeG0Ecqce/tVlHyBgjJfjguwXU+TPz0/e7WQqhCNny/KwUBm20+jdAKAXRilgCw9e
4R9UJjjNTm8LAsqGRrO5EYHhytPCDAsFIxRThoEQRajHR9PJckmbgNjmMTbaWKiUAo6LBzMVzfD6
59vc9tNfJwxB2MV5iMQBsQdWy7u9ZPRZZMN+nV9n6+ym7o4V8th9OHsmgmS2bAoeO1r126JxHgwr
gJ0uH//D+/m3wSJEQmNjIXx0HDLQ+9uA8X5wyyDb16YWAfbwErvX6pNpCeFOuWaZwL4/5KOtviEi
abCj2s5YIuAvgV+jQuEFu+228y8av9UUa42IElgujHZ/Hi7yflqTbZDgzgLLgjcs5bvzaYb3FO00
VvY6ZFTCV1S6oavHDwj7iq6BKXjpcXOBgkXdgLPrTbvsogq29UffdRnKCbYGVmTAGC7XRm/BWtLE
ocxcOoowqB9gkM9XtK1g8YwtkQblQpqrcI1r/NWq2Dw6/2GZEgifv00AKkkUy1gCzBIQSLd2T7/u
GJiZDXqrTN1XlBnRtgGwDvr/9WAKxji2oJBUgK09W952zxp6GzCRy3YCj3KEH83eMXRDGD37z2uI
v9/FYbhDMCIAGFO2rd13s7Oaq8FkkB2+dharqN+zoYr4LSWaLddsgHcBQWc21euLQVYIsW7U1vca
VAn18gHETBacrOHl+mKDcZB3USG3AAFWUFPHx2qEn2DZtQMMnlWyTEpMD50tq/VlrWXlqySs6+3Q
KjD6eEFtE2t8ky0WkUhk5hnvjgm447JkWMPcRbtOAAc4wNSxvbtqzqERAJXZLh9HSKM8oHBYrHHu
IXjAnRdBs8UGrhOm+gZsoem7QzxZMj1y1q7uxsJPZ5O6NpailpRn6EyScxyuXxp0m+EvUzgRTDK0
R0CcMfVNixDlz5P9/a6J0VehUui+xpWEZP5uarBsaXISd/VXlFdQVk9mGiokMb4t2/oMQdljo/jz
Fd/vRlunoZCikw2iUpzd7684oMeQ9ob5LwyeRUxGP/Jt+6ODqnB4ywle+a9ZyVZMQk9HN+S3ChsL
5umfbwPq/e+LgikpqcJZISjYLkTJvy8K2H7GHv0wzYvhjUGpzbWjCH60ve6xG2kgUWRvM9UWH6Yh
yrHjdBr9TvZQ1CmqwJFSHh5dh/zvus4i+TgzSLJLMngipwcXBeAQezSiaK8xiVBvLkOeoTSJjhRk
W+w6xDxE+yFEF+esrNy28if4PO8pznsoHqyybJ6Of37i9/tahKw/RLiBp9567SEn+P2JK5npxveD
ep7GJkQQK6ylCGKndZu3HEEWP2niIf0lM0BPfMndJbINZLdNaTaWnmaP2Sy3KU3RqcRAI0MyvW2R
/TqE5NDXUzcUxxXOD6y6DNkgJiwByobVCaMMltGfH4m+29lQzkFpBqkJ7GHoKou+pb8/Uo/K4dqW
DX2OnGZYW67LtxsAHThuS/eyjiHZLbi3TIMRReIuybal2K7HQRNogjAemsL2rRal6wpNE0rFT3CY
b+PQo54ngRjM+FSh2faICwDj4VABA2GHDtZCVAgXnBd43P/waO+iTDxajI64FGJAFAq0ynj3aG6u
iKrHdnlm+bTtVM72mFprvRbtdxdGFW0gGLf9+qJos52PBv2R8EJm1EYAcK9GEpcfYhaM/hlRqsVw
eFUyzD42rdhNYDSJMcU4agPb7jZi2zwVm44JfBgRCS5YuCzE/5BjEQyFyYH43zmnNIg4VH1KLAkd
0xL/exufbSusvv15EN6t0QjhAqIrRSGUEbBn70Nd+EU42i/1wdNkVIvd4S28pToC5QkajmpARX++
In13HG2X5AyBfYhjKZSImn6fUSFcslzCb/M0jNAwv7nFOUwonP0YH16C5kPfER8AtklkzRYMOIyC
DUIWbHoYJW/h6vig5BBl5SFzPMJmgAU5PVj0w8QJANcXvgPfprz757XBrNRgKGf4Q7FWsIq215FX
8/YiAoh/+BIvZTw9hOg+gDsRVYWzCarmlqf++dkvvWZ/DRTw8NshgE2CoDnLv2dUCAeHIAfV9aT1
ItE5wo0V61A0C7PyTtIV5sV9r63soiSmNIbBxtq+6K/CemQzipWIdoJr8D8Bv81A0bC097ACfked
JjxB1+dyV6mmrTfH42ofTCvRCw6WoNrfc8h087qLygacCqrrDFrhwXsRTXe21xlAdGlCA2E8tCTe
oUMIiNBydiN6q7Rz1INm1c1kORrTzRVgh2RarQeRNgei5OUhhpOZP8raLRyVmZmMHp7M2Gt0YGmX
LHdnpxUisw019+uKtBZTEQ2LqiWDU2roSnmYYjTN2EHhmtcn4FO0eBl5nWc7xh0l6YL8FO4Gmbsh
3sUFAKU0F3WOXnDM7XoUOlYA300YwpwLkRbmgSHS4b6rWsOfITEDEHqOW3A1TzPKvu42GFwTPODE
UOPfwkppn1e4eZoWNdyW6OFjPKOZxzEroG4c1pZHpoXo3jKKdk12HfrolRiY+f/WtGsnAKHSLf0P
WDK8R6mt9gMpTw6cmoh2yANELY/wIlbyLiYK3sXjJDsKGPAH2vKwjbudCfrQ8NuVtXDBHtaNRtIf
Ic46Ge6bhnedOo9xVuj6phEwVeX7csqdn268yOAaPwQtepDJB4FqVnuWJbA1WPFmpFPAq6c1xLFe
DxFa4IFN4hJYIPoRruVy9vkQ6OLoC4PTBnCF59hg4QNChbkNRikGFNuED7LUgziGvjB2iLrixC0M
3e3u0ZtD4Yt7+2YA1yV+huI/x+XWduD96zr2MZ2uSmnhsjuROQgUfODwyqNIMzclMajAwTuOcxGI
boHHyZnAofJtzhZQBGh6o2OR3y++8536UGZB6WsUA1hAgQiOC3ine1kyUaAOFMebJqFQMdbVi8ph
TlqvwZAPGKlg6bFl32LX7rW4hpncqvoGVaCC1B/K0pdRtvcghwag8QWAJ3QRYXS7pWUK6pDuQ5SH
in4XdlVp0dvKhYFoPlPY+XE9A2w0fgYkhzqeReqNkaVwBuMEgYdUb38E94+QJel7lBtREkevli0x
0ATFsEOp4XaBg7V2Fb60g3bBY2PgK0eYMLk8UmnsXYsJsKJmLo8utgaf694eVTuxYvh6dKrBmIIv
Rjlga16IJLMhxfZ6SMc1FZ9IPW/j3PC4hJaEPhYWrwKtIiINo0iPhAau5QKFJZX6iCxoV1VEWowB
3iAf+/HFlc1YNBivQK/tUY/oODfD5aK2Wy7wprv1UWJm4QoMPwKPE8D75XbSop/VdAULFr5Xx2Yb
GsA++CiOWGCMuIepGXDZ9J/nsZax/hWCG6R7mFi6Vj5WgmcxS7mPIQAlndIEY/HP7MmA2uFPqjLY
Hi5z6J+AwRgxa2z6T4wbi1Vs/2ODqG5ZiDrw4z9DHbx9/F+D/PY5KAW0ulW0M7gB0gR6eq0K2RUW
pSU0Jppve4qKKHA8lGSL8BEJeN7GiXh7UShiOEw1ZN6jzc8N+jxl6IgB89Ui0TJqbDFKE4WPIocK
C43NohUEy6YYBfVlC3pzIyi+iYpa2L/GbyPYdlhB2Nfenkmj4Iv+OF3bSE9Oyxht2Xn49mrfpofM
qhrjg1o4fmMvVL09/CwXeHAPObHbZTTXgAjTpe3RAekZ3Tb56K7wpGwb3reJtI4Legbt8ZDbXyEF
ysIeuZlimF0DKg349bcBDVYPdgCFPfAuCv5l0QDmX6lAx61jHkJECve+GFusaXCCm/IxeLzfYkJx
75XIvMH0GQQiVjy8nRDs3g/Qsrc/SKftCzomRPgCO/u2HADRb/ffjDLX/nlEj6a8OAC7wd/VPUOb
q1M1LIq4a/Y2V4pyiJ06/jPkcLdY3M5csAp/BCdAi4uXXVHhnJ9Iv8rwGZFbGU27rg8c+hiGQ57h
4nC8tkiZXN1B26whGECywWvS41kB+MdyHnG+4nvVgl6k0aFCsDgvVwx9reb2hN5NoTEoBPLaoCvL
kEM2JOiXh89r1w/4gqBR1HemH/HvYjx0OxF6Aqmoh5Zf38Fgk0EUQB8xXJ1srsoX2aDibvZoFrLN
fXhvJUTimfUUO0xkdT1G+9rgiDX7OWgyWA5EjKNq/gKva4n9Bp2t2qo6/SMnl64GU3gYdY189/vC
B87YqSs1huMI0wzWTN9GNQZsyHyVrS9MR613z8BGNBA89/boc5wPGCIGuKPCE6E4OIg92sEQ7HIO
fTHxM/RT22YN9Kptir/pp9FQeYwAGen2vA5NQ/DFYoLj8yBtBf5X1Ct0ZUBoFcr8kCzQvuCWdcTi
E3IhWw47iXHAvHoTWVaCvo3ZYWx6m9FznvUr/sb6Jr1lSMuhGvaCV5AoM4KGIF8NwLC2SR3KashD
TSW39eS4LyDC5xW6WDhYvLMFZ96wYKcpD8j1tsEbC7ZJBXSMKmjxaJOQ49ftUuMpv8AtO2fBlc8G
a4u7mKE7igbijePuVlXo/+U+ohmmWbL9nJXBog9oeyVgaoF0QSRPFESg/2LvTJbjRros/SpttUc2
5sGsqhYBRAQZJIOzMsgNTBQljA44HDOevj+QqmqRaS31v+tFb1JmKVIxAO64fu8533Gf7YThIH5C
ntVc/AWDPJ/KrcT62BCA/PjWFPJybr73bzLvajrRVoY1eTiMiyNi7xboz6jdr/NTugqLbAL3mf2W
+0tDwc83AO9m/QyxrDQ2f46Xa5eqzKhXqawDUY/y2Q1mkHov9lS65dF10UDFO1C9baf9AGmUT/GW
J5pVOpu2pP+tYZc1PEVvxh6L7kGHWJIkYezMVjrdjR61TfMaDNnQmE8t8nWl71XRDyIINXNpiy+L
3Zs2BlSeDihhOsOoqSnR9gW90XOXizyAfsD/1Lxh4zFitqfo5yd5v5aNzGkQhw5ekPVjvW03ZTms
+x+mxXU3ofpfF2/WivUnqrfuPbCR9f85hq7xEzN8DP4AgIBheMvJfZ1tZCVT+vosoVqMj0s3G3KL
7s1bV2Ug1r/5ectSU7ITBcz1+av3Fvy6nWpJqKZZIcQ3TKX7N32KALnejHpFw96elzgwz8emWlc5
0oK1HdgyJ+IPFCjsFs2ic3/bOvOHI33L9Z0XGZPG558v5CgE4fewhLnY7ye2KssXD3VNJcFyFu8b
VvHeaGx8pD72VivRVPEelatsO4I41dQxYi+31+5xLUo+czcyxRsOKLTWMi6F9qjde0O5vq3+bcEB
teU5somdfl3kEt8XS7Iap/WeRF5lFhmu0LYSYpvmcC/j3fsXQh943fQK311LLLs1tPwiRcrk+X9o
fH060NPLYX/gDjbZ3FzjH23ltGOGsGIk7hG6YPRGl5hMrAaEWOWx0ex1BZUDjZcUC3azvvc/nO44
uP4yBVhfHjGZi+7UcQxe/9PBVvVTrY34S+9/bo05PWDeBecAVtLvX+pTA53VpCOc5bVoWfFfdz3W
/zKhQsjX+DGl5H/dI3oBwDpsZGzb117AzIodGRIRf/RZzhWubWVzyX5ujr9/Lx9bCIh3uX98w+HD
Mw7nPjc/vpd4sEzat3lyjwCYbSxzjLUeb1vfs7ZLTen8p+/5ny9oBggtdNcH7M61/tRXLFC0GCX0
rrtmqnhQJAVP/HNvLtjmfq7s339AY23b/e8Lu35Cerdocwws/gbjqE8vOKEVS6qu5JD1vmOM6bI2
7WcXY56zm+zWB2Qg40Xd9qM15xFSj3U/txRbA45KLI5/6MoZH+903hFHKT/g4eUFjk2L7lOjcQ50
bfRmq7kr3xfVSF3HGse8ELOvZ9hEuASpDYQTvJDFw4HSQkvXN5JD4ulBszec7HeOsGpH30xsLXPI
Vt/w46yP2Dhms2VaTTi+z7Pk+zb7+6/182XkwtkrwI+JiWEY/ufWE8/dpjMnbTimbbHuTMtbISRb
oHi3s+b39uW//noOMEE07KjYMep9vE89JJNcYL0//nzsTUmKDUGv2VlrANlZ8i+11hydlr/h01lk
42ap/mM7sMaYTvSQYaB6eyxRJK9XwytK1kXVNusD4/cfcN1ffrlNuSEYP9mswNX9QkfzUz9znJcp
U4tTnHmVpgoHzZfwrGdXsWD+tAT/+VJcOhSHrm9z0vc+b3WI9cTcJ25y9l6KDA7dEe4jsxH88ftP
hXLl06vRK+SlgoB24TqY9z+PC3XclrWXpe1eLSbM063pTKsaoddts69/tMipfTes24TearARUBAN
d9M5SQfejac1EpwkrAtJ5+fStOk96DcidpIEdgK1gVMf4ykrDNy0scnI6altGsExSOWmDYNLlP1i
YlCudbcVIDdQjJeXFlQty70J3ud5hcthxLoGQW4001WRpABIIooclJ30RHKkGmccNLxMRKWWSy7F
zwLF0/i1FIXhuN4KVOg+DwtQB2xj70eNYtTZusdUmGzdHA3XMmAcTI2CtjZ9zgmV2fMDlFgoX49W
W67FHCLjdfeXDEdZ7br0jSXbFG0njGVTtSogEcCVHoRVqCfvLY+Gx2aK+/StkHm7VZmsjXy/S+Ov
D3GvAU1xztmicPEd+DUvKQpOFcNBZ1qRJUDxBLrOPf185M+PFmVvgGVthhgsz3NX19ZmQDso+qy4
5dZzWDDOrdVEadEL2q50YMhQAOSUdn4dhxoeZyAzmwbKv2PeBE0gvXGbNK7tNA/OHAxL/cC8YZ1o
UQPqpnusu5YhwkMm6TYnESIk5AQwzRvDyENhUHT+mDl6Iox0EKGaz4YzzZ1/tMUYy9sqCHKYw3nV
amjCJRsH7C4yRJilb6saWpcfjRPGQTSyGp2JIaQ0Mxw/nO05Hi+LAJvgsmEcPWacpoM3YmKWQpyx
9bJDV6+LYk6jGFM6bH/hVUKdKjovWr/x30duP/eihnl44l76gn0731Vp6Zo9VfRbnUXje60T56pb
Hzrvt0b5Vg1W4DI5sqkARYzcDEpHWchOltQe41mzAPE4FtoQPLCJ1/69rAKt3IkMmfEmTZLx3pkz
B597Nsb7zB6ss0y3lnOhpuGMTkZ952EzC6fASY8Qd0udnvGgHmJu6jM7wUy7YfWlL7mS5SnRM2DR
va5XmzhVsFjodAJ7r5wLIjae64LlWI3SvXTHTOKZRKq6aXRN7XJvsrd5DYxnyctO33LndlsQOkgb
i9YV37Bp3mM2khcKb8yFGNpu67S0oNG+JGeQLIMoDUb/1oM6xVxfZq9Z28QRIHKchnAnweIFzcFf
TLEDpsgUuJIOCI3Cx5ds55W3G/knz33OYy9qqnu40Gn82gQFGOHJAFSPxd3Zpble30ub3jx+Sh1R
tmbVyeM4Lf7XUgPjEVi9eBh9M9vqZqcfbD2AcF5rmnVp06bbqa6tvre5F9/SPMzQK3VW8Gow6uE8
Y0jjbjDzNNtJ4k62Riu6u3awaTiwFUSgnfuD1aq52Dhi9EMINnHqn5AYA0tDgdB/a03gTdu6lx3H
nEzAMICg4H/3OwdSvRZr6gA1vXYi2+jyW+BQBeckUV9gfMDDHftp/VXPIUBOnq1ftK6x3qGxs85Q
k2E8TJSzV7pXDOd0vzUkslZqRj6736sxjla1WRaftIMOXeHTKJvxe6NpE5pdY/natnltoiiQyAeX
peXOTVe6OIop1UdyGYvp4PYJDDKEx9lxNjw2Yo5U4TBapXWwfR1IrJoatTNlb144pYA7ZzlfnHH+
pvdxfLQNls/QQkCitQiZM5kwAGBcrq2t7XX4flJbPc04K3a5zng7aTd9gQYCInyWYNHVesv+ymS6
3lhmWe1rGgUbUxfd7WRUxW2b4hEJi65LHpt0bk5qAl+O16CfQjJ6JCpv3h8TV5+eGwtvAgFuT/54
E5htiqZ3GXL8URKueKKLLxVgKYAog3EbMEQ4l6YCtaL0+ACyx/7a+u50mdPvHxg72D0vCjk87rWG
E2mfXLq+BmGyNIrgq9IoaiKf+iwnFKRtwOGBi2CjJ3MmyBbvDANyeoNOB23HmKpHs67kfugBT+Vy
cL8qK34cOSc/LiBH/H0j7Rk+gki+z3whe3D/fb+lDJyhUgdOvFF2w8S2SOD+p8Nw7gYFiQ7UocYm
IaziMai64MWapPWQq7h+GZZh+Y5tII7AEJpXNsKCvc6TImqmprunvtQ2zlgNl5pqi+dFJzDAAoeA
Mot28hEOFUJ/c2JH0jEI0Q9yCvfMYzATyraCoo8v9xFtl8X7H8wD3BzgFlD/nujLNTcBGNEzYy6D
eyHUcgHkDVebx5bLMVhkR+i43QEr4HhT4ed9UFgXv+F1ZXPA0DQc7VmweOhpXRtW119M2KPOATJZ
mPgxq+1jV9gRx2MUlrQ9gvNFU/El5At1u5h++ujTOnlqFtx/PPCTMxabd7UYWoeGyc12JSSjSybc
hhV2Ak4fISCVxf2uqt2SaPVNQQv+Jplq2YQoQ/SdGvPmCbDXCnZ3luVSBXZ/gVCpoDsg6ofEWjBj
A/yftpZXQFBn5hcOcrGvsX1bdOaV9gqiAg3a5ezYSxaEs5iodSOvp6XtX4LKGLxuq9eqKMk+CLA0
YnFJbuiylEfNnqsvJVG1/E5CozczvrSCCibvvfw4BTnyS0ca2SEAkfnca3E/hmU66ldIffrHzByG
Zp+amBvDAK7PhU1GjL8LdFEFB6T4MmKOC+lxYN4d+cECozBfOlDwAjLCsdaY919Amfb4riGxdeqS
WCEGPcakjPEcRJC4Bjmv3XpVkMnQnVSK7S6Q6i6HuCK2jHzn9EJkRZ1FmqocRIhw8bU94Nd2uZt9
SMnpfi09dDwHU12SyTPAvkyKQ8GZXJWh4VG5hI4AA3pFtyRvQ7j9ycPoLfUc1nrpXiLXi41oNCgR
LzoO4t0XJ+P0B5FMU7LDvAehvkJWdDZ0rndwzEmv8gcANTEQjXlq9ABoI5udfo5if5j3TTlXCmJn
6/T3gZaAZhkJywkI6NHiBACBZgcTzj1UM2AcbDyRs6Et+9HlVBnqXmPql2OQT2A1FH38K69kOwXn
2yxRTWfrkJtdFrqGVxw6bZ7a/LqcNTdYLL7+Sp8wa+smBBhUWjCaxHUHjcMnUsrN3dKkwd7WrAef
8WbYG7MpsCz2ZXpZpExnN6KizRsu3dSAnRUzgx+vz4uzKrOdepswKLwqMtqkUT5l05mV2IYfuVAg
IFK6uTLOi0QRcyB7xwNPMTL9djuzO2pOMMFYyGMbT4eN+TCc6dl9MaSmXoeA0sRSBAns6zo2LDAl
qUmEDCVcqtUhs3mkaECaUvdu1uzaozDr/TkrQ3bSjh+oYY5N2Tc2ocZ3t7AUJF6nxpiCbSE8A0Om
NKfaca4gabv9I8NcEZ/ljW9/TYbheVnS5DFJ5XMSSIeonGYU9yPaji0pH2qv8/DQ2SRcxfjLWy7K
2SyPysr6HUws8MmNXOTGQ6YpN0I44l5VcJuVcudN72c2+ysOk29dEi87ry6ZXCVTfMWEESaDMbVj
Ey08bOyboE2tew8BEZzngV4P9wM3zAY93Phq1LK4lQ3O/m1LxtslVpP6vm/aLtn2eEbxIBPz4kGm
m4JzUQOlNKum3BXNikwsdAPjUFpfFBiQrsxisi9MydCyTlqG1wHHosg0Y3gNPVjlZTKBxOpglkSk
g/1ut9Jw6yP6wbE7l2qM13AIHbN+keQhjtRBkgskwFfVCCL789blw21nmtz3eIOzVyxeRMFhOhwi
xaKEAjEX6shTnod/5hZllJGu8cpbiO946mS7nnC9sK9k+iXPEuOZztu0Q7QTQPUK4AJLL7/Rcl2F
g3DTk16JxxL0HVM6u9p5Zpw/1aPZAaqz6vrJ0mN16OGxYJJUU+5DfuvtQ4zbMAQySoc7AyfFYde6
zjmWHIbRyL6tuU7PRZwYp8KwxsuByW3kyKY+t2gZf6H5bhbrnjZJ0G56c+XGMalqTPbH9Sa0v0GI
4CAGaWp9ak9m+1IPpDFtSzdbbZCCI8t5hdu3DluVTR2zpgXQRuMBcAitkn1k45Ld5FyVsjVfUsLf
io1Z8h4gbHupT+yWwLfqutwTxNM558LtTS/qUoScBLnx+D4IWXeARemzhIW0LP2ZB+8IXQGX0nBG
Mp4bdeDUzrLGwZKEbmBnLAOQjQzu4bXjTPlLP/iSxwMnz13dx6ihID1bl4zuFAAlRCUblVDSXE5t
L18Ks5uysKXNOIBEKqdvXTezVliUnNN6SRfzdWBqNay8uWFb5TinaVInSKayaaGYRzb63UZCGu+E
l3YXQOcVZ1nKkS4q40Zztloj0Pzqy+B86dqyfPLkMMEqsiCD6VqjH/vRM+6ZrvkBqiBquI3bjWm5
HymqDux+1bidmjSFF0gKYgKxvMVqaeGd1MI+XpV4s9AB/Co54DBAkcJNFAKGxRJZDLtkcBmliII8
Ooo0tV2PsUQJzE1mUlNbBDqdKghLxbVZG2MbcaqI4Tlx8+JGDRU0j3LeazBpKvva7a3YB8nYZNZX
SJ+eVoWD5k95vGNgVkz6VZHCeYU1oLEy5aZfUtHiSOSB68wRRBHHxwGMmtueSQubY1FczH5sWnrY
9lNgyJtyoDtkbSZk3kG/U71sslOSFHadYKLUFWMU3DgWAK5hamp3pfIVbnXeY+sUP1roZgNebvRP
oto6DbO2+1g3mb3sJUIpDIpqtjU9v8l7WXAdbA25FLF2fc8MYEDmzsf/Dp3K0/ke27wCcCyJTjg5
TJnS+/dmrSbXgUNHdhmtUdOIJ3mxJoMwF0AvsM5BWIeL90q4gD65e3TVcPHPG6MNsqcekhi5LJVP
owsfXBHnIzg8xXbcfYGQbDX+JX5IfTrqeaDPNgCjtm+K/cJ0i6vFIy+v8xfL70knJOmtIwfgwur5
eARh1ags2hDRiyXie6tzZOZuXYSqQH/1vm/mGh0SHlr+TctOmp2UmPFNZHp1VKBCgmHMqWETy4Ad
cw7e+HH2Pus8QeYPXdiBTmoWIqnqy9HeJtVkZ3g4RxQ3Ab2DqvYvF0o/fxtrpRszBRviADqpYTeB
vfXmxbL3zP3EF+n35aOGuqYjOQDzGcZx1s4WtYl41StSDpjS6KkqtrXbBmlEvFGFJXwxG4aPi9uD
nEVlf4CIM9w4qGPP6ANnl7Ueg00y3Z48o3kWW2kJxFoDqERLauU9mLbRO28o4byNVUlAzFM1FtVe
dSsEdfIlDF0k1MUrPsaY5DplixjmhW/3oOiW+a7NtHGiQNBKvL0dJ8Q4lzj4lWuTahcLf3rRlnia
5YaslMa484uscKIxq6pvSmeADUVq4GhQLRqYdl3lmLgpJ1R71qfkp75i4107LlTUECTh3SY7fFp4
/3eiN3zEOWazIgR1u6639qy3Z0Zbe0/lUNpGG3qxmdQhDcXM4YTqze1R+MDeIlN3+u6E9AHZxAb4
hyBww8DzToFkmOiKaG4dE07eYmM31OFXEwM3rPFW4W29wi0PWgIbtUV4jbkCbZ2EDxGaM3GtfgV4
YeNpXbrHt8CF8aZE21ho684aWTZ52NMwe1kQLHBvxMFtr+k1n5OIFNeQ083MxY5sYmECuLz1+F1D
vETzMJcJOGkEZc8cLsf01suFWqsuy8RVmkr3oGzPyV7YIq15bw12flePVnyFTDJ5TZTBNw8iHtgn
TgU6I8uSwfHL9PHRxwV8Q+BiykfAxsZ0GHwRu6knMCuAkLgzaB96UZDX4zkMXjuLRrQxf4+WjY+Q
QBTCV+w8R56onPsmJmagg8d1clVL0qSHDpEU2gWFfrvMGyxH8xFPpQlktG8HTF1lhUA+yIZgOE9w
CbPNVwty0CTGkO2PQblKIzgNh7LyZnPHhIg5K9k9WRslgzWw9eImpwvTSQ95oZW0DUVBhVPZ6mV/
mZjG4Ee6k0hvhxBCPowT/IHd3FV8StQA3rOtUthFggL8utHWirf1V1s2NTUULReoPHKUoslAaULe
QHlFu+RmEXQANosrpbstBgR2kaWLbIvjmN9JHOR0yEYEpG1L/hgBw26xXk/h2DnzkwfiY7iAaaAk
0KnBv2sdRchvB+qi4UCQ0QUS4MKsMjYv/LQsPGRC8Sw2yoiDC5KqzJe5zMAxwQC4QauXh2jAzK+4
YvqKOYMXzGHmtLkKvdHO5qgf57wFSuZ3pENCgCvZf5VVXuSGCSGc3AznixancjrSuSqgFNg1BCwY
6tAwAhQPG4EQ41ijMNG33ujMHAoCgHQrs9gRW4zN6UPhTGoMeW5S1VGfR6mlGjhUTKauR2ukDW2Z
NRAyLOQnwCJA5Ye+fILkX58USQwbUCL0HlFUIpRKBm75Uj0l2qjjQ28nLQT0aVwpqFOgQv3xuUp6
7VzlLGpg+IV33fVdfegcQms5kReX9AW8My3W/S90jAm6A0nuvoDksraTrbd3g5qJQWnrjqhZwJNr
taYLpDMVLR6vbf0zeNWVGy2BRuEksmDaV445lHe4ZbNI0dyKFLc6QDxgalvKF+OimusUbeBonNJ4
nk5B3Bkb2fY61kmn2Aq/jH8gK9bhE9jdo0+5vzfIAHwB61mcdH4FLvDEF4fk/4Tnxr+aGPLvJUbv
zeT3XxEodzey1+d443cY91kHyw3QI7AuyrDFnueBqjhmtAQUeIhT+O3LsTHV3znNjsifOKiQskMY
3JQa9RfNL+17wndsAT2fr1HKymAUhtKysKxvc0/3X8Gepx+kXnhAFWKImIHjYjpxoq2FvFN2W9sO
ZMy0YZdvfX/VJqkG/zMigWnORcOsgYFjfW3PSGnm/Wji1TAjq9YnchaIARX5co6Qe+4e42wanW8E
dNQFFHBfdDYEbaV3sFIGxx4Vm1eBmoWZFvqIPDAyV48Q3hkLZaOvzxnMO1fp03lPGikCPHJlnR3p
0aP/7FZVx6YCar+cYHd6TgrJmDoPnUKkzW6SIGix0VghR6aMR1UFQJJpUIaMnbDdeUhl/V1vtJmE
IAaaCPW2rSShIGVimSUFaiFY9KuInHuwYQyS5MmiN7eDBewg22XW5Cr1pfbHeMgjBrE+5z4sQ9mU
H/O8boEmtqPruzA8pNW3zUtfkC85A4RIZAYau7YpyTaLTNkZzmJsknkA3W1eP4ntJnpQAt2fBq/5
u9eSxQTDHYMEAhdfV547XWhdy4H5ArxRXLrhpAe+N+z+MJ77aBBh+IeBOsAry5ATmR7Ch49j1Urn
zJGTjv1Nz3GR/Jx6m+BZGT8pi7Dbs2Ekg1qEOsQGE1gUKb4oVUrmKG3YWWRuPeZvg67fv6+P02Xe
FixZF7sqlDKGh8yKPr6tzJmxJiWZ91rUcvU2iXfhhyiCkhtRqxmX/WFQ+XEmv76ia+h8G6t3mJHv
ihj4VZNB09AneDKpvhMOvL7i8K6qAeOrGM23Xmr3iOAGneR10jCJkm7fL8Wa+Zd8r2/eR73v6fO/
ZgD+Ggn4nw9wVmvxOTbww4/838UQ7r/Xx6/ie/v5n/p/MYFQN3+5N9b4w5/JhesH+I9/u+m/8+D4
H3fZtw9gOzxpcO6+tt1//JvmOn/hyLC4eU0LPYKx+jffWQ6a6/0V2KvEBhc6mhskeP8NcyBrkB91
IGfrLuN2qAv/TbYDh7eS8IxVj8UI0nL/JZ6D+XkAjrvUXp29FjeW70NR+HhrVdmQDMRUYoaNXW0r
EflFdiugJRENkUGhS8uo8XXvwD1/j8KBDmJRUcoT3VOyzoh6d7MzD+sn4ydQuEOu+Zdumb7AiO0P
aQraDlLbhdFDtMuYF15TIukHWpXd9pfv/ef9+X9GLmAcd0DRodQOEO7YSBU+rclR2kYWG0SXlHWs
eJJTFYs4u3GApYREfYlND8HyD6vy4z6wvia6OdQXiMIME4vdp+0pcTR0vVgw0TzqkLSD8ofpVc80
qMfo9x/u8zX6/ELr9vCLJIsE8wU/PmFXeA+eVZ6I0BfBw7/+GnwaGm7r3QX46uNrdL2VVWlHQrsm
NeLsx3aMyIOUf7hMn9zMb98ZNbMR+Dr3rus5nz4KwjGdzoUgL9tnxpqU5UUtgr/jzNkHvToNqn+k
jue4Q9nM/OqWY9zN7z/nelF+UbKsFw0TNSJmzzc87LOfpDpuPeCYzTMtwnVzCfymuFo6s9nA5jGi
YRyDP9iyPgu83l/PZ+EHPNRNFC0fv9fMWTiJVHFMcmxD47/JXlKRcIxLiOSOS+8az1S7UY596/S4
hN3m/vcf19Gtf35gJG2Ob7DEeYj4q97vl5uHpyByXwys2yyQB+k0x1JbzK3tElzcy+W2cJ3brBir
vRiwsGFiebEt0niRokizw5klZBsVM2YYcmDSnZUu9g0NhWOTObfCE5e+5h6XvPiBROxYZX7ByIAC
dx5JD6x7upO0lWJmxW16UxgGZ3HTeB1KjZKKJno4x9btYnEUYMJw7xgNHVH3gRPRba2cW1/nlW0v
ecytsaSBkr/QlW03zaLaaH012m/VZn0bmE04wFXew1jX1kZOxi28rRcUUhYpCfqTjwGPVDv+imBK
516Pp24LBwnjduqrM7clsyXNeamyrWRo49agctOXWxtdQ5S1/NNyEJdZbt7mLSe1t09m5jYzKkaZ
drPueUTibCuaEQfGKMUVBoBTQU4MZX4+LVcVxwkymvxI4yiwZbh+ZC4owsVxnzSvrf7ugjGGQ9gG
YW3wzRE2kXPIHeCAV22wN+MaFHAjXlyy56bBPzpIs7El1MtVWfTBbnb8Bxe24IY9fLnypU1wQUpA
jsOJeQfucaDp4B0NhxEhdK0KT93at/GsW1mIl2K2vpiZiYzPa090Iwhl8dYBNNCzx/W6xl51mXce
qQ1TmV5jFNuWuWeEPcht4OiCIlna2taG4rKx2yUATs2X/PY1oltcx9mNHwGZmR+x3+F4qvkSZqsO
dpVRBfs5xYoFCO0IZD/YkznGBGt2fZza2QsJ7Dns4E7ukG/5RDOO5hZL2bIbW2s5q2vnti5d56L2
uRWmZXIuRr4GoPpoIgpeKUfWfEVCNhBDzYI7XjQm5Lm1PV/xiGua8oc/ypOZkpK3vvcy8aq9Xnnn
2JEZVkzLV5RQP9xYe2A2T5MtZ7nqCz84NOkPF2fNDkOCGSbtHKwTseE7eXdoS/K5OSuG8la4Wb0H
JEDauMX7Lpii74K4PS15RUZA7sJDM4IJbADtXANBwwZVR7Kz6Gnuq5Yl6FXdaXG4ARB1/NASGx3B
rE7dRGrS5LvVhoYXqdUkWADJIZmH9qXED4IOwCD8k8iA1Xna8NtxdbkuGn3gHx57fiiW/O91ufdp
QTzkwElq0JiP2WnMPw0KfQ3v/eEMLLJyIXlZuUea2FdmPF4zbHwQsCg3xdTi4LC44Rf27X3G2GXT
jzZZwUMQ0uMlqtN3j0RHjNuq5FAMTfFIHNFtmbOQTDd5gZthMrYxeI1YnRyzvrQ1edI0vqnZy/72
GL5FOudKwBZ8TDNItYc8c2d4n2hQ7CLOQmdYl6i3fBvAE4Tw9x/0ZSno+GkPOD8nDrP+g5XUP2jl
v2DmqZj/eQ/g+DQm8tkLHugiIuHvlMM/V5lk0ZosDuRODNEhWWwMtTLNaSd25ujg/9TWMEy2jMVT
04EMv+kwCelHwtUw/CZ6B3zbTo+M+QnZQmGfc7jn0jgtb1LXtPxKpxlHlqvPEpXliwPphqFwyjQr
WxJo2MQ1qqEW38SSnheAARnas+LpqZyUl74MVs9ZXZ1KhG+UWrUZeq5agZ7cJ37K+6799EeZEfTy
tk416T0IgHr7PvdpDc19ECqwzGd0C1kVicP3NnCToCl8mOaCm0sLDmiS5I4wxOKODl75ZfBimMZY
huc9SoPvuF9JTZ4sbavhqHygZX9bMnva8MiMv7Y5UTjOWvbFwbo14rS/tLxaQxQoHBJNaEGgp/RQ
QdALC5ekn258i02QFkYBrtuyzu0qCWg0cGvHTdciHRGmdgZb1ScNSvs6I6O9sXyxdlDI0eyBL4KY
rU8uEheWDSfbSztuCTXkeHqHFpGmJa5PdTHQutsGVqGJTZfS6iRg0uE3jV47EzZv2aBjjZts5k3M
Azu9sG5VarIvTv0QdgXcvk2M1+tvWpTpdaFVJbAF5yt8tQK9k2gxj6xk5dTSTxPH+It2gl0QN7p8
Mhi37GF/zFcaUbVOpOfpCxYt8O269tVoij4Ls3y9frkOVTeWpFyAmDe3w9jYrxJL8Rm6yYGpIYtl
KD1WeJKU0JTNFj3i6K9ySf005uXLNPF4XjcnWXMHWzywSZ/IeVKp09tjkbr1doaWTJMO0nqrr89F
WCUXiLbajfCdo4WUJKw8loFkw7AW2pamcNQFei4tbNvxGgdi9lxX7OBvewSexaPeyupeq/KXBInM
AcawsekwU+/Y4tdnSvlQDkRR5a7HPIj9eFqYqSOf+NFL84YGxJWqvW92Wj5BKL4oZsYty0KV0E4p
tUUlAnKfaPwroCsbky1u1xNlR9FRohHBPgVVQ8wXqB6Ky3nyOKiARYpqws1WW8s5U5j7vB3EDr4h
44HJmW7MkWdIO7bToZJs61SUJ79aP6apkwozsR7Lolme+yx4mGX6AkxxhSBnP2TCTxvNumjXAuOt
XKgMdZrd4oXsWLj1WWtt8bbXf6gU1xPKx8IUy8EqsMazZq9S6091muCoV5GAui199irX0x5GXolN
M8ccpcgfy7wsNAG7/uF1P/YWqMhdHU4FeGwOfw5uYg6hv9aHNBSki2VWi1x4SduhJOacw+w5OLYf
uWRZs+P/+H1N6v3jo/KSHiJUXtbgs1qfamKztwBLkskTVTPL0dcL+xzV+XJrpQEdsHZ56n0mQ0j9
QlHa+yH2j2udYy7sNKh6mQ51VKbGwsNgfZjrI8/mxWYR85SareJlStnjBTf3QFzwTDAcIkl1Xpvl
j0aqE9kuRYRC7NbJrdvJZwMK2kKGGRrfaH0emcDWtkNnkxZGTbPWQdrCIw2ZCguJ2yYz2b1aMB2b
dNA7ygmq6bdiY1AyCFFwPfgt147A6agolHZmAOngEOwc0U2z1N3mNOVG+1BDFGOcN+ZAS2G4R6gY
JkJW1i2bwwC6F570s65BlU2RaQbIq0MTRNUO1VVGQA7bVYB5a604WlKripfeHYtorQOsrDkV7tJt
qeriQ5I7y/PvL5/7sS33dsfQMtBX8wpmEcZdH++YCVZu3xqJhh56uCZPOAIWe7Ds4RavsLeRBqzX
pMpAlakyooC9cjvti+E1J4QAexCmaEFtCsD1inHpER+twe8EHOdquU9GdEsJJ33SqdrzuNO/OX7H
KCvW/kZrf+9IddEYvtw1k3NIteTRaPvX3CzP8AUlm/XgMtAFhxHVkYybHdykoa4vh+lIElgBT527
rYp50oMXgkHAYW/M2GXXTQrUxNGquFI5dj+k+TxS2664JkrDRYzwFoHISAkpfcAePrYLtnbmJEIW
oC0lPf9eMw9vX/P/b7mxn9I6+0YGUafmu+8JI/APqRBr7+Z//ue/v7cm/9Fyu8xeZtwy38mheweu
vsF13pttpvMXWCqsBf+VCcGd+95rC/7if+oe4/6VMxjApPnvVptl/bX6+YAgkmVAD44uD7dSl5JP
EfxloxDAC+CAClz/9l8hp35sPNAnBsv6v6g7r+W4tWRNPxFOwJvLKZRjERRFSaTMDYKSKHjv8fTn
A9XdqgIxhdnqq4noi45gbGUtLJcr8zfI94GGQamFs3xWYKkGGmh+iQZx32LtadVV3+zMVAjeG8h+
fwQRv1bpuCxPQaCBrYg0G1pdtE40VZn+fvbwxyIBxGuLwLMHy2xLE0fYVrLwvcX+dn82AwvFN1m7
rFAZioTWDjBd2rUMjrN6domIqhkD+KsxBQBW50m7OEevSvyYw0ZHZ8dWULBLbZ9GrCTtPEQrwtHf
mtj/lrG0T0p9bKk1BuCQAgksdOhBiA5G6+CmHljHrNB99yHWlfydARTVdoXOC7ZVpkUfm9rUBDRD
odKiQYGmj2P1QVzc8KSkZuCjPm3tMiGRsh89ANl+r2X4MB90Y9SZBxnKfgHOsNK8PaohuFgnUTSB
glRzaOwqMROVJ3CTVO8zXQ/kXS3kQ3RHV7z/0eRBdYvMXG48J6jUqnfm6BnvPS0Abscz5gcP5pb8
SpOSbqPJVT70WzD26CFheedVNV0X0u7sHkyZe5dhZ62gemFEGBAjPMoX3OpuqSnJBhN7EBwaV5li
4zMRd1vJF3R/sjgC/nacFvUPz8MU4StyC7Vil52QhDjpDk1cbHuRTj0GmfRzJZq7RY80mdZnZiXy
jpJGjjVP1iugPyIoSU6wUTJTtT/gtkbnH/Y8gIlwi3la1n0p/LAr7jRPSNNPZpchAb5JQTiiNBEW
Yis+GV0fVQM4GKWvEOIJXBywd2andWMNXlfLBGyE0Q4o683gwktS9hj5wUTfoWRZjuoJfXc/p79a
F3pSPQQCZm8xWn2aCLlK7IByiNwY6pAj8edrxvjeoDeX8oyuQ8VI7kfQhOIHlzJz8tkLrRDfexI6
rCBIr7vqOU6FrOCOr81hwMo8lS0Jq8+q0VI7StSqLGwtx92hsQtcNi1rg3bAUHwwaJgl75NAUO/d
GmEl7AFABW8nu47P2JWziIq2wkA+B5iEQVgo6sgVBI2lYUaB1PdWR7CVO73Ww+SIweBg2r1kuN4e
qEP5Y6TcNO5qPE1b8Bq54j01ZULJa8O/JuLmPLR1491jaA0BqpXdJKUU0FqAJ9MQo+LCMNFUbzLL
gNKVIuWygcFislksLTgqXE3gKQuv9TZpYir3sCwqZpPyQrRN9aBRfnaS1uWnrkqgp0k6rqR4wEKv
ug1oRyrwBUQY8baojn7/MVTqqjq6xcRkQ/BFAZnErpDf6UIkIoePy5mu7XjouFA79SgSkdHHpm0T
eIaev4hZrEZHLWsGDwoIHHW7kqXye4XRDHAQLehvgjpXxVMuBK2b45OF88Z4KosG/NSuovmNzZiJ
HGzT7inZCXqyzzS0h3igtXhvT605b4tLYi4dqkocwFA0edpvFBCLRxmlUhUOLUWuLaVldOZ9GfWZ
TZOj6IgoUFFhe9I22IiWiJUe6bnp4t6r0z4BodJZ4k4hXbDeR1ZuVccc4f5PkeTJ3h22v7150Aq5
kT56vcryhfoeq+ETOOJePyp1n/e+raipVoRf+1QQYsFGmKWt73RehRBCe9RRjtiUasIWoU4QCYg0
i7pNN0XInTQEYnojoNJRHMC/+j9T+Nmj7SO/gFEjrxXSf8v33uGlGytbrBzGj4gNtf5e03Oh2xQm
jZZonF423dhp7a5NGo36H9dAso0wCO0/sio7A+8uzVcfO0HuO97CNaIn0UYFutimXxEfzBPIJ7mF
KObXYWq1fIALPqJQxNN2yL4h1DXIMg9dHu6syy5kN2OckORBWsobFRR4pu+yejSb7qdXpHBRTbtV
8b+ovqMN6eLkbGPOLKjdz172q6R4/Oc50/9bD/I+f0k/1uXLS333nP9/0IiceoP/96To/zQVLIo4
uEyM+E9+50UYbWGhZdGpIrGlaz39Y7/zInRb/wcBNYPu/O9GI7n8v/TkBf4bldOOVglicigPTK2L
f2VGgqr8Dy8AGtIaVHEq6cjA/ztj+1e+8LuZ/Ke5fN68u5QcILQIzdecGts07uA0zzIVHBTVyKCu
52A1twnEnUfqjiMiFXEE5G4FoBJnH2chX7lMxX7HIyGSyQdlhmDNekC5imCBUAySI0rqNoy/ycmP
UgoP2CGuBLpMwf4VyDJlEki+Ep3eyxSMixunidaTHfD0NwU1WNOcENPb68NZiILs/1QzQAGQpvDs
OR23okI5PlMd4BrdJ8DRFIRFnmVRXCnH66Eu87zXARHKsMhkAXJiQ3E5IIMqU4rdqOoUnWzaWG2M
3Im+e3c9ysL80IgmSZcUNBGAWlxGaTM5l1CFUB0UT4Ot0mqfGq/zEZ0xc/oulboySzM12d+j0hSL
egQtOhXa+Swe4r+TOpLqAMKhaCXQ2HrMukwKN3BOcLGPRQVsdKCVbQBIsBVPEayTZy7tPiIPtRAn
4r3udmjpjzB/WvpUz8it5t5e0uqpzuWH4aesr0c7UMTwl1+UXbANUrn9CohEbt63Q2cdwzyKtF0E
OXGtTT3ruf4eHo8BHjGmgZjhvE/dVJ2oeiOiBwry5TsYmu/UKPC2vmCqR8rTNvJC94nafEOQajzF
lUCTrSQtuD6n0rSp/tS3Xn+FpaMqoYsi763Xd9b5c0SHVqfXLR8ZAJpETZk01KrvQpg1G+Tr9gK+
cVpeT2rbNzyTwpU5XvoIFh1fQ58EPtC3nBUt4PHgJaCMmqOiOm4rXj48pNKHCiWynVrXMR0+dUu9
o9hiTnkTCaVyrxm9/vtNf4GiOT/oFn4FjW/enxydMjob8uxX1KYcJjVCiA5FpOKL3qTukZbt17aF
8UQnrtsNsRjdNcPYHISizncSpOhj1cfCzfXZeLOPuQRQEAV0wqJH9Ei+XPE5cmJKZ2bCrR4N+gHf
nf7jqNGIvB7l7ZwTRgO4hDw1Oi7Ka2/67AmqgIZWKrmZdEUnFZ9Tb+Q/rQhYPFVQuq4+7r8SePei
DO68j9djL40QzRRuFY4Ry1BmX7rPpGjCWQu3pnQqIZR0+koZbDoULtYzaB5lUgVCEJ82nzVVyc7G
lsWG1FiVZd3WNKIAxmofVXjnVGrDbRi60dEzY393fUxvzsVZyNmsVWZZJlVkWLfGfVx8leRHM3qs
lMfrQd7cJrMgszp0B9a9bTM8gD3xW5c+a5gaxw/XQyyMgzyESruoSXw8Y3b/igrUV9DHviMIox16
pm0hSdB7ABvXIIQLq+Ai0mySOqgiEubevtNI0GA08wDU/fP1wSysgympmio6yFlTX7pcBwW9tR4e
lu90OZTQdixusEKsdqCB4cHlwx3mHWu6JUuj4ho2dQ40LixjNqo2Hpq6yGtCevCghu4rKqHvr49q
LcRsqbWlh75pQYhyKDE/N8Bh8yJfOZSnPTjbQmAp4USC29JIJWdBqOA30CAa35HlB9fD/E3A6iPm
tYqfp3VrFh+RpdheH9fS0gN1pKJyBe6f2tjlbIFvLmAUE9KT70QPEQrvQegeMPJcGdri9/sTZ77E
pRwl8lbrfEePyoPaSZivQoJeCXLZR+FK1RDFIuOz8LxADkiftvLZESTSQg+0liDSvZ7uMnXTDPF9
S+vWTDZCsZYmLc7WWbTZQqc4ZiBfPvgOAm8HuUlOUin+nKQhMkvZuuEkD0LrqDNWDr3XO/HNKjmL
O8vOpEFvhcglbul/EIv6UMEg94oTggm+LH8BhrONIPlLUrkJmsaGtubHL55/THCjC4RvXXmXBD+6
VqVbX995XYs9wg4Uxj6xokOlaIc+q7cppAyJznM5/MVJdz5D0wyezVANIsikI+87EMz2Erc9n3Db
Ax3QkufrC3vpGDqPNFvYHciCRhtYC35DIyx/V4w+LJzPXuDjDdtUK01DedqabybFoMBIfRkQzhzW
hg4RKmGj4jutRtEXNkP2y6q+SWMJ8bb5qrTmJ49XXF98EdAs00C6PYQ5vuUldh6jsW3SU9g+oI1r
K3RwTWOP4vbK3li4xoBN//mBsy/vho0vlqbFyZ/F1l4k9XvXYOZgq+Owdi0v7XVTJBFAfx0A6vwG
CKATUmmWfOCEcbltgPNuGlVNbq5P8NLJdR5ltg2Glip4rfVsg+C5aso7DNPrQT1hCrzy5RaHA1IR
dKZMqj7PlMMYlVaerfDzxU8QFLYt+jTXh7I0N+Z/IrzBYOL1BAeuZSh4Z2wiJArM8uFv8hg8gHS6
Nvh9ifJcWa/JkGOmRO87rvTgDcoxE6E8KfnKg3hxKNqURPNcJR+cpTIZpkIKov8cwSx9oX3Kx29U
V//ic+nUzHk36HTMp99wdojIOgphQaj7TpjeuSOcyuoQasXKxfj2acJlMin6/TvK7HhXMG3B580P
nB463QaSDDpBCCPfjK6X78A/3tGA+UJ51K487atW1cnOU8p+5VcsnWLnP2K2yHt0zV0c4n0HUh66
grFqbQcUlmGOY1FgCt6EIlwrnyzGNETextQU0LmbZVNuMIhAc5jCm2RoQYqCSMD4S5Xvhw/X53Fx
B58Fki/nUev1pmyN6UhqG7SenjUqNlxS47CGF18LNEvhsf+jOdObvpNZH2ugZvC7QISezHwNzr24
+mHDiK+vSB5tlyPibrOUjhKHkwqPXmiAp3oUgrUEYHE0psQTC3A6bdzZmoBqq3QlJHEnlH8ZMGej
8J1lxlu19lcuNWnx5KOByZuV9zmomMvh9E0qGKg1Bk6r6NjH1LQoD0V3l36PfAoT6bG3xZDW3VZM
98AuN8LK4l/4mib1Lm3CpatQ+GfhIzRyA6OfBmo91sqjz/tr7ShZepFfxJgtDRSDaXNoxNBV4UAW
bJz0IdjhvTPEaBZWByH+KZjy7vrCX/iuqLhyFksUP6gHzI6WxpA7ElUvcEy3ewgLDbUY1G2ux1j8
eKTBhMFakSLT5dzRqK0F9IEDx220PU9jkL+70i1WlsjiSM6izM6KRsdruFfSwME8cdPQgbOon10f
yFII6kNwWWCUsA6nv5+d9lnR+r1o1YEzmndNWk4KESsRFjYUD1Xq3rAC4MvoszVgtX5Ms6sKnFJ8
CuS7rs8++DJeBvFKyW9pSjgaZAX8gYRi6exjBYqLcFmhsZ71FzX5IHSPCKOvTPvCo4S+wZ8Ysz2T
oReD47EaOKo/NicvQli2yVRUxYIclRLjcwi460E0i4cuhIJ0fabWxjf7jjVcTKGBn+5U5nurfQq1
r7X163oIafo3Znn2xfhmq2E0A6nHei5whNtK0g/aEa2fEeV/L9woLwgAIPV3UBvk9CdM+NrHXVoo
5x93+gBnS7GWla7xOyVwsOmGv7wrtM9BMgny/7g+ysU4dEcAkHD5Qx++jKOnEm4Ro8E1MlgdOozB
B72Uhw1NYMUOetW0/yYciB5qKGAf5+GMSAViIHMcGX4MESff6vUpLtJtgCDR9UgLqcWko6xYGuAf
SjWzQwl4cNGUBqdtiaAheagcdjZN+C3655ukub0ebOn6uog2228SCmVFExJtLLfG5wTURRk/QIqn
YeJXt004kWMekXNGJmHnweseUDK5/hMWdyNdIVEh7YYZO9uNaQ/KWDI4WXok6XcyzQC7GTroZGKr
gkCy3E1cKHg0DVF3wKu++nA9/OKGPAs/baaz9WoVslRL0+cWLBSxoB+4wuNq8fI1C5hvyUkh/HVf
qrI2m9QR7TlBbMrpWKs3gnBfAPUJ+rsw+RJwKVjlZ+NRym7IJbb0h1aeAgsVH5MuOgQ6+mIyYvCX
I2xEnVKSj7jK04BMqh9kqM77KBDfGr2yV4y/eN1chJs27tkHzUK4hnFJOBHit2Y8xOXLGD7980k7
H9IsvfNUoTfknhh5e8qy56B5GLSVr7aY9aiSwVdD6hnUwmwcKPe1ijmwLisfZFcQbDLvgwfeF/36
n42fO8jAuHba3tRRtKKmvxwaXiWzNd3p89B5FysSSJjASXJPudHHJECjuOkhAeXmwRDxoUQ5vzxQ
rYI8UVbdQU8Sb23808J/s2SVV2V3mk/GnLEeCnBERElk/PJDpg/ZPmoQg2uVn0lQIl0SOIow3kxF
MCUXd7FwaNGrTMWVru7S7uSpQNsLtQZ+xKxCJdZl6QVqHziFdGeV5UasHlabMov7A061gbc1efy8
7GpqFYDoOiMdKKXIxq1Gv9GwBdrhqaPdRHmjbiCa3SLHpf64voqXTnoVdr6E5g382XnLWu/UJGtj
AteIbp6kVj2EkjTaZqq3W8PDri1ArmWlIrSYHPBcAAmHNYKCk8rl9mzyoQ3jpuC4RW+vKR6j9igr
wG/qvQS/lepaYz65EWbeUryjRrJrv14f9FKqCleYEiDoEUkHBHJxPHS16TZ6O+XcoXtn1OqWZsvK
jbK4aM5CzBaNCflLLzsSbjF7GvPCHsU7RV/zWF5cNX+CzIs4pT95BvoEEZIcdpETRh97o9kkVfDQ
AuaMV9bKUrrD4oSJjF+jCUj38rONLuojg5UzpuQ0DkjgxCdqp36ychsuLklkIvEMA8dCh+oyTAts
q3B1lmRvDpvawmBQ+xZrWCcF6/tucUgGBHydPg5VsNlKlOIQt6KeWGGP/mEARSP7lcvDTuvWjrLF
BWHwwAOETC3gNQk6u5LA9eZ1jia8k8XVpnd/+sNebvamdjvGrn1jmblN6whBOTRMbJfMR0/bfTf8
vL7w137E9PezH5HWiHoFEhsvDJ/9MrDr4DQG36/HWFyU1DymJy3IKGkWIzFzXwQqEDgWaZNmHmGN
2H7x3vNRp9y740q05RH9iTZbLJ4bjVpR8upEsqxAGDRBTQuvyOtDWjwvzoY0v+pTNY6CmLmDPmjr
7jcv/6udfBZhdiIZCjAalG8CJ23sGofxxN358IZBuNrWUzl6K6fT6yS8uVjP4s2Op6Y3wrJ3WypG
oWvL/X0UFZuwus+Cm6mx0QQn/JwQWRc/hFoCZrXZ+lm98ViR0Rq0ZOXbzg+VSJe6MEgYuR+Hdmg8
uGjmXZ+9xSVi0m5WkeWhczr9grNFD1vP8o144JQMml9VY4w3o659SZG1XsmZFg+Ts0CzlV90hdbH
Oh+1j54lpDHjlFQ3gTDZVitDWos0W/USooJgsYiUjtqxkLMTjQia9pinPV//douzczak2co307TJ
lbrjwBi9bhPoL9EkmXI9xtr8zNb+gOsEoivEGI3HxJ+MYL5LUbL774LMFjzgTRS4RJaZyaRE7i/6
56tJ3PKs4KA9OerwzprNvxgiQKMibuckEiqrSIohIIr4plMHKwtt+Yv9CTSbfsVLfUv1+GJGod8m
yos5mDuhNFfmZfEexnlTBaKpamgBXe6bvO6MbJBJvtGiN25lXsUYMEuIoUkaMuMB5AwPN5G/maY/
MWd7NYsLYIoYytBqeBalYceKy/t8JcjiDTVpi0xyWCJMztnA8LDlxT3yqsh+RbDq9PaoBi+tiGnt
vk/Fm38+JA3a6IRJ1nVrvirSOkQfs7eoXPupeICYr25zdFoPVZTFK6FmHlivwAqaefBhQSZTKp1j
u6omKhsV7B0Am/FYWRARuLSieFf52SHLD1a9nx6RXVQhyDhsjfFBM5qP6NidKrG2I0GMNmM9HK6P
f2lXoMujAJtCdhLw7eXXls12tDIEEJwAtU5SOSn9hU7BBhbZ9ThLR5UGllgDHT3h5mabooPDgfpq
HDqx92HwftHSuf7vL62a839/dhSGKBF2JjwlB78GM9E3ihRtIu9zDueq5IKEp3I93uILHAwxMED0
b6h7zwL6GP4WYz0NyOpwJS4idT9GurKBuGUc0TeNsJu0PLvQI2yQcfz4gjmLuvIjlk6aCa0F0Ily
IO5yl5OHtUKdaTqDlrwn2YN4kp8E/en6QJcmTjcnoSEg/hwz09/P7ucoHZt6lLPQSePkseK1vwHs
lP/FYcaRDHWMJ7wIhvUyCIbxw5ANaegUVYpmMTYetgi2BSmY/EeVt1zWlt7/xTlDg1GfhMoUynuz
FUm9thzEbAidQbzzqsdWi9EV+Cq5iZ0kd4OVrQxxmot5TgcTkT44rxkVXujlEIPYouLuN6GDH/UT
Qhty8zWUj316DHr3PTrYvD9XVsdiRF2VZUiaUFfnDX78zYIYgebQaasdOU8GEW+DyRVa7yjwWkiL
Fv2XQjP319eL9HYnqiKiUMB3OFOpKc7qxZWWJ4hoe2AXfhh7FZ235FaK7ea7+0KFppdsq3eK4aB2
Noj3NjqNemX7gDW81TL5QkmVXwJNAsaizLNYna0qtIAKNPJA5UUdT4I62I5HPFHe60NxI2qPXf8y
wL7v4OopgvsOX+SVGV/8EPTBJAnSPV5w0+492zlFbmBojZ2Qw12wQXcTzWV900pIKu5q9StdrJV4
bzMCuDPc85yv8JVlbTbc2MjTMm0S3ymMCsmeb9WrRdGPWN+jWrpybSzFQq8BiAq9V67O2WqOcxSl
Mg/QgdLmOzn5OH5COwfgLZTKf1zfw3tDmmwJRT4jeNjLr2hhROtHGRe0oP6KQpKc+CThe3x90b7d
KipgR0Awk2LFdJZeBknQJwnGhFINBNVNmTwWfWhbz4P+LKQv8merW3mxLqwMwmmUtrh1py7mZbgy
Qeu1Gqj1Zx1+8IKwVdzPqruXoxsTm3a9/Xl9dEsb4SKefBlPAP8QpBjlODAz97krYSqj3cS+cTCl
9gmmHVzuX2P9TbiJMfxaqzgs1BOnj/tntLOPizY1QmVYDziCLxwNiITZ6O5dIz9VGMBE7p3VaAjU
mke3q/eymKF0i3002PqVjzAtycsDmJ8xNVbgrMAcf0MyEl0z06bKh271NzICyqr4bQifkKI+VDE+
OspXDCIxJFu7295e0mxKC8FZ6sdT3jdLFNxElDwrw5jG0qONiZMQrQ+6qmtLeKFoAGgbaN0Ef6f+
N1/DlFPhpMZgq8fhp3jwxW3uD3ak+vgiS2hwbR61G/0wtsdU2GTVSpNw4TjgmKU4DlOfDtbrnXB2
1E0HRDF4AVUl4weeMJs4/FSWLxbGC+GPfz6NF6FmOY9poBModIQquudweMm0d0GSbXTvgzEeVP3k
mvss+7wSc9ofs6VzHnNeBcFLAIufmJgZUu3VO187Btlt6B7673X5wdfUDf9TLSpch5XAC2sWfMsk
V0xRkkfwdJCcfVfPxQPM7Nk6fuyo7YtYPEcvlajg+t7YOHmpprdP8Ni8HnU6UeejRVGCpGhiypGs
XwZ1M6lEk5r3a1/upsIrCv5wJkdbTleOwYXWMqi7s0iz3NKMqlH2pjpXMjY2bDah+gzhd8eTSLHg
TtqZENuDeOvn/ntZTg6+9QGJ8n8MJ+E3TKgYeA/s09c8/+wT95U7huI02lYQJLvErH3jGsARdCVc
02Ja3KK8GUSwuhyHkDsuv+zgVrijSEMApTKzVaU+xvm9l9ACPRaqCl3afJJUWJZY0xlqspu6eHIc
OX447krZfbw+ywtXHuP+81tm316X21BpMvpmKSU9nDZRW3uOMLBAXnUzNpO5aYA41PfrQZfOwvOg
09/PPjY883Z6bnMGS9GjheBdh6ml2b1cj7I4NBzHYQEB2uJVcRmlynUNyoLFdh2lY2keFDRh61rf
mmr5EppbJILssBGP14NO32u+awyR9gs8I1LNeUc2S9tGF32J2kgMKH/SsLTxrWlWbrGlvXkeZXaZ
IAvhmUVHcQQxs0Pty8emeFBw3Vvtny8Gkji4YajS3RZnaVfSa23jNgLLg0LXDvBYfsg045fKBtxL
yMyuZHmLX4+qgAqjj6b2nHtUIzPfFZkKZ2cAWTI+DFmzvT4/iwOaqHWkxyhuzAs9UVOB2xM4wxPU
oxV81MRsJ3in1erfQmEAqu9ZoNmXawYB748pkORrDu4ju8JHarBvb6jiI83Z6mg09nvRCn9QFvj6
3w1ytjx6RfPKerqH9fEYjvsifj/pPkqoil2PszhdkzY2PH422lxv2cTX08day3fIp2yoIUoy7q5H
WEiR4QrAe5seT0iZz655JS67GGICOHs53dLEdMmUdelLXOM9SzvY6Feu2qWTCW4CcsYgtgk3m7VB
UFrUg8CpD/WHsO23lRejbbvGF15chGdRZvODsj72TRmg8O5XhuOXYTyA7B/z5+vfbvpX3hxFZ1Fm
WUNOJgotnLH0crmJ4mJX9LdR/64PGzsPV+ZpbUSzeUIwlm4qCGOnyas71GpPmf/SF5/lsPxwfVCL
gVCHoEQJ4AYRqstDvcEXWqpFlnYhDlu1eEL/9a4St71X2tcDLa6Es0Cz2wNsUql501uwwu54M0jT
88zSvrlpoa1cGYvzBFURDJE1kQanXXZ2G5Y401hpxDxB3rYH5YRqXfipDulJqZn/6/qoFvfTWaxp
1GexJNCQ/RgCqjAQVb7vUlc8JIN5XxvSS1kZwSFNBsy/x2xlWy3OGloek5A+hcr5tsJlJFH9hg6+
IdbZzvCgDWSp+zFVcalE/6n/m3MJFXgNt8oJMDMbZYVPlYqsUODEBoVKLYu4iWFzraz5pRVC2dfk
IYnoCf/n8luOJU7ReR7/xq+xh2vlYf2IXQsy21hBZCYY/LAMI+lUayV0yDs9WxNxWDrHJwy9ghIL
j+J5cRftZmDaFoWICsesj1KLraAmhNnK63Ch8aGCVP0TZjYtodeo9ZCS9kmWlR3TsFAAqsXf4jJM
9nFshUBlpWHrlWOz661G37lyhAy4K/iIS+n6rh0jVMuQajtKPpLxoT96J/Q9VlkMU9llfm6e/8xp
MZ/tkR7lst8IGnRRM7xaQ+zbew81AUU7muqpcW8VK7J5iqEot3LoLB0FkyCUoahA2ODHXYZWNMRA
gpEKDckC/sCluSvVdId6TUJpxL/HInllYy6mKVNuZyKy91olvYzYDbSjvIFMUstza5c3QrZNOlSN
BezydpFcRpui8VIb88J8k9dZ/rXUsnRl1ItrnI1KtoRLOpv28jfE+CE2vitzeUjfYLlZYbnxo+//
/OCjEg2RDmCrYb5qDJ5NaupFcie7EQ0uYyvKpwL/TYFXc/qNbrxXrbR+Xyt3b5bQWbTZSpesTMfy
m6MhkMW94driMJBlDg80OHYtyvNC+S1R8MVMUGmUq5vrQ13czRp6GFQyYaHPU1y3HVhaAkdG72Kd
LGfYPa0lftOp82Z8ZyFmMyYgNTYYHQesWnT7CJlmWbqthuYYip8y5Qkh1NXEbHFnnEWc/n42f7XW
hYIyMqhQRQARExHLj7ao2myrwX8Jpf31T7i4Is+izY72REQoDXFyogGcHYvyfjpzG6/8i6IDVyKi
lhIVB5b+5aBcyWzF8BXRHj0X4fcwPK2zBBbXIuk5KOGp9siFeBmkobce+yLVlThsbjGqs8Pk04iD
qlTrm9hQN6bSwRjH784MmsMwCQD/829J9YiWnsJNqYqzbynphRpkHU9ITf4VA3+hct8Q+nqQhbyG
f51vyG1MM2feZFGUJBBTxOGdsqWPo+Cr0RziUNlOAooZwvtdurLJFnYAAQ3MXiydo3N++YMlGAxX
olUJLsoO3fBexRY6lJEXG6wnTQtOjXiqjbVe3rSvZvsO+CPEY1DWaEnOL+pS0JEw1IvQKS0KRrou
fKqC6K4WCnebikb8z2eOUwScMyhBJBK0WX8iU3FkUzGXm5r1MX2xXLrrzJXi38K+vogxy+e1MAUZ
7oahU9MVG1T3FBloX/d3XfNUBub2L1bJVBxHqokK/Lw15nbkJorXho46vjZ3E9z1NAykZVeM95nY
PQsF3qooM71cj7twnNDd4R0Lc4W5m6e/GYk9jndd6Fideee59S011LZfAa8uHPukoaghgdmm+CRO
fz87ISsdzUnLI4ghg6t4yYw1BuvS4gMODuEOCWSLTPEyQC9VGgQtI3SQAzGhiAd7Hcxc6n64/rGW
VsR5mNndUmFLzWuBfnUQI58R72XzRj4GZbJVwy/XIy0dGueRZncKhZhCKQcGZAx7ocWAMhZxXdCw
2W4l7Jp3sfLPyWEqmlV/PuHsLExV6sqiqIaOYj1rxp0e7LB92UCN+O8GNh1eZ0vBMrD8IQcKHU+6
UTuUW4TMmSoM0VNUYE2UlyuH4eL6/jOsefE8bBWtNlyF9T3StzPcysZn6Sg2ya/r41q6y/h+tJZg
eVCgmUOnxkizolRwwTKkYGqM5CvC2DdI9L8Ls/pH0e5b8aV80XyKRCMKpn/zVel1gxpEjok29OVX
Ld22dCtFAFtkAsvCr2KrSyk04DDe5Ia8K0Y0ZH5cH/DiCj0LqVyGROjHHbuEkJ0k3ceNv+1TZNtC
lAQQsFfjfOd72V8cyFNH/9+jnB0jKPmlOSY4kRPpoZ37urcvEyXbZDjOb0o/PiZdG62EXFw+5EDT
6xAtjXmnKR+Rkiwn2Kcc7xoaryE1sUpfKS0vBjFoBEBngS0512bqhSqHWkBhXsWONj/4zeNqI2tx
tnhMTYwVBFv02e6Ocx8/X5F3TIDtSYTneCl+d3PeUgDR5KPsrlzPy7vhLN5sm0dC5qdpQbw8CB+8
AuXu/GSOd1Kwb+VqJ7ryJlFuovhrvvZqXPyWfwLPiVCWUIgQyRWqpNJNqsIq080d7eD31xf/chTA
YNOVyX6bfU6zTtwq6HXQGBRhjexUYqvWqIfrQZZuTaTixIlbwtVpzJY78mFGUOOq5YSa5KAYf4ug
8PP1EEvjmCBQVPiQXUCM9nIT67LfTU99Sjigmof0WbUeUQX7ixgIuIAC5xe/aV+iwpw1WhCQjtYn
AW5WMpSbkJLv9ShLGQAI0f9EkS5HYnotWhm6xzlfPqTKuOtrlK2SkyZoKxfKK7lrnuieR5qdtXof
ux6e0VyUvlfeCLGWTO5y47Fu/H6Hs1a59ZTaeBCxgt4UaqK/x6fjoeq6r0Zn+BsshftDJnnBJlfN
bOsPQYHJWjPZR4sIrpbmZ1P3ICxncJQrxbOwgwlgZAUxFiJ93Tg1YGukA3mltJiwr2zbxeVA8jkB
m+kAz1EEbq4ghUHR0xnxmTfiekdaHRhrl9UrnuTNF4QQCesGUiposMu5UtyRx5IHMFWL9wBUT5Yy
2CZuVCD39d0gh49y/FFWJ5wquJ/ywdfDJyks7FZ/r6Tfm9Dfjl12U3XvUExNzAdg0HtRfvSwANbS
XR2/E9BZwusq2F9fYUs1QoxCAZCAlqE9Pk/RE2y9R9HPSTLz27BLHoIWPOaY3Wh+uBWH0RlC/65O
QPWmBdZOrY/AatYciqraZEawlQ3lNOCm4BaD+DfTdvbDZrs4UnSE9TVAtnrT2z0mBsGpUt3j9eEv
nkYQPQG/Tlomc/5ZUQwFk1mSuPUfcBuwRXHlLFrcwWcBpsV5lhn6VVENQkCADvcc6LreRpY/Rt7T
9WEsXYTyWZRZYl3i6sMMsHtlDVeNbQ/IFBW/UrCo8P5k2q5HW6phAquE/wx6g1Uz/2rNaCLwXTA1
5A+KjHuOAU2wT8CNfKiqbVhKtzxbW2Ety5520JsddhZ29i0zV5CysaMEUPo7E+05lSxwk4+9LfnG
plLwb+ylTSMVaxDipQfS+XCnOT6bw6ALzDianuWKey8CIGFgErwfzdqVpKHXv+1iLIikE1dh0myb
nfhDBaB+0JjJ1jjFdeRidAf5OG6PlRtQW1zT7Fw8G8/CzY790NCCVi2pb1jeMx0A+NSPWbJyVS6m
TeC90SMDIod0+uxktMpE1bIeCLaMr4It5f5pNHGEfMb9hZQDx876gIfwE0qXaRk+/s33/E/s+eGf
jkXS9h2xu/i9O1THWq1sABWb3Hyxgr+p35wNVJ5Nnt8KJQZsQNsFng7k8nF2aEAfPqTRmPwFvBHJ
e1RWJmIHPbHZS0WVfLwgO0ort7lW2HKOTKjYr5TVFxfjWYzZETw2SIIlnRQ6ldhs6tq0h+QZx8pt
h8ozjZnrM7W4FM+CTX8/22VshyFD/TZ0EiP/LAnBztWMn6Klb6+HWT68IHkiHQGZWjRnu1lvCq/2
S5g3uYJvqhbf5652mycnTClvhGh8l6cnnN+S7ythp7l/c3hhVq1rk+4fjefL4fUNnrQJJndO4Vbb
LDTsJH9Ui091+6nP442C0YpCN+gwFmvQpcUrziSf5xJAXuB1d559V4FbPxwRrUekPDGw8+n7m84V
q8P18a1FmQ3PlaBzlvIUBZFJWzCwPXLxX9pcj7J4m9Kzn7QNkQKf95nVAgB30pN147EiT5VgzR5x
SLW7wbd7aBF/FQ4BHLp11BL1aX+cfbqo6TUfw6vQEZHVV35pCAz9L2nn1Rs5kmzhX0SA3ryS5VQl
r5bavBDtht57/vr7URd3pooiiui+Cyywg8EqKjMjg5ERJ86pP4Vp8hd7N9VkwfPQF0TJ/NLMoKtG
0HUE4bge6cbeDL66vb5vS3fr3MLsdGQvVCJZrshNjZ9ZRVPXfSiQUbpuZAlWyot+EicHBgDT6CzO
C0GPRA6Sf7dldWRSsfc2ZhhtLCnYqOT+g9PHd1JyEMRyl3rPSXqfuuXKT1gKWIzA0CeAdA8ijVnA
GqKxRW2AA1PhDoavGd6gRt02urZJA30zatHr9SUv7uuZvenfnzmIGlu1VSfYExLzhtlWR2nyOyEb
VrLUJSg/oz2KyhQjnCS0Py7tFF4cxEnPMFjT5pvSuLO6wc6LIyUcB8lqaMN8tDR5LSjpRugh4/3U
rDFtL6/0v18w89EgFHOkp/kFZoq+lbYbE9Q0wzUGyqUogs4zjDKMvvEcnZ1fK7eChlA4Vlzlh+/p
poMi1Lj5m0P7z8js0BA5EhH1nTpJ9TEo5KOp/UQbduXIlvfrPyOzr0yEXp/SjVNiFeQH1zM3eS8d
VtGii1beQSRQkjFrPL0LzvzPbJFVNUUSjkwvmKhvoI2q2hj9XkFIdtd3bfFqTequU9VmSjguTeVS
lg9eiClf0rfGFwEZ0z47aJ23Vf9q78Bj4PCTJtGc/DH2M40CxDi1+kQn9b5NkNEqWSlPLn1KJtDH
/xmZObSi1hqBn3TDkgMd+dkOxaBuMHaKmqTw7ihrgL3F/dPoFzELA/Rizq4TGGY56VLi2rogUSqq
Qwf0u78TpKjcpJZKcTvokpU39NJQoMIU4r9WZyFZ9ZN8rEsaBWNVHmWETnVJ3A8StDFZuh1b68YY
EBX7rrbWrg+sXyC77w3Nu9XDxzEKj4rwNKElJraG68606LfMr1EZBp4mzSuNdFQLebRMcj3qJJGx
L1UPHfM1Pog1K7PFa3FVDVph8TUQeWDQ07Je9WGtnrnoR7Rr3wW5GGGbGem8VExIr6LbTDY3MJ65
IrRG1uCM7YrDLq/m/wwhPHN5AV1kK9UBDfr3qmbUqkfRqG2Eov4mOv67Hrr7l2Z4uYhob7Oe3Oo3
smcddBUl4lUyyqWKxdTl/t9tY1D00oxahcKEH2Dy2JV3tM4eGUm1wsBp6rtp2Ae89spbZmn7oGxj
lppJYMbQZp+WvOv8YhQJKn734o+/h/auCdZqgIs26NZSdQboTtvsclFylkcmpKWkWWl48DP1wARj
qPkrJ7S0dSC3mOwjJZ3Gmi+tCIJReU0URrdBNdjwiW4jOqlUhZHxc4RitMNwZeuWQpc26YRNU26G
pk7LPvvKKMzRKaNbRyDrm8BOm8H95aFf7phFa6KICEW0jMzr9nqIWDQK0zuVVAClcM5eGnX72DLb
LoluVfVLnu741O2FN813gjLfX7e0uJ9nlmaeoXVp2adeGd26bbebprt8d1eaLYPbRCSr6LyDiHrr
39jkYcGMB6Ovc/qHtujkTBm76LYpADzS4Mr2ea3ENyjJoi0S9eKW99w2iEJ9BQG1+PyFsOFfy7N4
NaBtmacQ690O5cDwnOSBNxzumkZCvMkBAuPbMoocZfgDWObK12jpepA6TGUtKFEYCb080jRm6ExG
6Be26uhznw7DjTpEX4JB91ZC5eIimWixoBhAJVFX54ssfDOLA/JIpcu3mavtAt9po2yn/agU/dTm
b0lnbSrz1/VDXXLZM6vz4Wx5cM0WMXSyMenOr09pLoBDfOm9I4KLK1u59NU5NzWL0kknQwMXkl4m
tN4rcDtFeVchMLuqu/COgJ3XLc4tzQK1wJrEaEK5lJmdBvG2CABq9MlvUDyRS9HCaHeRGNvqQD/H
7b40yT7sj1n3fcza+27tqk5X8cOPAY/AQDFMDjw2Lz2oMbzE8DOqeXqZb9Ap6ZN8d/0Ml3wUxvh/
Lcw2NqDFAI0CFmDb2zSRsWVjV9P2Zf9kwoZ2C5nghwkE0TXI+IKeDNfX9jGznpnIJAAZoetuuhGR
bKWX7bppTkK8Ngy56KRnpmeX0CylIHNH8vgy3knEb6+3raSEzrh2On2VlGI6kI8H9t9CZ98q00g0
Em2yXt96BaTn6F6wq6sIDSpZ3FfqvuuhcrPEhzoUViLsoqswxkQHSkFZ6QMK0g0N2dMmiIz33XT/
8bzX646yeAPP/v4sxCCRKxhRCbIIHYO8LB+MdK/52RZe1JWFLBuaJMkmRVUSmEufD4fI6uOBIiwS
w9s+HhEekvZjuhNAA19f0qJrkB/BlTLxJM375poakvdNKKY6EZ0qDiZ9021QmdtC0TblGkB88aad
WZs5oq9UET0rNlCw7lyTDjrszvq36yta3DtSF7oO6D98kIkcZSutWlj9btXwpRY3ivIthPtgxROm
k/7g4/8aoaR8eUAmCgl+LvCYwdMECHjhAJV1Jrh/0yQ6CMhsx/1a8X+x1Aa0eIL4gnqX5oOAoZv6
ZaeAy2r6T532KCjlZiLhBcW6U1DbhI2hR57JyLdaphiOXztJWmxzWN6OefLnih64JRQLYJ7hsZbm
MEVXCKWorvgtAWzI9RjcZe+RDOos829q2eemZuEkH7omaiJedKHo7yuxtCtJWskGFy8Bb1LYkHiY
fgCdweSKDnrP+0ep7mTf3EDgbBcId8dBaK+SPC0aA4cFjppRDHKiS9exzKYV6hxjZeW/oU9aq+VO
8FALhZEkRwfg+m1YvHHvhBj4JGPws0+5wrcaIXSsCcmTa0ROmR5jBIiuG1mMu8hmAfcFXAZy9XJJ
ZZdXkWYEEcN1wjctNIZHkWHch+tGlu41kC/Q7cxbQNE88wPmRQstUvLoVhxTO0zuKCLVQEfAnafN
iqmlI4KuChgxcszUv2Zvuk5LciHsiujWkDbiqOzT2N+Y8XDMKUoh8bK7vrClIzKoicAaArCI99bl
7llF3GppQyzpRd1OMqRVQ8tp07Xnx2ICcm5n5gqpOHgCnWVaDvEtFKu2D9OdUX0uQPDAxLWTzNLu
899VtBa4Fg+OFzhdAmi1oRa6XF8bxwlKl8SKtD1WHQxUxWc/+RWP4eYv9pHxUPi3GMgFM3BpB81O
QLEBb2S4r/Ko3DID4VtrCj+LrnFmZPr3Z+/i1s+iQC5w9Sil2QXOIn6RIr0C/Xvs6jW+9Y+y1uCX
IPD7d0kzR3STtOuaYYoVwy4VUN/ToOz0HOlrXu31TL4dRvMhFl/0eHS87smvQVpVxQ0zZqMvbwLv
W1I+Jc0NSA1L4uP+zMhZM1WQ+kJ7vr73S99DoP7oiymQbaDLcbktQSq5eqWy92nsWMI3WRe2Wv0L
gUHkFW54oHh/A2c9NzjbGbOr1EBvQNCKpbuprXwz4VnTYaU/vXjaZ8uauS4tFqMPRKzUze8UEnoh
OojWJy3cxPma4tdSDKUTzrtAYQafYvPlDirg54R+ILy1hvvTig5t1f+8fkaLcebMwuzDE7q9VJsF
VYAuz7Z5mYRQYeVOWGvB9rqhxQvPDJQO6RY1lvkwlJ9UZlDJ1I6s8JtLfS/qjp0L6czai3/xdM7s
zC68mAWdpwkUcago922H/MOpD06QW+zzskWH23HjH7782jSpM/Qnq8vvjNB7gnv8kA49nYxqZYPX
fs/sEpQF1LE1wsi3sHv64aHTjJdskmIvmr1XB2vIqMXjJDGiXEYPmbTw0mEigPK60GZcOQtsfHEs
29Hu1uZ0l+pkE9KVkTLKKnyjLo2gjGh1Yz9GNJG7L4WvPilBtaMjqGcbqli7EFzvSi6xRKCmmPAG
U1dncXDKXJocI5MJO8aQbz1TcTrh0CZHFxFSg+ZucdKzbKOqEDIxE9M4uvH1zz2XNMakBcUL/cPb
IeusIRHiFNvCozC2N1bGVHLcOKm4JvWzdEf+s/ThAYF2WyWUIqcnjcXRT4UdvNWdpT2S+dv/nzWB
vr/cT0pGtaHrWLLimqHq4QHs1Z2QNI4YRGs8n0s+eb6qmU9aUZQEvgCPUjCi1y58K83HPv3+F+t5
L6Ay6wWaZ25DohqUIKJ+W3d7VfVPXnUXZYUTj9VKPrGI7jXPLM1CslYKgifKLfd5MB1KNxbw163l
bgTmpKRK/+V1w13cl3srSR6HUHYSI30y4uxxIpGSRvFQfa+a+DUK253nSZTtjX3UffW78TCIlWUz
9XfjC/Vog7fkCSWupV3LFwmWLc1AsRL1gVl47FIvhk2en59242uoKZDZ78vhp2T6jqk5lRCdELq9
1xLz5Hu1zcjnSnxedHGDTiSY/Kn8OwuHTdbkHVz0XKbEjfZSaOo3bZYob8ooFfel8BdSlmTqk5A7
ryqRkdHJOc9SM5Qt+hDJCZyPJuBGFRt9V6dMH0JIKh+u++BiLs2EFKQ8MFDJhjFzwlYf6BYL2Mrc
x1bI96NhZk4W5y8Uwo+iObyaXrnV3XanJNXjddtLicK56ZlX1n7d50MhRbcxE/AogrTglFp5req6
eJNNg2LX9EZlXy83UwY8Rq5H3V6DzpWbTI9uvSOy5CG8uEG5UH21+MBcGhldZP2qzCW9Teub0Uhv
/Kg8RE1T2cCNVgpdS9sGhAF2FKQpKaPMsp8sUqrCSAUewnL0YlB+lbMqXAm1S5t2bmPmgXItpLrf
TevxYIXt7+ox3azmpIubNqVWJsQ5zInOjJgFetFabBGV6n4Xe99yWg5+0OxCCFv/3NOsM0uz4xks
jkJzTSwp/6B/YIvtP9cNLO7XmYGZk+WF6kY+wiW3gbinnGVHYD9WU5i1/ZrlE3Dahi6TynwvhDsl
pshS3g0t5Kfp7i8WA7gBhDwD8qBMLp1Z61BtEnMWw9xORu8cWPVqE2HRic9szNIxMEXREPs4MWq9
bYVqDaq211exuFuooHPuAP15e16uoq1qJneSKL4tomxbVvW+Vp6KqN56jNFet7TE0MhbB7bm98Gz
DzwsTO14RWo1hJgq6GzZJ6EThKjbSFoLX38je9Gp9VwREphS2Khu/UUZ3LsGnaKT1kbBJhNh4zS0
zi5NQf9zx7z4aTPHNIS+D9EH4nXZlk7XH+tYt1en8pc3YELnTlUzaOVnIUnw2qTpG/AQsNZuPKAD
offaoZmteHbmvtGq1fujYLS26uVOoFNfYFhHtP2/EHPnA02pXCPTAIinzjLEwJBa0cioMhilsKuF
rRXJjpK9Xj/uhbt+YWT2xRxSz3zvNdxOsoeBgqCFGdm1sUYNueC/TDQxusw0BZ9ldXZysd8H5AhA
CITQ2KDgCM3BRsCVYc3785sC4Qf1jgmcyTtsdnpuolWlLmCJ37Et4E/ym3wnGScNEp/rWzf95lmz
QbWYpwW7DtEMvMaXdxLNEaUWat7TVJQZv6rVo5GCHR+F6iuVo8xpg9xbuZxLp3VuchYGrFxPak2i
GgH8087d4TlWw40XSpvrK1s6rWlcE2KviQhmnkZFpeSlozRwWp3c2S26mIeiPfjNg6bFa8qmC7GT
YS/yw4n4iWfU9FvO08O0jRuNKdfb2NdTO9Vkzemtcu35urBxF1Zm/ifGOTKN9MxJaXZ909vRJGPV
r7F8LVph05gGgRIeKafLtaDzVaBNGMa3KNL69fhMw9qsi5VEc3KrmdtpiOv+a2S2FDn2g8REPfS2
yIxuC3DlBRIAbeOHtWkHahZva6ExN+EYrjzwlhdHqXhiCUZBaJbghn7TgFKkSC1KfbARiwo9xK7b
GM2fv09Y3392Zhc4Fiwv0JFfvE3z8GClb77R2VbWO0Z7uO7lC/cXQ6D3pllLwFuzy9SVBZxiZRnf
ol9wcOEp2cjqvRzLh1aQYD2M/Jvr9hY3kNGCd8lSiMJn9hSrKX2jTOFOS+Qd79aNgNpXbKy4x9IU
KRwoKuF0AqXxPy6dkEn8UY4rltWB+qez4NmIg2+NSLzzGR0dGve+M390ofHFq12nHo++DmwEHofo
Eyy3MAW8munayhfiycVPmq1cs3zNpbwRT3TaLS+WCMkPPjMttAfXt3jxSP9b+xz2I2WtOQxtFd+2
7mvvqgepQhbayJy03yVNtuI/Sy95mGBQS2Rod0qXZ9fdl6uarc3j22wQ6rcmicObopOANwG4coQk
SZ/M3GyeU2h3tmMYhRskK7/DSRI+FW1qfbm+9EXv0iGKnRifaevMro2OXEAWjngXLHCfBLHg+2CI
iP54K9+GJRQSbzWIkXjNo6wizw7THOV6tAT22B3jzqZW1RB4tLS01fwJju4dmNW9qzb7Fo5pV9yr
0T8JPc7oJYqfen/F2ZcWffZb5iAkZWyjuJdxrLDi0UXX3e+z7erU5JJXnVuZJWIT3h9lHs5ZjD4L
ma2qNiq0ivZ1rSm8dE3O7cwirKpUSaWY3FwxV7YJ9fIkrJwieaVVt5K6LLoujXVqx1MEhH71MkjU
oW55gsjGtcWTUW3o/hEbRu0ohTdytfGFF8HYRpITti/XvXSpQkNq/Z/hWb6ZKx2ftqCj1dm7EA8d
u2Y7KnbW7/T6vXUGfshui3jFaRf95MzqbGfzpow932y4qaFuC2BJJxHH1ZfDohWoHA1qWuDpldmm
elUyVO1YkMpABeRV8PR162wXi85Iyxaghwj0bs4KzWifUOoR1w/CSF8p9xFvggr2EwTL4jXg1tK4
MJ9GOLUmtJNE/+vSTUBvJ0KrpsmtqTbbWpZuwGMcvHFX6y9wI7hdu/WKrVZ8C+u/ODCgjrx6GGpH
BG/ahbOsMCDT9YygSm7d/L7zaFKhdR+vGVnaysnCNOk6QRdmRrRSSvTKsJLb0tB/NZ34CZ2tXZ/I
n3KQQj36Ftd9/4M5YiY4IZh+6NzATjH7XKRR6Ot66NHyyh8EUdp1VWNb0Z2nqPt6+GOud4yxLoL9
pMwG/+HlBppCHZmB23UnVzbaX4WIlq7k+94GKtXAtyOzW5vM/3izJ4sMP8OYh2VrXjUMvDLtMhOL
g24VfBwyAQWFoKtuasF804f+V94J1nEUy/a+ad30a6oYn/98gwlmDKNO9+MDPK9LoeGsBb8/JY1C
qfJbmmp2bBV7Kz+J9MCvG/sQrHlagqnReGVCR4gG/eUGl60W5V5k9Cejv4c4fRup2h1YjkOQ6it+
s2CJYj1lRQoBlDE/fOSEsU9KRINOA6Cuocscy4y2shDZib8Go1gyxdFBaE9/mI2cuegwVmYDY99w
6sG+W8URLZ2J+TCN3q5v3rQ5F28YEEMIW06TqUxRgu263DwjyXRpCJvhJIefveILnOnX//6SM0Lj
BcZu4qgQPwQui/5PokTmcMrKYBe7vq2mAbJr+oMZw6WfSlt9/CxY4hac7f666aWlAduccjBqELxr
Z0uTw05pJE7LrVzJtoJi3HSCuvYBXzgoWA4pUVGOY9hwnu3VvRSUUU37XLDADhv5V38o94WfBXZJ
ceX6iqYHw+ywYIugcoNfSAhUzJxClkeoGypvOHWlIG6MQlc3gSYEu8av2zdBacIT/+jeyohMOtct
f/igwsRG2ZbcGgAWyOXZU8YfjWAYEq0/5ejA+FI9+WLxx+RokxGmvQlfFCCYQ7w8MFERMimW/eEk
MiNfFZqDEVn+08fzZAS2VB6cfARgo700ko6ZVvVKMJxyOuUSybnVOcitr+zXwheGqg1tIfW9TT6v
pWSyp5YN4gCnWP9pCDuNtk0cH1UL+HC7hnOY/HjuFTRhp7ePAQHAvK3n53x66jAYT4os7PxB+9yO
yXFQ/glF2ZFlRypfG2sNELrk9YoGzpDeF6CNOfFsSdN3LGWrP/nVUXPvSvO5dSkORL+uu92SGWIt
47XT6NgHujwLVAw3yeCwgHBIiIva8ZDfN7lx6uJ0e93WQriY2l4wHr1T583p5DJRLcuoHMeTrsbp
DV3b+iUrQuP5upWlFcFhA7UUcZ0zm2WmVR/rWahqwynwK9R9dUt8KhVNeWgj4nwm1fIK2HvJESeW
Xv5LAZsK9qW7e2FfKomvjieq4pteeAjz9ldb2qUR7ZqgeLu+uKVgz8d4KknBIcISp9WfJYtV2FhI
mfriqYtqKI+2vjRuUyYXC+VNr/axfxhCh+bJymVb2FOsgsKBD1YnPs2s1k1YCVB2iSe5gaHeirdC
DzHXb6X4872EiU9iGhhOLD5nU5A8W90wGhRx9EbkgyIhzDWE6rcMgttdrvvmXojV+EEc3WLlK7YQ
86cqPajXSRiWMvrMqK4FVWrI4ynon8yq2bnxKZI023I13mq+zVz29TNccJgLe7OHxjDEZulmOEyr
3RjxU1d3W0ve6/FdXscrS1v4qNBAn1oDgHsNyjaXS0s1zUizIRlOQHD2QgUgNWm3ZeeuTGouuAdv
CuLUhJiakK+XZuq+qNNBzYfT0EuhHbjlE5OEYdOe6nytLbZk6l3DAJoNk4R05iFJFJVBmqTDqcmd
qI5eBRXxNq2SNybz49fPaWnzzk3NnD4zBpnsBlOx9ixFkk3Md8eVYLXgC0C96OBonNLEP3G5cxpP
GrEO++GkN5ktqQ/qz6allQ5R1FotayH4EnUpZk/8q3zIZl4HlR4CVRFhEWJCWwCcKI+/r+/XUmwi
aacqR/7+Dp27XIyAQJnUqxKL8fKnLHh0vQNzrbl4U3b/S4AcGMdI/HTd6tIpMY9CXJokkMR5DopP
wvHty4R7TRhsdF0PihIFtuc1T39hCN0KgEyQB3y4S6ESKl5nsDrcwXMLgm/saNba/PHyJmqYmB53
2JldWVPvykEXOCekvDaD8E/kfu92wUPqNDetcD+sASwWgh/tgInqk2rcxDl/eWa1R4XKEOLxRHN8
44ngHBNbgBohlI/lMBx9Rdhe38aFCzxNwk96Ooy7ACG5NOiK2ejHVT6e1F4Dx5llr4FPr91l8HKX
j/LP69Y+Utgwcgw4ykRYjJwAm5fmLNnzjaavxlNRqN1RMRDP6+loOUbUdQfyuomMPizsANnaUxT0
ygEZ7fRBN2K9tIPBqk9RMq7poCxcRbq2JCggZuEGmA/EyBKqGnJdj6e08UWyRwgg2yL/4wE+Vk7+
w8A20kgk4lPoOfuW1qLpqWLWjScptBBIiqDfikWg+3V0o/TZyi1ciGNo/k4MSJSYGOGbvQSFhiuu
GwNL0nvbrdJNO0C1RIiuxk0z/lg51IV8HGsTKxBiNkTN2ffG7QtOu2JppVGfclk8MOZ0KFz909D8
jOMHzX1ltOMO6Rdj3BT5qRC3MpPERbKrLc9JtOdE9MVDoET29d+15NpUvQwAa0RY4sTljvujPjL2
1/BMUJ5V+S7sQlsd78M/53RDhhsyJibFGEeGs3EWyj0TZhVZ487q3atqvRh0Xov4Liv/IaN+CwPV
Ma0HVz8K7p+/gzD8ruAKVzMI6ZlLeei2Tgyc3N3qR4G0sUeSZraOrv0uv/ma7UPxdX1HPx40A3G0
nfieQCbzAcY/iBAEQ2U/njQxvSea0EZrOMH8tpHBtHc3YS51m1gbVtLdj9+UySxkzTiXzgTWLCPs
LOg+jZqgocefBWVfWy9jsBKYPsZdTABttGC2mArcs60sm5ghHh8TEOIMQ7AZOgVahDcLPUyxzXbu
H4Mp8ZmpYcaEF3UadZ6iNUZcCZrKBRVjWT5kKv078nD/m5QHKz3tj03Zd1MwTFCWROzmw2NhGNWe
oDue8p9pke4Todk0anVb1r1dF/4GXvld5aVMsfinvrrv6uIpGeFmiJ2s8Vqatp2jxtLKiS45Eg5r
cl9AOvGfy6sZUQ+RJlKik5R8BdhvD7uGzpZ8qLzb2gmzlczxY4DngcYVBeo7gRfm8YmyeulGqsQO
dJQKfih/ntYzDsFcAq0lZp0+8G/BY66nSHKKJzC4OzhbuBd+8yYYwUpp8WNUxw4LAIxH1YOE5HLX
RhNdHKUIePb5sh1Kzc6ygg0zEafB8zeutXJGS7cOyAvjh7w0ZTohl9bKQUu02px2LQ03bpxvcrog
/bBKpz+Fx8tqDquC/ISXLIgfPpCXdvpcK/kw8t4TcH89sKlhIjI3pLCGF5vO/5Va5YvU5w9d5O0V
AZqLVcbCad+u/YKZN+KHqcvHkrBWhzvBr26nCGB51nGIduSusVi/QSOyC9wNTMdR7fTiGkZtca9R
+2afAYNI83eH21Rq19bsgZjfm7RcM+1WqFdGWBdtQC7JJ5G6CN2gy33WhDbO65Z3rt59T8dnhiRW
65lL15pMnHVMQ2vg0i5NiJM2U527fJB0+U7wx4fYjX4zgPqmyAfXbT9BUGYgKbBSpVhaGA82XJXL
MZWkL62GQtxGnRiJpzyqnLC8E+QHBDZXbsPi0s6MzJIJyCtokWuheOpb6y33mm3WtzvmZ53clB0z
kiGBNnZJFu2vf3GXvktkpHRCVZBdrO5ybQE6gX7WFaiwl59041GHF1ZRH9jZECntofx83drSTjK7
QAmX7gENptlFkON8oHeCNavuv1SCdxL66hYdlJu/MDNlwbQqgErOW7tDoeowHxHHNJl6ju8hrfLZ
IsBct/Ix/ZsGzyH6pyVHO2TeYrWatKhA04onMzgMAPtb5cGg+t1GK9WWpU2DIQDeA56JFpM1l0dU
uooXllVL9A9LR/Uh4fJ8Wwp//Plqzq3MjqZMlaRo/I5C41NT/ZYm6sW9vAb1XvrAEIApZDKAQb9g
WurZG0XgXPJhUETGgO5T/rraVE7vOVY7bNer+Atf5UkWEvEPbi7lzNlTMO1lnpy90J5GCNlONczq
dggH18v1ffs4ME0FE6FsuNgIS7SRZheX3y6W4eC2pyI5FcaXLt25GaRMt6b8VZDeymLjhsfht/oI
82OSngLmtuPh1nwJhKN/QMVOjWzXUX8ozaaKd9d/2sJj+PKnzb6wYWSlrunz02rGQce7zgttJdsY
1jZVbnxIx7520ZOqHPxXHOq66fdgP/vkXezKLFJHHInStZgus5tAvFHcvZZSpLFl6ahVhyT8rNK0
/yLAqD+4Ozdxgk+Z8JjvmNcvhdi2nkeduoR3Gx1GdStbv2t5X+q35Xjn8X/ObHnnv4bPuWendXGo
hGNqMiE32m66csXf54avLWPmQ6bRtaXSWu2pYrgwOMIbb9L5lLvXWtLtiJqkYdgh783G342d4yPP
dlcl2c4TnoNwH4EDDLMbs/+i5f6NetK8L1LxmKYbTU3tOlcZO9jEY+RoDapkr6HwT9V5dsDobrjy
bXmvo19bxuzTrPu9YRW9153U9JESdw+rFbJ8uneYJvxHu3WyV/9nYpc3hrsZiTBNakcPWubonEJx
iuF18Q+BcS84kfd5MDcQetatv4nCt0x0Cv1UPwRP/Y13lLcq/SSr2bJpNsdSHqXkJdtlj0LvyMOD
+mRaT0n4Ggn3PVSZdvfSvxWSHUQP7b0e2Zls98xWyLei+2AlGygFLH9lIz6CfqbLSmcegmOUOJim
uwxA+WAKVc+T4wSth4eATFJt9bIYb5Iigxq0T+VTmMWJ7Sn6Qzwk3aekaqDL6oe1ab732frLE5El
kmmJPIaWKfT6lz9EituiabugO424C/AdR9LaTy2VobKRnbGsT+bvAhHPUg/trJC2saVvFfHGGr4h
lWbTht/2mj3wxqptAQalGFFfiFAOU/kl9tH2FaHbE5x63+jlwZxqYAwjmcmprvSDuMZ+tLqW2abK
TSYXueV3p1o4wpBufNEOAtcie1BOXoTEsgl8a9v3Bwj/AiSzEh92R4r42U0kPYQPimGrwiHYBu0+
ixxX3rTZr2znHykwGMpT1tiEcXtNiGghNLL/wCfID6hL8jy43P9A8cmV4wQMEeOwQIh2ibyvTVCJ
mTOV5gTp3mrHbT0kXxvltsq9u1H318or7wOAH5wAGDM04uS0pGCXP8IMy1BMmrCjdTkAmxIe4S1B
kc1/zCLtmMIbmssl0DQiTUaVbZA3YuG4brzPZOu5MccXvx1+8sS+80sTkcO2umsL90AJ8hmRJfbd
CSRl4zHDIewsaKHTsdvWyk4xT0bz3KWA3Qzd8YSVK/YxK2JjwRswPiJbNH9n35xcVNokNtPuhPo3
MJtwkyUtFcKtS6Hw+jfmPTf9sH1npmZ3KC8ltSi9suOzqz+XXsrwEs3RTH9iOvpV0YJNnAqg+hCG
Voa7tou/tFG+SZ9r/3dc1TZT94fWFO1G+d6VRyVRHVnr93JyWPmVH9MQNmRql5EfUOWfK1S7Xmtm
lT92J9jVjd0gtLs0lapN4un6JhWQYMkE9x5EIGE5gkReQIGzVttwI1SDZRdxKjljJajcjabZFXQu
dyrjuLe+lzKE26fpNihMm0CW8HwcdV4Ntb6rZLV+vr6MjxTPTMxAvIWwxBRBmZ299FVgrUwmW1V3
yiCPMmTIoxr4xoRMu1HHdl9pN6a574fvquBY/h1syDvTslMJplNpuMlJNrrouwxe6Pqv+vhogr2d
QR6G2Rg2B9Vw+aNkEFjT1nanznSfU2tfZ0+Sp+6aKjkAfirakz/WK0nVwnFikoEbHQbeiWX70mRf
MHdlRSImo9IZwyM0VH+zKDS+J3J6xDDnkit5bXRCHffdKeUb7fv7Wr435Nip2n1MA6U5ZsMKCG/h
q8g2UvCZpkipZ89ReKUl9F3csybJOIRZeCA7udPuPfG++lm+tbG789YkL6bwOru6kDNNFIBA2WiO
zHax8dQIMlqpO5m5ayfDN8sVdkHyrPjtTZN8a9cKaAtB6cLcdKhn745BVociGlhgiz5ahsKy98sQ
bmHdWHGOj0+1Sdzu32XNsX9p0VuZagwdhZ5D29xXPQbXug6LNpgno6IFPInhjMu1CH2QIpWKewCR
O8YVjoEcVbqGKl/2iQnyKk4zIIwbXpqpmZ2MmA5kKaThrTwemi+Wlm2N9GRGaKaLwDXzrzAiOJ3q
rlyAd8jO3Dum8VRQ2RMyb54cxWNd5bWr8V0s/Cc13lf6ZyNu92p6O4oPGqqljfejVG01ZNZdRhcT
5Q/v1FT7rvw0TD/O+ipaO089/DkFFBLkjDhRUQJ4SSNqFgTdIGshgIoB7QXPefePMH4burfrIW3p
eMH7MJwIUPWjcKUopIaXS5gY+u+VfN9ne9V4um5iKWqem5gdrcZgNR+eqD818YthRbYeCvsxph+h
70vxpqoPfz4QP+0bdd6p/wHV9hzSWSlJZ4R10p/0pGMaoniQ+h++0N4zzbW/vrbF7aNCDpsOXC0A
Oy/dVg5dtZYjLGlQld3HgmZLebqSeEz7M3dP8Fj0VZClwxNmXhClYxzoVtqfOljzui0NOycpPkXN
4/WlrJh5Rw6cBa1E7NMm0zHTmgehfGnHh1G9B+71/7Myi8SDlzG+3BQsRv8i9nvfl+yo7KGKWbnU
U4j9uGkTTQqgIfpSs091YsBA4/L4OvVWSOfwXtKLlWOZ/sJHC/xtZHmAds3VHhJP0NVSy/uTCZZB
f0u8l+IRghZ7tYq1GJ+YK2LKGuA6bCyztcANLxctJUz6orykLe9WVDZKdRM+9IromMjZmsNTat14
8Wdf/2H5PjDOndvdBPXPyEs/e+lr2Lf39aAchjV4x+LVPvtls2dNwchepuYNPlN+VmXBVuLtaNjy
zzR48ibBzWFlzz8OW003+z+D8y+e5KqofqEIcwqLm/ixHDywRp/1cue1n8r/Ie28duPWtm37RQSY
wysrSWLJtpxk+4VwZM6ZX3/a1AHuUbF4i9DeflgwsIwanHmEPnpX/lTpj17pIZ5/ajdTTKsb6pXl
xcZtUbKnCUQevcAulH0ljYCofEnb8I1WD+ErK9rlfRKpSoqo6jDSZXFXq67Si8V80Ldu/dXn9vU8
itG+OuzGVCRJ0LGlcP/7e7X/nsnvOwUdV9/VSlPkRgrpvYZA+O3Tv3ZdgruEAxB/1qTsfmk28+sw
Rg5s9IoJ1uzx1KNJN0wf/wMjFPMBAdE6hqVLIyN6mnncaDxp6oNTKruqfVIR/v3vjCzOZFjQLGH4
6uil2tegs13ZvG/zjYGsbTnj1UAWpysudXSDVWzY/ic//iXB1Xt7ENeEyxwngQ8AukRGgIDqcqoG
27aH1lLoo4q+0EdCwtp/aK1q12XG3m7o9Wn+0qmWT5/KqiZ1LtOjXnfuFHzf+I6Vu5RKs/gKfB0H
VOLld9R+oLexpbNkaYScX29o5U/bjsKHWJ1StJhSw5zcaJBJ6iqpnH3yw1IHAx0rynif1JZz14Oo
S/eSXskJHXWZ/WAY+XhGDKkLSNOWW7XHte8ljBAuMbv5CoNgx3YqtagVcCMDaMu7TPpdVFV6Qllm
2uW+EXrWrEmn27O0alTsZ6gzARksw6ZRHeUIWpvRq/ov6vDTae6rUudt+1Pqn25bWjmmAvGI00/D
m9C+u1yOHgK6dEixlIyavter0LyL1RqN2LZzNryOlUFBJAQ1DLQBoGGXKx9opdTpMnUgCO7kKgFP
NZ9hHvWlx8nMPt8e1koUSBGITBEqtKB+lljOyal1HyUECqu9/IzTS6rTeScgMVrxTo7nPXDsDdd3
5ToHRQHvscBHo8ypLiaS6A0gpiJ7ee0Ex2xOnL0Ng+99Nzt3DSRuGztk1ZyYSHx5YGsvr+erWz3M
7bwYcpl6J93OGvGn1OqnRLb/Bla9dQGuLJxQ4KL+rgG2vOpdj+wM4tghVTy98KFgqHfhOO8QiDua
+vy5brcCxLW1oxsHjhi2JHfr4lKvytAyW0qw9OPMx2i6a5va2UexdLAD66Gx8m+Vqfy9vV3WZlO0
CTCTVELp7V4snhXIsp/Zspf80zLtX9ZWcGr9Rq34339ghyUjo6SA2lzWxNuotqC97xQvg4MpmX7O
3tAqbvN2xXgSaaIVkf1BBwTViMvxKGpl5EnbK15QhN8spzwOs7Gnc31jE65AjAV6D3gb6GINj3Wx
VEWTNCbZRsVTpXJ+Moys3Wd4pUdlVMaD7fTWYRrb5q/txBJkA31w3xv2uL89pyu7U+gIiIYqQzQm
LJ7OTk3GIJJUxbMpD7VJf0zt8mgHwWPrqIdwq8tpzZ26MLd4RxUdWSw4uhTPimUUko1TaVV7ffzF
FeqkycnkATIRgxtz8xjChr7xjItfX0QiWIfMiAoDBeglA8E4KX6V00rvFUrhWj5P3uyfBsemXPlY
lqdU1v+kUrkBQls5kLzXdGUIXAWsg4sCvg3FQsPss2vz8DO0+/lz3mv3kvy5MNKjZpYboJi1BTUo
WgC1xqCxPP+2koe+01Mwa6nV5THFXb88R1VyzJoAVnfD38CmrQ0P3wuUnWBSlJcEBGoyq3JhZqoX
hLtZJiFErj+oHvsA/o36HJPUe/uGFfJn+GPQ2VwF+e00dWbR9qpXzJ0rOCucs5FGdxlV0UyN3h6E
gyH5f8aWob45D6NdWY3qdT1olV6pvDgnnsmiKPzQ9luk0StuLE3kwLQAFZq0zy8ewdBM1cRC5BiU
Ak1reM0UrKF02jjx61YAh7MreeSXt46cNH6HdI3qNUNLXSUy/5l5tKVpfE1oJ4oRMNUICzBGvBDq
vnphAXXMXat3LBNaaqVbt/H8IZfr6QOheXMgKiDyzoxDUCI1UPpQ+EoFzC7xCF9uOPIoh0GlPZTy
bLo8LVvcxC+RzfIiQHzJoWsVgTl8jssb3o7Gua7UQfXCcKZDUIVy0DklpnM/oI2ZpZ5vZD+7qPOa
+km2T3llucH8tc5O0PPSB7cB1F07sXTponKIKwn13+JOlCQ5ziSDC4JSd9f8dOj9rIuTj46MmWyY
Wlt7KtuonkJYoEKdcDnuMJiNplAlxQOE3N0l7LVdmgCxvH1E1+qnJnk+DuhLvLRsDkvzusz6LmCL
ZVBbFbOq3w1+2N8ZI9Mb2bn8cSaM2Rd28Fz4rLMBvukE/PMeEtDPpm529509jMd6spSD0lbVcVTn
YFcPvbbT+WU3rn1QMjlckHabqsdp8Is9ne/pwbZB7qBWaN71Rmm4eV4p+3ZAOFBLsvuwV3ymVf7W
dKN+TLosPNwe99pVaEPc9UJGjbrp4vxWVpH0w6yrXuXH4V1ny76nl2XyWw+b70NGttBUans/prW2
4RitGibtKfCX1KaW0WmYOFrRBo7qzZJ5rKEvycP8WDaoUkEOoQXTQ5EqG5HP2k6izgb8DdeF3N7C
R5Kirh5DPdXotlUdN4gexgaIwe35XIu6oV4X+o/4JuC3F0aaXB9H4NfsI/S8AUrFUH0OB0N+tuMD
Otdu4RCRfI1lyU3jf0BiNsyv+LUcFsI74GNAQpbKTmPh87oNvupJkj0DQdDrZz+trHmnw4V3nxXl
cOxlcz7MtkJBLpCqYxVYxUMR6PbecKpPuQQRmqm0yWGI8vrcbGLcVsJPOK7BJ4DthVRmeY1FjiSb
qhRrnlLa88cCUMxB1VrjVGjDVv5+bYv9n6mrVoxkmnJHSwPNm7WDiZyiqd87qg9mrrjn3TqrWzq0
awnMV2PDC768qoZkMms1YWydXj5MVf84ZfJxkKp3xBXHmBi7VD1FS4+SOe3CoULN6Oft5V8d8Quo
WfDnITd4+QGAU3qekEgjdWEXdEw030pZ3qvW/KM0k9aN5+CUR1tFxLWXSYTcSEFTJQEUv8gomLI/
SkFMLBVpD8lon3wj2OmT+s6Z/7TPwVPVktEeHwOr9BBg2s98SGUNpwmqhXqLqmjtDUc8h3eCZ5I+
r2U63Q8cdMZmIldLoBiMz34jeVVk7qJD2r+bOtlVS/lBLt8H5l2dfTRz/0Ng/5D9YON2W3kfcSbo
aGMN6O+3FlMSWkGTavqgeH7xjpX+0If+YZp9YIh/E/ogbq/66gIIGk36jsSDvETk5+NQDaUvAiLc
ZUOBxC+fTnaZPA+mAcAQxGS5j9r0kKod3rRnWcE+z4KnsW4+RHl7kDZTwWsxkwV/ggkHBX2hoMEv
N2I/mWFWSEQttVx9ndUvoe67fpp9cvrsYEywS4924DrBeN9qz2q+hQhYm334L0SWixIRO+HSepeY
ZueQKvZ6STpm04PSJIcc1VEKrIrzcWPyV14Vsj84ZAhpi2rR4gWNWQ47LRPV07WenP60o2/UDf88
xTUw1MwdkIo122k3teGOzunKf5poV7r9DWufIAh8yIlTEoX66HK8jtnFiQ6NiGcFdruHxd3fOVYa
HG9beelNWHigQI9wFii8guxY5ijBzkU0hkb4+r1/UoJfimV81kgdmzW1fC18KMba6/09im33cpW7
PsnMbj6WZfkvnJSTw62QDtEuCv4Ueb8b5+xeKcNTX8n3cbBVIby+CElcCWJeomaISZZRc6qXcBEn
BEFt3Q0464cq+BK1h0a7l32Upay/t6dmxRwuDG1BtBuiP77sqtSoeiv1iG9eBr0oejiVWxt3NfFd
1CNW0Ypaljls6datAA+54aiDk8Mik0X253LdFSfMuX4U1UsDcNjmrwxBpMzZO0aMOvKDaX2N599p
9UenaSFDDzpptzIx/58vMIhI6L6ihr148QCEO9JARzLKRUO8a+aCtkr/3Mn+v8n+lSn/Qin+FAxw
VUjNXz9SeXvzXT/2p9vTf50jEfNAvyVIQQeCmMV5H8M0D0jmq575JTOsQwj8bsqOHZomnWPcVcnT
tOU2r1xwlyYXF3xeF0GGcrIKpKUDippo1dGaZ+0jXD/DwZ6sbK/Hev6n0bvsWKdaumuzyHalrnx7
N9blhwiH8FXQWqBLEnHRqp4jxdJxTMPqw+TM6VGve/np9jSvXADYoqpEbwLHnxW/tGVKZPQKk0HX
oX6MdR3wkx59jZ193hs7qXkfOU/QUhbou5c+gO8CzIQ7f23Nnem/z8ajPf62KDBBlwkSV4C04We7
/YUrL+HlFy5mIwjCpK1blcxO4f/RAQcH7VFzUNMC8+qPD2X6SVX0YyQ/+/Z9BqFhsQuUd5Ezu52y
9SmrmxLUKol0nAB5iR4Jy9RpEYpXPVlrBncY3qOaPg/nurTd2FDuVftPFZd3SnEaDTQg22OtfJ6i
6tSGFo7bcQKElOzsYKME/YJFvrzDNfw0MlFotAmRqMUSVmpZFVJJDNR0ffpZnaLmkAf9uJen+ZHu
IOn9bMRIogLc/Bj3jcN1ksuHoFWeFN9KXYhIvltdO+wd37R3VRGm+wjN+7vQaX7yj2BsNGU0oNRv
SmslFBvT/KlI1Oxd16bdfqRovNPnbLrvu2aL8mpttkHiG8LZEu0zi3y+eIDNvpde4tihd0nyTE+F
4tQ7Wy+kXWGbHzQnsHK3kBXHtUhK72/vvLUXgJ4qkY4WyaMlO5puZ62qzdg3e31fUTABb2mXkUsD
hDSZbu1kW4jvFRQtDGnk/AEO8eiznovTaEmWX4W55mVmR9dHL9efRvDB+y5Kw99Gbk1nTe8nOHUa
eKSNQk525aydg0Sp79Q0mvZ1HTg/h7JVdkFUpX+dAka8PK3Cs1T52sZpEOduse14iAm9YSURDVSL
d4KEfRpXSq95cjCfKl2Fpq7q1H03Jt1OBXrx5pwRrDjsbiShaQ7DD72cmnzslbijf5Qa2TdVj6gF
vv3FoRpLdQ/IFvQ7SwRSD4unHqSD7vl5Q3dCta9s29XMJzPyd0Ha3aWJ2zzf3mHXTi08HIj/CDks
wMJLrGaRFb1VtrHuIRFt3GWaHD+mHb0xWmgrO7mL40PZmVva8iv1HjBJNhRXovcdD2MxkxLabsTK
keHpk/HNd2LH7QaOsv/JapJnrUn2jhwcOt1053iLhGTlSBHKUWEljCInsMykjE7uVEZv655TqzQJ
6XN4iAtjPDj9aB6jRAL01UvR3zoP6o3VFZfgYreKVw6tV6qSeHULl963zM72Ceq8tHfol8jYrF/r
aeM1vXbaEYwgaBAgXw7GEsdolwq5GrLRXlJL8SGYIst1pErbSAitTSKFDhLnwOwpDy7u+zGTijie
DMOT294boBq3wp+jfx8G4aGkW65s5k9v3qb4BhQ6wEtCgrkk1OWGbrqyyEyBOsmzo5ycIjD9U5Dt
8mTcSNquHAlKkADzSYob9IiIwb/yfdSxCjqy8iZNKOopQrRVqRRYX6WThvywE367PbK1s/Di+Zi6
IN0AG3hprlOaipo7GilIMenzg9Ee8uhUFFroqslT39lnR9/TVb27bfZ6BSGqYUYB09MhDG/LpdW6
AipjTL7lZf5wCHKlB0GDJ+2YtSuPw97UkC536nFL3+h6e2LWQDkNF4YutyXRUOOEc0EkZ3tqnUzH
UgGylsTB/e2xraRrLq0s3rBJAjRS6LntdVX4TQvgVleij5yHvW8XR63xweJVH4ZnLaBrLfQAfcJW
8aePo0M5bpz5673El3C/kj+B8I4M7uU0W1IVS3IX2F5JC2YWPZKgLScaxugbDIONJb1+DS9tCWfm
1b71nabqTe5tLw/jD7M9EqDSkpe+L9E23zj/K5tW2CIZiHNC9/KSE4zeD70y6tr2FDGlUh/9jJJm
3MlJmey7oKa2W9TqQ5CZI6wclvVoVsnwfHuV17aShktELgbANgidy+GOSUFL89DYkGb0gOnadgCH
qOsbC7g6UghCadJnu8LvuthLNLzqaKt3thfEn8aydMMMWmvtfVblgNuyU+xX7hyg+LJFx7O2mqRD
YGwhEjdAeVwOT7XgbSoDZriosuqe8uv4ZATyoxWO8qNmDvLGmVkzpxvcry8E+leCqInUODn8rvbL
4yRJ74f6RxQSSChb6YW1ZXttaPEKOqNWTFU12V6flTuCydjeQlmvWWCtRBcElDcUgy5nLrLrIZtS
0/ayxG93YI3qXanALHx7+12/5oCwKOvRrkvd54qjs2/NbqzrxvJQnStGeTehdZluMWlvGVm8DWXi
wJAWtZYXQxPR9LKgYP6vjSxXROty2y87RpIGO7V8BzxmH22VdldGQtaUsEIw6ahIW14uiqMQD6oT
BEFTFNwNqU/jTLKr9Hp/e1VWnjVcc84MObqXtqBLM7U6DEYkZbJn0nLjBMX7kg59fV+n+rPoHzGb
cQPTsnJuaJEGYA8WlrOzFJ6c8jmbuXoACFon0/hs7Qqtdp14I8Bemz3aUyBXwv25JiLK5WDspmyW
Pfyx/s6O0n1CF84xHN+Otkbij2vgfyGIeJKX82chSyK3KvMXG8WP2qx2eeh86Oth41ZdGw+FOsED
yA1ylVoDl2SqhY8ZLSnc0HoM40+d8eXtW0F0CookCXtBF9fEq+cwLBO51J1G9rKqdaca4ob+0Jd/
+/zZbt2toqC4jS99e7jLBdZQE5lT/OtLYzmONvAYtkHwrvUf26rYV6YJLdzDlkT2yuUGT7qgTeXa
IUgX+/HVqGI1mOXYamVPMn/p/r+heHOMy0Be/f7i2WkUFS7ngd+fp3d28fM/+30cBuq0wv98eW5f
fb8GHW9qVlDFdKjccmnSfJg49d3tpV/bXgJIJrjVCKaXrkFlZGFdxmBok+JvqlW7kaK5kv++bWR1
yV8ZWdzNvqHQ/xyqjKSPEMDu37OPAyP8qck/Clgybhtbu2Zej2hxR6tNECR9C0wXrNVJU3/mY+cm
ZrI3thDjaxcoV7TBE/3CLLvYX9pkIkjJ0nmwvhR0xX8d5486Js1jthUPr25lAWKFlo8js2Tj8mF6
dbTG4a5uKPrMrvkf0F++UHCxzyjc0oa/WCLdGJTZ7NjMeZb9VFv9ozxVD6jLpMFWW+3a+pCxEQkz
oXuxrNGHkjFbIbUtz9SOme4aFXGVWyB1dHsbrK2OuJ2pgsIfRu3h8vTboGrCDM/HMzpSJu9aJONI
PCqoXcty6A76hlO4do4oeAokOrELaZNLc2WUhIVGLOxZPizyFCP5N4ci+X57UCsAhxeoH68NoT1l
3cVNncWgNwwrEoXV6jFHoieCFZrGEvvYGg+m07ltFLhK3X1si+A8yune35ItXZtX+PkdoRtJwXNJ
YOXThBHV8FF7E3Qleve1sD8ILWl5gtNnX6RPtwe8ZW2xLWezNJFEzsCeZaFb6+WhCeTBJVNjB0eI
eA9AG4oNb3XtsiK3gEqySDGAILpcSTlP0lppDdwU/6TTFGQP/QnSIsEY3QM6fvv4IDgmMmQ/AN1Y
OOCo3yU93fMQdZUs4+h4HckEO5j20BqDznKNaAvOvDo8wf1ArZrM3tIiuk6aMhZsVBXIoJohbphX
rpbdkcrEydwqjK+U6Xjrgb3QyyOkPpbw+2yOCsdIqEyMuOVgYDgb+q61Pw+Ksp90FbmbOyogffS7
7TYugLWBcmUSFyIPxHAXQS/PXac2Q62IZNEMOWQR/B5MaTdOJ3zB4+1lXDv9guTWgjZDdKsungIl
7LVuCrBlVv7BT4yveVXu2ibb2JrrZtA5o4IDy83SoxEiIFOi0MvgFE9a5zas3pBuabOs3c8slGDd
5u4kjL/c/2S7KgkvUfGGoNoNySmAmb22P8zjBgZ85U2DLQkooGDxvOZ+z80SJhThqMMSPLsjBZo7
tWjUw+2VWRmNOMMiJUFego6Fy9HMujKNRT7C69dl4yHQ9OagzYrbByNcqKW0cV2tLBCBBykskKwv
CPBLa8VQGFo44Ojo8afYepybj+V8uj2gdRNQRbCzYRZYPp8+0UzndzyfKRAbVw7Mxxwxv11YNRvr
s2Vo8YCOdpOUFYP1zPJfF3ll+DQZGx70qglS7yI1hY7CMlXdUuVUIzGWac5ps37gcXHzrQlb3Wc0
zMAfQJL6qi8tkyIpCodQ8TTFbx+zydHvqZM9316V1W0mOmJ0jWtAlheTNQBLNxKlVLxUH9p96RvJ
TtIN/66d6SCMHOCGt+2t3avCFYTjhX6ja9jw3DiDUXS54slz1d0PkjTvdaOKd+RhZBI5Uniwosw4
KUnFRu9j0NCKWu57adhCoKyNXGQ14UyGwpX84uWWb50Ih0SK8QdQ+g7Ux8bxv/b53pS6j7eHLE7q
Im6EW0uAbKgsUtRfuD4jOePeGirFAwzjGuWdP/Ego+xhleVR17/cNrbid4iyLoAuTYjaL/V5y2CY
RrlheouMFhxPskEOmj/mrtzb2tfO3rg21uaQ25zbCciegEst5rCNuSUzhtYrrmT9KrMfg4EecP4f
HLdXZpauWzo4tPQNPP2N/dyb9U4Of2bOxlDWVgl3BuYhwQkKHdvlUGbHrnoIzngJtVLdz7QNHAwz
0+7JNaVunpXB+xmlkcPt1RLzc7E1gFjhyQC9o/hP0WSxNZoolmkNsx1PnWdX9YP7Iei/td1xdJz7
Xi/daP4zJOHX20avLi9SGOJW4YkEcQPu9nKkCFXqfd2rkidlxXupuof97aNjNBt8sddJdWEGKJ0o
dYtgZumOpmUmOboveWlW7RXns/lHr9wKdD4NH4EQqbof841E3crIuMmodiF8CFJ+GQvmyQxOWZfD
cwJmApHktp+RgdvYKFtGFuOC4FnVMih9z6HZuCbpGTZ9ufGErU0eFVxg0fRHkUFZ6sz1UerIucVI
hvwd+VbXeHas7+l4DMaHtvgXZBN6c2/fFiKnCg4OsT5aW8W4X2VtEB0sizabw7MQwIyc2qUvazf2
G0f56sYg9qPaAfOlSD7whF5aGYKQNH1rhmdcrJ0kJ26JjJiCrl3/7/YuvzrPl4aWXrSc26bUqFp4
7mOfwOQ5i84+zELgHOUtSMf1jiBKpy1E4AgZ09UFD99HYdZGdo7YdtV8alMIVN98B/LDr40slqdv
dILXGSNS6D/IDhak5oju9+1ZWx0KXZvCq0GzYYmH9Ccj7vtYz86z/VMfm12ePuThxspcl27FUF4Z
WQwF0taEVI6Wna0AgEQ2HPrM2tdl8m2y+0cnzhR38GtX7fRDOAE70uoO+qTqDDBpN9Yl+Pyt0HJt
1KYIf1707citXG5KfUaNJ1TC6Dw6P2rZ2YnzVdEv+/a5fW1FWVhJQqdo6ig61+YXoyndTPnUqVvQ
l62hLLwaodBbRsKIE3yM5HKnTO3eiIKN++mFf+Hy4SJ5SK2UIj8bn5zK5VgaNYqKOpOzc9OnaB0j
AIjsS6K7VEztLnmUu/JQoC1Gr+VZKZ4j86+W1se+yY4KYLIk/cvC3smNfq9GpTvXw/72TF9fMoRO
lOv4QvKO9Olefp0jh0MJkKM4l3oDjg95v2OHyuQuamHanbQuOt22d+WpUyN8bW+xslZSBkpihcW5
An+gz83e7/5LC4tlTdIODskhKc5jEuxM82+05TdeeyKXQ1i8ar3sT6FhMATqQH0nSFSwI/1VzKe6
MPekkw7muOEXb83a0vlJErz9Mi3OWmFAQv3YW/LGrK0chot1WVw0zlDURecjtNIpp3F2vNl4MJJo
A0q0agTuXBNJHdICyz7IyYjCIB3L4jyRi95R8PrWl9whfl7/ffsuE28z0RMHjmrk5a5OIuRDrLkq
zlk4CxrzKNLf0TixhYZYOTwWT7OGhgy5Byg8Ls00LdTZEb7AOZEOWSk/VYX8T2/ugXZulddXNgBz
Rq8H5JtkZZcdV/lAR1tv5sXZmfPC881QPTpR8/X2rK0sjyjgQDpBTlSQJl4ORwZIXeqZXpxjOWju
R6UOfsEzGrstOY+ty3dt6l7bWkzdgEAG+TRsRfMXuarvDeP7yEumw557e1Ar/qGoFJF84I6jALrk
x2n7CdLM3uTsoEKc8o7u5qQ7lXW907R038vZrqiC92loQqT44bbtlZviwvRiQonEET5UHfa7kN1k
V6r7FAcuLA5t+scBy4mw37mL4M+5bXd1IZFcpOMRF4uc8+VC+ppKS3PP9pcHe++XX7o4hMrC6rfS
6Gu7koiWNCXtX+QrF+MDXYUkUTexYdpQf9CKYtxPabVFG33tnrKAUMgInCNC5su9r9q1keh+UOJy
UISQMm+0unekEX5HtEm5jq5uhGOrswecma0CKwdEBZezpxWdnmsWq2ZHaH8l01wcpLS2j4UcqhsL
tTaBiGKKpLIpWJGXvkHSGWatJeXZqfxToza0UflGR0H+7fsBDAPnGuAWIN9FJEE2OeMLivLc2B8m
s9qHuPYNQrO3rawMhmhS4EwAZRCNiXV8FRW1UWrPWtWWZ10+qYqMhf/AWSFSFhq29EERvC5WJmxR
9gnrvjonUfnBLlKvCOe/uhr+NXLtze8h3dPAwHF1YRWiVHQ5mC7Nklxxouwcxz+l4hnpZt16uj1f
1/vs0sRi8dsMkHdfxNmZ4sXYRy4oYSX/ctvG9Q2EDVDCZLkgOb4ifZnDyO+RJMjOyBfc+6ZXhV+q
4dEOPiJ5JiOOJL95pwHt5JxCxURmiLm7nDY14Q+ZwuxcNrCJB6aXRo86jbG3R3U9c7ztBp24dIG8
GLq0YsdFYEr5mJ3HUT+M08dez/ebiYXrqcMIwr9o15JZ4OG9NFJVXGqVSRQ5VPOuGBE9QJZh7v9F
4bijjac4NcUWRdf1o3hpcnGftpPaWl1PSBkb0k4ZvlpAdVioYSsXuTp/DjJIcFKDCVy+D6ALInOU
VewM+iEDeu/QUboJpFsZDeVHqsg4e9RLjMX+nkoeh8S0srNapjt0wAgxMqJT+dPmUl3fPNyerywt
7rdpzuSyNbDkdM/R+OgMW4wP1waAZWhcOHQdIeu5zJaptqSQuZh8JIPuEHM/TtEWRud6sgS4XiDA
yKyCAFtcbUkeakrZFI6HUushkb4i5UkTX/6Qq+XGEb1u3xOADBAM9M0DryeWudzY06yUtaZVPuXa
P3lLb8lX8sXH2fJdFX3mWb3rpQfa6CR7+lUSFpftOajvtTY6oLbw1nP8InZJdhU+GEgSF4MuY6eb
tX6GDWWyh3Np9ZDfDuRza0feUnW4Ps3QznCTw44u4FaOWOFXj1NYx+DfktYnZ92eSpuoOoE/Ncx/
qjkA4mxCrkF9qtXnNw+QiRYJZMQ2aepcvCID7CsNwYDklVq/V7VzFHzJ0VS6bUT8yGWCgQiHdkNc
Fd5fyhmXQxsLR9OGlvRdpftHB/5kbsRgco5T+AOpjNu2rm8OINEiSy1qkzBgLS5F26grreyD6AyN
06/U+pErT0lufL1tZOW0cWnwbPFe0Re05D3K27ynkpXAYm+34X7uLXUnhdEWj/bKtDl4k4BswCjR
a7sYipp21TyR+QRm80jH/TuteRfrT0rWP+jTr9sDEjfd5QoRHFI9Q0cPPl1KlJcrpGYhxAS+RKbJ
7vdZCO3ofPK15ojUzS4t/22qLl6vEvZo0RSrxKlasjl1Ie7rHDrRWfenOz2cz0YpeQ5N0reHtZxB
kfokvqYHUCg88tfLYUX6OFtR0pGlizLU1Bqp2mt2lh/lQsKPhUpsFzMbb8wh0DxC5gBoMZgC/vui
bfTqIGdxkOoEa/G5yR8k5YsoKbT/bo9ruf8wIcQMBCkfJa6rqk/jR1auJlFyDq0ugNM0+BQY2VbT
3/XkIagmeCTY6IhvLmsI0WDHTjK1ydkHHmNTt/Ut9TD1w+8i8tGL2kJ8LLeEGBP9TdC1AMSwGNZi
rXotlw14c85WQ44xdsm+Rdb32/O2vGNfbCCYI9SE2OrLgoXV2VFcO2NyzhEWn2DxBzFrjh/ojHXH
7nNWu3394+0W6U3j/cDVJJBapOJmiP2y0k7Sc1krv+sumj/EhT68t81c3ldNHd+HvjmdxmpoTknV
bDGgLI+1GC9PCWwdRPn0ny/2P3T/cl3LcXrWHbqh49a+KzvjW2sP+24YT9r8sOnorM0w+CNIKjnd
0GstXrGxbvVIhdrlbM9qs6dnTdv5Q3vU5cpyUymJd0aqFYesltFoobN847xfeQ4MmJgYUCLXGCmv
JWxO6qTOHo0UVY/OxkGNqvpkIIyGxiVpSasZypPcltUhUcvuTimdeHSDMXbu83HsNDc38+kAl3b/
sWj91IuyuviYZnL04faWWDm8NHtaAqb5gjdZ3LV9YPhxpinpeUyt5JBKev0jNaR6I0dwxcnxMhVC
zIV2eHBay5ZdKGJyW6ns9Ox/Kcp/8XuwVMXJ/Azxlf+YqLty3JV/Nenu9thW7gyBpwVQhQ/DEVsc
YkfzbXVWWP5S+Vf3f8N3qvSQfYq/3Laysq0vrCy8Mr2zioyCRXpOci9okEctXcX6DNdJZaSuvEXh
YC7exv+dyP8b0+IIG1qLfEqspec2M8bdoNYBTAiGfPBTDb7Qpg32t0e3chFSyKeZnKMLhcDSueiD
JAF4oqbnqYAdi/f+IdM3Crdry8SwYPEQXfj82uVda6RJ13CC0nPRleEOoWDnkUAofMiV1PpQqCky
cXW88SyuLRoIAi5DXGmSxAubZHOiNsnYj53/YTo47uwq8++w+hf/vT19KzcQlObkYIhSdHJJCzuT
HVayVRN6N71EN1kQ6B8RK2geSz+vDtMgGfdkJcN3UyH9ApG3VdtZtS6Y90ScTLv6YrNICf2VkCxk
52pMjjCsT25ZfbcqsJ/1oUdyZW7CH3mysWPWdijONblAh7QV2O/L5Rz0oQIjZ5Jt8NGlp3gHyblf
f7IPt2d2bWPyQiNMjDMPrZn4/68cmzwy0BGrMZO2Dw3UBlrwWG7Vk1+w4689UXHa0I0GPyPiBRCT
l0aiPtAHJyvz81R+iCJkHQN5B1tm3DxpsivncBwVx6yjkPyj9lGqLN8XDkzyzqE2A3eI0YHxNYCV
rbXLx+h9M3xTwju/Dx/KeStKXZuN1x8qztir2ehKPr+Pm/ysQSZIJdSdteOcZBtzfr20BBmwe1ii
VQFS+8VulrtqGqYEcI3af0k+asS/s5LewSK69VxcD0ewyfMqwJRGH/3yeLZVBzCrlPPziBiuAjOH
pPyqutiV52Inus2NARBJG35Rkk+2LBFzJ8Df0HntjGMo/bm90VaecUEAja48uxa/aRnE5QPdGZPp
A8Koj11+8N+lCPHNf6LsgYf7GLbDXTarCW29nj3+KY3oqdLq3WT+G6Lj7S+5vrT4EFxfpl+48kuV
hGqs4wq+s/xcJUl9TLSZLWdb9U5Ju+4kG7F2aELTP+R5u+UOryw8lkW4LJSg4Te43F7anMamGsf5
OZkllH1PVberU7dp728PcM0MrBBgNwX2n3zXpZlM4oWQxyo/y0aa4gTDKawXj3Ua7qKtyHxtLk0c
UQNIHmhrRVydrw6MM5H+d0oOzFhDHWIA6ur6s+Z7ULSALai+G1sq5ysuENB7HlJBiQckdolonO10
Ag4S5ue0ujfk6igNfy0GFv9AH0JDdDk9pZDBBWdDuRs2GkCvoLHcw69tL4N3GmL8FvRajsL0byc8
NQr5y+B7WrV7/39IO6/euJFoW/8iAszhlewkuWVJtuX0QoxnZOac+evvVwbOdTfF04R9BvNmQLur
arNqh7XXityqeO7Gf4v+EGwpfG3aXVwY/lzGSVxg17HNgzU4u6x5KsI75d7BjwrNmzuIpabvBczR
tz1p7QJBLpNOkWiwUCW8Pt5YLea8n2o+FamOvTDJY1qXlA+Upthqfax5El0zMIHwc7PNC08K9Wlg
aAbtvsiAzQ/dAenYMfIPL/4wHwqnjfexaXXwHOXVxufyRqdLHOuF6aU41ZBVcwreND8HpuFpif7i
mN/b4aCgTtrr7Z3Smi5QpxkCr4/OtCPVGMb7SP0y1umDb9bHqX2iTntSn8yKhOP2AbwZy1r+tsXR
W3qkWcyec/TOvWrtGuUUhKChBTHJIZieHASTPeQxR8e7bVhs9/WTzZ6QsFO3FDBHY3GHtHVrOlIy
cFXlxy4qvGJ6nLNDkebH0K2gCqrnZsPiW18T0hMcBdgz6izLdiGc2qPaQfpyjtMZTec6eOdDQORK
YXW6vbS31+OlIeqkC6eutUbVkxYwUG+/8xPrSwALSK3bXi3vb1t6mxUKSwJ4iByPaEdcW4IqfiB1
pVPtdOEPUvrO69Ms3AgUV1zk2srCRZrO7MLW7IGdWA4vfAt9wKtTVR5htDcVsxsa9V7pYPCV9nAH
N25p6BsFkdWjo9QoyFKB6i8nIg19mKVR7KjlvFAdq5UHWX25vZVvsxsWCQen6CEY5G1iqy8eminR
9CruZEy0Bs73RYk/Ok3nRfW9DfXbbVurDnJhSyz3wlbot5VdBthqoS7Q9pMSekG1/4uE7XpJi2DT
Duw6yyalOJvRTzuMqWd8SCkbSObmYPzbj/na0uIan7oky8tUBZnRFcfOyh9ia6xdFMpcFZRfnx/8
SXmctGAD7b11ZosrvRlg3k9NFljP+kPq6ycr7nfGcCK1QbN9A/G4vkauDQtJKoDz4lAvDq1RxgDc
oIGx8acf/Wcg54h4HP6hZJFnPY3KsOEl66v7bXBxfPlMK3qq2FTF+IH8XmNXXnPn64/mh9veuP59
Q/H1PytbnJ7Z8wyHMLac4+jcfTYk+9PU7of4+1T3x3k4OcR4TtLdkUb06KpsGF+9wi6ML87QTJ1U
IUUoz0A2czcqm8SVjIQCYA2oyQ3M6aulTNQ4QThZ+zhxYHHSquiLb5rxzszi/N5uJbitJOgkN36Z
uDyvXyicWox2CTZ++omLG8HQssaJJi6d0D5G+lfkfjV/9MyPzeC18jcVqXu7PP6VTeSo4QHWxRjK
tZM5KTqvjTFyMxwm2dj7zte++qjaR1P7IA0vwfw6Vhv33tr+w9SCzi9VAMYMFpd7qSiN32fcRXOZ
P4WO89Aq0/72qta+HErZtGZF+ejNiOkgp2M35Db+ZZ1aPs0hexd2gzfIT5mfumH7vdI3ykarLn1p
cvHtaDM8kXHms4/dV7kdPaX2ifQUWOQduKYzGeLIZqc7kKdGH+zmQzj5f8pRAy0FWjC/F734qJyg
itpIl0Ce6gervU8SI4TLoXETK3tHuWI3b3E6iEdj6a4qqE0SfniyjGV4o8uUF02fJevpqet9L8xO
1FU3Yqi1l4uBVzjBAFVTCVxEbeOc5/bYg6cdjf8Q0vSRcEGyJjC2vgPhdcvF/FoIaTSjr8sMU+6D
cKaNRGATpDtb/ep4qVJ4CirKUKQf1R998bGFofe2n65UEMhCSF15mum7MLx0/fXJk17W0qwX5+Cz
JN3Ti8vc+JMMKUae77TjpIxu9Z8fHarqWE3eqO+abuM2FE6xXLYuSrgM8Isy6+KN0bpRG9BYLM8p
8XebPkad7qKk62XRUdUeymBLNnfNHnygJPHUKjjWxXFmQ2P0UqCVZ3tsX4r6RS+ihzz9mpchGE7n
NDbt8+0tXnNSon4irV+F/iUeRCmNsnCKsDqryCS9H9Spu0sH6z6tJ+V029IbgKz4ABFrESkGLROG
qK4PU6nnJLdhjgVc/q2QYs+3v8b+Q+xbyLhLh7Iy7uO85UXbuE9XnejS7uLZaHR7FkM0FSiu8aBn
uz6zPcmB0f6FXVXgZa6Q7Am+BulB+QDjv1k81kHrdVuuJG64hSvR7YXSjglyR7AVXS+/N2PkTQd+
RuIMOwa6Y8S0FfhkNCGwUWzERmv3LQxMKFaA+Pw1GH9tLZn6bGpGrOkUg4ibqdRH32aDLqk138kx
fIjzg2Qz7ZtM+8lIT21lbfyElfUKTlTgP7zWNGoX326ip3lmD1lz7oYPwn0RCJnuQuUxhs7ztmet
fDQ0qfhmgDQJJij1eq2RHsoz8kbNebDft9K409KHRm69fL6vx1Mb3t229taPBXcWaH9wbfRIqUtd
m0PAKkyarAzPafBdTftdcrJtz4ETO1UtN0KluSzf+8qGF795soVRRSUGAWhBurzYzUhKcsdoh/As
J3Kyn3s1P0sTAG+rr5OHPFMLj8m6xOu05rFJ5mijDvbmLKm8iYIJlGuCF3EJLAlT35yLUQwipll8
Hpgk9BI98/dOZdX3wRAINcwu24j33gRCxECo+jH2QMAHnmrxwcRjqdtpDt6oUGWv8pVvY9NvjQes
LAzgtUDtA/mm1yz+/SKH0BLbnu2S2UfO72OkVa45PdE5lir9SdkSiV5zHKBT8LwpBF4kLYsLsO/k
yTZyhV2Mv9SdSfr33qqO6bsg2aXvsnY+jeXrhq+KP3l16Yg9vDC5uPsCtZeYjBV7WI4fmNCl8dJ6
0WjszKllBJN0OmoPnT8+yyOiFpY3669Zkhxv/wpxUG9+BA+5mBRAyWo5wdg38VxOKpvchJObZrMX
Wc8zPB23rby98sRaL8ws/GVK2jyncM1ZNke1qKEqLlwHbWcleo52D0q3y4sP9exC/nPb8JsQbGF3
cR8UajZIUOgzfay+hjZqXKPuDZGb1e3GV/i/rJDBbaBQEIcbixU6sxy0+cwkYWIjAxKVkKETA0We
MxcflViJPMDk35Ry+rdoo8zTCgd4TJh/gkvKfPrzNVOcsSCjhVbyzThfUodjPlWsGQzGvRHtbbvf
O8PsSht21u4ASAlhw9Is8Xgu9rZzkHtqCjs8G0nZHLtC/WINerVx0bx5PzjASyOLSyDOCiXWJoPF
1MmrOXjFv6WeoCUBA0ZU7syy24IErnkMVylB1y/2Qm3xYHVNokWjyqoc+SmZvjlW6Vmm16ofbx/S
2y4CC/vFvsMgFy/xEjhkG4EJ+muIzkW/C60jZW0vju97Gd2Oj3PlTuAdn1QmAm6bXdtOEliBeWSy
gaHU6zs10KM8N+CwPifyKRwPlJKtH7XvyYU7FH9KOkuvk77qb1sL/xi60E+iDFtKUXoD1LabUKg1
D7y0sHCOwB/VaZyw4DBaJTFLlXYbMI6161H0hgWvJFiD5bRJiqyDPYlTYj7NG83vhlF6efOnBdtf
G/XbyOIhkNXakGSJZYTBi96RL8mVywzM/vbRr2/WbyuLo099J80nfYrOc2K4Ufe8WUHdMrA4b183
C6YyZogD1ACS1OcGbfj/2xIW563VbcsaWEJn8YU4TCVGG036ta9fJZjj8uQ1JLC6/j4kRQkT1eYo
KsXyKnXa57G9d5rvVblxGqsfosickdoF7rGcLeoNGAqqTMx72/odSjCfHe2x0T5wq5PdKA99Mp1u
792qJ18YXKxskCcrNklZz4r1EgCiqOqHwdwaBnzDVSC+eWJCGeERMKbQ817vH7z92ag2ZnROp8Pw
PP+b7czqnePfz+WzkernSftMfz15lP4NwpKq8+72GsX5L4OZS+sLF2/CFD4fOnRnuflH620G2GXo
Kx7s4TWb/uZ2o+hC4A0cCE6ahS0nLEIj93Xh7abjFsmQ7ZiJMzdWtPZN8YQLjhYTTzAXJU4DqI1i
lFp0Rv/p5Djx/YTy7+1NW3N5xlqYCgSmJopV10eWt01nICYRnSNZdnVUpb+a02eo1W9bWcmRgJto
gBZ1aJ1A3F9bGWwtUtvAxwrClLlLjHJAAdqjfYS4iztPvaeFm6SEYneW/nBpdLE0tMKMUjcxmk3f
KV8OvuyCVv1iKq9mMB1o1N35W7Qwq4mEqCCYIHygu1tCuBID9v+iCeOzNY6EuUd02Kwpgsk1pHn6
TOfAjaHuHLYqGG9EisSXx1gnc+5UMchGF3dj0TQV0uf4vsa9GOl0BrpM9Swkr6hhVMH76YukPFZ+
da8KYURP/ZHd9dWhfo3NT3RLN3xq7bQFEw9EYUwBvgGiqE3TRHLFxqvDSyXkQjSbNqFXQ/0HRTeA
UuhmN0yuXahi4JRvBfzjGzRPGcRJBJonPiPtcG8iSGd1D/CTVaFzCJ6yH7e9eTV6Y1xJzKGKZS6v
70jpOqno0vjca5B3ZqZnmO3PwO/dSUeZPKmexHOuOclD4H+Lmq1pn9Vkg7qnIqpIYDCX6NKwKRNp
DJr4XLfjSR6eGef8N0JDo0D5bnhpa8/YvWzRbK9uMPsK7QtFV5ou118wU5h52cdDfDaMz87sn1Cr
zp2zrv8j3fX1pgj72nMlENxwKxClUqW6tgaDvAMFYh+fiyz1xvBQQerkVeEpsvfmXf951I7AI4vP
jfWgUhGFNeD2Aa868IV5sRkXtYfEcvzZQGnxrD7oExIwjEfmD5b1iVCgNA232vKntZvqcrmL1zke
7UFJ6BWc80Z7jWPrmJfZXWs/+YXp+cadP74PNFdNt6KQjV221etlqn1fzn3DMoMkcmXpe98/1tVG
dLvqN7wulKkEkZW98BtZL4SW6RSfk+KY6c8zOE6n+aAND8b0CBDau31waw+mmHD/H2uLg5uHysxT
mxX5etbtE8OquQe7rarmmhWBfRaMY8I/F8fVlCGtByQ3zyjAeWKS/o9JssR1TlcDCgKkngW17fXJ
GAib6HrkcJ3pr136pJU/s61oafXJuLSxfDK0GgLYxuf0bYSHutJDiPxQ+OmxDaZT6c/3UtecoqF9
Rjzu0XbC9/2AkFU67qR5OmpKtQ8U+2XuHqWtOH/NLRne0CguQMr4hvWsSRp5krIgYca/3tXKMbMK
L94aPH2j0Phri39b+fWSX3zjeu83BpQ6yVmp76L4pzKGJ8s+OXzv49Q/jVAthabjqX3pxTlYIW04
hYqX+RMKo6WbztmnQbLcvGuPml8c5rIlb9NPSSXtg7jet5b26Mj1g1+lH53Ed/um2t/29JW4jdkT
pvuIC0kilpwmpTLQGspaqOHKGbAwvCla6KkMl24x+K2FNEwL0+PjPadVugx1s3bUxxHCprPcVqfC
Th+bGlm4vQPFQ/LSabumRyQltXa317fiBPg/0/fMGjGx9uYbm9JaNbMmOgdUtOs+PGgmiI5i3qhi
bZhZRthToCdNl7VkLO192Mc7gS9qIVT/88XQlyDPg/AGcRxxoVz4GgfZKTEw53OD/+w7+XUz+15x
B9oevy2IdV5YqCSnaPWG3Did83fwE99n9nio6+nz3MmH24tZudFRKoSHlZouoe6SBduvZ6ZmVRJ9
Nd0nfbSzJ0Xbp+O86+L9aDbpsUdx67bJlcwOk6SWYqaQcGuRB0UDLHuKw/4N4z4HKVUnwz7uwGY5
+Yniz8YjsmVt8SzSPUFbT1Kjc2vN49EPLGcnZQ4I/Wx87Qx0Y5Hk3UqdVyIOMYcMXo8AVhAYX59f
U+qlGhRkzlWtfsiH8KAEvie10mmclX1VSpEoD0rjFlnHqtswEcpLI2b6lnxPqZrVvtEYVIXi4d/R
mI+OGu6GJC28hF7+7UNc+9SYEGZqHOehurLIAWUqj7qdkGkasXyMi/t2TvZZtdHaXIuNGej4bWXx
qQ1VD1R2ZiNDvTsyKXko/gn7o2mfFe17mh1zC6UgM3SDZvKaP9Xv4EmBWEGwrCCGytOycFOEQiTT
qGjDafPrHDz/Of5o8fcXsZSl+U3bD/z9IPppyN83LxGxN4uEma8aQCcwc17fJX1PbzeWMyGgfW7K
6p8sZHx1VJ0tEv01l7s0sgjRWiNLC6MEPhcpd5RUk1Dne3qyu5+3vW3tI6YbCnsPpHaMwS/MTOhj
5mnHWsb4bNbTUQ4kVwVQxbSfFG9FLL/wbW927sLaIiIME6vz7YTyWhwOcMQoftHupjBQmGFskTbt
1H6fyUn7qWDMarbqXiAbhvddlxu7Qcma3ZAPL3aCnPjtTVg90N8/awmRs+e6sIAKUvWLAskbGIY8
JLVcb1hZu7tAxsDLzM3FZi/csu/ysW27ihMt9Y9Fmhyk0XcjdXDNDl5m3S1V/b7dYpFcOV/EHphe
Ik6EDm85za60oSJKENxcqD20ffKuacqnrmMcohWQhjA43d7Kldvryt7iUbDsbKyqCnucshvS7baC
h6n6i/v4ysrijgwZaCxCBSul86CPCA//hD2pMzdystW1cEWBZhI7t+Qc02F2TeSK4iUyd6fUiO9U
V7Y3nOLtbJACoTUCQLBZy3DDOYsN62AONxOdi7iJu/iQB9FdI4XBU9MW+ymOFDdK8uJQWMXPpE+S
c2xWVIq14MtUa/NdM3ZbGMNfeIHFJ8rvgQ8S+jCGAJYFDDMwIj1LeX4CJ32Xm9W9HPxTJv6XKEoO
Tmi6ZqkdEy2/Y+aO8R6XpMi10wOcMEcrSQTh/zc5Nn/cdqpVJ6aGi5C6IWYxF9cGUpllK08Oj1VZ
3PepepLn3q1C406Bvr2Oi+Ntc+bb+51XSfBlAVMRvYfrIEOJjdZHgYPIDe155maGXap91frn21ZW
Lh2sEKeBKgNVsNTsrhpdj7uZEiha3R1qN4blMWC5VWNciUKvrCzud4Apdq6rEKrUzr1lD57eaEd/
fmrk2DXg3myjjcBi/ah+r2pxVJrVxMTYESUao30Xm+VLkn4v0yfZhPY5rDci0JuLY1R3EUhkSq2T
mFPNjDWVyfvEjcCVy1+74jFRQ28zxfvFGvDm2wD8wtOP3BSVqGvH6HV7LOoKe04bRPs4sypkU8LC
m6pEcqc+jz91cIegA5Wk+yoG2B7Y1ddRawaktCMdRq/Gh2eXrdfb6uc0UvEMQogp5qjPPJzO8eZx
+MdIG4SrlPxzCPPSzspi/x3lItttQg1CpGTyqbTN0fTZ6Urf65UgfJyHQNkh/Jx4ZZVCX1n1DM84
Y+HpozmelRDMqw7x+14JBsnN9doEa6ppGxfZ6kcDqoOiJzAZeAOu94aPye4oE8QMcD4rwVmbTqnc
o9j0N9/mhZmFP5t9W5vFhJkg9ve19lIPlheoT2P8+fbXuXr3/7azFBpQA23SfBU7FtohY4TO80NB
Te62kdWPhZqEwcUGwHB51+rN0LUM9FKGqz84qYyoRsekgu1ar+YWnHLVlMXMvMirYTtaHE8KDFCK
kEQ5w7migTTIG8vNLKTfyvvK/JubjVSJPJSZcVBp166gzn3m6wNl/64jam0S3ULa2X+5vXerB3Rh
ZOEISNNntSUT5Ofj+9Z4NYr7Mgo37pfVTUOTScha2gyULjYtINMmMCAyZkAtnGt3ThWXkWS3kM/D
lrbbWv0IoSlgxQifEBAYi1cnKOGMmbldmLCPdfiN5vfWUMnHAN2VXTB1kUcj/EG3J303dWPpjrZS
/oXPi1oisB6KqdSTrs/NtMMyT2r6JVXQ7vLEdK38R6VtnNta85tZJ3YTGSoaf8vmt1aBqg0hyTuX
w7tUZuaPbPfctk9jl7qZWsG+y+xToXsaG55kz3FnHwajdUfjyUJ/7s+diAuX3jPAVPFtXK+4K2LT
H0N+iwL9446wuPKKNH3smy1mjDVvZYgePJHD3Dlp47Uh6Ap9lSnw6NzP6uvs585ei6RuF/Fd7G8v
aSXL4HEShBAOfG1vYbZFO4alBdWYXyQvfdmdy+kxl+/CWfWa5msRPknzlhDb2jPMDv4SMhYkoItd
NMYuGetmJLFJgkN2qp3cZTRwClTPnwLX3wIRrr00l+YWbhpmbaHWikKKEVl3ipN9QhSG6rRSubUc
3f3Fbv5e2pL0v1cLcHU9S7OLz4De3HCAfcJBoA0KjGctnHfyVgNxrWkKuJYYgwIQQOWlT+ZtFcVz
JJN1jAdDSZBxp3X3wVbGve1kbhrvQjSqH6toazZwLR5lcBoaQRoKAmt37aK5opo9SiQE2VUU/KRg
0HpCHukv7phLK4skGIafeegHVgdnyanUdmUYH+Z2izJuzUUurSySqiyF5KFDAP1sqdN3tXE1db5n
RMOL9K3+yNqHTeefEQUeVbKmxVvX4ByhLhPv+sTEpybLfgBakj2ob/+iSMEkAvEVABde6yWJxFjZ
We+LyMec7XafzUm4S5tqa3h/1Qt+W1mWkNUpsCRNJyuRtFfIyjzLkDbu3NUMk5YF8F8aJfYb1vA2
9xNFa6lsGdXesY9BeyheZOl9FUAL8c5pX7vxbvoPZJwxfY2D3EtnLyvu1Obp9pe99rZDxs4lSbMB
bxcudNEJ0Gapa62qBAWV3EVDcAiLuyp635vTQQu38Elr7gjCgxuS0SEgwIsbS7Lqui1rWgG9nx37
xvuWpYEX9ebGzq4uCVZpJs6ZMFWWnE911Zop6tIAeaj1z/LZMr4mNRUY41vtn27v3prbIyEJ8wXM
jyJ6vd69DJWvMBGIq3ysP5iV8SEs2pMhvf6FFeoQQDiARTG8dm1lCvmrLajwc9bCH0FiNXy0pi3l
+tUKDNONdJ1+ERY7i+erGxK5GVP6GGO9ryhpaFW3M5xPiWl7We646XRysqMZHoG+url2L8nW4fYy
19wDFhQYSIHm2JANXy8zketY7Sc206rjDtCXc0BiZtoxAF+7gRSEGyPub80JVitCEYHJoy+/2NW5
k/ysdIic27Hy+pYZrmpAdvZBNsqN13PVEvcwjQYbmSlLeNHFNzZ3jhVUNXiNfqCSknZgj+Wo3o8A
Yfw/VRihOiQjY8IoDKgyxgGXV74tlXljEKsnAz3pWNHiU15kkPKZkePaVmIf//TQru0tIrpZ8Hg3
fUcTQwJE5vzU8p/4/ybU9u2HJsxA5Mb8ALnBklKtraug6HVwIazvHzrsT3mTvpeCdAvyvtIQgqyO
KjHvGFeIvpwj8nM7s/OA9Shp7qpB6FmZ7JoEwlUQEzNCjeTEp7QBxNH805V3bWntb2/oSuDDLxCs
TLA/m9obNh05b3TE1fCWNNq3dYkEKuFWvAuqjE8ydH099HokavRqb2w279e2GSkGMj2xyW+EmQ2L
1ZZjSyWpk/ZGfbK/lYDjqOoAX92F07/jtKuM3mPIWmMnuoS5Cv8+ztQvG3sggqzrChNVYBJNcJFi
7nCpASs7WTH4OacQ5C2QON1rIKkek71oApr+fdejTt2dw3kj0V09fSqdEDZA5Asqc5HpItgOWlLi
69Elw5XrfyF/2YfheFSd8dCFxUPc5k9pdFCVHuPpdyOftpQ33j5erJwUSWAF6V8vEaF12ftVHMok
n9PwHrbYg+o0P3jRvsCW/ND0+reNnRa33JudpjxBDxSiVk1dXLrdDIOSg7bjuZaLHfiK+0gaAncq
7Q/Gix17jfylHu8MxgPdRP5x2/bqUkUHFMQe3/VyLNDiSvd9S+FTC3c2qtUwjiAG7kpR51VbbcS3
8ZxoK/y2Ja7oiys4M2ctmCydwfPO/rd1dDdSpA+3lyN26s1OgnQUNIls5rK0NOV1TxrLyc08kFor
7e3xWPRMTyivkfRgS51bFH8cfrAqtg95LOZOcNjrVWnmPMnhbPKwGHwf5nfg64ra7W6va/WYLoyI
f7/YurguylkvLULhzCn2sWMG+96R3blJYre02tCtq01ipLUXk564/AuyqoIAv7ZZxwjdSZkRn0f1
cy6Hrp18tsbvBf3PP18bg7jUeTRY94gYr+1EjIeUao33j6xkR4O4P0++0aMz10eeOiT/AS1VNmyu
VLgob1EbZr5CvDRvwgE/7KfMAXU4IK/yZZyezBCMShR4Wu54Y3pvV8+ZtTGatLahOg1ONIpwE7zz
eqGwv/W9ZqvxGWoHSfL8mOKS9KQXW+JZa85yaWfhLHNiQvcMUeK5H+sfcvGxScKj84XhrsMk+c5G
oC+8YPnFMYRKK1kUekx7cXpoCatjPmTJuZq/D4EPSe7oltLHTrpX29CbxtfbzrL2OF6aW+xhyZtI
YzwHAjgYbjE824yJbE6prd0il0YWG9g4aMiktWhx9g5g/Cd/SHfK+GyMO8feJ2h6ypsYmLXH9tLk
4mPLpXYc6xyTQXHM61McfGYq1O0p70j1l7Y5KsbXeNafb2/mqkNenN3i3SmZMBuzNk1I0hg6UD5Y
vPCK8jh3W82Ft6wRQibZoYsrmBCJ9BcFna5RE7+di4SRlWNtMlzRpm4wOJXL4/44SdExMsz9iC5v
ndwh1XhQsnlffDSYh5jl4p3sdxtBxpobMZmFRrsAxb3RWhiVtDUko07Ok/xg6S8EzJvIn7XN/ZXN
U8VGam25ZB1t6GhMjeRM/uQq/U8xqh00pqsqW7u75q5UsalhWyiWMq9zfa9Aau5I1Wwm5yJ19fAu
6JV3bR4gS526dX6vzcmnTQp/8SeXX70YJBb/CWmHRcbRW9okN5qenGttdGMi9M0G5wo+R8xvirec
xJD7cnGx1LXjD1FFPd4OHk20TWPpQSB7hx3iEfM7pWw9WaMq+ALkcd8Mh87c6B6vLpGH/RdNgwBq
Xu9qFUpjmQW8EEln54ewlF5yx98Cv6/5IfnF/zey+AL1MJoChoCI9f38oNWJW1ujtz2GuWHm12t4
ET4ETeW0tkYonzbqXTA+U0c5bfvhqhWa+GKiHjDaMvgqS2ewlUxjMTMgrlyxIRTKlX8kp9sa9lh7
dEisATgz5Svwl9dnUzodPQeb0KSUUm+ACDl0aEPpRkhK5ijHrglkNyjDDdqt1S8aqgBGCHFHiBqv
rQaRQXVYFu93fTdJFtopz3PHcVV/tTzBosEonMxgxKJ+oHFcdS6WB+TnFGvWiYkaIyY1iLRDVkxQ
XWzFQ6tHd2Fx8T3LQJ1RgyCIrZLpTquO3QSvjbER/6yemkUGwICAoO5ePAJChchve/wjMb+Cq2sO
hn+nDJ+rksenfrr9tK1+vaKoq1FNs7kWr8+qDdM6o+JKS9Ya2qcgU6XHIqu6/W0rqx4B+gshEVzx
DX9/b8C3WoU25Su18ijsewDvoZZ6KrZky7W1O54RXYTtIP0QQyzX65Fx+FklID/bzWB/a6XE2E0+
rLV0ZMN7X6CM4zkgXw3mc1zFqscwSujqeme+K3tpT4nN3Mlppp+qUXkJJcViOkpND6h9pHfKpDEa
4JfzDu0VdGba0TgwTyK7dkSppZjTD31WD66VdOFOD9XysY/5HcHYKfC7lNFpTIfIK0yACXJhTnt6
ysmxL7LwXcBfdrWYlrvDsOzGCy4+tuULJNifSL6YNSOkuN4QBqMruzBmoS2afJxa/SM5tPmcJqjD
VmUQfgulekvOd92kEBQgbwCiufDfKFMSWYtRyil3hdPcj9a3oH6VtOBuMF5u+9Wa98IX4IDopeLG
IMf14hIDKHtTsDi9siNaicmn2q82NnA1BaLr8GsEgYGUZTmPKketdNKE8I+tnsb2S+LUTzLdbWc8
Vs4pywdXTiu3iz7dXttKjZu7+cLu4s2L+KtS7xA7hIVUuoOcvMyI0jyWBgzk2Rjkz0EexLAoDtNu
sA3pzleVr3mgaLtxyso7Ok5/TjnDD4J5BYA71Ta4Ba93W2oapUV9C5+OgaHWd2kGGjzbd6z+9tLX
rgvCbWSnZYSnSZmuDUWhPiVOYyVnuIFkyohK27rWP+HrbSurkZNAiTD5I3TEltRwqWElcT/0ybm3
/q33FEJSvfsm5e0J3QdYfCjvTPaD0UP4CVOClbp9vsUetHbTk6hTz+eOBW21+Dh7rWfuRfW5rVDh
jBm+quFFKavPE8KVjUmwWGzs7Nr7xatMYs1gPIHw4rqntBDpSoaokxLBleHI0X+gV99nyVZqvWJH
4UVGfYG2FjqzCzuN3lu56fTpOSt/AvNhYqAcNl7JFSehxQQKHgPgfZfckEGUJLZkCrmg1DpM/YMA
ujby6zbIRzwZixtUNADRgEPIjDbuwhupjvRa2NDRiuMXa7jXhsmb6eo7MMHK4S43d2nk1cV+SJGd
/fcvAt8r42KjLyJSeEHmuOS7P6eDf6yN/SCrR3s+3P4SVi7sKyOL0xo76DXNEiNG+YlrO5M+yOMX
SL2djTx6rV1A8xE/J9kwUCZcbGXoy52VSkzPlwCUNRemdz8B39p+btJ9ULll6lpm9phZG6DwNVe5
NLsIClRTalIjokFuxdahHUGDJaN6VszuH7MPtwjkVr5p1giZpsjhxZD39YmZHFigGawxUc27uDkS
ayt5cEhPjnForOOfnxzvLKE9HzXsAIu+oB75vlEKBGeD4nuMxA0Z7r4pniN5ZCR544tbXdmFscXp
ZSl0AH4PbkILp/eG1TwE3TfT6ndRXaGclRwGfYvZZ/XgoK0Eti/6C8uimR0Q+Zc5qMS4oRk5lVV7
7EwAfXmtK24MOOt0ezvX7ZGWoYQLjnyJgnRQ4NadHjxfoNx9v4tjrshxS5xl7V2nykO3U5RTiYkX
X5scjYHaWAVJmfJZLku0HxBZiD6q1ddQvxu6u0AN3TT1CSRfK/2U1V9ur3Htar40v4iZpjya5tQv
YTtAVMIFtYf0xfyRnu+H23ZWInGWKfRvSD4JXBcfXYnseAAWAGyk9k2XjXda3J7qDBbrfyrlKY2z
fd/+sbSDAknlhcnFpxeAb6BPAxgSwFKzY8zvVW/pe2ZmtbG2tQvz0tDiVg60TJqVjCOc4vqIgsWu
RGyttdFD08zKleA1uL2X4ocvn6BLewuXmSPJB5Up/JJZp0j/0Nn/3Taw7hS/D2vhFPLQOYovDJSf
jC70yuKjbmxcwlv+IG6Xi5esisFI9RV+l3cQJKXRs941O1l+YvhTS1IoZH5q4VbFb3VZJCFknCak
A8bCIfxKTvxZEWWjxvox+X3i+Yr/MI5bQ9Cr56MRhYjpSAEOv16bUaWGnbeiFTu+mN1JMj7+xfEw
voDmI3xJsJNe//0o7AqCfdp1A2NomUHjh0a73BeH22bWys9ABn/bWUT4vjwlkjlQeZAUTPmHLGE8
GKz+TxKM42CpdJ0q3Utr+xuww9bNmycjAR+ijudMjG4C6779g9buY4rOomwgJk+XXVcJMknJmPk9
sfPSlD9aQjx9eNKTjbhk1U0uzCw+rywwh5bBKgou+R5MrIdmmpemW93yLSuLb8wa9SkPCxajQb63
iyTzuYvy3t0cD1390CD1w1fIaSg+XzsLHurPM98SBDO+8y6eHNvTMshXqwSFiqIb6mPtNPZdoVY7
Sam3VrkWJPC2UdUE9ggV8yJIiEM6GFpGlzJNp31ttXeR0XpD0x+y8pPaHIs/H/gTFbLf9hbPjDMy
r2NJ2LPgK9KlxCsok5nll9uOKPZseQFfWllcJEXZKDkUejxm5sgeOg9z4zyabXvfO+UpTv68KEdn
nhkGaGsFuHdxnYDdc6aY/8+1PstekQWjp43KvLu9prXCBnUh5iFgOXYQnlqYKYuCppbMrfL/SDuv
JbmNoEs/ESLgzS3QZiw5QyvxBkGJJLz3ePr9iv+u1A3WNlZcXYoRk52orKyqzJPnNFaFyu6dUh1a
PWjd6bza5WHJ8wNz9QeGw3bSjGxXX9rdbLcajhkFOACo2OKNN577ojt5DLhSWLvtoGzDXdrZZE3F
m8p+FP7pXe6nylc1Uo9upvm/YcUU73cChPGITcBPNSTvs6XQRfbq8wRw2S7M/VarNAAvrGzD3IOc
QV0hjrG0Tza0PD0ShlOuHqvle2d8vO2R1BY8qhCuMXgEQPo6gShAK82FYtoTbUELpnhIXowsUQ+o
16Znrj0WN/GsO982KlsspkRF0uIE0rZQ9qgMNQIBWXLN/E6VKchHZuF+J9GbXO0FHyDk/FuoVoi7
KGrTFZ9N7c1oqW+i3nozL97O9VDqC5A4QW9E9Wr7KosmYx7qvqbXrxYCWQNDJVz/O303qRG45xk8
gg4el65XyRhNOpbqhC/Urpo3aVGi9ZEEt1flJ9fONvHBh87hC3UCBDmbWFCXzuwcI8mf1BbJ83xc
p6BdtT+1pVI7fw3tkAtCQSnZ7uLjHA5uAEK7DioTBJHahw90YerAcJbynJqTAkTQ9vyIB9BhNFZY
R+aRqanFWD/c/tWyM4g5YHBiKscg8LTrT9OPaRqNLde+yH4cho+Mg7/Vu9H3RsFq9H0y2uNte7Kl
YMiZKUpBV08mvbbXqFFVDRot0AL9wMOIAsujAUjB99p0TxJFborxYDHOqgKbvTa15tOggUzneEWz
riucIIYjydvDVsoyNHzx/1gRGeLirt4a9EdyEyudXh7cDLLtJQ+84etqD+9/49OxUjYfD4Nb8FSn
azCHCza8PvlqQdAeve4W8KTOMDJA7Q4WE3rl187Y+dAsec9paqUfFyg5HVg6be919yYiu3fBIfiP
nc2GNL0uU/SVY60YjKNVJ4GpNEGjQMYyu0G8qIEHAdMc73xA6SnOHAsQCiYzhIbmtXtLElndMnHK
LTA4x/nbCVqxqA7mcbqzywQOt7/1yAmg/dmjVxV/+JfUwBUP+CnXc7Sxrg3XlZ6iU0PGztMUpYQf
CLr8xtEqFGL+jwWxGS7CENSz2cYdN9k5/MhMf4jyzjR8uh2AssMOhAvtaoCdQAw2XnTU/5dEATGY
1e5prSZ/Nt+G0dkxQbOiCH/bmPSTgaOh9sEMBiDWa4dimyHwaOH8cSMVReqifKmqfGdU4CezwnZd
+NNc6Wi1kpU2RpzZbqe+TWnTWK8eOoxQSHbJw2l2vyr6sa8+me9TM1Dzz2F7TBff6ug9Ei7zoYbd
JdPL022XZd+XIU0CFDp4VDU2u29Q+nWZc3Bvo1oey+JVH6vD4mW+W7xOu2qisuwIn5sBOhDBCzqC
19+3CiFVgZ6VkLxHR91vvGfGanbWULbNxWYTUkmwt20v54vm1eHMOPvT0CMOlQJ0L/Jj3ap+Nmot
buUHo6AdbCnzjmFZ8ABfEvpsfEeqvtfO9XbWaw2N1Sd1Kt+XrNk0Z/e/sVgXJjYpLBtgc1NCHsKq
G0BI+16znlOjPZUISM+OEfz/GdvsvMJlyEuxQG8Y+Smb6qc28o02OUXm/ARrw44x2ZXg8uNtUoky
zFqXhgIqwmytla8HG3KHfCqOTvimy8tjruvH2+79DIRf9iFFeWrJP2fqN7eQovJaUAAd/ZSOZ5xf
LkU1BJ1ScD9SY135XNplm/q5i6yYrw4aIL9U6/pDtVT6X2bRQwSfQINYM9ARD38zON+9FEuWpExS
LMmpXpmxq8J2+h55bZH4TheqH+LZSUIx6hC+DLnmhmzusU2elSyfd16o0o2G1juoZ9Dc9vYaAmQp
ywbUop8iBOV5UkX93aTtlRKkRkzIumjug67eMmuH0Rqpy0LqUMLM11cA6o2vml9vL5N0VwFuFtU7
7tI/m8QXZ0yh5KVtZQBK9SlMHhNnXY7VbP13gjjgcY6KGZdhUISFrvdu6npZgnInzzfvY5a+ceLW
7+Odk0zqyYWNTfJTURk0y4RXRzcVEOtWpeI3idsdbn8vWT4XLHeIiAAE+IVfYV6WeLFzQJR5UiwI
oA9dkDvleq+Ma/WoTOqTbjEpf9umLBAubYp/v1gjbVDLtOtBQjTldFrV+rmgttS182+5xgg30/40
ErZNay3punaagB3EpnEI3fTQpOZBV8sXb1AR1tkhfpQ5ReUFaXnQqLCJbJxy5jKK8p6XVVO9gEKn
QGEdlbQ63v50suWCaYY2PIgoDuCNlToxSqsYFT6dxXQiwzKIGZbe46gWT3W1J2gsdQnEGq0zAV7+
5fhdE94LKwCREAFeDR3zyfEH+3c8ujCyOQYV2w55kuqcv9UcpCPSKMlpNZhODN2DMbze/nxyj2hf
gTEUMxfibXERedXCLEITExKj2goY/Zy0/jj/xkueKbZ/jIg1vDCSVl42wfUDKTB0GukanpPROlhq
shPee75szqOxWJcuagFaT1Ya1Az7uEV3TvaGN2RZ6MKZX1lnLQSSG5xxrS4Yhw52/J1GktQPwVHD
5lF1tur157Km0KpCR4R0Ct2J91eaZjCf7F3zpFZsZqMYMBaImc2bXiubHhkv/LDUH2X7HDHoxX19
50q3Z2SzJHWSw62Yu8D9BfbdehZiHrtTGiJGt/cQcMZM6oFx0n/VoUfKw+0KQEZF/NkYfpTGGUG/
Zk+bfc/K5vTRFjeJ4ykmnWnP5aFNNW42L+O4sx/lVhi2AoZDBWQ7B92OPCbQQsifOqu80+OHrPdO
Rn72qq+397348L9+s3/tbGIschOIwuosfxJqbroXqDXKDhO0eQ4SFMZfOXQRu+e3bKBTsBpw8Gji
bFU3l4S+gGQVYdT8qVxfVoE1hCFN6e7zPvg5wKr6nfm9Xj80kOw0hnm87bG0jsBDGzgTAF1AmyJW
L7KQnala56VUfWszhG5bzc9msrxxxu5YgGxa3g5W5APF4E5Z7iQmyaLSMkWZiCMK2My2gr7GWrzM
c5M/pZN1xzvfHJpTnt2V6fm2i3I7Lo1gqD/gq9542KxKnTZamz+5pvJxNruv4+Tcl0v0UHHP3dnZ
knMXn/61tcnpepNZS+Vga2zIg0XSj75upC9tnr1mM1igZo/QR5J3QQiIeXBRdaYhdr18hWE0XWWy
fGr8eXUG301Pt7+eZEtcGdh4lLt5Z8w9h/sKOfxwRELqHBX37guoi5PddmdzTwVd7hFFHsaPqNxt
KXvrtre0XBfnVWR/V3TrhQHMD7d9kppgfhogIeI99CuvP9rcqWGjqGzzci7uRtc6xfMOZmrPgvj3
i12FdqIXNlAcPrn0rilw9mG9E2mSM4RU+K8Pm6iOE9soQPTkT7b+2tAuzNtvVOx3jMgWn9opwDaq
qAJef+2G2qqjSSkfPKc6igES9L4X705IzwoJIHN61Rb1vaXHd7fXR7ZjL81uYm5e+nwqAYA9xeGz
2n1XTOo5ULpFe6VMWfLj2vqvf5vTfqbck9o6/qWCRjUsdYh3e6YZRyt5ya23+aK9XRLvSzmZNg2P
sNh5C0iqE1fmN/eASBsHU68x34Zv1/zDOE3+6g9LjUgyErvhjjX5V6VAxvtNUMFsoj4ZuzivDayZ
kGOtna+bByV/KK09GLcsMknoSDcBNuZBtfEqj53OiUReZ76ChJQ5nx2KL265lyikdsRUn5itxZ9t
cNY0saEsyZ9696MbuYfBu5/qvTEA2UYWEvSILzNVwmjy9Q7QFqUNlR5nDEUpD0VDtUpJrT3ZGtmx
Aa8s903kSyjmbzbz0pd6pcEI+tRp9iGcXkP1pdEe2mI86HvYSplDJA6KbI6KGMuWoLdQptIpei1/
8uqqPYBvh1+6ypaduptsbQBooD0MrIgdtok1ZdWtMQlBaadJPvtG+OeqJ4fcY0z+dqaQfTiQ/MbP
Sg4ah5u702LkdtzreFNoD3Wb3gEIt6OzpjqBl+29qWVfjmFLwA+sE/e0bVwbSdas1lg8dU10or0r
qhG3vZFa4L3ON9N15gI23uS6wg00JqcLohqlXvxyr3ssywEII/9jYXNdL+pxtoysoK/bfe2y4qEc
fqj5x8jJdzK4bP0v7WzWPx0Mb2rF6SQ8ET2cFr6AnQehzBcQpKDE0NQm0DZfy82GZciYlH7SQ+Os
tMiCd/Fp7b+E1d7AodQSRJ8A2Kl5mj+Fdy5O86aoWmfQyDSG+qlqXjzu5YmR+F7h7ISz7LMBkgci
/5PLfNtRjr0+RMNzzp+c/qFLjHvWJtvNm7IouzSyieOq7bM67dmbkW1xtX/o+j12M6kbBvxp/Id4
9JY9IjWHcBxGLEywOvXMf3bW991xyT0jm/RvRJpi6wXfykxQqhx+iP3iTdPh9pbcs7K5ikzmGGUd
g+pPdRlVh3x0nWB2mw52itTbyZmyXMb0kyV0DwUPjPgpF1GWq6GnlGtaPHntaqMp2U7fuqh2/ThW
ldelLL+O9qDvBJw0ssEvwNgmqE63dUJophl9y7OCPI1oMtO6bQYFYzke7On77Q8pswTZnU5UoO70
ixJHosRKU5XMjmkWYhwlbJKvELpA37AzhSyid/OEB/soBhBB5Ao9n81XHJe5rK2iEA+ieXrMvlbT
I6iQYDCEZmqwW2aR7Saw7vT/IaaDEGmTUWFiWErDbQrCcPFX2/SHvVa17JZI55G8Q1OJs26T5/QO
wtaoxaOsCf0ha46l/UfyJ7RLLipi+zNc0ksxPTPRvYIkk018/QWLlTtBXVTYC7uXrohfK0o6kQpH
fGor/pz/FZU/puSkwU3/30Pk0vDmU7Yjo4xFh+Eubs9IsvlLMp7C4jXfw7nINjX0DAJZDHUC33Tj
oVqvcwcMEugyniTBMjyM0Y/bzshtiJ4PJQ4DO9c2DCuNXWC2BXMQ0XoSMoJBazg/rEWLjrctySJe
cOYQIRRS4BG5tgTxZq2VI5bcuZ/AhGkjN0cL3IfXzioUOlH/PIR2c7c2vfZlHfW9yrzUU8FoQMhw
odzGSx8puUtFlWVz68CFo6RaA3MPACVLH4wx/2NkExuKO5EzkSx5SqLpHEXzYRpfE1d/2Z0vlGVh
G9UqRlfg99a2sKE8g3CvsUJmXGPEddvnzoVGWFX8487BIrNDzhDlTKj07C1+x+rtrnRHkzylR4e4
/Bg2P8x8PPUdHEHjzm1MQuSt6/BviVaGA0BiC4Aci2RM0MoQg7vDkzPaME+0VeCWaIT08XEBQwSE
YT5P3vesy07xpD/0g/WHp89Bk+0Rh0gdh53C5dBh0NnabAw1HKdBT+PyaVAfptg4DSgtOOVjb70P
J/P+9taQ2OIaQl0VlmT6Utsub2LNi9uo8NcqtWe/bRYV1rOoKNCUBdXodEUFi1aV7+xHTWoVDI5I
ngynW5s3o1U4fWJEbfIEwi0IP1XWqbD92fMb/S2zbEfPSF609DlXRibIv8wTT37ts1YNx55ZmHJP
R1mycQwqgygHwfbAON1m49iTpwzWCHmu7vWn8mR1sW8r56TZGzGW2xHFXDIQuXVzapSWFaulDpn5
HKbNCehd56P3OR/BTU53YEWbnf0jOXfhrmDGB1ZiXpjbU1FRumn1+NBPywDyf83C8jDMlr5jRZLb
rqxsvh7TiYnDBBvSx8v7CTHRODmVdr4TpVIjMFKL/hmg3m2VbaqdLjbbCXW+tjw7+ktRM9W/xxoq
XZ8LIyJoL26XdVFyz3dHqlyAktMPofEdcQTjvz/JqPkIfldgbrAabyIfPry11hw8GXXjIVOP39cl
cNtsp5D18061ueNdmdmkkGSxUGsMoXqPsjjItIfMfpuYyrm2lmDqzfdw4kCL+qqVHxf13mOg3uvm
Q9h0B1N/Azun3x69mZngryjPo4/aGnfs5Scl6+6rKQWM89a6B+xwHGrlGHbP7p68h2y1oYITsjTA
q+GXuF6IotKjsTehEFaGM4d6kGXcGXvzvz8mDDEbDHEDqLhfCiNzoVHfFlZKIwjzB2+FXesl7D+b
zof/nmJJ5OBAqarQMBFxdxFX2uzAzj1QPbWsFUSDG31r+0Q/rGGhnC1oUg6ukNK5bVP6CS9sbmJ5
jZUp7wacI5kHdvF11h6S3+CuYYAVyk/BOm6B+rv2y+rnSddzpp4pM/p98cwkYeWco9NtT2RZDOQi
qZmXMqUMcfe/+HrjAu1g4jCinpShn3d/xcb5tgFZd9G4tLC5HSrz2OV6KKa37exMNfVkz70/qh9y
vTnOhUHD6KG1Xs3x4DiVX47/vQ+CdffnGAGAsW3lJDLbUU1zJmadJmKOIC/rQwyhy048SISfxR/n
zUf2BJrmbdK0HZYNZ0TLwKBystIvMKMdmeu7qwc/880uQXDK8amplssBGoB35nRHGdfOxhPIYmSd
Dstu/Ut2Bbj8QZvo8Yo57KIIJL0DD0ALMmrWgll3AhNJqHXeOT/k7ovZFmIIZld7swetOC7UeChZ
YzRA6zA7rMySZ+EfsYtQ47PxXP4169CZjCcom0/zs/ZOXU6RJmiYcuSsbgec1POL37LZm026KKi+
suK2fXDWvyeFAf7qrrL9OtvrTsmYXED2wuNC0RzKke3wUG5Q4rYmBjBC9bVMXbB1vZ9pz0rzEC7O
KYwSFE0OjvehTo5zfbeIgftp3Kk3yHLR5W/YrHRMV8osBHfcEhUHwW9r2cGuDKvYpNsDj9cdyG7q
zx6Qjus04SXt0swr4xKw73Db0fWHrnyYir9U42kcv9rhXpNA/L1f7HFnJseKR92WoMZa69IrLT4s
dcgmoUycI3eJwgSTDbejRVZsgAoP4QBR3+AuaFx7FqV1qNDyZTw8G5Gde9doTiBquWFSB94Isotk
xcvg3Y5ZkRB+cRByAt7+vAq4R16bLYwsdZA2EqS63qlZ8wCh0rD9NrW+9pSl3rO3ftTK9SHduR/J
SCDgKIP8wRZXAKpu13Y1Na6NfIIjz9P/TpF9TozqaFlIF1aPZRwd2tikw7r4fQQr0br6dtLdcbHe
eQ5KV/fiR2yiaQ7LJO0sRkdU5zNt5GBiQAVg8X26xxMvO92oiAFxE9QocG9uvJ1tCBOEcnGYWN+r
up2CWEmdnRCSlMeonlBp1nhpCQ64ayNOWrmpG6UkAUe9X0xR0vbn12jWmPgZ/bDb+Xiy/Q7BvyOA
gQTQ9vrmuEkq2mdsxclIgrIJn708/xG24V5SlyVSmOUhv6QmzK7fnGmLHUVepjK/1BvtnaWNh6J4
XCFCaQItfsyXp6gp/cR+o3uf4Ctpp1Ou2nfdiPjZh0jba+fJFhL9FarS/CIy7SZs52pSW0hvGHY1
6uzedfr0mESdtnOvl2U5wgT5NpjtwUJt4rKsVmOpZxN28jE8x7lyLBMQQXF3QCfd78uHrhlfU6f+
jQQOOg4pNcZAuYVt4ofROiBZlOue4tENmFRx6gymv/PthCP7gJdGxL9f3PM0rTK1CSTQ09q+1usn
M96jFPvJUbPNaJcWNksUrrz9rIqPF3tvK3s4hAwZWEX1oDIQUzqrX0TiHVBAPB0Xb9PsWeEmAhcY
0pfnuugn8Jqmz7MEPqvkwaqcN+l0jPL1ZBrnDuIdrb3r9ZOT7GH9ZUF++as3S54trQJ4XSw5XMPV
MZpdP8y/JHnQZ7/RW+N5AmUSzBKgfrawBAZcrKzySL1MMRzE3UChOpFrp99YaHBF1Co5W4BlXS/0
yuzHmIU/SVBdMDlJoGQ7VXJZAoJT8x8Lm4VWOm2d555PVmmgKyY7cOOnCvmZ237IrUAtzNNRXOA3
fgyRmRdDx65wZucwMnUunsPzsrMtZLkb2ut/rGx8KZKwiT2LbVGsz3poHbzpO+XpEZEFXT+UavTf
eUUQ2gN7T3Md+j1nE23VtMxm4THnlJRvKA0Uc/Y8QIBAMz76nc9Hq5ZKGGyY9BiuwyBpw6zsQphh
BAfBwpnnTR/3GYXF7/1lz19Y2fiDq2vlCNKNeKiP+bC8uqOo9z+s3R4sWpaaRbWC0rGg3TXFPr7I
X46dtb0TslA57OQlfafGCqz8D1BttZkdtfFIseV2AEozw4VFEToXFpPSiZQ4YSN11XgIdf20eMiO
uWN0V/Xx5zbcq9pKQxFxOIRXhbbnLytWZUWTCc6ZrGw9f45b6262u/uyzGq/yaPkMBFP53xO967A
0p12YXiziDEUCHNScs7bYppheNbN78BFfyceIWWGL1HI9WyxtgmN+HANITIJPeMM6CPjddzZr7+x
ZEwi0zQh+/2iTBOFcQfilZxBb8MfjPR+/uyNK6dKdfayPYp6WU8DnmQqv/DbmgKsfx0gZhmOXa+Q
B90a+XptvYNzweP+PtIeyn308OJn9aHw4SnNz459dPbIwCSbD/QJ6CY85V32k0LhIkDjyFA0K0cd
IFVyHtdR/UcTN1BooXIcRtXOJUVqDMgWYFWqbIj/XDvrDO2cZwrjapO6lIe5zceg6gvj4DKIjbo1
ymC3l1JqD8ZGsLViPbcXviRzrcmaeqZtZgPY+ag9FEsXqGt51JP479u2JBsAMBWSez+F3N2f7ZSL
D1k0rl6rbD46YQDronymXMCkx8Gsw3TnrbBnapNUuqVKY4Wxvyct5F2ZDL42p36rZcfbHonQ2+Rl
RFPEbYPpcsEJeb1aSr6MxeAAym6ncaHY5p6aePrztg1JRibzMxBlejxH0AG4thFPUenUFjBps0Ga
hbmsRzXKjmt1NDrtWCXFn0yH9sqP20Zl34+OJST2EMszU7LZcwtK0YiXu1zXgKpm7ZecWqKi3N82
IsnEQnpGvMsp6QG7uvassFsn7XlnPPVRF2SeflKjd9ZDDCew8nHdK1BKjhlwFWJPMaAJO+7mMxbL
YCvqirGq/FRA1Zl8MdLQn9IiAHhw2y/pxwNHClhNMJT8Mshd163KwBd+pZXhR6GinunqF0HdLsvh
timpVxemNm8aZc15CtTEeUIbTu2/TNO7xX3bDo7f1HvnlyzYgWAKQTLoFKhlXy/XMNZDXky45UXv
RhtECtSSt72RFYnI8IJkw0XFmxn4axNpNsXOZJBqGRnwI6/harjQwV6CLFf8pFvPSfHNovbnqXso
e1keRGwaChFC41cdJHpZMWpSjL12S/4hH2b0saqHJPWOyW+0hejS/mtJ/JKLLDgidTGkNsOuUd/W
gZbYKCOGsx64Vq7uRIcsEC9NbdKTsbrpXFXMuDXxj7r4gfqJaz7cXjL5d+N0ZmNRt9ySUbR24eWV
gzeqmQYVZIJO9VBW0SkZdpKFLPoYrhZUSDDFImZw/dlaIxvSrIS9eIQVC74LJS3Ot135iYvfZnPI
fXg1epR8uD5dm/DqSYGrWwyk5H5ndEf9WFUBGJfozlnfT8mPtbxP6acgyTMhwFJ/7uGZWYMm/4KC
lp8+pNE9hPgxsPGdHyZbRshzQHEDFqRLvVnGZVH6tnP5XY4Lg4fyff5/YNuWfV7qspSCmZ0icW2i
cmqM2Rkdj0RSLlTwNYA9eyVRWbq/NLFxI4x0NNuQyXzqi/Qu0p+XdApspKTK4m2YRg+hEaq+BmZj
bj70res377PqYC3OudKygxG/s5LHtt5r/kl/E+mGVaejxAXveskXox4zlPKAyDrVs26/j5dvWto8
6qXxpjXMe/j79kBcwstfgowmoLhrCczs5kPn6qqPDPEzzlO9aFpzqp1vg6iCFY928fF2QMvaJqaA
ihHMFKM5xq+9m5VCs6OM8dNQJ17N9I7rQoDkwF2iuuds6Q59TeFneJ4XM3CT5LXs5he3dz+DCTrd
/imyNIG7IKqZroBWZbN7zTCr9VkhvQ7GqxVPvj5/Hms4f97dNiMjIDep71H94elK6hNb6SK5aq2J
ropDIXpozPee1X7zov7RzFFzWJMPrnnIsmMZ+UnYOgette9uW5ftU263XDLE+Do55Np4NyiF3kDR
8ZQZ53B1gqaPT3NV7BySsgD6yZjNvdPila5fW4mMxbAg2wV6kY2+nTYK2IYSjDqQuXo0/447Zada
K3ULRgh4d1g/kvy1QU2fIihQTJrwVBLFxHfjfdHdnQC5bcTatoc8JQvJPFZCN/FRLR4m+05zd+pp
shQHUvh/+8Gnu/ZDsddhygWYQBkfEJ/w9+WlpEtzYWETfWscxpQziD4bMQmDiW9okL5lwwO8uztB
sOfLJpemaoi6DH2Jp9V9rqAwX+KdbC17dVx8rJ9og4uNZI4xaM8QV9bBp1ZbJafO8sdDufww3Pfx
sGNtZ/W3xdQ5Vsw50cXSKIcmrk+o1xwbeweiIC0kgJ8VcCUKCb/QV7RxGdtRyv5UFarPs+57q46S
r3MePUrk7QKp0x8IAMZ58ZoMDk3t/IzO49m1i9Hvs71mvnQJL37NZh+7sx73i0vEO8mINPzsvDNr
Y69zvmdkE5HVlGnerOJyVWrHpfm4FMrxdtLbs7A5zwbT6pvCw4JXfimmx0rdq0jKc/rFh9rEOrCi
2JoGLCjGp3Qwj2F6v6QD3NVHaq3J9KDF46Eq0sCFd/y2b/+XiPnZmxONze0uaBNk0T0hwD3pWa8G
5WDZepAM2ZAE9VyU2sFVq8UiC2fL5MP4PL2mmgtHcVY3FigiVXsZdK1MzmEJR/3R6xPq0F5p7A3H
yU5XUAPUn3m9MPGzOedtbdVtQ0B/2iwMwOH44XIKp+YwKt93PogIyu3t5dLS5hxXx8RwoyWio9zl
QWoDrvGeU+XD/K4HYvfR9HzNZq9AO2do72+blvoI3zV6xgBBqYVcZ2+r83KlNAQLuV74SWpo/uh6
6G8bD3z9aKd8JLsW2hfGxL9fZD8Dsc1xmMG2xMn6ZZki494pZ/EKjdWgGSHxWGD6O7lLu3fVl6Zd
aHehyKXaY1obw4gttFZc0HTuw7887r3J9HbRn6Lp1EZvU2rTlDhvf1appxcGNy/u3NIUJIAxuHTT
GQYAqt9vZoZbYo3nnGUd4nXnwShN9S5QEErHoLG267g2UBZRKGZL/UiN8mHRuk+2BmrotlvSSgL8
xuJLgs2GZvt6BSfaQotTYaYEA48OTaz/XSXnRcl9rX0BMOlXDR3TvdajLEiZhGbdwGNS2NpsxLDV
wyLzCFKGMtr+ta4ftCryh+nTjnfiWbLdhpd2Ns+WdEWVvU2xs5SfWorDz2ZQx36SwwAVJG/Kg+r8
BTW8zbF227DUPzA84u1i8arYfFVvTdTUWfmqXvsKBMqbv0BO7Qw7B7XYyr94B0TahBoUjNsWlLSA
QIjCoqcjZCGcOQQ2PIzeYY1QuNyp1EkTPGgS8IRgQPFpk1UqBtTKwqB9Z7x3oCBwTxMtaTf5NGva
aXT1gMeTP9AUdQaTWYIgzJ6t4msByvj2d5W+1ByG5SgXAk3QXJF3LxJOqhb2nIa4rEGmX3+L7FNT
H8chKP9I1C8t4xL2OvseoiqF9bQaD3uVWBl4FHY8miswc6M08svTpUhy15pF26g2gyH721xm32SK
rpzuph9FeprgN5zutflh9r7tuC5dbaZwBKKH6vZ22lp1YzSAYto7ujv6BPNc/ZmgCQdIQDHvqkE9
9cUZ3IxAU7LRg958VfvGX5faF+Qre4xNsgQMRE2QfzI7DVr3eiFKz8itOhcgkax0/bxFwbvy3ic9
nGpelk3HNEcbb6ItwxhN9ufOpxCn5y+Bf2F8c7pmfd22Sk0rFLqrQ9xqH0zjzzF6ovl8v6bmm25o
/LiIjtWPeI/KQbqxGUhAkRQ0OeOH125zvYqqfqBhDrNM7z4nLvIgb+e9UTnZxxWdZRT5qO7ymry2
UlZJa6OmQ3psx8coKR/0esCz5kMT6xw8/de11f5QjOLv299VFmGXZjfZMuxWGv8rZvVzT8cwqouj
EpZ+6DTP/TLsbGXZ+UY3jUiGvFuAN659XGxDqfuVL5nVPyCUq6C2dJKd/C87tJltYAhV7Fl9e0vo
zDyOFW7aREYUVMafHDVmVR6y9LjA0J5VexIIMt0YZuKBHIPCFYNsmzSp6k31Pz3z2mqCpPsaNRBW
NB06Xa/e3ZArpzrmxdscYTX3uyW5a3ReV/16dGv3ax2rOw956SemxQ3aHaYOqkrXn3hQ1NxUYtbT
MFtf0T5mBlA5Zw8YI313MBeA5A/gP7Lj5mo0LWmtI0HInkhoct8PfearmQNgaTyM6RGUu1kHSYn0
9s4hK3UPgLuYM6YztqVvQdzFKuIe7tVidAVHiDXbhyncCVOpdwCMEXBmfA0rG+90rddzox7ohyVJ
9eiWiIhnBiT/Xqim9/2q9yceXsbjUvO/KvdPY2rg2udJ/P723pTN0FGipHsg6tt05kRmujj5+nZM
PYUn1dO4vETZoU0m5PQaVCnuHOdYrUdLMZ7hoWrW7hCV8Z+6eReazwpsvpUgyO2ju9u/R/bxL3/O
JtIh3LVaOuGwYDnp3QDKfp0/lspebMkSIROhYEtBCANm3ST6tVfKaWo4ZYrOOTrel2VuHysH1J7N
oGYXvXH0xm+q35gvF3Oo/1jdpN88t/MlgxzyqXZ+FPoYuIAL1k/ObPhFsQZkyOD2t5QdKkCTqLjB
BMCxsjlLl252+0iHet3LPjKcfUIJzG3iYHB3bnHSNYOoBcjqTwTbZs2ipAsjdyEfKOaPWIEfCBK/
Xt8rdEitUFUGtwoDG9ff60CNqLf1Y0/7s+ryZ2v4TiXpFK3fb38y2VGF1uk/RsSPuNgNS1M0zSC6
1KbTBUvzQ4UeynxZi0M5tTsZQBqDF6Y2X63ssmRQ0woR3sn4rDEDXdjDcW7NeydHZ0A1791wPibp
bl6VRsWF3c0BCbc6mk6grZ6iLvzWU4e1kvnbaiuPq0oev/05pQfX/8g9OhAu0f+//p4t81hOJARh
xv5oxq/qHKj2S1mc3PFtGX11IY9312fHiREDfo7UPyIqfRX3/Dnfe9hLo4dnITDLnz9ks+Ot2tMn
UzTP6yQNNP2jbmd+vZ5vuytCcHt/ZAswx8abxuJ5fe2tlwFKikaiR4uiA2MPlDLtnaiRrt6Fic3q
Leu42MpI1ERd/Ka1rYPTdqfYMb8JPePb3kg/2YWpzQkVNpU5jcKbpPuh1gAQ4+/13uCC3AaT/tCY
Mdi4HS62atDaqoA/tWoZuMr31q18zvTfceRfI5u1z72+qAf225O7vgqqc3V8Hpe96Qhp5rD/NbJJ
7lOxLGaCRMkTXVY00s618kGjfb0is1RFf/6OQ9Bj8WijwrLF7+vquABeIAhaDcxY+7F2TL/NdiJN
ujQuVCiCDQWAmgj2i1Q4JsU0xuKCAvX95DOkNN65cxWe0F3y/j9NiZ9yYWqqck0LK75dWH4qh+Iw
Na8LkPnbH0383l82J811IDQ2OK7tRNDSJuUQGhMIk9b5OK3ud2V3XFZazvBEo/cn3SpzHNeOFE5s
m0WHdkXhRIxExuMbzSweSzQron44JUX/0rNNGQ58VuqMSubRRh4cNEV8yIzoabLDnUqOdA0vfs9m
DQFCj2FsA9roRHdleoUeqs4+3f6ukoxEO93gvY58GsW+TdJryxE/B+KkHIa7WXXTM0SP1SHOncWf
1D0mR9lg15W5TQKsda8ao5llLOrpVLaki+kvbVU/uur0Weg9xPl95twrHaorRXGE3PKQaDv5RJjY
RBIDB0ywMJVkA4jZrLIyh6ZdLujaVyninBC+W8oQtOp6RJvxJZ1f4/m/nytXBjfLmNmxusBVBaAN
um7wGc5yNMPS3bEiyWBXVja7sENnxSxN3FqqH5Dz1ycNTVJaDPUealNW7bqyJELqYr9zzxjSnt4Y
lBLvYvu1TqbDYDyvd5n1AmXewazQ1Hnugd8O404S+L+YBr4kXq7wMG/WDg4uV806WHYT+33G6RzV
DNvwrjxnWnJ04TWA+/zZXd7Ntv6maPbQvpL9iOM2o2YgIL1fZtrKOQVVnMGtv/4v0s5sN25k2aJf
RIDz8ErWJKkkW27LbeuFcNsW53nm19+VujinVRRRhH3QRvuhAAdzioyM2LF3n+2S9jYB6Caln64f
yJXAkvo9uHAQvvBKaYt72y5TsNQ2RbPoBTqU+tHX71IDyev5rBLtZeav6+ZeYaLvjsO/9vRFjAct
clDLPT2zYXYY8pvwnJzCxy7ddcMHuU5c1OAt8tTq54l+QYXWI2D3zU/F+OCnXm7sgsEtx73yQToq
W21uKx4flAEHVZTkRCLhcpuNoFuRpJt4b+kvZMsLe2PkqweGNg0qDSoyKu/Uc+OOtQ5FGmhU7sLh
SwQHdbgLjBeQyhuw9LXOc8ZC6Ap6h64qZ7FvSzUgYRDxdlQUIGh/D9lO0b+o7exONTxy2WeoW3ap
bp3tIvB685CPH0LjUNXdTiLaNs3nLYGa9Q8yaJMW9E1UXBYfFPGh4ejwQbALITJqlrvkgc7TQ6A+
d/mnNL2rLIcS4Q5WxUh/Undl9zzrpxCCcyf7A9kvagfIcLASDo2cYqHe+BNLDpN5imjPGYHFGsY3
Zyvht3qk3hhYXDpzrSm5M7KT/OZLZ0/HoRpvNPvWqH7Uuv1t1L6kNERcP1arruKNycUpVmL2Qdlj
Mk+f9Og2iHvqS9ruupG1Mh1HA60ri7IDNX7xFW9mDhdVKHEGzjwvkUZJSZzuE8exDqqMgo7stO0B
WNDsBvJILVSX/GOvRP3GvbM6udAiwlRFiR86m8tvyMyhGsin4q/K79rf7KI9z8RcBiCkzZ5tPV4f
8urlzTmi1IKg7DvasV7W/CBDfOZMB/OHxOh2KO64zXAy+vw2+TjKbbexkKte6I3BxUHx5SKstZHs
SN/eB0JaQNna/qsTKBL6NMmQwVsmSpOoVIzERihQcMDG6fes85TGy/8xk72flx4aYBtDWjdoAEIn
tQSEcuHx4zLmXSI6eS0DIdlSP8fjvNfjdB9kkhcbO13eh/oWJmAtY4rQvEpOlo5PGoEWp7xq47CL
gxD5IMEcXmVK5Fljae46NfWPWQfvVztrM1Tb1rE2nPikWlP9aXKCaGO/rh4aMOrQxwLV5X5ZhC+W
nDZUoZhvblXzqBTyXtFeemM4ZPVj3T0r/jlMN4LstU0ERb94iZFagPH78owMvtPqI/yhZ1i+3bB6
Uc1v14/FWgUUhob/WIDc5dJCO8ldbTd0MpS9G+v5d3XYj3dy13/Li/5mbD+oFG7GL0H+FNDpMMtg
wM2Nk7kam9ExSlYcADjZk8Un6FWDLxKyvmZb/kr6vHStSTnQCeNJ7fghtVJ0N3dGSKtvcGoC9VbN
1dPGLAhfs4xlgK7SnI7oGvnwxR6b4nQsg4aUqaSEX3LEBwG37P1Z8jJTPam17MlwSRg5LKcQ4Ixw
IFy3v3aw3ppfLDOyJ0yAja+AigUKm5Luz8pVfyqwVVAfkOudZsUbV8DaPfPWpPikNzeAEsdGNZbC
+3bf88jaiYJZsImXXB0YJxcIF8JVYHQvrUR5W8iT4oMemlO3lWljDff18FULnuXinBnVgVLSxtt3
9Zhq9JeKdgVI+JegxiRxEiNsZI6p1XCXfG1HhxLd1yjz4fydPZ4Y/jA/Zv3gXV/EtbMquqkEEJrW
tKVdK+zVarLo+ggSU5A9RvrWM2LtyQ0VmKCyIvqSl1mzflAmtHDxBqVzr0mxm0VfurFyN+vFYrcv
T8NbO8ubOVTbUApImub6uEtbP/K0VCPCUrt5P+GKCTyTrerb2v381qZ6uVPameYtuyS3NScHu/oy
/rSL5w5p9MFN++YPVop7BPEE2p14zi8cDly/mjzEFJu64kXyK9fc6rlYO1wEyPyHqAddiovBOONY
S9ZMenP+K27uJXS5o7bZ8BlrEuKA8kBwgFxQEG5aOI1YRujOSXlUtlGrniLfnnZTVLS73Okl9DA1
5QSCDk6BPHI8rU+7nTW0cOQaleGqdl0+pz2aOY69KwLf9+j/EtfqVO/HorY9Hz1Nz0mDLW3StYnh
8iR44Kup1C8mJum0MI5kNMboqPUgBLRt1+y3QGhrB5HbhANCmzldbYvtG3U+IKcwSs8paVKlf8mL
rW7vtc3KW4xjTssO+2dxXYxNU+qhjJwED2xPIoLMmsBrzHt8qUAtbXLmrk7bG3uLpdZzXiE272hA
mI91ph/6YvA2E3prgyJ+g12SrDwMMYtTERq9katWg6SEarpTwnlXKAPL496R60NXxCe9KU6/7zLf
mlyslNFLTYHUIOTvwXeSezsZduPrFlaDi7cmFjvOkWlCqf0hpTOlt45mPQAklsPhzqmq4JgTn0On
3M7HUqaBTopKntAa2yULU+URpTp5q0F6bW++/ZzFqyCdU6mzDEYcErMLlNvwB1VZUYKCg8ChcfId
Vx0cpH6a9ajQGP2dqj4qHaRs0tP1WV27iOAhADlH0RQREjHKN8FDEhp17StiUgvH6/PBjcFpKA5S
1xuX+Vr8ANYGslP6vHlaLFavq7Vy6nMdOQ0UR+ZxPuryc2w8h7lx64fFrp6sfZhsvatW9wyOlXZ4
blroTBbDAyIsSdCsInwBuYg8GI9FPnhRqiNo9nno5702/Z1ZiWehUFCEw853wM1dn+C1G9gBzOqQ
M4RtcUlHgOPufWX2xbhhMhKJb1oe89hrR/t2svK9tCkWt3L6TWjahFiTjTKwvXAxsz4UhToiClxL
orfyzip3vf5hmhPPhC9o64JcGR9kGfT/AdmFq23ZwO/nHQ37Kesaqmc1+Tsff9Tfy+Jh3ipSrNmx
BPJCIVllAlVYbNQ8sShomQhl5He6f05M48PUNE9GB/Wbqny/vmhrL1WuYrBDQurvPYtX4kS21Qtr
jZWp7twr5a5sUJtK6tihUOd8Tp2svx1Sq/UKULjIVevDMQHseLz+ISvHE5oVYLxAqERgsBh1VSq1
rHQIGkh15fXlj7nb2cRv3VZL3MrpBK1PklVQPpFaX7whWnSN8nEss3Otkz8aWrexb6obzfGUGW7q
X3nyBwEwEFE0SnFwogazcAdlHGVjJLQnYpMgVP5LKqOd4ojOhy26r7XjYJOoF8JsFi5uMYWInwxW
3hvpufD3khwfkljNXcMMD0PhoKBYZWTJ1K39I5z/Iu5+pbUiuQASBRD25W5VcykMbB+hAUsZ4gdU
9L4pPr2bvuOHjjukBez/ZZIdfDDDD10wl0fVHvOnMclDGKeHeV9qCq+463tpJfSgJ0LQv4AfFVJT
l9+kD4i22T4CJnnQZ4c5SzsvCjmnVq9u1evXDisB1atPoFa7hFHUCQJTsAEgzjP/Muvptoe/fser
4NhLW5XnNYAKrlUIDhkAQxx9MaxS0SKlj3LUUup6eOhDy9/7AMTB/oTB3lCV6FTkhb2PKPl5kzJQ
1MV57sdB8EANdbNXBjRcwlQe7sY5Hw9ys8n3vjoboARp/HQE/4j4/c0d22p5hkp7nVFeKYpjUpTa
0chD55AUZrqfDT36qPt+fnN9tdc8B0ArAZgBnPju7dzAqz+3oKGA4XUPgaV9nKavtSkXruxv8dmv
REImVxykeQCSBfvE5fiUNEJpImezl/WtYT6mxdYRXhkLynUgLV9VKIkhLg3kWmC3c8ASl8anPvok
wTqiKF6ln65P2co6WWSvTB2GQ6puS6hTG9GwmSgT6xRyzdgPqT27xii5k9reVOOP68ZWJg2CPYId
yk4QEsiLbavkmROYocJpzD/E7X2Wb+mrrhlAzYAXGvcfnnYxaWOTJ6kSM5qmKO19oimS2zatdbw+
jBWnYmlwBL4q7sA0v9jbEys/QaeWnbsmcbVx9pTxieTRhutaHQvlUGpEcM9QDrzcAPSL0daW05/t
6JSfasqFe1LD6oaVtW2GgDm5JkpQtAEuLsEmG7uCGlRBa57/3fE/+qF1GBL7FKR/oMdIaZfMDwEa
jKzLLiBoSiOtmlE0kcrKuqv1pnGtUM9OkR5o++sLtDIoymqYEMBOkmmLZ0pV22OYSw6SN1K6o38V
FhMNzjuYTK7bWQu1qWCAxCXrKniKF/vNyPLSgqMgO4scySdJ/9KZ/9TzOTdkd5DubG+GPbf9KLW7
DbviMbu4auk9EjrnAl9P8HK5N8LRFxeYhjpM0Z6mMNnr/ScnH+4Ghd7KMbj3S8Wz5XvLlDYsr82s
0M+iTo+eD7wcl4aDzvFJt7Mpxdui1eEpKr6N8EupT9dHuHLEiPwg0QUAjD750i0FDbi7sovyc6q+
VMM9LWNK+PsthZigouZAJWu8E9XsZmIV2cry8yg959ZzSNF/s1Ns5QwDyRcM0pDEvq+5hNloh7FZ
vA7DoBbRbJF1rK7HGwMLV1SU8ljD5pCfa+ce+N6MfEVV32+mVNfM8OBBGBYRMxNQwuWyw6fU16YS
52elvyttpH2Tf/rga1R8vb7qq2ZIFJFiIy8FZuDSjDSpcl11XY4Ut3bM9k3AaNTWc7b6ltbaB+gm
+q+h1yT8m+hkspKkloqete8cV7PbPQYRF48eucqb/k5Eo9FQuanxOU530WEOzLPdOLczfGb9L9n5
/NvDpqz7GrRQz+Z6vBy2MSvl1IYkxvP8We+/+eYnyfwYbUlkrRypCyuLN0FQdkOh5NSpUme4dfZG
gtRAucUdtVa+oCkPQCmXiRASXbhe8PZqZOkkp6kyFpPlDkfmspJlwS5sGMc5Ml1Vy8/XJ3B1aORk
DbKlVMeXXSlxVipVDLHuOZKPYVm5sfRRaTd8/crehBkTTnZuckgWl7RzVGMsK+8ASer6tOuHwJuK
4pCAc/eTcMPJim2+8O4XphanzalBBVY2pib53oz7uyhtuf9veKB7Uv4rbPJTsMXoL7bYNZNi9G8O
hK/lcjO2QC7t8Qn+tOLOsky3MeadQsfk9cXaGt1it4f1LKuShanS2Ptfpqr4GJt3efdcmx+r5Jvv
lBuzuZbXgHsOeCuBruOAGrkcG4fCrycFHOLcPMay6tYSfaIIbc26tpvC0NUFv76nWgElqcre4BRe
25pvjS/OAy+HTFFL1lJFS1BVXEV7NLuf12dUX1m8tzYW+4UXRDANOTaUvtjBt7cLzGpjGOsmuI2J
rTXAeYuAI4bsuRx0XvOCVOyhCfxm7yuSdXN9IGtbQ2Bp0IOBU4z++8uVItmm5XVnQKUm9EicwQtC
G8YlsiTq16a9SbpP+bT1kNuyKX5/s/MlearrpsJmQZkAnnyK+W4dH5qpO9G928m/nK226bWzBtya
VyM0Wzy8FgdAjYgoJd0BMKB+U4p7pAtOkHgRe6Txxz+YzzeWFmMj8ujZEj47Pxq9YSi90bibm7sg
eVJzBbSqKJT8/rOFBx71coPAhyBt2WWaq0FkSwblq4aKxUFRhsehlqPfP9PCCg9WSD1EoWyxH80p
rUYtRUC6rka0MKRD3HuVZhzVXnGb4MfUgf0fo7v+i2/cXJ/T9/cAlsktvL4wSTYv6kxmU0bcNBQo
dPV+SFMRbjXaE92F182sgPIv7SxGmI6RnM4qRbO0kk9F8DWGp0aHiCwBT1G3f6vVk0IIjlLZ9BlO
wz63KGMoqNhI5QaR1/ujz4fwPCS1jlwO3faXB8SWas2sMwZsZg9aG3rG/HR9qBsGlkhcLXNqtO0L
yjFW5fr5c7wFRF8JShiCaCYU2AaR3b4cQmJrXVZbzKUa6qekMQ5l8zGX7/v8Yzx16C/dpiPEodMW
B5FwV5eXKmYF8okyLv5s6c4mA3G5XkEcWk33BCf1T1X6mEXZvpXt3WbRfnUWkY0RlR9xMhb7ZYwV
JHJGYSy0XEv6SJi5cXG/v8oYjkgWAeUl2Fp2GMe+oYZziIUkRCcTsE0HMLsotoLzLTNioG8cMo8+
8A3CTEb5UnRwNfn9ZHR/NBgB2RCMu7xnL63EtaIanT//vwY5PSbgu2HGv76xV7o+IFdiyxniqUwF
Z3H5xylpWl2GtTF70DN34rg2BFQPcXfU1Wej0bzAb71wSmiYDMBobZyrVRfy1vxiJhMQN5GfcbDs
ySN6fcjMv1TkjEkMSKniZv1OKunf7J7t2Ni3anWyoCHNJAjtzc0ew/d3nqCZIv3D2w6W1CV/j90U
tp/pnED9WNU/gqimv+VXTKvL9qS/z41cmloEEWOQGlJcMeoYuUy/OoTBwxQlB9QdvCzaFXbmKoOX
/7i+1Gun7+34Fh6m9M22n6YsFckES38q+q1rVfwDS19CHQd4HyED1+tiVFUtF7I8U3mXZVbQ2lfR
pyB4CvSTeRyfJGnjdKx5Lrr78fdIGdEYuhhOOstlrk9Yi4I+PCgl7YD+JCHWaTXJjdlZ0DZ0dAxZ
Vrq7Po8bhpdgSqvWcsMOMJyJ5NkpGHap8mM0jkbyVwjC4rqxtav8zSiXOKc4BUTRZOBg+sJ2Df0p
MAJ3ynOYBA7XDa07ApV6uHikQia4CPks2l0teezT88T7d2hfsqB9KMP75kch3araD0lD6tPfy4ia
9TCTbeFU1jwqVQperqRfIcle+AG1suJSK8E7jNkzHSVRc5+HL9dHuGqCVCsXD4UE9umlO5VnGG60
SU3PmnETtw/ycJCrv66bWN0a1AxEpwQJ8WVgacZyoAaVxvUD40F4rw0vNV1l+UmrflK29q4bWx3P
G2OLAzCPtT37ArlhjIHb+ogBhN6wJYe7boQOAlhJDGTgF5Om+5DT2R1GrPBJkJKY0pem7rf2nnje
vvMcsNr+x8pi78GNrESxChzEQkgu6nadf9L082B8661nzdpVre3RQZ+kn4TU5fVZFAN4ZxrVSYiW
QDDQJnG5K7QCKTnJZ8kipRuPwazp7mTXyk7JaiiYKlvbqrCv4MFx/iR0iVNfT9piq0O83A5RbhM1
6/MO4iOld6E363aGdj8g98m94KEe5BiPSUDCISFZvqWsu7pN33yBWPQ34YtCP3UgdXyB7A3G33US
uHF+TG/J0Vvxlpten99/R7vYQI4ZDtzxPq+gmf6q8NeY/CX59C/FX66v49rlQ5MSFKgAzIlllqfB
MqgStnF2Nr6G1U1h7Rrr7zyaPhrBB7Vt92olHa4bfC3ULXcOFCAsJiBI0aB7OYujatBSmYbUGZxa
v20GLXNbTcjK9f1A53GS0UpqzgeC7+imm4pwD55UOjlt030YklLzlKIvb4fWlz4Xjv89t7KOFC/J
BKNCpyQH6uzmNKXshQ7H0cw7+zYJawiu9dG5t5XIuaMgHtxcH9PaYsHwLJInFm/yZUkjDQqpoRid
niW7OVgaOMs28lo52df273dhQasP6+MriI74U7iEN3uwN6IhMeFtORvN6Ko1rEOVK8kba7T6qqKB
UNCgw0ZDVeDSiqyjKRcIOMscqL43D1OwK+3+m57PkecUw/c46dKDUqeermcQPfTT/vqErn8AhX7a
lAARIy9x+QGRbpZNNUhs/3pHX/F812aHVL8PtUf77yR3+2/X7a3FsAJX8B9zC0caj2kE6IDTRs7y
Z50+KT5aQmq5N7N417YbrZNi8t4dABg5FGCKMhR/C2NjC6ubYwFc0SRvzg/Sj7QZH2L7xrDjD1Pm
/z0WW2Trq8MDd0yWjVIPd/nlbE4Qm/VN2GfnJGt3QXUnRAIdcEr5TgqTP7heIaoSZI10BcmvL5c3
G7TuEnVSEoAaRVUfKqncy4VzW5Rb18H6kP41s9gg1sxTJIs7YQZ0VxEee1qdKLTsVH++jWZ7S65w
JdVMtVngGygoWiK5dzmHcujDOGEBKVOLL2N7iqFRqPP6pAeAKmSvzosjab6w+to2WyIoa9fOW8uL
a0dNQxKnZpGd+2DXGOlOznZGMB7bRrpl26Ev93j9MKzFLrT2qiRquWvVpayqkkqxWunge5TmMTdR
Oo3uo2KLiGdt/d4aWUynOZKXsny2SWqdQvjp4rjYDZ3nJMcu+314AkuHZ9bBWQKHWUKqFLMu9C40
wAyYme71ypR7swQJA2SPW8NanTsTmr9XMoZ3XdHW3ChW1w9sS60372JlnnaFbN+oubEV/K3dOWBt
BHqU8A+azsv9WGgwDk+lD07ALl2pG3dd+EWmMzcpN3zx2vZj0zMW9gJea7H94kTuaewH2RMZB2lO
dkP/Sdbd6sn2873d9Z+vb77VYb2xtjjXIUxYkMoBJSE6H/dzpAEO7SxvLK3woFvEuNfNrQyO+VPI
MgNoRmNoYc6MByOPdXxxg5TWNCMz8A8UBWp7m1cPWbJxsFbGRoaEMjAlQN75y55Jp+iKcujEQa5O
U3MGAx+a0HPbGwu2sgdJe3FrUqZ9PcWXOyMBeBTkFKfOMghww/aq7tbYlO9eOb8gUPGGhCCMaCmG
rE3GPDkJ24/sZxjoe2l8NuFS7sxnsAQbi7SCiRT5EcCnKEBhcJkh6aSK5qA6yc+ZSjJX+2zbxSHr
dBy/VZydRj9rzYsEplcmhx3o9ksi68fw6JPKCJU7LZ+2vmfl3UXzFCUQuumE4OEiCGvzqc11gJbk
ofbhGLq2TWFVqu8Ft3MYfNRTT3N2Xf81cCAVTZVf1/fsa//UIoDAPJVqyvHAqQ39coF1qZ3GoAHi
kCfRsfRvh+Gmku7qUCLV1z/ieA5BM/H6a7x67GTPyJ8GuYLG7H406Ym4M6RfvnXokuPQPeRUuQfl
ttd+5TyZJPUuUo9Ze2NvNbat9ITRjSGKDCA4IUFdylDWmSx14dzk58rapRE5GTM4pY7ugRILPetn
ZrhlMO0lZUbGtHf5ql5GY+IhGe6FUF8zW0eC4Q9DsxVPi7l6N5foPwD519FmW8Kp5dHsiaiBLUhq
EexH4qRjqVftVrp4xc+QnxHxOk6G2pY4Tm+iok7xG92oaWJw/gqH2z78YeXfkFZ2Cy32UPmqh/lu
bIIPzve4/tVmv8Ko/6tTaxf3ipjgqa/9jShtxRWJfBGQZupsYPYW3zOwRBagB0HYlXht2r10s3qc
Y+vTUG5diWum4HsET0uKTLB6Xg6996PZrwTZWRYlOzu8UY3YLcbYc/KtKsarGtxiMen/J+gE9YWn
WJYOSXdK+dChJxmp9i71HU9K/5Hs3DMC48EafzbH2ODJMvUHW2v/Cv1mF/qnVusPARkappqCpoRE
38frx3Vt/K+IVbJzAvy0mOpYss26nCH4meuvin9An8Isv41buMEVp8/BAhdNZApudZmPmWiSI4tM
jy+JQHsuXaqGrv/p+khWbeCAoaHVbNoctMuVNGvQFlA1kvNRPxvzOQsyqJM3fOvabAlQ7H9sLHzb
JKeZX9XYIFnh6oRrcXJgF7vRtIW0Xzn5NgBErn5qh1TwFuvCEehLM6RWHxUPegSjL0zQ1+dr7dC/
tSB+f3PofQfwRpZhYZpP8kjpzjnQy6fJLuAUlBT+wBjFO7IQZFZgULk0ZuUEiVYnCqHPEnVy10Sh
2ZA/y9anZsuZrzxgceUQZYqyCNXyxRoVah7Ycw6uIk+bD5be/OUE8kNqkoSzY/OzgrolUHCQN9n4
cn2MK5vjwrDYoG8mFLXdMo1KjpIajLtGV0nyNAiMGK4u1xsOcm2MRBsQECO9K7Ckl6YCfUaFuod3
YeZqn5UbZ/hZfoCETHnS5MZLTfVwfWgruEVaKf41uAyo6jghiyyULtVWO9fdOJ+6RJG8CRUXLzHI
ezVOBbHSHGa3QW1PblQWkPVCc3uKetnw7NYakp3k5HDz89OPOYi0Eww7WyJFa+/gi+9cvDs02CBQ
fIERws60c+g8hVX0MfadvebfRXB9k7mLs2DXjZNrG78fP8MeTLwFUJXNvIQrJGApEzXkEjWSfN8q
aI8p/9gyyXVT2vB0qnBli5tE0ExyNdrQQ4Akvlx+P88rq1S5tGDAPozV3o5bdzTsHewNJ62507K7
AE5hMsJeY+dHFAAU65BXP/Lo1PrOTi6PjukVIxke6HWm1o2d8qvWbeGbVjDq7Jn/fuU7uoB2aoLU
L2A6bLJ933zjUetO04de6w4SrB1gZ/4Oh/lrXt80/YPWJRsX24p7AwaE8g4wO8hnlgU9dS6lKkzA
g6aiMfPR9KE+R78U3ePA13bADf5He4udl5ZDIs0Da9JGZz9VXQ0VjMC5KdvM7Un9Sn9kjiop3D5k
D14fJW+cTSSFCDpYTC6cCa5kP0la45pAcSTY4ST1cxc0Gx78Vbj53aZ7baARGHxuwctNV+LFcmOC
hdAYyPn3CSDKGIFzrb2tJXNX0s2s5acpf6rj+pQO8iHyLc+u5qds8m985VM2n9ELg6Ul/tAWh8I5
BJr95bqXWnPAQk+Ka1Mw/ywLdbZZBVYd6Tipvqc6J6GKq1rtoVSnvTlr0wYycc0HM/Vi+gnrKA1e
zkdYWp1aQPR1Topir6canK8c9uxXpgUfK6Rgmkb9Nefm6foYV6IcseYARwQ1DOtwabVtc7r6QG7Q
gPdZsnJkRk7W/PW6jdV5BGgs0JBglpYP2kKuwPZXRGtW/L1tTYE0E/QM0Ra32Jodgk46bkWVEHbQ
y7H4WVD/P6uFGt+WiP/IWoBm2cEMtp7oa77graGFv5TURssDk7CtCRFiq4LPo/0I916vt8ex9vda
Exyvz6CIzpZnhWZURNhICACMWuwNSptF376iMvynMdDvc/1e7r3Stm4z5MD+wBbME/TSCZGjJX9O
IQ990CrA5OxIh3Rq6PYFFA2l89Am0QmK1y0CldU7lqL+fw0utmDtt+mUmeBcULeepUMa6k+K/A9c
Y7ui8xD7Rftl53PMoUe5PtI1NANqahT7EcoiS7V8QUHbYjSxDkKrtpzg1EsCSdRUM9KHnU5y1paO
uemnd3lSBXemWY372O4fQyVAEadSjXuFRosNr7h2HBFF0EWbDbw4y1xLY/WhU6UD8KIGWJrzYiM0
FWxFe6szTrJb5AH4Cwjv5UGpWsvsO02htKsPDwOk0sVo7Yw+u1UCk7/boxo5u0bSb43uMWnnw59M
u6gvAFnD0emLt0g+a7k1DhbBe5DC3uur/a6aonQvo5Xi6kPVe3il1tOT3N/F3WgDEx1zrzV5gfVd
KZ2FhvDGVlidd/DgpAFMSLeXzyM5G4s0MkSBv0vdJLYQWHpOui1GnLVjzMoiss5uh7B58ZSwnbzp
ikHQLTTVbqbQuJfj0nH9qIuPVZc9NNlGDLlmkDwE+0gQWHDJXi60Y8Kd0vegi5vYvM+Gb4p8S2JM
n+tbM0puri+r+Pilj3pra7GpZsf0x1lgU5tQkPurvrQPJt3auK9W964lU3qGUwUG4WWnYqHb6RA4
nNnYqcoDfWnxPgxt/0DbL2z80zCeDLmb9tqo5HsznR3FzXO/Pk92Zh6vD3jtFhAoUrjGyD2znpeT
qxX1ZPYpEC99LmEgEWJcATw9hz5IRi/Vwha6M+fzELX9hpNYu+eI0GhABXNv8UC4NJwHFXphPjPd
ay81uU5Hv2+6eGf/vvIxdw2sMoJZXBHKzpd2kP9pRt1ngH07E3/YenIixVrt2inYemSvDonGU/SV
IETlUXVpaup5vDUll46hRa5Rt/cJKqFh8sKTfMP7rJ10cmb0PwnOU7z+pSW91P2h6dg/Wf2JHhA3
gjpWzaY/8CewgWpwnrAzSAdeWqENo8mrnkpLQQB9TyT/1GqhdZqdwN+4rtdmjvCNdKP6ipVYHHG1
CJ3AsCmzxMKdV65VPIzpDyPcAM+vTtsbM4vTPc15j0YeXfzUcdToJRgM19mCGa8ORSRqyZsL+bDF
0oyFlrSvwBLkFUO/3On2jQVZcZh9v35wV8fyr53lU446R17bOddf1NRCjCSEKLBMNrzDmjvkNU3V
SBBAGcsucRxTmXCR4A4Vjb7LbOez2a6PY32+/jUhfn/zZhsmKZfaHHRM6R9z397p6kew1/IfoPuI
2f81s9jLNqFZrdaMJPVvcuWpc25q/9f1kWxN1sKVjnXdFQEg3LMS2q5UVV4gWxtOc33R/x3FYnP5
adhJeiVIgRSr8KI63Nngc2HM+hMH4xDccOUilUTF7HJVgAU6geVjqNOTg6Z+15LyRrFfrk/Y2tJT
7qRnH0YFMhJiQt8sfWGGeZAMAAo4jo713BiSG47lbozbjW0spmV5q4sWZt6lDhC2pbuMzHLyZ4cG
fZPIMH2M+u+KQ3Et80Lp73oM9sr42yELAD3wBMBO+EPocjmyKqHWaw0czmQ0b6zp42w3rozaXKUm
N0P97XenkWYa+MxeKSPI6yzWKhkrmvRySq1NDnv6y1Scy+E5oPH2upn3kwhrD5E20FGoKN8pgcmF
lTlOTe140A+RKSObnR3qvuTumTwrMD2cOyIW0+m61ZVQSZAFQXIAwwdyuctuYkMbpiELyVxDHBJH
R0N70QY/dkFteBLNj4meuGNUeMk8neUtgb33xw3bpOs4cBDn0INyuYxRKpM7SakGcO/dlBokPcMI
EH5re74/B5dmFi5QL6JWt0saA2EvduMMsVTSVson0z5cn0vh4y6PwaWdhQ80jUrJZ1pKzvaQ7ZMK
XNlwP2itN06fB3mLFn597ijogXdBtWspY6NUcxxLQ0gwlH9I0w9K09LT9dud5mJASGyDrxTPwIU7
nOR6Lm0l4O6I5U9a5bh2W92rw1aWb30o/zVjLqKTqpf8TJYxY/KuSpv7Unk0rZ/X12ZtD+BuYTLV
AZwQPV5utc605CGEEessxyf5e/PsdAEd+7/+NyOL+WqbQe9TDSOZ1rvm8EnJYOTTE2+zULfmK0ya
88n4U4uBs/lyNBXDKXvRRDiIrZzcjKAH+l+DYtxaEv1+meqlWbZxN67NIEA/HuQqGI93bENKbVrj
LLgqrVh2ueVLOzhEfbyDSvX6LK5th7eGFsdIMwd1ULOG3FKTegmP0egnRYmN0awaoS5swY9PVLwU
k3aMmS45YUQNocfPfrXqcTNUXbGB1BIJFJv/C7zd5So1GgIvciNDEafHlEJuQQe5GY+k69O1si4K
xXRBHyhzBS8JMGvUuOm9BB6WD9KjORY7u7HB8X3bbCwV4cLCvWFIaNYADKGZe7Hp/N7ucskCRNV2
oxgO5aCNOGLFgQo8E92rvCdhL1icHyhq6ngowdUBs0xo4Cb28tLovnKCQ7PFarm2OP+1JabucnHG
yUz6WGZx8tTZD/G+1fVtStR1I0J9RhQIoZO5NBKkodL7JYFRY1rtGbba9CDVvUzirg82Lp9VU3hq
UCqkcMDDX5qKc1oC1D7NBStI22Y7IvCo3npMrBkBK00zvygC0Xp7aSSiT0lrc5hxguixrSBsblsX
DrTffhdTT4FvTDDwIFyzTGS3VqxPiaD5gUxFp1iX3trdy/VDszoQshWwWKHfwgv8ciBJLMlyqWEi
KmdPQsckExSfxoYnWzuahkhBcT2DplzWNOJcyfyUlA/PCeSJIw002SPSN1YcbczY2sGBlAskEedH
cFVdDsfqm0pPEzU/O8EnWvsauAEE94xM2zLsuPvrc7c2KjEkIn4WyFk6nNTi9WLVDnRCUX4T67HH
VlOQ1g7nLUDvyrBU0RZDvpVhAX++HBZN3nCDl7Q8zCnyv92Nkp9mOTplqUH3/0buYmVUF7YWO0Ke
TFsKJWwNt/oU7VrZa+Ak31qoNSs4OLKsOGx4FBcjqtVGKuAgB4ja5oFbSUHkttWPmbh8Z8mZv7FS
KxBDSMvemFsMap7iMLEETl5+bkIEFppPTVYfdPJLbX3Uq8/G+JP6oTa5QCTsgHZlKNSa4exQE+OE
7OTpJG3NwMrJu/ikRSCWBUWcxWAyzmF/B/fVPHwIt8qVKxcVJmCCpcLHZbKsXMxprTmzLfoSpsxN
gk9K/XT9BKyP4V8Di5uwSBGSCYUBC9UK6LTz+uPgHP43G2KQbx7v1f+Rdl7LcSNJ274iRMCbU6AN
TVMSjbgjnSAkDQXvUXBX/z/QFzvTDeJvhLSxu0czy+wqlMnKfA3k4LGRoBwI+7kLPve27zbZxvm0
QiCc18e/A5kHehZEEXoXQ1RkpgxTeCipts8of816DUPgDfBIPmplgPCTiRXIlCYF6uSycoj0Nrlt
Byd141A1PIG75NP1wW99wcU2CbLAtpJ5gm37OR//lrrv/9vfX+yLSG5H3cda4kTxf+8Yzb3AsugP
QlAtIF0iyZSX9fcOoEQgJbOIHP0qNbwbmq2dtDpJZxEWk9RpUW75I6qBhagh+8tYQhyvj2F1nZOG
gZKc89dl+qJNgQhMaULEMv4WDXdy/hU1rush5h+5SCqxSvo3xGIQozZg01kTQpQIUpWeUA/y80g5
53qYtbmihgOhk0KH807WRZebLq7EzNgQ3+T2a7PJxV2bqrMAS1mX0Re9Ikdk4Y5eHqVePGSm/BAH
yc/r49gKs3xSmEkQ9/jXnvTOclvrQQklb6sIujFXunp5KIy9rknDpDIU/HEV+0W1/74+iLVvjnTd
TD1SZ/edxe7LO2HI3TxXea/eoGD2ZkofSgvWWDttYWdXx0L/GMQjzMJ3PhlKrlthKDOWpnwdMC8p
jC3N7fm+Wi7gmbb73wiLLyKVhjPMyq4nf6p+5kgtunAPiqp5sfS/huRhssKtiFtjWnyfOusmYanz
mFJ8stPPqdi6Fubf/H5M2qzjo1PVdxabUmSxUmm9NdPr0m5XK+Gbo9a7KWkw7DU97ITQYdnFk/EX
hlG3sv8HdTToB6CpASPjI7cEl+RjOY0DXEbSvrJ3/TC8qzr9zspfp14/1jJt/uvrcX1C/423uAUR
Zyd1N7kFO+NzXL513eP1v7+6aWdxfx7N2OItoQyGQDqWYgC6udLBQE90lO/TTZubedO8+2bzww/h
p9lJZ7EqtICEv7ACCEFj/L1KJ3eCLGY2N6mq77aKaSvGojpi3eBOIYpRGlwWjZVEBH0b8djs0w5W
kT4G4A2D6Wayx85TDMn3ZDhXz3YLsSHUivgQN9VjGcdfOltqPbD/cA6DIMAPIHZuErA9ULJKxHoc
MWy9IVYnnxexPf9iLppFvjmkhW7VWc49HPh4Hcw9eMMdtjQDrkUBcbDk8qA0rUtBSJRKfB/Lz139
QdR/cBlD7kV5meIb8NvFQaPnRRHbYZ2ffNv/ANksQvdKDhF52AKurR7PDpkz6FnIMMvHJEjVapJy
cvNerw/KELl5qAAo9vegd69vjJUypjq/g2ZGO8/j5UUgxy1UhJZlZLUAZYOD3e9s/29p/NHb8Q0d
3dHa6jisbfXziIvVkNpjP5UNMsi2LLmJ8+pvWgFsjWlZw+rKvs4kIkigTOruU4XqVGveVbbqNvVJ
b/dJ/OX6LK6Nae7dwKWimcJ/Fvd1liFYOen5qbTetBiaWLy/HmBtcfMARwSNQ9l0ls3KRihmbJUc
LeiMZ1+stKo908rCU9xhzXI91IrKARA/4Hb4Lv2fvNvlYCyt9VtpYiMZE3T84rHJ5UMQR3tZPZWy
8jjN4rDGW2ZvJdNrY2Rw9GOpOaF3OP/zs5dQFRdW2YTwF61q3Jdx6DnRWzxtcN5WgsA/hSSC2BTJ
yNK1ywrjflBD0LuWkZrPdRkMB23Qhruy7fytO3wlL+ECB/8zl4Rwc1y8UcuoFj1UCJQ+I/9QhdFH
LQR1pLa7qToO1p1fDBzUco/QyGcVEqTldI/g/dz8wUaAuk2UzFWdiB6JLza0HlaOl4sfNi/ns5k2
+w4ZEIc+p6I4X0IMYSJaqWYU38TWxvGyAt0EpnE2B4uP2o65FRoCvHoixgP2C1WIDsJnYaOCrX1U
tBu/PJlDujOj/ZDEd9O0BdRcHyooIsS92UBLIazC6OTU5yV4SvLGHYOfagKD07hV07+u75rVdUWN
/79xFqcahewR8UV6uFk/+h/bPstujWh8gQ+7pfmwGgkVC+jhszPaEs5mG5Nk9CXqwhp4aQNzLyyo
i8E8XB/PCruZD3cWZnGkdRWI2lLFLtGcPJh9Edausjvl/mFSuu9Jp3MGVHtwQA9doH+Qi/7QlN2h
63HeyeRpbwfCk/stud6VBAukG+D3mWoDlG+xoTCDK0b6I2wo2Y5uELrYpcbw2ayrx0wWr4M9bKmL
rwYE6c9lP1eol8Ztg99XoSlB7QogrRTGTp7c4otI+l2yRSJbPSvOIi32CS7RVK8rIo3ji6q8SHHi
KliWmjaVwPEg9S8bn3flxgJQjHQVoBRKC8uRxYkTh1VMo7yP5cmTqyzeG2Uf7lJNDrx2SH13qJJ2
p4T+4CKr093mXVDd6CUyvlOYfPfLdtiFdWlvXD6rixuq1kxvgfm8VI6ze3XojNnwssnvwOa61VS7
qni+PviVMwHYNlsHKyN0kZbCSKh1dWWswHOIx9rZ6eOjmF/ZQfkYUq3fX4+1Ms+/nBiohM7OOkvA
cu4Tfig5F4xc+1rX7U0omg1K0ApJjycHvVKYxNRxCHN5nMdF18lWDriinapbDFxcvyPdNxH/TLxc
pYFbvRbJ65QVLriqL2ofe8Ew7CyKh71SePlIybnd+k0rH/LiNy3eQsDuKbLbNtTyRPtriqablE6Y
nkWIJrv98Jyphpsr3a5rP9R1w1qTv8Vq8VXnnEn0aOMiXtnFF79lcWy0fqyOcgC4IQhT/RYssOXK
yVjeWaL03XSSssOQTf3GW2H1w+O8NmM2ODzsxUfJo7Ds256PUhlx45VhQ7KryNPt9eW1lqzhpPRv
mMXY+qhxUrtkbFn/GYcoVyWpkOufdvDTl22vhoEWWtqNVG1yMtbHZ4P/JJmSofZeLrqyCKtp0tGz
lSJDpas2tPs0jUAel62ChUWnTPfIfNb/iXEOvi3FIH3gPZrsJakKPEXyY8+OG+EWse9vpByrK0/9
94ctZsQUzeizv4GZyDmOAtVuHN7+gMLEljsLMs/OWQbV64nW1DbTLoJgHwSWK8afTQjW1g5//0S8
iDQfZmeR2ibpodggbz6Iuwpiu+nf2umWPNbqDiHlxpwQKBNP3Msgiaiovszwnzb2PUMc2KRx891J
7/Li2/UFu7ps/o201F1Qs3biu3DAK1Z/N4mnODI3tsT8WxdVGAow/4xl2XoKsi6O25ixKGCfE+Uu
w200sz7F8st8mcyiClBfrw9qffrgA0HKBv+xLPyYBZbt4QiSZYL6fZwaP3hsMv8YOL6biT466qqI
P18PubrKDZ4V1MwcbrHF9ivUOud7kZ5V+pcE+UAzBpm4hTVYIRyzzM+iLE7xybTHIRtMXkt9eNIH
r4h3fZ66gy5DHBlgIeqNK03NsyBp6O06dPukcTG5ROlhKO+crNmjEuX2RuDp9bDT6FC3xi4XPo9X
8Wwp+Rb3eCWL4vfO/R4w/bCxF7PSDd3c3uX3RmXomsjN9OEPTbtL5b/aB9PaelusfgOTBAIXmBn7
szgEojZmKGLOoez6Qc5Ff2yFimNe72w0xrcCzf/87AzorEFus4LLlF6TZ1iPVkt2GIwbq3gNh6qD
QeW6wk1BYWCXYTDJtZ24JkyV3ylV7in5bZILD+UXNk8embug3T9b+VaSvXok8Oj/Rd8FdzTvrrPR
FWlWNmQL0HfVR90KHqzO2bgSVpfFWYTF4yy1oLHp8CJOwincQbNcNZK/RsE9xnCpa4enQd9Kf+aF
9u4QOou4OFDH3I/KcYZtpqF0g6AHjLhujxAG+VjgNqFzY/a3sSLvpjD9T1P5L9cPh+sziurb5YzG
uprKicV4azO/Vdvspqg2yiirKfQ/48MH+TIC7FJSgll0peo1V0zBJ0ioH1vddPV4Cya4vizBByJj
TZ3ynfVGF0lFPyXEKirh1XF37ApzF47TLQoYWIJpvUf5+rl2xHNYh6dQbMHUVmcTITZqMejYWEvR
DbuXLEmZkZ7NmDauCv7yKa/q4fv1b7YGFKHuRdcIJaZZ+m2x+xw0JLQ0hi1GxcSb6FEMmbKbDDLm
QPWK8p7Wf4tjhH6n9y9RO+2TTsbaNrxpE82l0X0Yleq2jhV0IaJTH5rfrv+8tUk4/3WLNKRskfCI
Bn6djAlI0NgQcV6vR1i7txXcCWYYuk26sTgGNIFEbVkBbs3S2wDL2DiqqCfADr/hEuQt093kery7
HnPt4j6PuTgYEtPOC9j0zHnwLe50L0iEl5UvPtOZND+vx1pdx/DgAO/RQoAjvkhMOz2tYwsPlZOl
vWYAH7LKuS2C4UvSGSiumg96t1dq1L5C42uUFFs5yooMFVCxs/DzFz47Zu0iDjM7GFFM71wUe5Ij
TRnw19Wxq+SHtn0KpHA3mACO6vuKynLeh51b83BCwnEXivoA+OTgkGJM/uTpubRxRK8+ZNDrgF8+
ezYAbLz8eUlianXh8J4oqtRL/dDrmifFKLwskJ8aW/Fq398jAOejw7bxXeZ5X57V55EXZ5mSNjCb
VRmaWT+5EXzusP+Qt29D+VYNb5o2uXJOX7y6l8htFF/fN1tb//8zdsDkCLmiR7dU2ZHVAN0AaBgn
IZeeVT0Wdj7DfLxunLxJBQnnIK/T3tdRd3N97Kvrn7fprMRAd35ZUGszo++6oJ9tu9VTZuRHHY8Q
UdSuZTfHCnL59XBrecz8FP5vuMUSTBUYatHstJIGT7CijlL46PwJEJP20r9BFufoFNWmgrIqD1MN
mZvKeaiVb0p2lznQu5Dxvj6i1QkE8vtL8AEwxWJP20VfAcpm7ai140X9vjZiL5a/lpQYpmjjhtiK
tZg9iMt2Xs8v7ijfxw2Piub7KLmCFNzUqy3TvLULHkPjfwa2mMUyGTjx52Bh1h0k685W1AMgJS9l
L1yfwvVz8SzU4mrRUIoKZEnl8YnMaV3cJ+q9b0BKjwtvtL6TnnUxCLzqVJbdRhazuh6hTfPonf1Y
lzqrk4R4nJNzJCp26LX4O0SV15cbQVbvNZ4IgILJH+hCXB5sduoUSiuYSTiTRzu4a+Jsl3Qctf6h
7V6EWrutInvX53T1653FnJfS2VlvmSVeAz0xnfo2U7/iK+FCijnCQXv6g0BMHZ1Ci9vl18l2FgiU
uI0ERMUFmg7jsRi7jiSlnFCkChy3FcVGXr36wTDRxeB2biottf7CNqirtucKTdGYgBHcRUjvbMnT
/Mq03l0IQG7IOHUyzqVonSnHXdHO9iW9k+5auxG3vkWTxcDjOBM2amIpYkeYvE8/4iZFcSV0O+WA
AtjNhBTKaG/VxFc/psPViAkcacOv8u/ZHNetnArhsEpr8aFqssm1C+Hq+rTXYq7o699zbYLR1qao
MAtV0ou9XDiBgXCXr84OIepPnVBd97nb3PHzQbWc3/Mgi9WJ5EbbRIMB2Swsd5ihZYAbrg9j7ag8
j7DI65Q+7tU2hNvbF6mnir+V7miGmtvSIFIB5F8PtvZ9EICbjW5oWAAvupyz0eE1GZBc0VIuvCpH
02gYb5sQbTN2w/VQq58H1r2G0iW4LFW9DFXSGCYJsCHdmrFXq7u8sXcIcP1vQRZ3WmahYBSaTJ7h
fM67xo2ifQq9/38LsrjMdF/prUiz4DV2d7akeGb+INVbO2f+zO8WGvi52UCOxGopSTyJODacCUJB
Z1YvFOG8eko+C6HfDap8bIryR0C78vq4VlceALNfmjk4mCwWQ6d2UqLxlDtFUXUyTDra2m1U0nQA
nkUp7Hqw1Y0EGxrJKXpmnPeL5aDpftW0qFcocstlKVv90Y61cuMyWV10SNfOmjvAqJeLrsu0PJSG
DLpA4uTerMLv6aZQuDD7/Hh9QKtbCS7tLLwz848WZZNBih2jlmEmODCwS/21DoPDIBLXijdE3NbH
9E+gZQuwBVtl+QXo9hI/7rob9k7/OdnUEdoYzpJ9iNY1j5oJ9r9h+QiP2t9r+1OYVvvMDPbXJ25t
JaBiDLKFMhqKHMvX01ikjY7w0iloJ4AOpi6SH4UpbS24tdWtc/f+UrQBcbsIk3aaLoTJ9dCP3f0o
cQeWQfkWCuVJxxsL9szz9WGtTSBHKpIGkLfAwy0WOCTuIKhkyDNVXXu5/RZjaR9IzSHvH68HWqNh
MKh/Iy3Oo8wCO9nLDfIsdmF76ohSrOU0xmOj2wiXy3bilWPd3upB0gEedd6E6Qee0GTJQ+XoFEuV
6TUoAP7Bfjj/VYvTRIriCItN9kOpvVr234r8jZ5MmIk/2OHYxM361FAXsUy/PEfUPs8wdmo5R/Bp
MNu7+bjv22DjtFo7jaEszi69Jp4vy0TYTG38t1R4BmqBErCNa7Qovlptddeo0j4WFEajLZfxtfXD
ngAOilQYq2jxtK+NoM3tEZx2ISbNDbtPqmZ7ikhldxBbx+RWLPVyEoGKtLYxo9Bp1P+VR3uRxruA
F7vvT7vri3VtF1Ilg4xHr19F8ekyEqlNIUsjziGaOpxiQzn5sbRHfeCYpuahTJON9vnaAwaUCCrx
YA91dZkO60qtl1kL9nDMnMw1hfmhGdCNde5DY7YxOPL/unMGc+OEXpGRBas9+xkA2kaUcvm01sPU
HKQQ9o4RUvYJ20c/aj7mvOIzWztqBgXPKfeyIn6Qq/7enHw36ps/OH4cDCmxnYHChwTh5USrYxyN
qgW9xxmru76y/pPFmlcm3Y1VbbUoVlcPhV+wgnxa0CKXoViTSaEY4HBzVD4Gp/9gAfvpRuPB3kyO
V0LNxj06mpHoMOD7cRkqR4rIcbCdPNn5q11PHrLOuyq3aPp+vr5OVwPxVANpieQD0PvLQKpSGggW
8wUr5QEDhk959jMf7yTT+v1XIboSYBWpmqPJukRLG42dULcC76tL8m0AYCmTm+OfMLEuoix2XaUP
YWN3BRhf6kqx9Rhh3hkXW6qeK4fkRZTFKaJNbViGM/i266SPHWgrU3pWpXbuUuVttPOtduPsX9tn
RIQHhHHHfAcsvlI59r0RlTPW3DKFi4kbipqPpvE6InYjl/uiLtwi6NxK/k/QBy5Q8tvrq2QlFTNY
HFTEIRiz3xcrv3ByqesLmX2uD26Z/eQloBcbNZitGIv3YGPSWFAFMTId/XnrUbN11/h9ubJZO4h2
As907pwlCiBKUxpiJQzwWP1p5dQK6scY0brrs7W2p1Sk9DmQ8ZwEtn+5p8RUyV1VpMVpivTiKEaz
dP1Meyvl6iMKC/XGTbMaDR92yJM04Ai3iIboqoG+KpDsYLqtVfRtqupZaOEuz8XGwNY+kcr1QpWD
0ouzBGZXslqWpi/lJ7Mq9rnf3lFXfUg67en6/M2refEkhNH0b5jF/lLtZsgNLS5OfZdi1vlTVFsi
UusDQQFi1hXk1TTP6Vm5RjQhOlIiKRjIKwFM57Pc/bw+iJUbeaZl/RNisQisobWnCFrNSYFphAlF
V7tOO9FX3ifRcG8N+k6qynspM1+vx13LkilkAmfHzwHc1xInVOYkVK1lwHctau3olJiilZEm3Mhv
c05dm+OK5OQ4DKrx2msWXKPS8pI81pCqt/Rbum2zw/qI8M/1H7a2TuFcoQvLj5rJP5dzXtZ92DuU
Ik9qNR4R6SeBnw6j9lBMW8WeNbAlepToiMypENfa/PnPPu+gdA1JNOtUiY3b0a4OU3KrVfbe6h3s
DjyZ7l0fOTeQ4r3gk9MaB9/qd2MRfertwVPrZ1PfgqGsLWk4gnh8MnzKg4uLqR4hcgZRUZzyyqhc
u9YDL9T931fe5W15FmWxceq+V4tOY80NQ1Nz5tSGp+JT4tr+WB6uf83VK4k7Cb6LhnU71Y3LOdaK
Qo2UKS8ooPy0KsXrAfCU0dx562XI/velcjOo92MOrtKxbhF83jj21rYw7xS0W6EpkyItZnTs8ypr
RcWMNtIuSo9T7e/CYSOt3gqymFBjyGBYWnVxKgD1kE/YY+UiVn19KleD8HjGeAhZIqrHlzPpyH6j
pdZAkPCRN65X1Q959/u25lx3Mx+B63t2i18klE6fTQVXeHkqg6ZwrfSh7OI31YDYkv7J9QfsBPlZ
HovIw84Hwdnua+JAmG1blXic4ZuUS99H9YeSRfdsrOsTNy+xxT3B6a3DGuQ8QeFQuww0xnIkNUmL
kZuOG7dTSgepDe5si1Q57ndG9p/r4Va+00W4eY+fjctq/Yy6TlOcbDG6fvFNSWhsbNpbrkXBFW/u
bNgkKkvQoD9kFY6hMusaJGTeNsfgJjKSDXLRGuUHt3TeMHwfHULM/CvOxuLLISt6KMtTI9nH3tE/
hcHnUkQPJiyoqSl3RfENAKGXx7Xb+NkRLAFm4O3Gwl85FBnlL/s0OKcgCi5/BKjlPI1EU57sorwt
6vou31LBXVkhUFHk2R+eCizNr8sIlMlFKuK0PNWYPlT+h1A/Buhfalno+vjMXF8fK8Oh+MqVT2NG
ww94MRwLbwTbSseSp76iTTtWf/XVCEOeINfjrA2KNi5OWlAVwCAtDqVeF/40jSrnhdOmWCao+a3Z
5/Ghw1nQ9UsYKfYUbjmYrwyO3JKWBqNDGNBebOqMRlPfoTVyMtJyn8ya/k2s/gGDkqnD4lufiTxw
2y8/V6vYhuQMTgli27GPbSkld1HoSHd6MTQbO2BlEuevhAYUObNlLHXA8loWFCmp/0f8C4fB6LQ7
vRKRa06mdshzDImsotU2HsFrk0hAqkJIeaLPvZjEoXWElPl5hfpv/U0KZ2Cu4x+vr46V8wOoMbxJ
Kk9wdJbQ6sg35HoI9Qpd/Acb0nPtlHCG/0AwAp4rirJYhKgONoCLL9WNamP3Uc11Et/YU/2WxX9C
okPaAOaCzZeam/+XMbRWMWqhlfUp6sxjYEk7pQr2Qvg31ydsnvTLW4RBoPlNQ4h8GSG1yzB5UTeI
8ga81szgVOtfTcwV66x1u2hLcGkr0nLS4jLlWgwLkNrPVvwl86GCmB8T6cv1Ab1fZQyIDcSn4QXC
fr0cUIlsQCC4609SghOFtcsTc3c9wvs1Rg6LmCR3OyceimOXEWjPjm1pEqH2jxZOpW37aocbG3Q1
BoWv2T2Yj7NEr8pVTpUtsLjc60c7ekU8DT3u68NYmygAo/+EWCwwQ62boBpMvjyuaHk3myBfD/D+
g6OowG6flxan9XJp6bkcjqmuFKekwQkqNGWBa2ZJi7MsY2+Q+mmjTrQVb/HlgzzXB5lezMksfM2z
9cq/HTLpSy6DitPqrN6o2Lx/4s7Dg1gKAQELCXWe37MkIvOlMBfaxDKQtH6XYyzi6twJSl/v1e7v
Smt3g1JIrj/2G1v2/eE9B55F+rlq8TiY185Z4M6fIkvzyZjBDGQYV+QBzrAPfhN6UfJ4/ROujXGu
jc4KiFAIltqEkCdikatcto5VnzLkSPBh9NEptbODiv5zYVuuuXXBv1+Xs9j57BRBAg2aeTGvRVJo
XHhyc9K0t1Z/aLb8B1am7+LvL6YvV2Mc/zT+fj9EPBA/+G4cfCwiN7E3Jm9lPXJ2M23cRgBVlgTW
WdXI0Sa1IcH7u08/sBZwdEHbdSvzWh3QHAa9QO68pc5vljWGNQ1+cwpN46a0oFq/CKnwpqq7S42N
nsc8OZfXBR+HyiHanvimvMPAFsiAT6octVwXkVvAlNdDMsuNI3w1CJq7c31qpo8vUsm6kPBn1AkS
MF9F/NqJQ9q8/vbKxong3xiL3FhSkKnAubSFoy57dhrfVSDrBiRRx0jeh+Wb1iNp3qrRRva6urhx
RkR+81eeslh8daf75jhmLZzppzx/7Put2t7qouNlo/HnqYUsneZSu4CtUjTtSa4+pYPPe33YcSIN
qrq/PoErI6H3ZdFymis6CL9dnkJ1XskaHjniFMFs3Wt4Ld02beRsnOkrTzVaPTPenq4e6I7lJdJK
beg7QhenMZ+81Elfi9B+6BTl0Cctnnb90yiyJ33K74zoaCZ3iv1qdl+vj/T9IQikBOjCLODFG2B5
0HNd0bUxtQ7Gt5/vQ7qmh1hSqd6pve/WapLuw4C2IzK+t8YwZrfXo7//oEQHQYNpoEJdYbm725JM
p63s7gSjxeucyU3lI7etW5ob6fkKxpvmHvcJDQ5U10gHL79oE/m13Zhdf2r7uEqQI0yrO1nL7X2O
BJgXTa1zcJzM90Ck1m45BMpBkpvieH24c5DLA4YfAcKeNwl5L62Kyx8RKZkZtyysUzb5uyGAtxsP
rlTrG/twZVYpndFMYv3Sp1jW7wbfz0ejR6vI7vfxpyaYKUKnsMw3wrxfOvPzCl0p9GlJs435Z5xd
1Q2l59RKavmkGJV8X2pieggl2Alal35rLfQFzVFubvR0fAacqm3kCSu+mDYrhz7qXHLWrOUgy6mb
7KGwlJOBCsKoo8c+vZTpQ/p3H++Se2d6GtXYxf3PFwcjuWuf+EPH0X/pfub6c+LfymbkbamtvJ93
e6bvOXxYrkU29uWEZGpuwKQL1VM0NOV+rOXaenTyuKs8IzQKqDQlBfGNk2plYSOjg+zADKLmUy87
Up1Q065NJxS1rc7VIItkjoCQZLvIcbl65eyK1NqPU7yvzd8/JYFBok4MWYhaBbyay/EGSpwWTaoo
Jy2TcEZITOPURG31cn3TrMwq+APAIyTZs9XiYudWad2BiQ2Y1TxSbuXOrCW3gEDjCo0nXQ9HduOs
eL9LuVp+ZQI0+hjhnJKcresqngbbKkf1BB9KRZzHRJjje1obdfYQD0Vkb6zkX5Wqy1OB5oHzS3yE
puK77kmBcTPiS41yks1dVnm6haGAW2o7hEDxGHA+ZEDztxyb1yb1POYiQ5Bj36h7u1B+sbTL/pPY
FUbloaZ4/dutHBFIqLEqgf/AbrfVy6lMKnJ9ijHKycr0rvYmo1UyLy3qnOdEmlSFB0QQhWK7bKdd
EE7QUjIJkabrP+J9CklKrPwqu0JOppV6+SPQzrelQer4EZKiHqlm2LsBAZWDEtfWrTFFh17o0ca2
XIs5p8YovPBSh8J9GRPJz2nQaAqchtE+jWb4MNJAcQvNqREVlk9YZW8Mcm2maRA7JBIgdt5Zn6YY
EestqkWnPO9/hCEEJnSl1AxUFwJTN3mceFLRuFVSb6zelc3CLcD253al876ECCp1qNbRwJkHMEna
20PffivUzPHauOnGjXxpZdHCLJ+N75QZ6b1UkXSyjPwPXdaTLgdPbQfxNKn2wkRegpTh+pp5nwBy
q+lglqmhz1fpYs0kvVTWHfI1aJrq4bfKrLuDKtXyxuStR6GWB46Mfb+EAgVGVEwKJ9AJKGfkZmMp
bpKy3wKnrn0iHtX8IZYFvZt5Ws/Os75viz61Yu1kp7hBy5r4qYdB61WAt26vz9p6pJk+CNqP6vVi
1kp2WhInqYYTt/F96I3n0Wg/SN2WDdpqGG59kg8yZxReLgdEx5AOV4rTfDOpKEsMgXOcixg3ZSVP
G6Wq+QpbnM2MZXYFJTvmYl+Uw6ZQNqQmMNWT0aV3YDE8rfpPVcte1n3SJOnIf397BmmacGooMBkw
RVwMrbIsNRSwlE9i+JJPqetAeFG39AzeLzsahaw4QF9U+Cx7EUTW8XBFPdNELhHvNaccv8TmkGwc
SKtBQJNQC58lX+3FDVNENet5CAiiN0LeVVVBZ6a3Szv6k0AoZ7LJDQr+SxS+I5KyyI3KnJW6Kk/N
M/KeYMrbv3/3y/D5aWkh2syxDhfoctHJU63H+MyYePI0mbxvHKurbrqRFMgVeaXET78fjnUn0y6h
Bs979zKcaP26KcLQOqVWLdzO6p710L4xf59cD2zh/xKBmUGmLcJMouqRm4ysUyhVpzkKujq/XVVx
gJdR8EJ3fLbiW6w2J51Nq6XAwh41+syjxacRY/1dpfYWO+f99TAHQlryV+2QQ/tyynRcJEffTiz6
Pl+bRHopEGvPcJJTtt7ta4EMWo7cDPjG2UuTnroXsl+GiDWaheMFPVp8AVRXGQ3Hrc9zPdI7t5ke
VJgsZD4Pei57tf2q2eWuF2h32Vt36/uEhUTlnzG98/gO28rhQUokzX9QivoDGiSl1HxQgopH6oae
yvqoOBQw9UCYc/kW7yu28VQxf2ochV4eqOGhLqNPRVbk97ndbGzclYMIbM7sBwRwj5LyYuMKJFpF
JvdkDSHNU1dSglcLcOWP6/t1NcrckyHPJANbMjGjRDX8XK1UFDnisnJzTa2PCsnf2/Uw82a5vI+w
tf+FFGX6yC0Xa7wqlTYoM6RgWytNd7EDUyCVZM2rTGXYXw+1OiJQ54glAD0H3nu5nYpIVfK+acns
9KjzEBzs0ASw7I1Gw3qU2X+M44EDfP7nZ8kJIoGTbYcd9Pc4c56QH4kPZh7au+tjebe60Rnk0EbJ
GZtZ/rcouko9ClEBMiUnkQVu7etPDY2zRuM6t/RnrWg2pu7dAiccD1ZEfMFEk6XMX/FsUEYxtcPo
t+KUoLGccv44ueNluM5s7dp3swdmd1ZSdIDD/eIlXgbyB8BwsaIKDMm6V7RuM4pY0pYZ1a/z7GLR
zVHmHBV1CJLi5aIT6lgWgWimUz2rCnqmNqYBTPRO/54iUtrujFjKtQ+DZHfpfRzH4snRQts5Jp2Z
Wg+FX+gGsDjNnlzynVDsGn0w/9ba0ij3vmFFX23EN18KX1aw6B5mIOXQCP2D1veJ2FWSUj1ldZ6g
yFsWzmsxhNrPYiyqH0arTh/T2E5e8kStH9N2lPZp4GcxD2itfO5QsqTuhd9YsSsn0T/F1FI/9lk8
taDHHUnsO8q6P9S8SL5nox+9xH6Y5q6Rl8Wjn0x66pWTYT5oIHvDPQjPkD2GeMJfYaJy0PtdL9OL
CPvxoE5N5xzB0aXGIeuKJHrRizwsXC11xodaryX9EEaqBOfR0L6bfiy3bgj8QH5Qqih97DKknj/k
kcS7eJJHFJ7CyqcxkGa99BLIUfLXZHXF195qrNtYrsa/WOVJ6nYlTyFPG+EFuhFDzHZNVnTKTvKL
FLpoJ8RzQO1CPgy2Fiu7zFCq2GvbnFdGGrZN5lZCNT83kzaIfZPHhe+y/51vYYQ7xI0YxtihbjZJ
j3UphUQTZtTsAqO2akw9Y2TVJux/vkR5UEy3gskz8V7stfZ2HIJM2Xj06e9ScJbdXGCiUceFAVLl
co1Hahw2aj/0J8zMciSbx46HrF6YfXiQJ6dPd35syU+iRmDFzVInem6L1or20MFynZ9e8C2Uyuka
pkvJvvllOgAASWIVsGrMrBtKXsfMCvW1nYoNQrdPZduAb2ZGmeUqidU+kFPIzPMICcLzNfI+D8lA
+YH6ZLZHyb/6AWqnrnaOMrVvEirhyS7vbMQgDQP50b1Ut8oLtsrN0Wx68VYXipBuIJxk4mA1XT0c
W6cW404Dv567oFqsp6HpZXkHxShI990wjQV/qsGjwRWVZkVeXlMx2kjSVk4sHlQUKmZs8ZxxXk5y
PHZlmJtUpnuzhFl6NLXw0FVvUrolrf++5wGsFL4DVBE6OLT0Fm9EW8q7Ab06itNxoDyhATG4DtLN
hzEu5X2eoaQRiaGN3Sq3/x9n59UjN5Js4V9EgN68kmXasNVq+dELIY0keu/56++XerjTxSKK6F3M
7uyugIlKZmRkZMQ5J5jnIxEv+sCSTqUFPpOHZ3gc9TrZU+fZiKO26EJwRfAkAjVwuXwUyFOz0/PJ
5wkxcylIaOCY5p+3XkJQ+/i8TKagNXdVL5/6vi37WF98HrYnqCxIg3YPfWvmYgyrg+TO281RTeTp
QH1YaONfrmlZzEEvl1D2S+CCz73obFsVHpyDWCbXWixPiyf5zTcfFxF8LQiG9Fis9VWR2a01tpO0
oACYOEeUx/O7tin7B6PVS0qMxp7SgLhJL68mYY8tIxfn/bLGiQ7tVLKpkexHSWx5YahXT84gDQdj
HqSdTOU6Dok7lnImgRoFqbXcoDVqVO/URPZlI5jvDbP4oXb2eJ5ihysH2N67wlQ6L1Ok+nR7IzeO
jMDBUkLlngfquyZYyVIRh6WqLWC/a8+p1aNsD3dj77z0QqMFVS51+jR0KXOj7+OyndxYDA6oguTl
9u/4u3mrjw38iHQGmUK4gWuPAg3TOkNXKL5OsuUNJeVz1xrNwU2moj5GdFKPfdWYHvFy8uYlrjwn
GdpTHvcMnmaempuPw+86tnSvV7riMe9l6UmWl+UzmiLjCdZ+c6DvmzFMbnLuijqqPhZz3blzMQcn
9M/qd3ZYdh9vL+r65GvweEhxoadS7zPFrr9K1eQqVqsWbpKvTfO7Sq2/dpW214/bcFJYvUByZfYO
8MfqJFYzkwjIayZ/gb7xpKpTcMCf45+W2jt3t5dzbUpMvzF4mzLYkxbjKpAxdTkuI61S/TKtddcx
uvkOyZLc06du2jkP4h916Q2shxsZGAsXH8rXl1+O4lXEmh3Nb+S4flS7dj7Kg2F+KHKtfeTONgVX
tfOMyQw9Z5mHPWXea5oCtwihi4HM/AVOfHWTNA49GS3QNF+ZaPEhVRc46KOmPyXm2DrzsbWrs760
biWPpyEUQtv3t7/19g9wqG1xPFnummpkw4R1cipGQAuZNjuFx7SfvEyukU5fvijy5xpJwMLSoKfb
z/LYAjvce2hsbLfoZ+O8dJXFPKLLPah77M+DQkwq8+Fzo8Dcowpi614UBGAdb693Y8PF1c17Xfgy
3ZxLYxCKEPbVO9nPZbTiyKIXtHAGXT9ZaTt+GaU4OLbqkJ4KK8k9bXHK42371zkK5SMxhY9Jwjjd
mqJmR5MU4E2yP7SK82jM8XA0y6Ql6zSz70UhlTuh4TrgY88Qkj+MEOHlucqJAkWSl5oOAY3HxLxD
Lrd4CAM7Y0yoOrzP0iB/JwWj/myXSMbdXul1U1fl+/Kd6XvCcrpKFdQssEd7YKmZGnlB6bzMyfyl
RP0v6UfPSJyXqIw+tQnChfoexmZj1ZgWetO2uG3W11wc6tFkS6y6lgtxY3vB8E+Z+LqZupVVeXF7
/p/W+p9B4eOvIrAWBxSJegw69ehK9T+pnZ6gEz/blYScaQtMPH4o6rpwR0vZsb1xfEAOgCJgndzr
65lVC60K5ktQtDFzOz+oaah4aT7QjxyMdMfUtb4oBGygUZSHRC8Gj7pcJhRfc+LhrPpTiZJo5RYI
itvITi5B9kuO23eMajlIaX1f1fGHcYmO6s9xHL4mTntEne0YMDclYvzFkvyBY3cMxz2AzMbhApdC
gQQ8hRg0vIokNhWxKgET5hsa2o9m6cX196SgxdbshZE9S+LPX+03nS5Trg3qcSkybPLw1JndKTBo
dO9Ncdw0RBuK+CjUA9Z3IaRjp52CRoVG5rwbm+9JVzFfy3CNvcHJG0cGGRJyegDtkBPXNN0ObnrS
zzQL+/y3wWgmR6GQMRzi6Khp43HpdiBb1ykL2gE0iYj8osGsreKSE1jWYOih5htJV9yFVv6Zq3hP
mnLjcqNvzaIsPh5rWjcglFQyEVBOAXegp466eD/eg/VgRCU4EgYHxMZyNM2pvWvAStzTueyPM2nW
02g73Wdat8NOzfh60TBfRTAUo0mE3OOl13SRpA9Rk8p+26roorVLe1brIT3cDkbXAYG5NqBNBA+G
iuT6ikvBzWjaNCk+Kvb3ixkgzNrfh+ZO5nTtLyRoRBsNGgyv7jUgAX0vKZWjRfFTtT2iLH6qK0Ng
tB5nefoR1OqLtjfG9voo0L+kZyVoRaSWa05YrjujM8Ch8nWg9y9K1Q6HtAjMB9sEGSaN5uTd/o4b
u0VvFpFAYG5ikOUqN5QJp1pHzc/X01RBONWqnhFvVqadjOTaDC14clBDnAaHHbt0ikxq0iFqJ91H
98VgKBC1hLLP7Z3FXDsFVhxsCEQ8qeaqALVYeRFMnab79hTUaMRKyk9OpfNSt612vP3dRMp6mVPj
YFijwoS4zBX7os2VJU6yxPClqkvORpUT6uVCZt67qp3nZJi/RFK/dzVtrY9R9mA/SXNoXYiv/Cog
T4EV5EXZGX7c6EOO2HCSgFWjwqm7eluGeyJWW5vGg50WNB5CdXzlG2Ux99Uy1oa/5LXh2YxyPfVt
J51uf8mtRcEzE6JVvFRBDF8uykEmZqlRzkQ6oXDL5dlJwzslUQ+3rWztF+9GoNw4OdSsVW8JOYvO
QODd9GM7BsA66Nm9mWnjnR2U0Z3TUYwG3PpmPAfnie9GYkrHDp70ammlbk4DqGEDFcJqONhRND3y
/KncWXG6HX/cSESFLdAIrE7Qzlabpc1G2uiBY/g1/Mdzmc/SYwbp6A4mVe/3VhPeF5Q272bJ1Dx9
VJPHfJqVPW2KjbuIDh4Cjwp9ZCiEaxhZPA2hPAQFLX65IOWdHjo9POrFP4gkmmi0IPDqhiaVc9if
H63djHjDlagLUKmkQCrgDOLPX52PqnHkMFhkAwE+K2YwSzQd9GiOXBLLaud7b5riIUn/CMAaCfil
qXBC677vbUAGZmTLj4YG5f59MseZ6jrSMGk7qt/XR9Em0wPixKQ5FGTX6JY8y6Ia6R7Tl8og+NRk
Vvu7mgJ5J/W9XpSwwr0thMAEk+NyUe1iSkRX2USk2W5+qIOjnTKNdosbp22/cyA3V0QaBiEFhVrq
iZe2SksyskzKLN/porFxqViN5WksYc3vXAqbhuj0CqVEnhDW6hAqtW0U7cBOcY0WX7LAyu9kSa52
aNTXKGcBmBAVacHo5giu1tMm9BtKmNu+ETrlNxQ/wNkmrfTcjM3w0I+G/BhOi/JQTNJ8TGAwn9JE
zs9tnvcfaiW715MkYxBxkB2tpA7OtjTo3+Uu7b4m1Vw9W9FoHoamS39ZtLZ27uaNXUfGB1E/tkKw
tEXofHVqrLHhXRu3AdBPxg6XIYU8Mzc+Gtm8s+UbMYrDiXcJVr3Bo3mVD/fWRAfQUAO/4/pSXEWO
om8md3V2pCgQ/1uXQn006uvhoJlDVJzsdCy/DKmh7C35WrlYtUkdSVTxCFqy6zZCmSHxJyeRzYDi
JDlUiTx9aqTI6Q52mJ4APAR3A7O3DmlOwtWMUnPs5uBdnDvNMwIq6VOW2l/0BoGNjMD//vZNtbEd
pC80cWG74bBr6WZZ6Qen60MbhQNz/mSGdMXKPKxeFioJO0fj+lLksQVSCkCJmLawJvd2vSjhFFX6
NDq5Z+b/akgZNqiIlpUDh/3NwQUoKA9qpFHJqPnPSzebtbDtjdLKn0r7naBuKAuK1DsPrutvJ4rd
lL6o3xKn1pVOlkJfJ1UZZV/QGMwn5ZeuDItnhrsTn67ydESi6Iwh48G5udZ/1lB41aKwzJ4CLtPn
LI1FXTGyGMhgJA8cnb3R4FclPd6P9GrE61ho2K7piJFs5WVfd+VTkcv6x5n6xGHQe8Tzo/H3EnSG
N+ogs5VIcz6oTJ3fydFEjLzIdrFO4k4Vl/hAXXx1MfR10GlNN5RPQxrqT0mxLEfGWk3nNup+pxID
e8tIbjxUbpSPtw/DlYcKw0LFnGyCu2LdNdJ6pEKX3CmfplqQjjQtrNBsCoJQcWeVTsUpX7rmd1JN
b6YWYJgARRmVV5iQVb301lgCFV0oUfXUL8h6w1uTj7hT7NrZ2O0cjOuwKGwBdwIUSQSG4XppKzEK
5Fq1vHoy6jE4FE3lQCMgTVNKRXkPsDX6Yw+J/hB0U5K5Vhir7xVnKu5uf+m/L+b1HnO5U6pAPgMC
wOp8jnYY0UmvqqdFacyPcM1QtTMm0Ty3ND4AnKFknIuTLJf9x9zoUa2Js3R+mcsucxcnNR86ybBO
XeD8VAF1nhZnPk0wQLwg7aoft3/r1TEXH0zQ8OgqUAtbR+8qHgyHodHVUxok+jFT7XcFWfa5Kmzt
521LV8kDlgTrmItRE1PrVrVAehqpgjpw+bQ4SnyoGYmJqO2U78Th62AiTpcgp9uGKhpQlw4Q221Q
x2bNI9wIuvRQD4VKabMx85eulZMRze/O2OOVXH9D8LEaMEwSWFFwWL2VeYvPGafaZC7eEi4fizqd
IhfNDal+rqYy2WM/XZuDaQXMitRVt21nzdM0em1c0IGxfaY0AvSx6BfaT7IDUtiN5Shs34wTEPAn
ThT/BIdbbF2FqvSmraXZtvxQTbXYZcZnMpzQ84zCncx8a2F0lQSxjnLsFR4Dl1matIhtfwJi5qGu
iyAyUKX04xhEzKR6qzsCwnxlTLjrq1SN2lpkMF/Y9nuQJS4vqtI1p8R+c7Tn6QaIDJgOuA+k0i6t
2MCZl3yQgOfWg3rWlgYlZ7wIgpUeJe44WiQLRqeXbqOZ6Q685Trgk4ZSi6LLIHr4awxyGzBqeDQi
BzmI6VANwWM8xfSl20/LoJxr6dObvyfTCE1AjeCDEetYvQ3Cbi7HhAzR7+tsttzZkDPJ62wzdd6a
YzPyhjcOeuCAAEXJ6PKT6nat8AapSphj6V1scV+rvSIdHXWvKXTljitDq5varG0tKAw07jJzOKjF
n3J8sap45664iooY4YUI5Vro+uEml6sJgrmNYiH9UJodLOSy/FTIfb5Te9008hfoQ0kb1f6VrzeR
lEmBjfZIP8QA6Yywj9/JqGsUbz1TYjGosbE3QkznKjI5GSUjx0avL4yD+zFnsjJN03bHytqvudXx
adIY4EQyPaVVuI263G56nkaP5uxVSur1feIGUD2t+TyF97e9eu0D2AIgBmHk74A8+F6X2zOas2VU
INoeM/m93U1efbC67nDbxt+ezOt04a8RCNq00ymAAGC4NDJDsKBS4ZiPoRZmBzlKwqNWOsFx0a3i
y8C76KGenfBbx4P1YQEidg61JfZsyG9f5d4MX8ypyc7FaKsHOQFxZEyW5E25/m9ZOhq6/Ike7k3m
+xs7Vj+ZIjRpA3JkfJ71E73Slrmx88x+BPaVe4FelPcKylYe3ZLmjCTUdCjmpj52U20fEjtO35lt
O52lzixCSnZ98FCqdn0MrDJ6Z7Vt8GRJcfmpk8vug8NA1Tssy/fLEgXJAU0b+dB1UCqhVvdGe9Qt
8L9upAD43Iks69yBfYCRKniboAGpa64OPODbfJkW036Evs3D7ayo7b3Uf0+pP9ze8T1Dq/ywkmdA
BcDKH4flkb66p42am8fP6fDlf7DDNScQ+uLmXnnvohZdF+vYsYyZmbnm0Sni75VeH6fFOt02tXEo
eb79Z2oVlWezL+U8su1HNMHeB6jAWvWpm586Q3ZVddyJZ1vfz+EugYBJkk2F5/LAqFkfa7CQnMds
QI99RIb7voVRfGfP/TvdmpWdzyg+08rZ4ZqLUXl8RRKTlTl50KJAKTE3Ns7kpmbRHxo13lMWuD5T
lO0F5FeBfY0PrnEtKeWixLHqyB/VuKo9tL6D6jhE3fC1DQeLKSjWqP5oYScQhuYsmrypnfvekye1
m720dPpPvS0X0aFBMzt0KUlriCDMZaprrhbOy89KjcpPY6km6nHJYsBsJtPUg2NeKln12OsoOndq
FefSQZ3hlZzKONHUndB9JebLDYeyPc98MT9aKFVd7pwy93FgKVPoOwnYhsF+Abt8pzdGxMBDiaFk
34eaeVYaI0fb/OvC/5XguXo/HGdpD6B25bGXP8VavUdyKgNKGY+h30kPuZyQRdTnTD1bo+0itXt+
4/H4awx9HQMkrHOFS4WNOhtRN4d+nH2NNek4zH+G6BMDXh+H6dttU1dXljAleiRQKRENXvewJWaz
grldQsSC64MaPEwguuc9NbOrE4h+CQ9sIiVPLZG9XO6jY5RMryyt2G9y+6kPvgRKeh6ZOKz3O0ns
FYQEj8GSoIVSswANL37Jqzx9cJwgiPIJMI4iPRpWOR41Utqu1sqPY63N53Qqp2OmMJvBDJX0/RTZ
7WmOUEoYI3s4Qz1QX+QRbG6pkMXVeti+D8ggn/tC+1AOjvUBFCYS87e34Kp3w48WFEORBwtJrzX1
Zo5Br9Zakvh18isKa6YxzQd10c/wm04WyjL1/Ij45KH4mmcvmbXslD03zdOdAwRMO4ZW3cq1a+D/
zSwbCVrdzF2tofowoeChMwYXqgKkvYngYrw3jH/C5mvf6ocoAf9z+xNsnC5Yo//9hJWDlEqaGqlh
MkVx/hEmkM86N5AOQyd72luRKOJj44W0xGm0iHfWpYdEk6Ujxs1qg/lurP9MweKGw/ecqaJq+Nlg
uu7tlV27PlxLvqwowXL/rAn5Y6EhMaz2ka/EPr0Qr7HjQ+EYRyP/edvQ9UGmlkAzlwolrXGqypfr
go0v26WuRbzzVYGAdnPpc97uQEy2ViPihXigUrmQxT6+Ol5JVnT9kIWxX5e/JckLXwrnsWt+vH0l
wPpsUBHccEz6uzSS1rOhJn0bcwhbL6sOGZMNlXmvLrJxuYAGhTbMmYO+DuPp0oxkhZoVmEYMrPmr
peXv5bA8l1b0wW7SU7UwKxXx7kb/5oTV5Npd87zM0h/BYJX6nUfd1kdl22weD7QZ+VGXP2SZ5soR
kAb0pR4q9e9I0abu3XHakxrZchG8g9BIZkLCunp0Z3EdwSkeE9+UEq8YY7c3JjdMdvQAtpYDZge6
IuBMWJHrA6aXUrToeuKHcu9KREu4ZS5vkUHfCfZXiRa9ZgBIwOxpalEMXQUNWRnUKAwAXrZJ975U
8tEVEfZw2xm3VvPaiHq5OaDVFXOZmsQXSsZm1T1XWummzkvY2P/LcsRUcYecR4iUX1pS9XpynLRP
/MTKE7eRkmdZGveqc1clb7gRUDMgKChoIVF+WVmZ6rJqmgwfmNVhOjeRMh4nZzEODZArykr2v7Ok
ydS6jezYFZNzDEYneXOw57IDmiFkjoW63+q+0dVgQmBQTnwrNqKD5NiPDey1YyRrf+a2Mg6TzkV9
exe3PJ/hl1T66aUQG1dHDIWSZgpS4ZOJc+alsNyRSaZewvCyncVt+Avxl/YUOAzYW+v2hVnJfT0W
YYri15+S70eA1NLGE9SbNy/pwtBqI8Oo7ys9kRLfULMjqL+HYDR8iLTH22bW7S/8RSRuQHIRRxGk
iUuvDCH3DXmcpowed+pjFRTh6M6L89NM8tajiBy5iR0oLkPMxvCgVuNu63pj6y5+wGrrFilmxGJd
pn6ryN8YOX7uZeM5m6W7QDZHd7L1d4mpfa3D+m7uGdpGaRrcS8KE9jxB6WvKctlF/EY73P4sW7+K
Bx5hh/YEbJ/VrypKMBSQQlM/agzXmpJjtnywKuOtL1c+PmVSugXUGlRjDS2qE42x9h0fv1Xap7r+
EWnPihrfObx63r6cv9Na4M3z1lrzBuKqNWPZyViO1hwVHUKR9bOt31yKE8vhVYM7/bWyDti9Zo1B
m6d+fzTpXUXFZ6X9XcLK+nx7NcInL17g2KHQJOBQwGEhB1z67KgNTjI2zJaWVMaBNkNVksmOx9tG
tjyACWWkKELj+GowfR42WtsaFeG6/aZmXxL1rkn+3DaxFUuEXBV0KBATVPwu16HUeQBFtMZE+C4P
PkzpfR8czD2Bya2vBbiIy4BmDaT81a7UPTpnk0HE0sql+g2avvUYTWCWO4HxiqInIslrO6ubtGmr
EpGBKPWrb1lauBJDCJQCmnjgykgtNbV8DvLsIatql/lymRW9KxR95zxdPzP4CeQmQreKLss6AWrj
Mm6NMUn9UvLnOH+ess4z27sxjZB83YOHbzgI73eyf6GTR0V4lW31DTNvrERJ/Xxa3M78E7aFm1nG
jhtu+AgwYnBCdDfE43HlI4NUR2PQzHxV+6ecda4UniB881n3kDuby6EWAUKd3ry5FuJKQruv20nl
YusbVy1Db1ke5mKP+bDhjIQ5zq2OO/LxVssZ6yJuE8siENkm/hF6ctv8D1+Mrac6T5eSoXIrP8xG
RrQw9jZlYuu/8fIyDDEXWu2mzcc3n15BDoD9hKuR6qyKV2YS6CCgHJZC5qiNEYT80NOyM6IYO0dr
a2s4ugKlQnmWORWXccIItWYCuMQ47BylJf2rAxveeqsiDcdXBAmBWBJk4jWaLx3qIcgHBtsbKD+H
9tEJn5Xoqc72+mgbCQc4ctGzFp0CsESrxYCfndocO23KwMw4PTZNfJ+a9aFr/aEMH6LefgDyeb69
WeIwrq4MgfEhNWajOEmrw5oai5znAxPsF+V9OrmM56qAAJx+6dXX24a2zivxnMczyL9rMcBCrmqJ
VzyfcQhBfv1kWIE7yK23+1TfcgohNA2AWxAA1u2JQW6i3pmz3G+75FcJuLNdQMua7dszB+7z/8ys
DqzUylM0S4zerlrjriii+yWbv1t6snd9bC2Hq/AvGIpsaO1+tFIDrVgYJD7Cf3F74JundAxFHcXo
d4ocWzGIU0sTTejGkEJceiBdDxpsihjxrSWmpwSQV01rr+K14QdAusgcwSnwgF3H7SlsHGdccLi2
jb3IsFypVT3qofRcd6LDVqGDAVECvIw4jRiOcbkey67trLenzE/6B2b/uQgOqtnXmtmMFe2Jf+Xh
YY5/5uEP6s21YnhztxfUN9cqGNA8OgUJeZVhJEFTatOoZX4p31kklxV6okHshf/DFYVWH5Qah3yJ
4pTY2FfVKUUpDWdAug9txfxcIgJACUyKdsqlwqFXkQLepy4UI8RS1ozm3qyA3HVB5qcaaqXLeckU
r9FeuuCLtDelZyMocc/CNmSSMnWqNSSjq+nvGCmOWECqdYc8TNABSfJzPuvTfdWTcubA359iwO9v
P9UCBoucApUVsvVVOOS9pao5//ItnTGvv3s/Gd7eUAHpC1QITSahNrUud2gDw+2jMIr8vvtZgYCS
DVDo/UMOa8DZVZvaiB4UVWik0NoUyN7VEUC4oDWlZY79Jaq8gnneIYp088ubQzvX1V8hTHAGZLuX
7oe8T66mhh6jiP+SL/1BNv6YjIf5H7opAmL7nx2x2FduHlvRvIw6hUvL+GAG1qGXfiTlB/A0O4Fj
w9MJf1RIRdTAB1cJDDqSU4NiVYxAb3K0yWAOsaFQlFdSd87T78tQvXUYOjnGK4vANS5XpreKVoHC
ilHdzDydF4KafGDQoWvK2c7aNh3i/9d2pXgXZVVSKEVA8bcNaC2OMgs0f0y9tXOX7NlZ3yU9E3b4
srGfo+Q8awlz+chr99iSV6h6PhyXPE84HSoXj+yV64EdDlLDLhJ/4WXFtIB3CpiEPo1PUqt7aZQf
h2KmI4xCE5C81vzjVHT1g+nXFE6fm3kvJ9hwHH4NPXAQlfS/19uYjq0hI/GXiMp6O7+gofNtbl8A
nT139rSzkRsx8sLW6m4ZwjDtMwVbqdweM/2HVjReI1t3kvIEzexAfurdPuVbBknn6U38faes+Wy9
k8DYMDHYSIsXJ8GxgMxGp5AHRI2QdHZw6mVnjddOpDFmSAHwJQAFfNbLYwGjOpiUnHtAqmyvjFK3
635OeyXS63UJI8hWCC0xoEUrI+gWMteOcplfVsEpc4x3ifY5NvXHaJqeo7yDB2vd3f6S12kByCwu
Gdq1HHvi8uWymkDSHSA+uQ/Hxh24zKb3of1p2Burt2dmFfvjKuiipqi4Rc1jlhmxG7eUGPI6cxvn
9+0VXTs+KxKVX8rrFrTN1WlXHSmzE3nM6fQ9B3H1pSvFoIz23VKBsIj25pBt7RgcLipcZJCCoHb5
/QK5l6jkkUJGCe2cmLe4NH2pdWSrm+4PQNL9N+CVI4ozTU2bNE6gv9fysSjUdpO8VL2vZ0lzaAEk
HFAoKO+0ftqjR2+YIjOAEkezSkyFFZ/61SVn0TMt50gZ/DQO9Kd8yr5NSaieFsvoz7c3TcTGi4SO
bgi9MMGdFBjRdWGjCUxVquth8Ol5HCSrOkTZ/W0LV0/aSwt/ezKv1pIHmdk2FWvhHElu38v9EYvN
aSnS7o6mfOJJcqOedKN1DlM6KZ9vm7/ySmGekYvgLmhWUbS+/JRDHURAztUBbaxTyPxlS/0UHhrt
HcPSbxu6OmnCECJxPN5pFSCffWmorBJUfmzW2ZqPGfI3AWNHEwuZq39v29n0jVd2VgtaujpVIoUF
dfKXVHvSwy+ZtsMq3DOxOltlEMtznOhsmfZ+mH6O9lOpfb+9ii2/Q5kC+oHQZMYFL78WamyJhozM
4Mvx5MpMQ5y0amdD9kyICPLK8VBmLNpIw0SXfFe752T4cHsJW1/p1RLWqmtZF85tbIWjnxX1oVRq
r6SpXJg7jdGrOIdbQY4l7IChsGAPXq4C8t+YtV06+sUvehdeYnxq8/MwHJv4zLX75hXBPyRrAYVD
8FxHcLu3RoBwrKhqXooETcqnOfl028TGci5MrO6jsqwqK0X9w1eVf8rsF/tSl88tsPv3SrmzPxsH
8sKU8I9X+6/2VS/ZCHv6edaS5P7Q7H8mJCOVvdxh2w6VR+qCf0UNL+1A0UjGQYv5aprnjLZX2Dzi
0APVneVw++NtxDJW9J+llUcL4okyW/hCVyZeikors5mPqeZJAbOUdr7exulBh4hBhCjTiimP6uWq
QnlWZ7vKRj8GwFDoizvy8rm9nM0Ph2Lr3/QHGYFVJDOYlNyhzY+mqPyQ1+EJpQJXN+/0Kb+7bWjr
u1GsgG4hyE5cBpdrsevJGPWsn8Da92483WfVV7v4R7ytlH7nttv6bA4IpL+CgZRSV6bUpAxHWW8n
H207aJlaEnl9U7w5+YG7Luiz/JvyI9Itlwsa7dwqpYkFRVr6aP6S1PAQz1/V8KgoZ6AUb+QaMUDj
wtrqzM683JwpHSaqtskhL5niGLwMe8T8jTQBI2RWVPDx8TUgqVEoCbddM/lz/cgsNmayhq5d/8Oz
Qgt+Iaqm93sFs42tovRCWQRiMKpb66o3sgaDJMXT5I/aU0krv9mbLryxpAsD4s9fBSCttDNZ70d8
IZ2OY5p4lBwDRADR8slUy03canc288ad9NrkOtmaxnpJewmTSk0wMp4icmPe3LeP0zWMRsgxMPSP
Ej71kaupAwnqNnZF1uunyf0wh+6imaTd7XHoTTdNDjKnzGLMm2x+2TG8vWX/GV75PXCrBFoup8tu
/aw9ICSijrHIwr/X/TctLo/yZLil81NPDXcebNdW3THd0+C4Bp+vlr8640FZNKptcvpCVQfjZT/p
qXpghFPHz0ngdcCRW6xDkH9AGVybPsFKbSuXzm7meHJ2qPvzUJ/KIbjX04o+4tleTp3zrt0VP9re
JmgGVJ7BUaCAeel/thL2OqDeyY9pNU9Z5TYUtzMKmrnhWZM7BO+S7tQz7vz2Lm2EdaD5/5lduf1i
hrORRzPRVv7ohKWbfQ31gNbsTlC/LvuIbfh/OxDDLpcXoYkhNzp2NOeHnZ2z99Jwnj8z7lhsQvTP
EH5vD9WguUun8vfYG3fWuXm8hV4rVTswT+v8T62MMMlMPq8dow4bS8ex+sN0qtMitZ4aDydp+iwF
97e/7TWOQCz6ldFV2SDrR3RLMozC1X2xGXRrQG5IygcNqprxGA6erX7RrexexuUi5nUu5U5N7xpk
Ln4BBxyxYUtUuFberyx2PaqLwuE38uKsdZ96LT12QftdqU+6PBx7a76vx9oNtUOUdoiRV4/w84dI
YtxweZ+Gj83y3XKe+ix4yMO9ACGWv3rOXvy4VUoxNgnD5DR+XGgaJyPID53zPujP2nQImickkKIP
ynxfBXu4N3GSrsyi6SFQFXydNT+iyMs8WEZhFim8JTx3mpfl4VMjOT+WyTjatrTzKvj7PrplcbUL
jE9ImYONxaowYH/1d2HtaYbqGr6ZnKPoqdUV/uiLJqNrS+IWSm6T3g+LfG6bN6PBhEPQyGP1ZAqy
vnJJhvVIZRWq/JT+rA5Phvqp0naWe33UAODR5EfEm/+CLN7lUV/mVovnSpmFWNcnqfFa3vL5AjH4
yNgostN/1Gr4dfukXUcxLAkQLyJrSBKtRWOcoG4LMzNnH7m4gGwHCp6SHNpdWPK161zaWW1kCkF9
aXRj9pNPsukWzVkCifq1kV96wNC3l3SdHFyaEkt+lY/UqVOmSm7Pf9Ng5vgGZstI8//JCEheghSv
VW1tZBoyLRwxYuonVEzreeGj7dJARWy/dH+xlP+siIz/1VKcpawrU8KKnnwtIKacC6anEHcz7Tvj
8Rx4ltpk7Kzs+hUBeQItWLpBdK5RBb+0yXSgeVCZoeJb6Slx/h2Ts9W9q5jdkms7N8vGRkF0hokO
9lMoQK5utk6xZydt08VHIYjF9M9IcyxxfbztDldzRZnCRwfSRk0MXiqoj9VF3VddN41LsvhW+Vx+
aPwqSN28op6JNsLzZLsds1wy/tdts9cOj1WGDtNAppSKaNrlZzTzchkrg8W1OnT08rGAwDZ5hvYp
pJDbxXe3rW1cmJfmVouE9kX5qcPckp6C6ElvMndsPg3jQ/Ahzc69JR117Sjp890cTTw6ft42f+0z
F9bX3N+upuVaIqnpF4jd6/K32vw6f6NP643jn//FEk0SHTgcb9zVuWOGXkYkkWYQah8T6bMcfI+a
P1rwm+fabUPbXxRgDTADgx1ct9tsZ+jhaEULiArrUCcxI19il9gs8epohxOtvipAJgiQoSK9VN8H
oEu3f8H1bcBHFWpEIAsp6K5DjJrLneyEbOmMhLzp9upZWU66TmMo82rrQf1w29xGHn1pbxVs1Lzv
8sbmnMzyk7R8bH8wWeebJh/M2IbecT/BSr5tUezVZXTDII9hRNTFAJQ1yd2awTKmMl7TLXBb0Sts
l8ZVtedoV6H+OtJcWlIvD6PqmJ1ilFjS5bNOFcHMl4OxnFL5U5l9K4JPVWQcm+GsyqFXVco9BXZv
bu+7fueYiEvu1oK1y5/RtEx1m5xy8Z3gn9j5mU47W7h5DF990NUlay9a0kVRvYC9zqsPdkDJ/Fmt
D6kenW/v3DWdkJhKFwzpBqHfwxPkciVVW2QI2S6MUQ2zJ2Z9516ntfadJMsZ2lWL9JSPfetqSAN6
pVkdM6us7/OmT3i5htrp9o/Z+qqg6QRJB8Avcf7yt3TyoMx1rDJrpf7Xip6Lvc7OdSSHe8SIOdRF
dLJuc3Uu7EgJgko1Az/M04Mtcde/N6T3ScpQJHd86yxxal0cdVJY1CUoTa9TbCdaUqtMw8CPitrV
O8ZKvdlHhIYboCZ0GlA5X+sR2mMFddYmbE0q3LD6XX7U0hcdzYw94a21MwqRS1HtNBE+BIG77vwq
uTlMdaVJvkSdJIx/FdXg/h9hV7JlJ64tv4i16JspcLpMH6ezcabtCcutJCQhBEINX//i3De5Zd9V
nlQNXC44IKS9I2JHCKS/Q1LfKf2XBfm/Lgb1FCoxcHugp34rWgbAuKXaR3I162X6gBV4lrDorsFY
0P0v+vLfl8Ptd/33pX7bS0xYlnQWnFyzYbgwX2P+TUdHvaIYI0S2I2y5Y8zP/Psa/2Nz/v+rggiG
zBNQ+++LsEQU3LhtUQS9om838lLuJ+fO5Moufv5F9gR6ux//fsnfj5//XBEeiTeHNiyY4rdPPKh0
qNYIjzQxp7TotY/b+BNw37YansKlYn9puP+wPPnP9bDgATJg/eOL++dnrDDSKnaO57oz8Sy8uhl1
tclKUDNdso9UPqfsIxkwDHQPKmW8DUnP3WpPdqItDa2df6b731SVvx9QuCXw/ADTMyDD2OVux8p/
ld8qxwLeXE6uZDrJ7WGlj374AG7iLy/39w3sP5eBdPMGpmNm4ffQMVC6bMImg8Vb288DWy4EQUH/
/jL/Q6X/99FzuwZc3ZCfhE8Ro7C/rVox1Xorkw0d8/Jq6y9oB2ER3pvwfflc649QBxUUVpwIafux
vuNQK+uWyY/FXz2E/8fH84/b+O0ErBsGW5fU0qsYhrbBWHaTPeZRz7e7jJ/Gv2nm/yj98athcQKx
Ro6dKMt/x64cknCRbOHYtfHPKeJis/eOLF0FLpae+QPKmmvxN8OjP5z+btcEBQOlOYbqoGX+7Scm
HkPwvgnsKtd31VF71VbHpbobkcD7CF/BrDnmui+HF8F+kKNs4ZIaD72q/7Km/ihff7+N32qBSEhI
p8udXTPy1WHGGrkb4OofJJxYPjl/v80v6dzP06HMty4q3v59uf2PvQOTBDfGAcKV2yzOPz8cj2k+
PmMw5srLt5pW7VAgX3Bo+RdVjS1LoKeC+8G/X/L3Eg9nPwym0EliQB5uYL8Plewzxmo3YOZXO78w
RF/PCzDD879f448P9XaNm2E7mJubCfFvP0tQajGLbP11q+bWYdSHj39rG/94crgEHC1uZkO3EI3f
B0rqJU6tCyRcw2lfX4qoj7/7aW1XRGFWl2b6W2/8l8v9bodracnGxuFyZrnAfQ7Jn+HX9jP6Xm4H
JduJdullP6z3+YNgj9Hcxv306a90/J970z9/8++85VrXLAExGq5q/hAD4T5WbcpbhBs2FAZPL/RH
NNwraLrW6J4AO0J7CQHkNv/lXP/zw8WcHVQBt2xzlCx/5BsM1jYB5pfiKlOgK5d1/biqqddf2PSW
IJtwBSkYvyNwdghXN2BmCRTH2pq1BUPTwDr035fa/7gbTGDB1AwVLXy8MWT/z08INcW0JhOF8ntS
ALiVJlcsb94PM4zJm3Qwh7Qg+pQEbw5m2c33fEqby9Qo+Z7fMpFFmOhxqlOG6eQgT25VCJmrSnLY
WRz/5bv489vDveaYLLyVyMiG+G2v8Wm+VzARWq+z+rxla2/l8+j/NlgKl/3b1vmPQ+xW3sO+BkYK
6Mjxuv75TLxKlc6WyL9kVUXzVgBQ3NttYOljvpHkK8nt+H2nXsDHKM7tdYgi8zOEuhQnI3MYrbsg
p3eLg4NAzxaZfFkQWP8+hIj9UoKXRQuSvrnbM6TBHsXsGYyb1fCwO1O9LpODvI+7gqetXSxSmOwS
WXLO0NOcHIhpf0rgZftCtwxpVGNJfdbqQQCFKWK+ncKOV9zC0y9KLqKwGMywrp56gZkuzFa73PzQ
MJp8XZSm2WWeomzrEmMZEg0rsb/Gel1X3lVaqjC/K+bVa9JOLInHXxT2FgQMcj00lW39uLr9iJxh
eK8xZKKFI+M10ghazJGP38IWwbaZZ/Aa7sfC7uAOWYgwHEkMrNvaACfPBXUUz9c2KSmGscTKxuJ9
rmolL2szgc9NZjbzdkLB73oFUDT5YKOt1F2FJynaTPNantK93NgZNwEoKEJQ4Q9DULUDms+V6Iph
TcCJxMASMZIwFa0dS/Om6sGPPS8MK+9zOPPAhnlN6IUi5/ZJC77IdlPF/I6K0tgeivT10cuYvO2j
NN+gRktjaJKW4pqOvDEAt/b6GZEXjT6NsNNF8HTIjeuRl1v0heKWd2Rex/Xk55qTbtzc8tMnmJjt
4SS0iL6uY42NMAvjeAws47ApxzD6ZTYy/amLZohOE+Qod8U4RfzAVO13BL3dXrTPtgoBz0Ia2q1b
ZMgJvk/yZahi8J+bKTAMXfK4PFXTkjQ9uMN1b9dNgk11vBqno85IchVrUxMgd3x+wJyVeMbfUqIl
OSTdR7lA5Yq5WbE8QrqWjPc7zRf8sJmaE3PzkHQqitNwrnRj7p2PQ9J5kKM/ealYdMnUINGvLCZd
j8jlxqIIKi5+jGqpkMPllGgOaZSJrF18nD0umRvGjlqIks/bslUw99BrnCCvkdPvStbb9yazDl5c
0Wr0zWIEBKiaaoP5mMSOrS93vDRCzBZ3pEwXhrJ9t/IgZrrtfZnbBj1gzpePnEM13GoMi4Y+kivL
+qUpiW0xIQXJvnebfnQ+Sz8Vq85P482suQDRj4nRJcCReETWZleodXorAkwB25rhtRzn3Cjaw0In
SttsT7Zw5xA8GV0riC/q6xoVyGhKJqaWoyn2HD46VWm/ehi5vSDzoXx0eJSPW2yak8CbCt00Wv/D
QgQ3tilDA9oliOpEFYPw6tc9Z+NHCYvuj6Qo6dCmHqmruHmCZ6AGrDXYBmzlWyxdhbeaVPpnFujk
2nHJ9jsyMnz9BkAnbzMDBhjclVlFtw9KmRatRwM/auhvwfR6x1+TjWOK3geyfPOT95ckkgFDmrKg
91NFb74NtSVNB4F5eXbjNOKCIFGROcmGuONVQdeWhGhIIQl1s2jlNNXRYR8kPcR6uR1wqogghEMi
acu51B/nuZAbRM6pwIPiLMKG1qTyhzBOMxhsbrhHtpei7kwhE9ZFSBAlXa7iJgBRr4cX2ILouM0H
sGaQwxYoySqkE/0olsGt/eRog99blhI49bAkHyvIGkKPgr38tlSINWn3VfG9o4j+fpmY9F9npznt
ahay4pyHsdZXuHvE7xGyOK8IVEUw+W2NYVNoUrPcRcMCPRefSmxXJhXFdNirPc7OY7zwb5ufG8zi
kSEuDlmi4XQEkmK9i3kYhjNF2edaF2c86fI84B1Y17gSkqMxFD3wfgf/zHw3cxcPMvtUJkblmA3b
lG0bOGzBDMSTdMFQ61ojl3ZCPTNysl2mko6vVOoqOlXbJN9gcB8tl7pZ1WmP/TafZKFV0o7DHvEj
gsyb+kopHIMeofglaR+t8pY2to/u3m8ERnkhgHtvF1GK67oj2uG0+8g8I+4neg8wmYtnl0br+C6K
N5UAuc6zE6huAl0E9vxPmHxETGiGnO5v61YhLQcwLfvqwVg8ByRJZm1q6+Jx2yqju3qqlpfdCD62
2eyRg9jMeQbCuZKxPdWomfaDaLY9OzLiN3nJ85sg2Ndknk4Rg01uO2LQ7AXeJVl8TsotKk9rEYYH
n+Cc6UoIy5M2ymX1za8wyX7YC21NBxfRLHuOiwVYR54Ner76da6vMyYywBpqWIT28QI7p25Z4TLX
p64g4T4yjtKexokt2zVk03SYiGkSZAbg7rsE63PuSsCjeIxIAxk+bAh8ekGd4ZJWsLrY7yXVAddb
8jpAuGTI3CUpmv+OZsv6GWRV9QRvQPp5lM6NOJ4TTNkUDfPLu9UNejtzGflHDtJgPGoWAzMXRaPK
Frnl0SGONwPDqdvF+oXWEGV7XheXlJjZdRnClJvXHQ6uUXvL1CR9MS2bbevI7F8IXL99O+BBwzA+
cph9sXOUQXxZZVdqZ5ke6UTzFGP08eAvhV4a2wF3YwwF6hbI8zyThvcSI6GusxQ2J9iRVCnuSOCk
erSswSqaZVyZzs6xxRZxY9B6bOfFcBuxoRPkFVjc3dCs82tNyniGIhPB1sdEEERz5WbOp0NMFvLL
F9zPBzkW1QOciW4NEpxAeC9cBMeCtXQaHygDFN0PYASXPoLt5CaQpRnFpiMZrnLaiIYnXBqhoPHL
Qs0d3kX8EJVjGO7XZJP0XGz405MfGluebKLMS8UwENXZYV7joy4l1/eEseg+Gsj8YxoL8RQKG3xv
qABeu1Pw64d1V1mGHlzl66WBhxWGYWBlDuUdmaoGK9IDKFBZapMj8Yl9FLmx5FllXC+I4lwpeSmM
ST9Ko+qmRRp9st6XJg0WgYABfmqQReiYvU6YoVCtyweAVKg+sN3A9za4Pkd834jp292YNjbz9qZc
Ev/arZinLoCld+eZlBwn2ULn9DgYLVDpoQIFjI5MY1jIU1Xa48YTBu++eGoOCF2tZzjzGFecSZpq
8rRPTUr7eobLQj/xLRHPg4fJQh+HYfxoYtgl9iQeRP6ustU+9vu6zeS000UVF/iKTc0FXQYargRS
yOlrRJqKPA/4hmQbRZD09W6rXYwqi6OGQrFQVy48Kw7vx/cT7kr1tvLZm8Hq+JIOZTIfhx3/cNQQ
+agYOixohk38KUsiT7sM5P/TGpH9e2Himh6SoZaPErjjnbI1GgjLBH8myPzQl2WT8ROk9EBXb+ct
SksEE/xA80q/bJSH8CQHXhPEYxNtW7fBPvQY02mfO7ollHXFrMgItzeraaswz35tSOy/58LWdesw
K9T03LBhPUQl9hUs/CZkLYJpcvxpSuQPmL1CzIaMkOWXFGr4qCubrAeNrVEgPb6oTZvVEKoAJFwI
Owyyymhr4fL+Lg2TlUdsZJj+Z2NF3o8sXRNoBnX6AWdIKVpeh+mzCiHYFqniaCkCc/iOPN/30EqC
p9zWjtEG3Yew4WdiqvEx4cMOlYuR3xHUMA8HvVpsjGzUOONRZTRv6VSUOP8j+NKCdc7CtWErRecS
Z7s8pCNOg9lQ5Kb7Sr7OPhlOfErFtUE+1Ynvcf1GIgzh22iyj/ESD0Mn8iHJD5ldki8NjYESIEZo
xOswdQ6D6SLn5zqjFV6o2kp6qkisDWLINj/dpVs82wMr3BC3GCuCuhUAOoKp19ws7j0eEWpwVi8A
oUSzROKu0XN0Rwp0q4fCc/06pBsgI1qj1G8xhd0U8JTxzrerSWsPM2neVAe+KEiqnZY2RTEy5Kwv
YD2serQy+4TyfQeaCfgJihM4zsy0i8aq0T+Dq/DMsxUmW90yMjmeLHxxDLYtHD9XNF9qOS1jIS8F
WRg/Y8IiT/s0Xub1sVr1LvFh4swSGE+IoBeGQM8e10pkooNb+/igbA4kISa3SiPNBMqz2CMMAJ0S
4DIktdWetTg7y0/bNBVvmRnRdMy5g2N9VI8aPZax7n20LXAGdSWMM4GYgecC/2z90gVFatEqMu+H
Ajt10qUL4Pq2RHwBSj2nUQrDy2i7JwUkchKdBqCU3Kl36YY5C1RWSX2n2eZZ15SrWNq9jua95XHj
gUCz6hNJGfzvVgQUeky2BYkaO5+aB5+pfG6FJiUiy7aClzdHXs67WrAUwvx8C98HUom4hTWTGHtq
Squg2ZunRwQ2RD9izF0Az2msDJgvXsTUbWU9NViUYlKoUhl99sWSP67IgKkP+bpUa6sj4hGaJBGo
ivwoBD6EHLBiC5Ud0ERtGCpRtxL3awHQCe1pbvN7jT/bu9gW4gECHTTtMuPyp00df59wSqZDPS/4
JMdyqlknUDWRTjCeVT1JqwKc/jjhnorchg8xbNeXY5xio8GOoqsXrDz6bGEiq1r8GYn6pBGKAjRL
lwfvFVlgEEa17z1cZNH458p9kAQeeAeiOUMHZevxLttTjiiyckamcOm26f1WAkMkyYjEFxRuO0Er
623RUuROwsUBnPybycT4hPi1EuAPvFJeYsVjdcIMVpm2dI51aFN8DUjhyOGi3Mp05j9HuSQxZs0I
tkFqa6TAN+VOv8M8bX8yzOWhzwYAHPgr43iPJ7vAvCYp1Xv4bEQGT72KnkOKQdtEZSo+xMtYQhOW
8KzsUzgzkDaxBMnuQ+1lz8mIAbcB8+plX6Ox+1yLIY8Pbizlg2S7h8N4JOjngGa1bsutMEWr4Z9n
WkFFDb/NdYKEFPEQsGZdItY8OYSZqFPOOIXvPcZEtoPbCnaAoWBizxJwP2j7RYmkhbko+ZzkuZ3u
0EyopMfmA9iO1RG61QnpuClaMKHVAe7fJDmQDNkQsxtDdXBO0O9aWPlBAfuk51TzTJ+1XPX8PDdE
VKgfOZwDGzsjSUtoKcmLSqaFYXRjN3lfK6RjX0wil0+eqxon41o0r0TKee9uR2jV5ns8owuOZ7Qs
BOmYyXkXXvOTGgqTHROKerdmPhHIg7MbgpcAahfdGiXJQ0lG7Nx+iteHJU0UimsepfjuJc7YdlBR
St+pJVm2+2LZ0CsiFAPQcE6LBrV+npNz6cwQOsfh9oWdMoWib6b5hCLWyGxuSyxBwLp+HPC40hyx
mUhxzOtuYegDekCjr/jf+RNEJ8CbKCm2t71WyndGLwrNWARg/0FGMWJzLfJ6cZZ7us93WZEgRiTX
Zql7uNdCc82wEtIuWXIkSa0cooe2qsYVDm3onDV2qDWd7ssxHeJexU68zxrZzC2aI+x2ezzlGQzc
ST52WUXS0PKVqOowqB25IUZOmLxmQ9gSbH0sO7hk5MjXcQq15LRlfm1DNkQaqQMl8OqcBLBLNdqT
n/Guos+7LkxyLFFdGxyaNxv0AWsd0spyM80DrCqaAcAyrx5mOKY3AAl9MqG6RCA6SkIKCblaSFqf
RVbIL02i99c0SgPkJDbyv1IkBaCXyTZ0JHnu664ewvDU6Agr3qUc51+VERzjG2ivt2isLfoLGH8U
bQPYClPl8xSOc40tum0guseut0MLd0Q/PbOuFPlaXjcMjwynLYhKtFHKsMduHG/0IOAQCUYrVNva
udHHdTcOEGx31Jfmc7ZOXh0QILHkSI6HEKOlbtu/1m7LfkwhK4HeTEX6bHVYXUtX1EZdNeX4mGGT
q2AWXyqOM7TJ5HfL4XQBOyNU+IAGF4kNfCUI9o4WtU0d8himeycagX3MMTRPA0yeIvRd9haYmnL1
MLhQ74c69jPpxSgz+BzCnsB0HNvBTzHzJm5tHqurWqYM8CBT61uaFCI7TfFurnWtFeuDAkTTMrrG
07XhvKTnsrJrckyDy9LjGFnQPpTLCR8ZPH3sEbyCg3i8yAyE3OkSkz6ySTaeLfb2D00xCljbs5Kh
fouqinV6LxR7KEI0snuXjUimWJMEkvfFqTlteahZ3gW9me8ZNcncFzMSnhEzo4zr5kSy+mB1nn6D
o2SFd7NzbTuGagfm+ojnWzq7pO6ttpV9L4OyOAXSWW1wpNbLl2iLGlSvyPDbejuJAgUAHQVOt2Qu
P7niBkN6SAwuqomUu8wqprqbYeevDtG0FeemQrJPL6HJSdoJht7nakMDcmgaIdlpClLW7W0eEnsp
ier32kSIztAUVZVqrcfW0FeQ+0A6GHBgRwH4zEYW8aQlFwCMnSqr02jgsY6xzA1MpQ21h1szh+HP
McQxU/BWwyfRJZLEgJalVe7Y6AUaYo2+jPaCINmR6yLiPVQSMnRhofn9mutqORNEysL8nHt8Yhhh
rod+B55JgQ7LxXSJ9pXutyn1X0asMtVZITiK3hkG28nc0Ll3Nh3vgEHLCDLpKAMIg4fI71aOExBl
Vj7fK4vs7c4DK32fx7lbugZd23lBLM3ac+VjWJ1yqd4ZusW4hWIDbwh5NuYpdsW+17TGHkhC/ApQ
h4c+USFDwTRBhIhSRiuY9UD+Z7oUSZcaSJGpfyWsKTGlr+wan9IZ0cDtGGhse6jX4+mMQkSqDg6J
+J7wulAVhJxWpwrDZ/TTli3DV1RkgXZ09Azm+bOe0/WskI3HgOvGMrobk0m7427xrxb0DiioOts0
huZxTDS3AYUasFDYQtVnaNWWI+JZy2euE37niEDeZoGwj0IAkMbuRazn82MkLEni1u0xS5Gq2sCS
zXMog7T3IYBH2ob7cQeq0gFfyYo2Fsru/cIHP/cVEOJPgXlUSEqN7omUcvhU0L34rodxnz4humvz
H1YcIcVLikM7XPYBY90fcJee9nu8FjjahmZO7+NiSIcvTi07Xtik53fJ7KTtpkYQ1eH7shh6yirN
e+Iz8nmJkxqLIZ/qF+1q6LCG2EoUJ7Efpucwc4dtTcoV8Gq6BlK7Thgl+Wmu15snKeLKcvXgcr+q
C0mNSmBTinDU6RmOswnexWxLJK+M4xj1SKgr8aYXxZ6EUCxHnZcM9gdsYU0NfByEAdp8sLmIvl6y
CYmJA4XJ3BH5BFHT4dxz0O1vFulKd2aMqhQb9kSjPkK16u6s2ZOPAMfNVVdo4E4cVQQ9kMWOxRXm
P8s3IuolQCs85eZ9JmJIzDMaJMBrdItovRtVV92K/5O8SG6tPpvSe9Fva+XtnQVXhW06SgRD5ZZs
V7kuYX5dQykYkAdV0v4GwOd9tc75WfgtlmdEUNIogvf5RFPEmTjg8DKLIvyX8waZE7Rkkt7NfMdL
22wUf0bFW46wBuZIp8xrWbgecSb77c5yvDTCKZohMBxldQ/Ebl0PwzbuoSe8jiD1BKi6npt6n5KO
G1vOTwuaJHFgNTbSPiN80MdiTMhwgvIu+5hXKFPw3GoW9czAfY5iahRF5DYPgz3skFyYU+KsGC+m
WfPp3ifId0WIQYX82ZIbyd7cjj3xMg6obwaAfAHmAsDAM1P8zGCEGe7jPSkvhuSmhDXVbYYaCNAn
Ga1z+MEMqYbvgOp89YjzNUMXEqabfmaRqJJoou/2XKkKBBYTKGMnQDWo7Wl0XvNcAelaqELyxgBs
C4wAJDXBAx1bMDd9xla1xN3eTCr8Wqza5X1UUOmOdK6mh5Ulml2HMrgYJQwHYwMfwQT8Bl1S0TE9
T/sTRznyGo2o87pQluIFmgwQOh2PVIjuGtbY+m0W6X4SekdJsWOgSVzg7AxUc65jOfdkRWTHqZRO
FQ+NSxjm+Wa+fktYVkagS53g7ZzkcXmuN2EeKthqlm1YTXJAhNR+HRB5k8IvGpXfAd2ZvF90qUH1
DQ2kPPm0jD9SyuPqapXe8Btm4GGoVUtfdth3VnqXZXZZngqVejAdSsb0yEaOmpdwmQOZ9rUE0Glq
io4knVEdTHK/pLoeXyjDsj2IqIRUCVkF5knDSOTJoshmFxD7QBkmHJFlO88KjREd4vQVj7T+gEbD
X7lx5Rfb4JW1Kqf2VLF9QMBLKdfPe9EY5C4VcNE/Ul1mBGuh0ilEwcwAJ3VL+ZgAzpSADcoqtIPW
8DoCFhBUm7gyeuFA3qOWKA+nh3EacCQ4gP++beZQSWDTLF9wN0jC6Coc1fiMdBoOFTbtFxfm6esC
FO/DaA3KMZiFqC7f9+LCBCCowxzQ8HUJN7gnlotF9zK38a9JJplp81knnwSN1FfkMUZbO1svn3LU
WXm/off2hzVdlkeHCY6hxTjw/rYJBL2ZuZ6Kw06D9p261ZmgMUr+SssdvbksKRifMqXDKxdrARXC
Da836L8PHoIEhpJWj66n3jLXWy7KBl9Fvjw3IKIBVRkWym4FnjJ1K52bT4FCjnQR6AHe7xDyPhNm
weINiUZ08OBseBDRAiQ6CdR+JUOFqp8yMfk2AYB2t04jL48umcbLsLoAUg3UEKYYgGjiPaKfxxqF
zdAZTFCBumaU5QenzfDNim17g7QEBBFSyhVYNnjEv0QjDnk0Ttv8muFBijaWONrbaJFRAPLO0q/l
ttbvV6FnEBmJ1ryLamOx1Wbp8mqaeHhMcowF1GZvXkI98BgMjw1Rm7AFeL/YBIA7z5LlEbLhAqZq
HMc2kDxSvG2po+ykK09PFFF2rF1AR73zDp6XbcQDu8t8Y0DSqHy0S1eiELz4Joff6w6S5gepQIW0
wEDlR+TaTMDDgB0+YUJhcgdMvqwNEp9CjHHEBDh3VwjU0mgl7IA3TUN2V2FUb2y1Z/Y7jSeTw01o
A16bFE67M0pJmwOrB6vdQZEvwZ3NuR+P8zrEH/SgEVfrPOCurlYe73fLYwT1LrMCUmEYNLfepcgz
CFb4j9wO4y83N3rqyGQqkEmjKV+maFLZu1Vm6hXE/z61jUMr3E2rqNUJvzp9T2jOwIg71pzGDIUD
qIjBHFfJ2NOid+SuaW6wqHIW0AlLzcTtIw/qPOtRgOEIA3+met0lYpqR33soNsy1dXEW6u/7mEFQ
vcnBPUErwD9I3ObDRgqHFbHeyA30xuaTiox6B3yA/AiWruggUbx9RajQfpU8BZJTh/JOJjcBrDVN
8ZxRWsRtNIny1+T3tDnYcSunZ5+BccMaDPNlM1hWS5ynb2gxbsi5rSBrsmRS93qjMOvY63RFWRSn
FyrCUB3WrAgQP5Wcfm2EN498BrzQGjTN4QiY0g8dDDb91yhHTOMxbMv8CYIJFD81KVjZo7qMCogE
tvXOpQGj0AgxshpoJNP6wmVw83FE5ftc0WzXnymFHARibLDn8pRFUMx1sor0MYJpqb7f1gZcc5mF
2yobtd2BK6Q0P4O2SCkIc/joXrbZIrDYlz7LTtREe3oeRSPfRnxqOQDbpci+AZI1yUdRuWz5jBKT
QGjhMHAFiBl/cx/5iNgy8JOfgcNP5cn4lcUHoZCM1aJ7KBGJBcsmyCtkBYnVtiWYDoFu0BQfYlsx
VIVsmPVdsaOg7dNtHj+XE8jxfsAeFR8mwXMIJ0DwQ3+JJoSd0Z4Nrqu9G5rjvhtMt+UcKNWpGROh
od8OGlhF5dTPugEPBQBuNK8VerMaq73Eg7TQyvEOH4T5LupaSigqd2iim81FCdIYabwcM7kBC2/l
qKePEwFX873GH1f3M4sj1i1z1uDghIZgAytBZNbvC5sjOFODAan6BZ5bmKcIQ97cz8M6fhQbYHTs
J0P1oQhl/mvTIR4Opk7mBEw+q77UU7ICkoi3GKQwCPljWYyRO48UGmKIH9GXQtEUw7wgrLnlYE6N
AnJQUx6th8J5bLI+Akp5RMJDuR6w7AAOgLLOTQtB0ATPSRvhQ53g/PshU5yxh7VQgEhLgCjQQuQQ
2tyhfM038KcK1iyW5ZARDThyZSdgkTl12ZIGFLC6Lp7jpNktuOOAjhJiDh5dhay0Q8/XUCBqWczF
MeNO5G3IoTsC+VlNHHhhnXzkaXKjOwRGvy4+uKFqVW3LBPt2U5hO0AY90IbCvm6jCkipa0D1dkDl
62/4jr1px3kzICa9WRFegfGL8DHlC078WjoTHaCfmse7hcVj3dKdgh2zEFKUB1uiee2woVbbEaxf
yHpYc/wfZ+exJKmypesnwszRMA0IlZmRWlTlBKssgQbHEe7w9P1Fj/rWPna3dc9qC6uIABdr/WrR
6s5r1fZp3Tquecj1aEP0Kmi6bW85Y7XtZ0m46aNReZAfphEi6tF3EeUVnKdLOD9qQDWdMkJ2K256
ubT1gwpEIY6L1zj6HCsNat+OlbAet8qY4lQGTRzSdZruwuDgfLJ3nhUv1Rs4Xs0EWiFV/+yqlSAr
iB9Plq925tfxOepDuJe5sXyfJwza/MH4cXs4dnYLVB9vQr+6dGnXmZlqvYYmFGOTmjXW6zHO+hAY
r7Iafr0lzS8EY6Biwq3C5QCkH6rvtdiI3lhca54PtpV1fdr10WoSa1NZkWivR5W38j24ZYlmPEG4
UiUxZIPWYMFuz63U6czcormb2gR5HmBRQeYKqDr4E7Blq7s4mRkyQchQ7ZE21bROSRzLtOEIiCYl
5XPeFsD0XK9629u1j8R4KOOrqEjogAFwQzR9p8XJn0KTQ4Y4YUnw8oiIYQD2wJa5n+puuShI/u3Q
WkOeY1+inPjW1VkPfhUUrXXg1aKB6xqo312LmnlKpZZ9jKTC2eID2rRsYGRhUdY7j9zUal8y1zvi
S7oGRmGhVqQRbkOeBNK4+Z29LYen5crEkvHiucPbHJPpe0SHWm7HuaCLSk0VO1vK0eIO54iUxuVB
IRG+DFZbTh+2QxZr2qPLY6ctXLwJU80x/Of2SPyAzIeSB5Ktsipf2haShgmslqb/UvC74FrFll3W
rvdgjEjexzJBVGF3RixpvJtu9K1tD2ZdmoOcY8wkAN/GPlCdRsEeHKdbdkVdb9l5LXP1YMFj9Sdm
VovqZY7Bs95FJAvnpuPaKX7NXRhNt/aKJYhcOOGb06rr4M7uw6k4MnOu3ZKuWG0c+gFalEtmGvxH
yCqxT87bBkBXWNFGyw2vUL5ZInTHOweJWnw/xVY0f/eky61hebl2bjZqnCCF8FPEgfJj23SbdAUj
iWZkxiLZ2NxYdRZGd2hFwvg4GyjGU9NMcQ1cGlDJJdPI3jlCBo/zjmRfzz4QGsZ49oE4zpi1NoVo
MvzRK26YfcPa1EiszHHoRdD9tgfBzN0tc5G6TTKOW2ixsTfWW+TVrb+vZiurjgg1TJ1a/mLLB07k
5lG2Nldgb4dSPzb8vPjUKdNk791smeVZEP3CV+eqyi61zihtTbvkP20Lz9PdNeoNlB6Y2rqFQCRm
pwHyRYkpC7v6pU3gkCk09kx3yU3vQaACxWdnxh9xe9XjZiClOLRNs9+MbuyD4FyeXi1YnenK3ED5
UWtGqBLBqbPiPOdO/hMwQjNyE92Nu6adWjNCPKHxmvMMGQChHLdkGlpdbOmDL3ySX1anivKbwOon
5+hv9vYaEsC7nUzN1z76pnBQ5rN0PrAqj2Y/4+hqIEq4svsdcAzYLqoXGg06ZOaYgs3LOYUcR/xt
LVPA1RFzUaNPU85VTTKG08nqZ0vdstnRMkRb69VfXUMvxkx1cs73Ol6cIPUWhkO/DrYjA5y8pqtu
gz5cbpm6Qvu3Tha2z8nbyNteTGWz/1vPIlV3rdGMuH7veYkz+kh+uSG5UoVcaQlURh09MKA1OvaI
j82upeBRO7FEk5WirSOoZM4YXQbrb4UwGWi0vB23DyLIqhuC6nvdT+Kz84ZlAHVQ2ZYivYBtUjoM
v0MSe+HRj3r7hd7Ip7AeKo8DsBqH8h7epNVH08H2nKvOve7lSRj2ftWaYDfNgeGKVh6q3KFWyr+1
NiEmmjYsZDdWbjksgs0H33b8utp2jJeit1Kz467kP3RrcHZQqIiTtfUVrGybU4xZnu9eq4eRPvQa
kRGnXYZyghawieTZmTeCtpkuNP5pe2f7kwdVFexb6JWnrQ/Aa+K5E8OeMmZ75+QIHryBHvTJjeFD
j0M2mjdtFZjn4r4bn8H05UMcDWVG+zOuLyXWTH0sh05th4bGfkNQOLi/u8op/B1AD1VNaburB2vK
lGZs0gyfSbM4mv741rh6pzyYbX68H2Y1+BBpj7RSvvUDHmUqEd7J4HlcIdsSEn8VQ6u7yeHV5mK5
GK7Z9exRndgne41jhtdM68oEETMVH6KMne90ZvJ+IfdT7WYdizpZEB3bJ2XPPkllXiVRjgetSsTq
13kK9crMHRlWw6W319wkEdmQDL6GO3gL0QL2p3BFJvSlQLxn1IFM6UgRkLflDRCFNxBQ0C5iN5s+
QliWs+b3yMaYHEf3wIKrmawDsjAG5ne4NNuA+2WU1mHKF4QVphjtjUHbm7hb2D11ymhKTfl6DX/d
xb5L4arG0jmS0xCjDuii1iHvGHQtnRHtcs947loyiasn7bP06qk7dn05FSnbFU9cyJB64JyoYDq3
G1l654Vus2CFZBq7ENeZvkrmTcZdwKWFyMAUjGWdKzIeF4eCgw02dnI/CQdFogngcGmvrhLCwCGo
ONE9FybEgrZX8raYKcfQm5Vmh7pImNPYVst9gWC8A4yjjtg5TYXLVIEu6z1lcXWyCNWVF1j0+DVG
AtDsQ2+2EMqPbeAns9Vs7rlCkWpuIA/YDdaGsHrfMgI4h4IcOqSsFZBQEpT5gNpQhuYtCuiNEiBO
Oz/qoIHGr8dYlXsVtJ6diG0REH3tPDyrSlBu+CERfDrwJaradcmCkzNHfGdFYLA71dFvv6+sF1Q5
4eOSKeQGklht94YvA/ZlKqdpEhnoBdH5EOGlpgVYf04MDOi+GSWF3IXd6oy7Oqhy/xG+wi36lHHN
RNSnpN/bzrmBpmPZwS/biPFRGu+VGP3trYjAbnegTyVTwCfXLZLak3NzGIPNv7d5O3FC+5HP+2xs
wks1RpPZXZU1PwDIW8aubUM5Jm7X589ZpSjsWxbZDbQJ28D1aS0PjPgZXwry5rydv0ItHqcpB/Zd
R5F9C/Juiw5UoluWtpkEoVMjmz0JycoVly5015O7jTnK23XqqLjLCZiZh1Bb38JwUzSgdYmvZdGu
l31O8EKnawaYj2yD1bwefdGOqP5VbV4sy2MQ9hKBfHx2k6toW+SA15/kEcsmPIlDGUSjXp/abO1Q
fAWK+LBQ4jE5MNxFmZuW0+4VVib6qXy0jucmGufPAUVFkQ6+x0ZzUBvrU6nCFnthOK7LU0/inrlz
inUsPkJPF/rAYyaWmsrQel/GIQz2Vc6RnAzN5Jsb3eeZClF6eO6dxtmxIM1SLl6vkrnRO8CEbTmE
dRYHh6Ws+ys6U8efobSjr252jEQT3LmvVqvGb95gCfxK0FTVvguyeU3mcoueRllXBWpJeuNDE1S2
hecylwVls0vuJRxS7Wb3yDPLMZ2WaCEjoZr94QVuJWjSsMdek4Q6IFlJSAm8zQhJ8Tl7S/FYjYXL
6GB3BXFsGrq2eyfepEplXhq0MdoaVBp3U+SkV+/HAJBh1LujOwe/SLFmr1pncKiqKMuc24EzbU+D
3N624RRxv3k5YDQlFpYM04vmg6E60y9sP7W59LUCugn1Mkd7Szl9cS55C78nX9b1pycwiABNcQil
y6wBLVyluE1jaW0mHf28mPZBMeb1D14gQ2dLGtU5NdhHiUnhYm7TwPXqH5Kb8kFoYT5R5NZ+Em0+
aqbBXvwx2UYR/JiNO/iHiUO0pD8MBuvNrq+WMYhoLuyuz+L1y8XQ8FBLlGdfSlXGOo9opEWKeq8c
bquFE+dlyyE2kzKoABfgfIGF95Wp2+YMqJyNv6iIPHGYosA4N7UxnXywbKU44symr92UhizxlXJt
dA92Vru30+qPWYpccA6woU+L9+xL41nnquI8OKGADchOy3WJMk86S3FU26jrQ+GNQ3Pyx7wNbxZu
a+sMVAwdavcDrDwTbSc75aIsxCF3fNjynO4M6CPKp+dyjGnahe8N77qQwbqTQQT/a6OgegniqWSY
BJU4USIOllCEFgXk6NRGA+f8Fsh7uVooywOYqOWAINvmW2crInlC1Axyu83l0IAaX7rjoKzeu2M5
hvneTLTzSW6Dh++IvrW8I0fiNietjcXhFAsbTd+ERozHW8s5yRn3/YnveHhp1KTmp3hsXG/fa5F9
BSP6k7LxmyzVXVb8yo2Xubt8csvyYsLVApfBnlXcOWTnfAFwxF9LH9IJ10b40XND08/Yig59W32s
Ic8QHMMbzi/ZgrVv3xTtSCXq+4a9uIWZOIzltBZn7SMG5pwShUbI7g7rgYFlUXYnREZ97OjIkY+k
2xVlOismNMIlBOEYfXoWbQOLtFk/NBMV7aNtq4nIrkzG9t0SbJBApttW95J5yGEOduhs1BxkZiyh
3HdYLoYZvU+D3A0wrDPXgrxcfYm8obclsADBzHNCUbjySRaS466NPeti26CzObvX9pnqAy0tX1sI
yO7QggtsyTBmDmdD3Na/StZbkURwz/Jd+WEZJOS7EwBZiUq7P/xqWZrXboDVTArC9SDTfUoxrRf1
JSHCfser1wU1dzgiNcusHaODpBU1IBhyVa91NQkGrQSWY/W3k6hrjqUmlx8K0xu80SL675s0y6sS
6+w+xyYngBLesvvmqHb2kqWdtNj5XWcH38hBk2hHS/S8O6cwLYtu0wMoYkUt5STa+Gt0cCOM4xh1
wq0/mHU0t45HivwOodpWPGhAKnsfxYZghLm1dPnTkxuY8RT1E8PS8G+47X7U0fa+FnH02OJUUpTL
ThVeBEhle5N52ZTfMdu4ivbouMr64gnV5U+G+VeuonqKyxYtA9UVIz2gz6OnFZHz8gY1bn8fBeTQ
Hs+71eyLCbULR3MRcrluAcETeTdvQOO2X7ySNFIvp8VGZw3DY0z74GbO1XGD807T/5FDt88ai5si
a4rqJ9S6ANlDNjDHj4ESkhyGiLyWhNXHnYLAOvo+jVX7WofQO3hp2hZElvbVPox1HLCCsmJiwBWW
1LtehzSvY++19yigr0Zew/xfJreu/ncViq19hACleDJEDuVpaI/tJ5CVy80FDYn6Z/Z7vBM2mPsS
VEwn9rcywDXRXSXOorR1dIciAZatmUNmawX0YA2Mc1nH3MUS9j/z+a9/QH7z/BwAJfWHMkCsRKWB
1J6Ta7KHFOOn3V4yuynsfUnBiwwmahZkkY1wW/2QUzCWZx1W23wUolOflaSNT4PNXRfafpshXmFV
DL+Nb4LPQgySo6Gzq6Raovqxz3T0zcYM8hlalUKKmNtYDEnwH/20m3vsocru60+lZ8u+ZeQOTgnE
7OWyd/J4PNd68qNdhlrOv3MnXc7fKuXP2Y5tG9o7BJyZSkOmufbp7Fnof2XskptWdY0LGT6Y6IOq
mrEUAbaEYocZAlMamn8UkXG2Gt5QOGfm6tpgDhOPnhprqSd/SPA/T4Ia3VdrKsfW1t/n0QUZbNre
5KfIkx6e0fhqu4NHop5PLNijAhfk2jqY4yL15KvFvQBWTDPwajP97EwU4rjxAUFBmzDSbL+pkcy7
gWebD7mUVKOHPERB2xG33OjUCYqGABXaO3pvrzYzlq+M9L5x6DsnzQqF0aLzivalj4NCIh5pA5VM
SzWIfW8vVo9iI+uecG+y2GJnETfU6VmUCkZovpBD51m3m9PaKq3MnK33I0gfpa+SsZfG4Ps5ZVdA
4DibAnmHUvb0QfrpGCRzCNmXEe2wQM5F5iMr50J/bGYDh1ZOUM6Iu67LVOe19xu0hvdQYcDMTmKe
B0pvtjVvyWyuk8Ab+rxJbyED0UOblYaDZ0V4Ha/4RrZdy6Mhd3HqjjGEJpL6UtyuZZy1O6ctvVeG
IA8ZhiAHKU6Q5yNwWm5Zc7pu8/wK59uhymlwIQD9l1mWho7StxMiZLBRnuQDzXn9EEwZpiKAqL5N
fFSz8z7aKoHrcry6pH1LwOaW+D2Zn9UHzi3QyPy51Paid2ap1ktLz8cIgDrLzLFbrqJNCGjxZAQP
5X6ZICvOMGqLJH9n7H4in5d06YybvecBVgaQDnUrDEjpqoMd1z0Uw+LZWIwQNuKS6Df1OFqzbNK8
6Wn4rZgvsfc9Ff1w3RnDAUgoOvTWc2bK75zsJ4KnNzzfbId2QJhwFXdqi2kiiYg6gYkXmWACqhl/
BIzA/upE1fPPANofUyME8+ook5Mewuk9zyiTE09vPeaBOaufRmxs9i5CtwjUCza3Q1AOvMKlhOpX
gjX/5PQl0h0tPaZBXolxD6bMjL3z3WZlv+cxSWNUSHN4KTcxPealtT4Wjt2JFAVTOxyDNjZ/mBtl
jbvKn6AOCUKf36Aw5BsmJK6pyG1q/2SP6PBvFaTlz7bO8C1stbv4+yIo6mcSqxY6/sGd730JQ39V
AszwHePQvnhGNc6eeBu0k/lmqpuMaF08eZ2oz00g/ZDe33azruMILmV84Qy2kH9lvoPgB1a9lJ8e
iiSiLvD5jNWPEk0kkkVWRHtje9agU+X7MdaRnATAJyFowx+9oYvUDWfX8ocwAGLaaa7m4ji0fvfB
fBfLR+FV9eNrJb3eOpRdE92XwJPcraXgxfJDkNUtAmRkh1ULFYKsPLg8utTJu7VxRQ4Ynhrj6X3b
AWS+b62fP2oDp8cYu0E81yJq1G0VMwxuP7nSLe91OPrqNuvcqzR7ju1i3xgqdqxI9fYTDzHUEb0N
xQytH5wzHHH+PRqpl/g/Mv+PGwLr7izRYDdgtmjNUKEJ2eFJbTqKk65xsgcyYcp5v5h4fNKWsd2z
D1Fsf8tU5r56UzX+2DxbDwiVZkn4fyNpU9EqxFOIdqKtGYI21zHR0WGI3OesRCO2W/wwffSEwXp9
cbsaLYSphlmn12JsuhllWBheY4PRD78HRJppqshKK6kGJJSldrO9I1ouC5RU2QmmYHmbnM79AHmp
qh1SKBL70RRHERMac/W5MU4ZmfciVrHD9lH+UFs8fY+72mIDGg9DikF++suhQoJBHIFxEgTSZvnQ
Vj3D4s2cigdIINdjjLmhF8ZVNDExRDSY5OKc44jGvU7jtTceg2VbRNMLOETPnbDBDs6MBMU30cki
OHiC2v4p1jqOH0N8Q+j8Qp0/W4CGy4MJdEw4g0s7www0yNNoj6UzmxJjdehpWmyqUyKGXrknzy1Q
odX0EWG6wunFCQO8xteu9hccdDNGIUjfMNsvniu88zD2kjSAAnpLKmscj0vb4GYt5rlJbVUGAad3
1g3o84mAptwS3yUxw1DRnezBWyu3PdnAvVcjm2r3oBH+yP4xW5sslUPvNntOcdKMUMlvMMRnKNzL
2tLfqHZal+Zfd+V9jXZm+k3r1sXbrslaUoqASJuQe71Y7yU+gnftTMhnu4laYuc6jh5eVtKPUPRt
qEr5upHfvJdxOJfnQdbLr7rAorRDqzRwPsjQ/e531npfi5VF2Je9rA/LMMs3U5n2JSybDRhCD+vn
zGX9a0GhElytUvNjV5SWTBmnsjro+wW63jAy/oufragIfRW5H00hr0fBGmZtgu2ua3gflHqJlqgr
d+UwkdsyeSjC0pjvGe5WzqJ3n6wJxFaqzN+nrKjLFxcpF9Q/52rzMjimeKvbyKyoFaf5EXBYSZbi
hp1mzkW0nOCDwOH9fGr9g7Ax7O4k+OPvcKXOTEd3q+6nNcOju80F8/E6zHGvDZlNGSpdh0QV0uFX
bDaM1fycNhnlu15bCFa5Gn8ItrdKkZF2nyHwO9E7uBGXFDsHQQadFmECO60/SFRaPdyIVfXQdllM
7nQkLHGcKDEvyCKKD4RIaOp9uVXEsxHd8YHJa1EH0vfy4ZgheMqRio/18GPjHqcGE7X7Qm8ZFUnr
dqj7RTmqJ2QnprxBspTzrwNtunNA5kt/tzXtfBo2pVglMEola9cLkELDC3ysI9KhJByn5b7eeu9T
OchOdyF4Hvl0SoN0WzGWHrREAYIpkOHx1aMx/4nXo52ObabsP6R3MFvVkNBLZCz0PEHnS359G7NT
orEnv2ibIfjE5mMXkRKud5BO7yZhLdfiQP/TWfeh2vp3QDHnSvzp7oNDt7s31AQiAaaNqJbGkjnj
oVeUPzkBZnuHLczEdyuxFXjynCq+AS7G748Ytq2fPXIBFn5mDwKo5imiTIxrfQk9hFkceVJTZQyU
VLuybjhwlsYfg7fFdrziB8aVvDh2wVLdoZxyYzBFon1YtMgyJCClOQGoDFDVxUymgl+hn0wCp8pg
XjwROskmQ407wO/iX1dx1WWBRBDHbYy0T8E+rOr2CiX/KB3yylEnhO5b7Tsx0LnBLfbQ23ocniGr
cJm10TXcwCprW903bjfV+zns/G9Tla/VDqtz9ZBBPFHLo3n6Ju0VW8vidFt+Wqxy7RissNIix0u9
QAD0edOBFl1lG4DwLAS2AsNeGrEo6v1wWO37btzyB4H55m62A5zYOw44Vb+0GPfi+yDUnU2VNlV4
vxPhCcsW90Sx0EYc+mrwsyhBq+KPX1tLerhKQWzRy+7ayAu1ORDRT/jLE4J8e7Afo3XGYXW0C6ds
cfXgCGzz53glY2G4jVxUwXSK9Ftuvg/w1PshFhX84eWZ7PHIYlqEbzcWdaoqhh+BDDZBB4jgKa3L
RWJN74IwO5QZSbJd2ivH6Utkx1TfdTIsovsjx3xAlAlprfXF6pmn94JKfYv2Tq81lZcoCVJw+ynM
drNrr79dElz6my2j4IBh8GT3qsuslTcFJyENfRN1nzGZSuJxhNS/+rU55KNf1tLq/NEJ1xjiJnLq
mEQ3Uzbzubbg+Y+MiJw6YqyDBbBF58xa3tZAtedV6sI9TeCc+SXWjghumrjgzHTGrWhTLarQvEzs
aWZHdGEQ4M4gE+F9mJ1qux2j2s8ueIxwXDk0qPi4oERRRNjs/snZocXDmLXr2F0+dSsmkj3Ih7Ke
AU8w75ga/vbGIpKO4WOEwLB7NlIKyDFq0OXkU7zy18KkLzs6b30F9way5nXboYZjVOXjvEY12vrZ
2Btm4hiWAPFF9eYvKvjhYKPhvpA6frbl1jGDwgHmXOEXsQs1bUVlw73T0YjHmb+rw2x99DLfWx7g
p7jD2JHe2+hGxNvn7PH7xVoWIg943fGN5av4pymG/KvmAWz7AmW4AGgA2dnPKhh/toWmfNReCfgZ
Mjlsl7mav7PMNo13znO273LLrezk1NJSJzg88750oT50QeCMx2nMzHLfGUXuSoSo4GWJAffQTuAF
PplM4jslA0izVsKatMCFFXi/9dywt0WI9gfdJKcDsUGMBYXtVqet3aZh309D/7yu/33fubZ5G1yY
OFT0BVQmFpouSAo+N0wKHdsGdNyvcZsMs2dOWV8XH8SOlHQNcxvfYWgl84RJTj2zTm2mhiO3QKZa
+qjRd4C2c3/ieJecWd5C/M9WFE+AXbba0bYD0Y2CDuwKXNnufsSL+QKPDz/tDo31sBYFYK3KW8zr
2RLPf7QOJtpTNpDcV4gqaNXBiHuAQZxp9zkm0Yzoh575UQYM5TbaJlTThskwDCcgxMe5nV0ZobPO
RwQUAn52YEO1ptoXrhz5aXk2bXdOCACKPV1lS6JH8Oids9gbDcnoOfZjo1xTHqMxKq5GrWEQd86C
swDSwAK3k8osJhUtHVdC/ysQUKwVYqywH7GU5AtRC9By1S4fHbdPnTrXv5Hd0PtlKE7jnV2Es3fs
xzDHSsJ9fezJENz2pIP5z8VAakJKdsfyJHQEzz1nGY0TAj3WWYPg7W3KBg/GOB7HNPRAmdHOCfVE
BEwJnkVag7oLCRp7X3ttsvueiQ4fkVhVWjvOvHxfXXhvEPQ1rqh7Ie3Z35C1GGbJ/kPgqJZ4B6Ej
uoREQCJe7Aooco/wBJGrS8gAqgtaMxvPpvI/5LXtSTM/HHK+cSDbc+xt2ZsSIb5n2Fv/JZRiTTGX
Lw/DoprDhtI1R0gfTL+w8SPgwSEC8k5QHc3GBuAr9nTx4oHAmfjqWIYs3YFA1njWMXHbewufE+Ed
CJERESKcwF4qN9h2p1XNR93qJruNmsYyiLwbkbZVQGBAbEf8OZY+KWfa19tloGn/2eMzwKxu6eq5
2JTvYKbDHrNDgjy7kJWIiw8VKfou6yweb3thZ44EZVLds/RycJROdOOfzl7kVw80zDdQXUSTDmKw
fi1+q0Jw2ME8tEBbeld2mRv/DoQFeeRC0B9zu47bBMHR9EKMRCB3SxG1dEWT7Bg5HQzujfEU7MnY
+UV+7oMx2tIY8knuo9kh1jpCdn9rX6OG9mtfLA8crEu9h2JCkGZzHFhHt+1D916286pvsQLgmNBk
kNjnocQjFtNUIwQU4/g1c/bPdzOcaPbYj1bp06dsTiqgAZod0k6S43AbFlZ1CtoZM1jphcUPLAMV
kuAx1tNDkZtg5PUY9F7VOAeHSWLLfZhg1PRFLJmBKsHRUtYHxAwRC1fXWANtXMA/SzDgH+TozF8k
9Y31noJiCQkKivE88menv4R4G6wzXcvi4A+e+mY/wD/1ZELgpAGUKBfkRhm1lJXERJjXB9XQOLGz
SvjApFSuxWyoJouyG045ciN917oqiQjXI49m2fT8iDmffFsWvowINck3xH9T4pfe7D7ko9WhY8FR
XGoutQJzhkpsDuv2GQxow6NJsrl/0BNzlk6xX2NQhGab3cNGEqR3u2rotisS7PB0uH5TWtOtSMrG
nn7peXAfW48c2CaJZ1Cey0rkPmFUXSAYv0Zw0DTcorRpvW82kRLQv75l6ScgqkK9I5cscrztSAm8
tELzgiTGgRgEGyRZpXsvwyX42XDQIAFx4SjCbfFgenRAJiO6trBJtUKHjhwcyvXQynrKzo1GQ3kk
rUeNx1hTsHAhIuRgZlalaonYOYiJlDSqmm/6rsWVXCzKvRiTizwGpS5s92vrPHXndKD730JUXfbj
hApRJGpbp+i5ktOQ3cWYJUEvpGUR54taUx8HjLfWN9sbl55xKPxtL00I3n+KBwWNj/3FQYOHTbz2
2tTJ8uFpsqbOOc9gCxEhTI7zUjllHqebcCiuh1oj77GulsjBzidxYyG0qc8G13Z+4EBGEjApmzYz
VhNpA20YFZ90mGY8Emc5Py5OOIz7UgfzglB5svIz5uJcJHLpV1xd2BBs6zYCvSe3K4uL7CmrpfOz
klY+nGU0MCE7cGPaEDy+wSdnykTE0ARPR6BTHi01aEPoRvBmI8KY4Vu/cQNKjHRtUd8URSWmz0hQ
cAMOYIXf9+U6uPc++XTFqa8QIZBwTYDUzgfJY8BKU+X1B1ktOr+qdH3x3A+j7B+YoUJGtXK9cXwc
4wHR28Y7E2ecQjlFu2P57vDqzTKAnZ5HUI9FV6VJ27Hw2kdwc2Nu3ADxj7W4AV6A0Osz7Gzz4lEq
MsfxQrzs9suLFr9EmDtVX/8SL/rPKFuHJEO0JL5gFrjv/BWYXi+tHaF/mi4oh+fyxWnafYsSjw9E
4iR2m5W/5ltzmHv7HJ2mJOFN/Vv27DXB9O80z8h1iLon8Rvz4F+poRafsTRhPl90M6z7RZFnrlBF
wctqeaInBwuklHePtRnmgxWE3zscZGexFM5DjmMg+5fE1X+EfdtOjMDTE1DX1xTTa8T8/wj79mfS
bYq+ny+QEftlPVXt7zj/RmzWvzz5f0TV//fnMPAGeRVZPNFfT575WbODVWi+RE9meu2T1ZzDi2/t
pyS0X8vuolI3P7bEIyQ9oxse2n/LWf+Pnw+wd50m7vAN/v78sAzxnEzzBft0ss33G1kSNAC5OOLL
j7k8fInM/g+tGFDsXl61uNN5df842jrIvv6XVfDP6FhAKSGuD50hOf+YAaImvI8LeV4XGI+HfDhA
K12q4fn//8z/44fYBICzysLA/vvVwlu6pkHVf7G99gmR2607P1fey//hQ2jfgMapVhzvr3Dausvd
KfCy5ULA63sc2L9xdD9FhfsvMcV//xYWJ9cyHrkwBmvz/w5LDqx4FJEvSRgqP5T97IRv0fAvH/H3
TuAjbIHUIrBtnzrK/muFUO35U0QB8VDJp6l+rrM/Tvyl5of/3fP6+1Oux8P/2G8lOdpbo+zqYVRf
Tvkrih+2fxvV8B+e1f/zQ/46YaRlssKUbvUQlv9F2pktt6002fqJEIF5uOVMyoIoWbIt3yA8Yp5n
PH1/0Dn9Nwmiidi7b+wLRTBRVVlVWZkr13pzNNtRf6vpAvXx0lyNn3AxCui8OtVqGEXrnDXXZq7E
4KUv/6FvTedq/IoLK16j0KcjYgU2unUkpTDGfFP15//bgkwOQB+4Obe3Fjwp9DGEwh8T1LUcLKz6
9N75fyMhNFFGKUlRmoyECnMmZKIePI18VitKLyexopfz/khmF8WknKtxkOsgpK6ni6cAsFgo6J+8
7MmElTSAtlLyfxftkva6ND1Mx+HIGttRMXiKK8rEiY0mkUSvD6Mnv/rE+9gvP9GpvfXBng3Ze6+R
96FSAtPibpCfHONbCEW0gtJeR27fA7dnQSh1f+gjBf3lpTr9IOV66F01qJC88kHeIG8jiLR8TaZY
6G4KIaMrq12FX+8bnJvryxmY7DGhSR29JK3w1Fh7+UcCR2FsUhlbnOmpFN50YJONNhg5aTfAQ08h
TJgx0FeatcCXQBxm7SFms+jeC7udAYT+/vg+PHI6o6ZicEcoEmjhqcfWZiiJtBdET1YiPNF7Bxrr
DE0bgHIo4ITP4Yvxk7dG8yk+6Z9iiH9IpC7R9M/NsamaVHXGAEXVJ3McKJ5W9+C+nrKNV289QVvR
hgfL99JQx4P9ZqiapMsA1TXZUCZz3EumA2Ctip7y6oWk4QrerYgwX3p3VsazuoOaCRhYtF6Y4KkG
gSGjlcHlr4uEI7qsT46EEJBQQYqiP8vIY4i8hEqIBdRNFjQvevsqpQ+klgKe/LWxN+WfXR6dx7UA
QtFDNJUdSFXttCZe+KqbjT35qMlhWPl+30Ee1p9revf67tWnl96CpKrm/Sulu/tTcHMojsaIBxUo
WiwZ+YHrTZvBI6nFDjNguC/kDlZF8eefG9D5/VGMAyofdXKjk/QCpKJl/bmlDqQokD0L7/ct3AgU
jat4aWIyBqHpNJO3XX/OyGvp5idP/c2YbTXcthBAU1g9wiLR5NbCOv0vdnk9GIZGuGJN9gZZQ1j0
kqY/h4ndZO8Q622EsfvLehJMCHV+djXEhfnCTrnZkAyWaTQQB0IrgoDvesFKOiJyqsLDWYCWuIpB
2LMnwT48qkvq7XOW0DaTeCGp5M/EyXlu5o5TtG4unlVX5nlYrJ3gCAM1UJvH+wu4ZGg6j1bShaob
ieeaBnWbPkWBhBccrGzc6Fj1lrn5F/YMmQzvR+hvTu7ontcpr7hOPMtluIqqzxbxExTreXy8b+fm
QpQR1NV0VZZ1XF+WJ0uluaBbQE6I9FAbT5UW7qv81c0LyHlUEvzyuUnFz/ctyrdnByYNYhtYFwjR
pwdaTHt0qba9eDZSGDojVfhZOrr5Fg8UC2KYox40VUlPJYWfk1oO0m+56fqdXlkmhLdBaccBRZFB
otl05bhB/NBVIKThAdNOkFGs6ir7XtEtQXevVh0auA1WFcnztdAKdmxqwRF2SO+dLmVvYafNTaQy
Kh9LJh4vaxNPBI6R0rwgi2ep/Zy8B9AjSuuh2VSFnS244sye5iUI2yC5AY5DaSoFRv5ISMvMYnvB
Px1m0i7T9a0/nBSzW2cQtHT0d7QDBEFDv72/drdLNx4jFhzXHJIGgd31xk7LUEb+oRvOhi7saKCH
QELYNfHJAwFVKt/vG/t4SF3dtzLWVMVE9E/jH3nckxdhfQi3DChLYzi7JQw4dKY8eDrs9kH8TYqp
n8GZC89W9TOl5ZSOm02lDN/+zRdY5KpYWVnhUXn9BZ2sgSiGvOFclgLuVXwh9XV0uk0baEc6fr/T
bwqeWTfDVU1kd9/43Fxz56MMqKElSXB1bbv23SEoqZyelaR8NU+lsbaS5HM8/DWz/f/J0lQGzKNy
Cexf/1jVdKXSfExN8xQP0VFo6Q8xky/37d2epWOagaiY9JTGBTFZ10QBOmKFrnhmhKdad3YQ6tJY
n72YzYKl2a2ik8bDa2kV57VzPYnk7bxBFWN25VOup4DnfwXlK0pOAa1CgoMwdSRu89RY2qGzI7ww
O/EbeNqUOCwwKxjlrmj2flWsBT17jALn1XFkcLlbzy0f3ayAb3cDVVIttCffCrcZCc5iSR1xjEun
+4jzloyWocFwpU88qZPTJoXrUjwnbeTvrab7i3BLS9Mxndb3V3bOZ3kDaKIlIQmjTT0plhMNRCDj
VqlhhANktwfAZ1n7ptEGet/Uh/ztdFSXtiZB21B0Wa5GoXhutZpuGfQ51pTwDqqQvFGYtltZEdaB
2n0a8uKZwsBDPKif4wi9YiiB1rD1BtsyBlCqQVW+MizIGBJJoRVGfHKh3PWG6tn1JbjghGLYpGSc
IAkgt+1Ivz1T28tAxNa57Gz1pgXYKpdLR99tyGsYXCM6eEmZbJk1GZyBoDIQvoJrWdZgh1Uquw7r
r6I2BOs4ShDMUZKf0Moe01z9Tn3l0Te9U1SkMq2YygFs67Bwu81+j6JpOsk1zeKrrvcRwRcZU6cW
zxW36arV5GANPlFdsHK7bUxuSM2kFMx7xzQnD6yC9mRBUVz5bBagwjP5U2zYA8JR4FHFw333mTWl
oVsri4RYljgxBfBy8GuyfHgPrxZo2zyYGiloAvm/b+h28zEmAh1OO4tc/jQugL0kGvQeQ0NdQg4h
58O+QkJn76aKuxDLzZrSRQp0FuwMujyGKBf3pSD1cVYTJp8L6mx/aU3x167fJr90X/91f1C3+5xB
jUEjkCLZEs3J+aZAgKtZLpYSCr+UhmH0OOlneARRTYoW0q3SGDldb3SMIftroqOMZvz0NRFGalgi
kCCfMzLy9BNSWH5DxuagGq+V8T2mWOn7X+iwgtrxENJDpngL6qC3zg8kTSdW5UgzKX5MfCXx6FTK
WyQJzB7ILGFAvEnEWP8XjkKsb6hc9xIYsYkVWJQkKmCtfCb0E6nAq+CW5GQtv9xfujnHvzQz/v3C
SdSCZl+0IOVzGnFQnAT/GfpIMCf3rczEbszZeM0zIvx+Wr3KyiETHFivzoHypweDJYSvFcyNSXwI
oz8AI1Zq/LVKwJI+3zc8twcu7U5msc/I0ipGL59dSlNqrD4Y7UHKqt19K5I845OXZiazqOiZ0g6x
JJ+TlK5p01HQewM4UxbkiEf0GdoBVXMkVi5saIP9Exx38WNohP6nnvbnha8ZjU02iMnxq6qcz5yd
U/FjtUpoKW5d49yDEOBFyvsIMo+VWxjKFrLTent/8GO4MDFnGbzgLM5oVnZqziHZrocqPGNN8F2B
v5iMytrtnuUMj63oIHDrBy8vF/bgrVFLpJlXU02dJBCh+LXbAtlvaJcJjbOfSwchWQ2fI+Xc9tKn
MHgx9ZOlL9ibWWG64VWLcAmBYxPVxmuDihN0YLda6yxL9TaHaKD0n/PwCGU0rFfFKm+obtdvqiKt
DXoLOTwWZvkjVrqeZsCQJq1f48lH7Da64MVGtYDqm4Hae89x/UOznmiNW6nBXgJ6E3brujl4HURv
TDl86kL8DE5q6B8NujPgncnhKKr1GAW835aWL2Qm5mbGMIncLUUx9VGQ+frDUjo0QQxIzjkE2g9k
QyyJsU4AYBsAuB4KjqQPaGr8pu/8RRHScdYnk8JqjEU3jWjeNCZXXDMoFQg/131ua/lLVhwzhNnr
HWko+LYfjbrbWnBAFgJcN9awT+NHzT9LwsH1y4UtN3MpUZom0OUBg6oKD9XrSQDlTzOGFLrP9GZt
FO2LOPD2Lj6nv2Sq0o8ABcXUXUPpsWmzd8NduH7HUU5n4dL4ZBayRKNz3acfNkzMXd5DqExDt6V+
h156nYEukpx0YdHn5p2Sp6JwP4kWAsLXw/V7EfSdprjPMMXQ4OSDnoGxzjpAyLCUzZ/Z6WNwwbYD
waQa02w+SkFDb/SG+6w/wl+n+seks43WWkV6uE3zd8Fc2mg3wYxCfR1gAzkGnoniNAUGjEfWoT0I
nofedg+ReuzdRzX42zCnYfBaq5RHIcXOdr3u2lFL7m8tdb+CDawswloW9pbwUEKF6sCemGfCOm/3
NAl5sBlHgb8QH98EItdf+vEkujgSWgQckRFrg+eyfVcQvK3/3D/Zby6Sye9PjhwonoxSd/h9taHf
38zX9Ovl/o+mfv/ndkxZJ1Wmc30o04jObIoq6Yc+eK7ar2pR2mbGjo31/tl3W2FhzuZW11RxJ+Iq
ri1x8nJJcq2thNBhTEac7MUujSABzHlGDVl6KPu6OdJ+tRCESLcLRYWISNWiVGRpqjaZyKrkuq/K
UHqMY8Cj3sjv9awFG/fb0D5r7qmMn2XyZsor4h/oOworQ9AXhj3zBbIkjh+hG8Tp00O69MNKtrpc
pv+jtuO8eEOrYP9PV5HfRZuaKMBi54jjJ1x4Y412Q11LhfwY6Gg+wjUivhvxX91YqrvNDUUWOfY5
ERTAUJOzR6G9WqCDXYZkGdB5uCu1Bbf/+IWr8xR83qWFyY1GJ7JrqCEWBDB+I85+5Pl+EB1aftNt
0thlsy+yn3UiHDPtq5lvUL0xFuKN2UFypo9QXkNUprgVWRUMP/Y1+VGD03YQkRUONveX6zYXNo6S
nAJqsaIugVC5Xi8lAl+YaoHyGAfOrvE+cWNbTYICXUpz92/Lt03kKZQsXrgqb87z0Sw3JOUnGfH5
aYmmRCHNHJSYrqB4HfgJEO4/NP1W5jH3PgnBQ55+vT/Om8uRpxpAJp1Ul8gRo002vNcOIdKSpvWI
/No6CGlPi7KtnCHRDlVKDgtHvjDA21hA0S1TVVXqs6hyGx9voYuNEOZBZkoU+h81evmFAu0cxzwm
EpzQfb1J0MowkhOtJisBwjypoIIkwK2g+qv74x63wbUTX3/F5MzhCK1dKPKdR0P+06OllDzlxsKO
XzKhXHuQIBs0VvWR80i75i6IjlZ7amFQ+xfjGLmwWD/yJtPyENF/T8qmcR5Lt4Rp81zln2prAeV3
65OGNG4GbXxSSABtrgeiImEjRcPg2WZ40r5JT5myFYPfpfUUJaijFv94b19bm7xdelQ7xnSpZ7so
HK3rmJ55oQTCfX/epFvHH0NjInJF0RnSNEfntV4cZIZPY+eQHOP0s48EvLNGH7vPezqfv8RordAQ
v6V9thiOrYKokpGN3YBPNLhtA73ZOr258FG3EcX1N02GnsuZUIWtG9iBap2QEFFa6+hGzw385Quj
H33v2v1NuioZt2pwTRA7Xi9pBLW0qbZhYJt+tcmNrxmqed7KeXK9jfVMQGbDo9b9sbTzfbvKzAgl
A4A36AyeGTwFru0OVlAhVtVEdgTfpwfL3AoBjpUOE0ZSPzTSTylM1slvRdsHyJFAUgeh5kqIDjAP
yQIE5avwO21aZv0gCNsWPrzga0SRx6PdhaadJ3QMgvyJRtzou1JQcVqb4lcLApD7Y7i9e8DOjDlQ
BbZ1MmyT3RCQoZDzQo/sPEp/m8A3VHru7pu4PTmuTUz8AB0+S60Q5rJdQDJpc+z0TV8sJAqXbIwe
cnEMK42v9XKPDQ3GR/Gh9LeyvADPu01rcTODnTdog0KIUp0eHCLMh5pTItMgFPmuNM5S8VnlQUS3
Ov2bm0g70luyastw7y3hQW/j2GvLkxl02q5WhrRChND8/F1JKRxFiLweSjpC7i/VTJxwbWni0SWF
2CRz69SmAd6QNq65RXzTp6Rs7qtHiLS9hftzdmQ8K02TMHXcR9frlilxHFg0ztmx+i5UxaqBVFjO
3nP603x4bO+Pbma7qsQH/zE2OSbETo1HyQsGR28F7cRK/cNI94Drl6KtcZYm5xGGaB1QJTJXN7At
mEyHIqxZL69FLEE66t6Jlm6jAhQXPEK91uln9A8o4KeNfX+I8wtIbgS8FBEljQzXE4p8RC2lQp7a
8MIXHny7b6iOFimdnW+GeC6cT12wcArO3T0kQoBEU88lGrLGNb7Ye2Lpw2sWGJnd1z/UPzHqhp6D
Cl+5LYVPQ3rQ263zS0YP23xsn/rQgqB93XXvRrPVdXd7f/gz1yAfoVOvl7nbDXEy+gAFHNFIksxO
M7oHtGYd9u4a7GMgH2Q3W7lKv+BSswZ11QD4QbxiaBODbV+5HgnLzC61byD412L7GDjuJtDtErb0
WFwwN+PBQHeJNXnUgouYtqbkxiBAGCNnqOR5AKrRkSflBVNRUC+Bx2buBQ3v1WG2G+tx00QvJN6U
yfM4t+lqhiAtWLflQngwZ4H4i3wSzkq2dfz7hdvIWU1HuZLkdunH0kNHG9QWRo2lA2beCulKjmxi
SnWy50dRwCyBDsnOzLKAFSeTzvQdL2FjZq0A1xhdgJSGMhkLGM04KsM+h1MC2s74YWRRv+/Zcxub
tCdpV0sbK3ziZJf5cL6XnuXnNnI9KwVY3RO8jGK1t/aJ+yhxs5rIh963eXOpQvpFOVYjEcfm5l11
vUIIg9dZmeADdMqk6wK2soOODMu2UI1mc9+UPF7QV0fmxNZkI6EiDh+yG+Z23L3Gwe8/yJjRJ7cR
qoceYVBTfSrp8M+enWSD2rVWPQXf+b//CQ9t8+YeS2giXXlh+Lepgck3jS+JCw9t4ZSScpNv0pVv
nQtD3dGTPgveO5IBJLtXsJqEe5r5XThD+v3Q0qS0uz8rtyHH1RfwKLr+AsVSOoCWfEHV/nUOjvN3
pLjJnwYFGpdhpxlf0uGLlFsLp+jNpTxGsxreRvwuc7JN1l3JxAoNqrq2zTbeZvpzI51kI1lH3ai4
8/v+EG98jEKLwTkDEoiaCwmQ6xH6hlLnua4Xdh5H37LQ3SUZchR1/eW+mZuDc6znWB+gI9o1yQxc
m0loG9SoxRc2mofbVPnsa9m+TR9bVD3vG5obz6WhyXkTlkxtXGMInMQrCt90SVuPg5ouTNvMeDQy
Djw66JTj7T+JCCF2yejv9hkPPLFoOZrem5HtUlhA//FwcAROTi4vnuXTCzWDYNtEGaOwDYpMZXD2
twOv5Ps2br1cw9voSbHGDDxPEPl6caoA0i9NAt4p6UL/mDa5Qo1PKmgU6ZH1COBaCksHfaEmhIcR
TpkR5EijOfSeu/tfMuP4IMGpblG/5p8pWEqM6bTMaE61RaNZodOzF/1foZqsHcPfqNbSs/X2zGPc
dOCoY38fyaPpbR4kwSgT4FImzt4H91ea06vhbRSZ1Nh6+KS06UHIzsiov3XZzvreVu4eOVqYazzx
oMnNmuyLbtQrIORR82ShBruwLrdVyI/v43E4onWpuE2cLCxCCI8pBdh1YR0qZPH0X+hWApL/Lp0g
TQxfM2MFf4sgnqIQAXDlmHWPpUcrAuwf6mNhrbzoy/0FGu/Rq1ti/CLYIyQVSA0lhImn1AgHV9Bm
cpv3+Ve6Xtb0ZC+kh2Y2MNBrGi91FYQQl+21M9Lp4nVJm1d2Jg0IIJ86+LlCfWH7zjja2BQAklbR
yW7fXOZ1aeRDWFZ2Gp6k4W9uWZsgsNayNyqMLIFoZs6KK2OTqzWCbU9P9KKy4SNbyzWdX7+a7I+v
L+DWbkJhTWFNuDAU2r0s7o7riSOn1DXIeda2Xv0UEAYy6TeSQOaT15bFN43k031fkMfFnjiDSRMb
zzmFHAwOcW1Qad1MUfW2tj1zr1TBlucqpDfltwr2H8Wyy2MCM4yx7X+lr+JDeExfrebNCk94qq0/
lOrh/ufc+s1YmSbCpJkWCI82uu5FsBDFKORGqk/BJTlX+h8z/hRAPvXPbfCmlHAZeHlvSkuemkYC
9GG1XaAI5btPSRqtq2Yhz3G7x1TwuewA8kJgvD6m/WIgntKqGYmt2q4VyEErqXuSEbVYGMkHfvt6
8VSZV6rJaQ+fKFWk6+nyDSstoPVo7EiNH9tXvSWCq1D5ytee/xZ7z0OdfRM7KKJK54SCWO8gh6Si
waACf9y6r162bSGwix5TpNTyzzD2fUKbc4eAluC83J/0mfngS6nl0X/FyTP1a9i7JILTvLEdsxSO
VdQgr1D2f+4b+ajJ3c7H/1iZnLVZUaBaAZeVHQ+PNYw8Kupt3ALqD++sxkhTI6iGqrWVnjsx+ZL9
1b0dimquHC148cxg6WLAu8ZEMu3gk89oUt1B+rTs7UBG7LeB82hhoDPbBLUjQgllvOq1acpU8GDH
EEq5t0sU5HUYhmlii8pqc386b488NEJ1Yj6YFzleP27eCx/WYRlPhw4WYynpDjBQrrTWWCfJVzlb
MPRxR1+vG1c3ZAHkAOjGwD2u/XgwBwPR8VS2kd8L14nhrxzha4B+qfpHE7cxQk3Avw2nXUUvqfyl
KHdQ9O3CpH3yHaDHPBNhdDs0cBb2W3kJkX17IlOZGvkDyBkQJE5rU4UX+zpgHdUeoOBbp4OkbgZI
pJG0zpBJUGMd6ggRtEoAO939+Z+3zD1qEHZzLUxeEIaZ8kYusVyQeW/JjqOcsxKhQzym5Tcftd77
5m69lrS/AqqACgjxgTU5TExDDIQhCFTbLwCOCNmuEvyFU3HmtgHwBOSHXlPORu6664WWUCkmx2Wp
duVts3NA22d1HFBK3Md/Ijv+lNlQ/Yfyqv0EQlRRdxXscNJZ2vkbaQ3F+P3xzpwW1x8z8brAsRK4
jk3V7p9FOLH1B0ldU3sH9Ot3xxLRl12cvw5f6Jzpq4O8s+rjwgfcBjAj/At4GpBjXgXThEc6ihQA
jlJtCLop464V6dl/cIzkLQvklV6fIu9Rrk+hedIk6G1NaKF3gfYzqF/an/e/RBnDiskG5Es4OGW0
62i/Gg+ci60uaLmR65DB28YvM6KEvVIrpL+fhLV/1vwnxOZqYR/nj/mDfPJOqh0860/FKXoZ/tCH
Ia/kr5JxoCBl0eqyztgjC+fD6HnTr+NtQ3bU4kiltn/9dWFRymkW8HV99auGXb+ynmPl71+12RSQ
LKfZ14XZkOfsjU0vcJgAC9Um57dLD52M5IZmK0/tyEa8qs7dsHNf/G2o7SA5i/ZQFrXdC7VIJKvc
h/yLJe3kx+Z9gM/1UdgN6laudoPxrOmHBAqzzB22KN/ufXWph+P2Ihh7Yv/nS8eRXKxbFRYIR+ux
Rk2jWemwNENxoalLuelxvDfzT05O1SnYUL+ZpBdkT+pco2whuIDSqIB0TCWiefFl5KuRnaAlVVWr
FcpqO317fyVukZJjzy9xgwlqRSUbPbFsoTLQx0Kj2X7+S3sQnE0ibaCCbBBI7w+V/9RDMluLL4O/
MOTZeb2wO56VF/Oq9Y5Ua2WlcR59KfzXhBXP/tXamSCAGB4J9Y89eWGjqFqIWNNBs9GfsgcjPDRm
tYfhfeEpNnfIkOT+j5mJM5NERYmy6zRbi7S91kb62uizXwWJjmgUC4RfNFu4SGburfH6IA/F2sng
XK8nT4JyL6Kko9lR9h4WDz4i26GGXJkDx6cP6lZY8JK5Eep0a5AB4CUDYuvaXqqHaKa4umZDXgx4
+qsmt/vA+TwKsndQEd93yblbcgQH8HgmJLrtvfWLzhfpKbJNskrouVnGNk3oYrxvZSarQQGedAE5
as49ovzrMXm1MOqLy6qtQ76dmO1aC1/i6IsKZYqobnUcBaSuuOq2LQSGowjszzDZ5daxGvUsdpby
DtnbqhK1VR1vzWLBpWav8Q+gPMVGS7mZcQ1Bg1oOddVOguiE/PLKAaYHr3+LEIOnyyu449eaI6wd
B3b14UcEnr4u97G0VpRX1zqAAbPUlfMZPYum/oQ4zYJD3OacOTbofjLI7BncrNN+k6IfKgXqfNWW
AJprCvKaq7YoD84GjsEfzgYYR629+OdWMDe9+AaP2/3Vm3XIC/MTh+xUntq4OyFjFyNL5vXt1g/y
HMk8P14xmzkv615ZGPScY4KSMcDgWpzRU2A3VGtGa/RcWo4MuzzFr2CDmlS0++dDA6nIZczTYEQA
XfsleP6mKhELByIDJ37wZvQPrZHvGulJ8oOFabwFgbKMl8Ymp78Tu0Np9qpqQ82/zYoTtV7ZeFOT
nfQTJXlV3cZvysn8FGQPDhyS9wc6HlLTO+/S9uQGIL+plKifYjt6V+FubYtN/W/iGjjJWDXqXbCH
jd9wcQOEUFMivsFB6fbf0+7QjBcNQljDk18+iNqugEH0/qDmfIR0HGBCjq8Rq31tMK/MHFZ46qq5
g1ZVeHK9hfTV7ZORfC+1Y5JyxK0kJq4NININOXIzGtAeehvWZKLp75SkFo7HucWxgCbSSQlE96b/
ecg9M/Ghx7cbtNTq/tQohxQ5q/uTNTuWCyOTI1jQqsLy5FK3O/zOpEosmTAZroz0x307s4tyYWcS
3ZYGmREUCHQbld8EEpoS4FMe9gv31vyUGSO4CwFunrTXKyMWJqoPTafbioZKk/oJAkJJWXpSzd38
dNqIlsXdpYPnvDaCRkTjos6g2z0MpukXoD3Zm9Gh3sZTLv15f9pml+fC1uRwkGmTVgsUEGzXehh+
ibQT0DUjlUvBzNzbgx7NjyT+2FM42aNSU0Nc6+W6nWXQhirHshRpcc03XffMJYfg98qyXu6PbOb6
YJ14dnC+0rU5rbabWRK4KGHqtoWy6YMpeTlactJ+yPTHkjc1fdT+gsUZF6RtGNUlxAbYwFMABsJ4
RuwKbFulkL5KAe/hpny9P6iZ5boyMckuGH4qJ2Id6bYUqisY8wTYN9VhF8f/uNEG5hxgOwRnEBnK
oOKufTAaUAkMJQzl+W9qbV5OS223gEed2UxXNiZOMVSi4RoFNqrwO2OpjYPULTAgzM4XqR+V3jUW
dQodsfS+iZBC5fSJ9AQpy/5V13l6qUIZrULQUPdXZ87lAC8CUtB0QySku5402U3itBxa3RZQO902
I7e/NEDK4ZSeuNdi39tDU7WwgWdtAgKktRW4LeXka5sxEiEJiHoWyqpeK78z16FZoy9LhlG1+lWj
0Q55f5Rzy8YQ/2NRvrYIabUuAaTUbRMcbfESIF/sL0DHZk2wc+mWwQWZzmsTbdLFMGhKuq0OT637
eQD415oLW2lut1K3/o+N0XUuwgbLLQvBr1SOpKH91UnVL8hstvdnam5tUC0cH1XIawHDuzbRlGgs
9qnBTGmuupPdSN+7cfotG+Xbazl+0oHIbe6bnHN4MhkwtVGMp5tsYpIwKZRaIzJszXjroyNRXxoE
azkN//lFSGsDXVMQ4oDKmKY54x4e9ULyDa5bcFJiAqt/1FARaRFbWfC32Vn8jylS6NezGCVakWua
gDOUxedAbb6onfzV8KUKYb1eQ6Gua3b3J3HO/bh6aXglV3ML3UvQN+gitTBsS4Ax+1kU/1jcjPdt
zI6KwtbYYMg9P6XVEYxQ6xs3Nezcg0yDfPK5TGseVBqZIOU8BPv75maHZI4lLgUSIfIk15NImWWQ
faeC6S1GpbNHR8n8UQ1v943MVNLA55H9hCdIAbagTw4jo/dU9G9qwy6cfuW1DyjfN5zq/d+uOkOf
35g7ywSBKp5z5HEq5IDrNQoFyVCukoMvvHRNuMpbBEXhUuid9tFFOtKJNmV9FpdAOLcYNi44wCqE
PjIF9ptG7rarirKoesN2vBjQlLLzqgc4VNAhRfwBrU697MHLyta/WAeDRVBhzYJYZJplKVrFpC9I
MWypHYVJjepZEJJ475AiWKgSzK04rbL0X4CXk+EtvF5xEkqJFtH9Y/uD/srl86oXRo7UkSwuePJH
JDV55H1QtsF/Bw7ihvxOyhGEy1zLsCN0pdV6Y33r099Cu9eqvZM86LEdeAhk6rx0LVCCPwUJUFW6
Kspjn27VVl43Q7fzS3Ml5UB6hAdLOYJ52WT6Q18elODBDHg40F9dITVKk4x3itF+rcOnst6VAqQ+
xPmQDaxE29fJocblptWdFaQmWtavkdG+7+Jzt8ZIT/ffYx3/fnFrCEFXdUNn4OGNtAp8usiWCkhz
JzglBOoYY/RKiuDaQhmGGf7qmrbRnSu0YCP/1VSSdVovHHIzrwy4fSQOOFLDuqJPHkxNLleGgrCx
rbg/xP7HKEGHGFKe/KBVf6ua8fb+xN02qLDhLu1NQtcg73KlyrBnmD9F99GhpTc66GVrGx4o7Sxf
ifk6blFd3FgPftCiX7FzkqOHBgkNuZUc0g/VQaq8VXpkG7MH4vu1Q2NA/LnMN5H03kNz57jrGD2W
/CVqvpjN59BBJic8hNA03B/L7OExztsIeqMKN6VF6uo2dXMtNu3oaHbv0P+tPBKJR/XQhA+DancL
efS5FI5xaW8ScnlGqFtejr2mqtZDGn/VrK9i7a31JxhmXes5M/NVSp/C4G/18Bk1Gkdbas75uJCm
u/zyG6Y3iEfPwIgRo/H8SfQQ7vlsyMgFIQwnQbm6B5Mnq8/cc2sFGmW0XNpua4g/RL94KbxD5jkr
aRG2PfOqpKYBSo+iCqh/Y9xKF5uxgtSo8ENcqmX9bSXnFZn+yrK1jniXe6C5emHZx613MwWYo9pI
VEDG5NoeghIIkrmZaccasOetdtYGm1797h1J8bhcQXVYpgtPitumTrbN2KP+/21O3xS9npde6aam
rXW7qtQfGjhy9LhZA7vVy73Xl+uqhAocOPkD/MplugS8notTLu1PXK/u3KDSWuznVnZShG8oABni
UUSYWPOWOKpm15P4BMUDcq9kvq7nN1A9JN2dgm3VSyu6CNdWuYmIGwLjQdDPspKvw6Xk4fxWvrA5
OdAjJVMKBaCJrShbdd8a8dpgckmyU1VCUuFr9iY5f+/70dzNTF2D0JkuN9Bik2HC/pkrgtmip6uJ
myr5JlLpTMPX+0Zm1418C5xtcMdQQLqeS3riJTUtTMMOgnjtywenjTbIqFZquRbchY632XUjjuWp
g7mbCN0T0GtLWo4nzUtQJsQv+vAhrDdEYLuw776HBbqUybf7A5y7v0hsy5T8RgCPNk7AxeYXpbQm
g49Rs1RQuY5XcHvva4vG1hTxQ+ntvrXZNbuwNrkt86oIg1zDTXQ2eib/VOXfPZHqfSOz8TO3JCBn
NE7wjoln9FYcJrLgcaAJX+IagSH9Z1Me6/bVdb9F1QH5nBqAgOhzxj4GiR1Lhw7huViEHcD4GViP
/djyUQ90I2TbQsm+Vm61L/x9Zu6z9nD/W2c3zljYp1FT4oU7Za5zpaGCZ6Qxbcndeto2TffxC8TH
Gu8LD7SR9FIunb9zK35pcXLcG7HqBgEkaLbvE7K7g/DuJnCxIMjjG7+KsP3WcufcH+WSyYmT1U5a
B1GPyT4Mt3D2Q6f12kVPKbB9N2q3qqAtbKUlg+PfL7wayURzKJtuNHhyTnHpfwqd37n7Yvj6JvGb
w/3hzW1c0rJEmtRNRu6Aa2taLSsl7FwAH3TeQMWDZB5aYaUDQUhXErzcSyQo4wpNLlCT16GFKaDc
9EFd25PcprdkiYQIzrM13J9yVh4qw0TUt1zYSjPH35WlyTxGQoYYXI6lyPleicVqDDCRSNtEIQ9T
YWEaZ4cF8McCbcyJ/hG+XSya23guksGegVQrBSEv2KkyolY6HH3iUjJkDuRnjmcDL9aRNsAaD6oL
WyF61m6ek3ih2uUHR/Bsg3HU01/DphHew24betkmfKuFVfUTVjK/REBUXsvVqT4q3Wuv7+VwKVU8
dxLwSdSKeWwSC3988sUn5SEqgEIMR2aMtq86vBXSi2oiev89E+KjkZ4VN/2iKF/vu+7sAl8YncQl
Ick0vUswisgugtN/KPVvqvRPDdyRxPKCN4374MZvOY/JhHPhkLS5nnQRVfPErzEm+rG8jiJK7kKU
LzWezbrRhZXJ7qgHH03gIePFLp2g0IT43DcbGj7acOUjBHt//maNMZhRoIhS1lTMYJDyIEqCkhxX
8G5WHGXqz7L8KgtL9b+5qdO5oqkxjkD8mzgE0iqlicmzdOarP9hm9fv+OOb8YASJEOrA/apO2zAK
o3EqYHeGDfXJSsvfOzVaWckXROShh/1x39Z4aEzdAADnOF1gPG/6MXKlDYJAlEl0qNtBLlap/Dka
hFXzXJLLiRauno+69R1rUzoEkoORDATIQB3aPCrpo5hKazV4L4SjlPzwlF3orAuNs8aLHoLI22SF
tI3E4dRFxRY+KNRkvnb/xdl57caNRtn6iQgwh1uyoqSqsuQo3RDtxJwzn/589JnpqaKIItwNuA1Y
gDb/vNNaq+ocsTqa/hejT2zXurjds59tW9dBByHoEeENHqPiQRKPU1f9WD0AejpCjWPCF5+90HEP
aMxOBVoS0yc4Y5rBFpIXA11Bedjcn9mFh4hOj39ndp44hGnFDUBeGWdUyF+6em/qgkNXFy26j/SS
dsdaWsu/Lu1LEwD+BFyjCjXPKncWgrYRiftzYoROmIonU8iP9we1dMTYknRiTzoUEF/f3hrwFDcD
wHjjHGUqwoKxbDkGrMK2mBA4555nrDxD79HvpBTBoJB6Jd1H9nV2TflQryid7JLk7bdKY0NOn+iP
kX/Qm6M4Hts+crpzXcFm8yBSjB/hA6M9gjriYNdrgK2lYzkxb9PfNQHg59pOkaqMfjfgnXvVYOv9
q+q+AGJD0vpDiR71/XleakGmBgFyY+pyBBs8fxMtY8hYT+JG8oYkY4qD7+9H4zAwOITXaYXnTYg2
UYO8rt2P/COspOEnrfu08iGTofmRvf6Q2QJYJsrpklmYZ6E46HVwEIqtzsCHlwzmCmtPAJuGv13F
KXHtf4GZG9bKMkvpgpupmL0hhdT3MRqn5tmP3zJjV1XNsUWxWtB2hma33fPUKDn+ypG/TbJjv1a3
Wwpgpl47WvzJx7D1ZythNnErZG1twnID8KmUd00yflQphtbxx1C5yO5JRu44/FEnvzUFbfDj8GOE
XkkjyR++isHg9LktKZVdyhqVgMqW5J/1a/KxN1Yu16UtQ2Kc/h1yuSLtUbOz2aioWnpFZZ5d6xsh
lJe4m5ZueRMOc21AT1iNEGF+RPrW/6BYqZO7h2Hc0Gy6kdbmbOEiglwdp5f/0V6qz2K+1pOSIO8k
Yj40HGHoiteIyBYwrX/o2yfdoumN/LNoV/6Z7ylZrleaea7NfWNsrINQP0vaaYJNFs+5rtpF9Ris
dTcuHIWJM/5fo7ON2DVBVbipap6t9JNmfZ9y8rWyWzlv09zMztvEjEuEQrceuJdpbq9Gxi5pczMT
uGXEsNiYejPasO/INtp1/j6tXcNp/T7cjTRb2UpUCzvdSoxHMWzMZx2uQ1vKrf+QL+MKpqmKFUVs
bk5+XslFmkg1y1kLJ6nYux8E7TEmKZq83B/7gi9CZodGE7itqZDPYZtVXYRqETG/EQkJEadfjh4h
HicJ7I0etbeVq21pOa/NTZ9zNdMDMt5uVSpkW4JTLf+TB1DaRiv3+NqQZmfSEqK8GQeGFDbkUzPb
zHdSqdhysTWewv/gbAOSYpkQNiL0nbNGmogRR42aWecESEwkfVIa3c6Fb428tiGWuu9vLM3uRBUY
dxalKShQOf8a0zE7xHZaqvvK3RkdUuqWbRT/VA1x3KZeayVbvOfgKIY9Gt0NakqzapKUKZXVBIV1
lvfquI+iD7HxkiK8pciXSLKolRy15qW2HnLlkwBXTPhZASzUrDgmC47Qn7CeTCT0lrS0324edVCV
oNIq69yCS6uBFI6I4pml51TmSvpkwe2gNEcLzoSd12n8vrWUZnJQh6Ng0b6bbjTvaUgauw6PUvBs
dl/uH8ClE/F/pt7xYaTwrfVW67nnRERMHZAdsCeKmPeNLLh0XGwyLg3oBvBN8xaSzA3CQQjZPEH8
sdA2aexozTepIvYITl53jKmaBscueTMESuUFtNMHt9nT7VELhzVq0PerSH5DwrfkL16SeZYjpq2k
bnVOTJyLr5lUfBNCBZ5Jo9vFSrUWcS8kFUApgZYhuwiJEh3ZtyspFhLNOZ3ESkqaA4o6LyePTiMa
MIPcGeKdaKv59v5sv19SbNLXS7CK8q+sy7c2u4g8c1+H7rnGH/bqXSP7TrdSll8e2JWR2Xtf1fIg
IpPinqv4dxi+WLs0taFs0Y/l+ENQxE06roXg7+9ViOLgqwT9SMIcxvzbYQEGG0SX9P3ZV+jWcl+z
QD+Xnrpv/Z9x+kQN/e9ncVo1gNvw0yGId2uuVXMf4GJonUVQDcP4UEz6AyvYicVZvDYyu1QrBSRf
qfjWWdWaraQ8oSJRGZYt1/I+DZ9766vu/hyEfOXML7hSTCXvBe3ZiMcRPN6OLeU9rqKRM9Cl50wO
H1yr2ED4Z5fHZmppMHadD0evF8BavfIAL6Axbk3PptVKstoyhdI6lxSm+ujzc49+06FHatR2w326
MX9aED6a7c7ItoK2Zv196XOyDnCNUivjnt9DhgqxWuxP8y2ljZ12v0K6L06KfEhHXrORTKejeN7n
alWLZ2nzklYlNz0xWL8j5QmLRGm9lLdD/6x16pbHQ9a3LYlGSX5dlYlegOQgUQl5FgSAVJTxK2/X
F4L+JtPNmr1rQhUXEIAE2r4Qv3WutStL3zHLnatyN0imU7rEloPdKyejHwmntMoZgo3Y/BTLnRGT
FYJFpdoba5i6aZlvXd7pC+HAAosGwZ043dJXjpgpKZGn+6N1TnX9gy/4nl2W3opv+f4VxQYc+/A7
AGN+x9CcSXFdoWlhnS0I+yrAoWH/UmWtXRBLrjJbLS4wWYKpBgGI15h5KKDRMhM2S/Z1pTiRdCQC
8+gbM83MruTUDgEbKcJFjPYBai2C3Dumvkewkb7xaFuZ6HyYn7xhjUtv4a2j9V6xQNID9KBb63aW
1bj0VSNweX2Una49uqTMJPkYVPXKXblmZ3Y1N3JZjYWIvyI06qkK0gNYiQeVUClc6ahd3DZXA5o5
RoGUJblV8erobfSP6UeQ0ELDeP/iX9o2MDZMjcjoH79DNcVqr05dMe7Z0Hw7xS8A56GkX8VKtv12
pbF76am+tjW7iEFPSUKbpDzV3d5Q34rkudBWTCxtzIkfwsAXIJE1z0kGlRu7Vs1w/J5Wl40VImbS
P7rKUVIedGN3f+6m+Z8fa9p2sUSnOuJms/XRi5Se6rFyz0MiPvFwOfTwbgRf+KWTjy1N+UnufpTd
ire8YnROJ1IHdZDrSBWdmyGl+45EofVYikQFcHfVY5zYg2E5vuyvOSSLiwfdNVTskK3B2n97uho1
zZNQZLBe+juPPpnqz0L4Lw7CRKn9vzZmJzhxK09Qw9I9a6gCJA/ysdyqSJIOb2F0gq4k87Q1V33y
Dt8t4ZXF2VlWlBoiGRmLuttf2hrtDsMWTVTB+pOXveQkAaH+0aWnvkt2pewf7m+ghcwfUQIMeTL8
ZFM9fraDskTPxyHBvEmRwpb07ZB8z6V/0Eqx8o9ScrBqxRYVO44eokHZpP/hybiy/sdfu3qWxnEq
k+e1S+eCZBc0JGi9cTC6TXIirlm5NBe3LVAvuvctHZaNWUP4wOnRGo2zH/BeO0ZdbfpAM5ysdfdt
u+2/1ZPqurRfmd+lq1qbfjUdtXzz/EmousIy80RieYPayZI9ebNIOPTjJobfVS2+1eYOMcbAewto
TN+FmVMUXxtplV196SK//ozZLhPFjGbAjs+IGgW6VfSVPo751tsOO23fb6C/cCndw/9RMCvCyiIv
3YhoqdH7StPj9FbfntvKDLw+C7gRh/BQR6/Q0NIGZ+doalaSk2lrOMvFLf2HKtWYvB2SKLf2UCOH
lk5koSmEO72efG7VI9Lkqqs7WfpU1wG6v/jeInqlZLdF9ZiuyW0vjhgslwx6A/6pObtAmg+hKIzc
kGAuHCncWfmevmS32Mjyk7mmKrV0LU7Asf81NvOETBSlOk2ajI2fp1b08gSj73+5pa6NTLfY1UE1
43HwEoG7lzfaLctNJL/FCixe0tfATRyp8w4J4B676cYdGu1pH6+do2nR5tckm4f5FA1chflL5zZK
FfuJ4Z5DkkGx6tDOsKFNlx4QMhjJY93umvi7mZ/SwDrIwc4Qvtw/yEu3x5X9+aMHwRCQj1h3oU7f
xhXhRB+/FM4g7nKt/SgSTQWr7cJLZ5bSNEeHzhfaGmcLO4hhKLSyxbnp9H0SnTX5x1h+Ld1HMYv3
rtpxdRmbKHak+nvhhVv4ek66tZoKXArhSALw3oLAJDU9exHlWqxzaMwErk2alYePfnM0CzgP4Dzx
avhm+tY2gMUVSnjOMunj/VlfCthNHmNScmCmCS1mc+A3XVVGsipM+06Po40f7BL1pd1GFyuykXyQ
13qmp1dgts8wCOUT6Adk6+YRa+8aSRzFsnCuDNGpC2FLf0AzoP5SoZO4N/LfotU5yur2XpjlG7PT
jXJ1vqREUnOmTzhn8ccegmeEgiID3XcICGNIrnoHb6valP4ai93yBNOHQ7kV8Z536TnJD3xlzBsX
AQikSQObXvpk3NYmvZh2/diocCGtsXgsPInQ8k6a6PDzQRo6u0sC9npvlpgcBPjgFCf0YeT0tEdQ
jsf722fhHjbxakACQtCnA029ndU6azo9FHj12sw8mgSCZvCYJObB1ANHUr4aMAndN7jQ7g7JKBBs
MLAwKaL3dGsxD/uqGFSZe1IgsUuqHPoJmth7/RiYCVCDZ7RhHGgWt1IGD4YBsRptOipBMn7nJpS/
pd5H2fusrD3BC9UEvgvdAKiKmYx38BDf0wJZSUPh3MawPwtbLeXPU6hwcxCpSKmNltjeq/Zy0qEo
/vdl/Vvrs3XQJM9rqsYXzoY7JnZV0ZuhnXX0y1sNcoe1zrLFVQeiSb6DBh84D2/XIIhLGcrXHGvQ
5vsh2zppDoOCFF9Dv2+cwzUsrWYWFy5rYA6QupIrnXISs+AkrRuhYT0FStgDnS4y0kkXq95l7iVF
qJ2mY6isSE34MChlj3JxSZPHrF95oxYHrk/kOAhkkfWfTTOq6HEjBKlw7vW9WdQ7owg2BkUwTnOp
/IQAe2W3L3ge8OPAfQ8VD/S66ix2qHRY+XqUcpHa0MWNlZOSDgQp3bRGtoYeXrynJCYXkRfOMUmW
20Wte9H1Iq/CFhG2w14+CL7YH1s/ovweZyfPAv0XxZn20GX+4PiSvvYSLs4u2VtiB2qnpPxvv0AY
/HhofFE4u+xcKybW9UnCPzbApcP61Y+/rlwlSy8R1pCog5Wftv/ZVTJa3dC7CatZJY9uGG2q36ru
aLV2gUXT0CKbAFVcq59Mrvj89bu2OVvRCJqCRpGwmZS2PuZ2vm1ofYm/u879wS3NJcoeE60cJTB1
PraubNta0CzhXOrua1pkuzyGMgeIffxG/7daeyucAUv2KO9R9Cb447GbxX5ZJMlNErF2jeGEdbAX
LtVeamRHLD71yeH+2JZugmtbs30SBYHoZtM+6frRDhoaiNeu06UH9NrC7JwX6BSndT4I5y9+LW91
tH2F7aTOdn8cCx6vOanDToTAOF9zXnu91GspsXC99EI/9ebB6z+Z7jEvYIWUCh6Qrf983+DisGis
AbNE8pi07u0B0xANrKYy7DkdIZMWLNR5IddVxL24JqmxdHFRIqSTHPIDBe7yW0tFI+VymuDk5dqX
Tn9KjW/+Glpn8cW9tjE7SkXMbixJN55d+OvcbfVlNA8GEljuMbWNTaD8sn6Z5u7+DK6My5ht896s
Y3dssWnJv+Pmt2ld8vb1vonFi/hqXPNrUFcEMhk621vhDhLjRwkCNOUsugeynOUv7+tYrrFBLR0o
YF10XdIhA+5plj+wiq4OGlP0LkbciZtR0QZ7TNM14b6l3UfWDx5/Anb5HcS6qNzclRRK5ig3wZa2
ba3vbSnBtWitbPOlkpwJjptuSzK39BzMxmPmfm2agU5tymo2EbCJYPyneADTn3b0A+eILZ58azdy
5Q8SWVz3SQ9fk/FlZR2Xrvrrr5idAS3zrVHwDVo8kl8NwNqH+ltpfSYYoH23tyEnFOHWRf713AeO
Kz/xJULzNEZrLXVL0z5R38CkrMs0QM2OSSzC8tfJvXuGHcDOI/rMwlMxWnYb1Sv32VJeiDTJv6bm
j4DujWYSmyMldBQ0TNVGF9l8SPXwAETr0lkt2ZmXKIXXz5ROmvpSrmmgLe1jSFQnDP/ETD0PLasw
r7Q0JRqpxNMg+IB/V87mwpJyTKYulqmHhefu9lprdSMzzDH1LpUFeUfgcTx5gaI3vyDAqtZcsmll
bnwFxDQmTthJzx4qinnm2BviUClaw0ealHLmZip3qoi8o20TPOXGruhW3vAVe38upqsQuRjGtKsz
7ElBijTDmy8j0TVcrOoLjP6bMn0o13TB3s0nIzTIOTE+CylidXZEGqn2ss5VvUtbxdsiVQ9lt4+j
58JSP7vC5v55fHcOJlv0B0xSRX96n2/XLiny/7FFtwUl8X0BrUdtCPvVYvWaoVmgYvZJ44WR6V0a
90PRKbAMoYmTyHaxBiVdNEQQIrM3JjbXuSHyNiV+tHfpW2UTAjsw1Q/haB0z+fv9qXt/sKe5s1gg
rm2R9vHp4F3tjDgUIT7rfP8CaUTZIaMQDhtC/42aZA+9EjzGMT0s6FuCDmCPiNnb6liX9ub1F8zG
OiFNs6aP/AuF396NjkL7UOnB0VSTTVRFThsnG8n7dX/YS/MLa4YhEXiRVJ/XMwwlr2LFSvyLSMgF
HlhFqU93j6s1sWU7BpyTNOZwFqafX81uW4Fm1Prcv6jxQfR+TZB1YMf+XxOvsYgErf+amV1eYQEe
Tq8x03rDNg/g7Y80u4sqpyrEdZzzezdmMje1FVJ2JsM6BxjlBepDxCaYqwdH4g57DYPOdlG5Ndut
9nkQvkWhtHLGp/tifmOak646WGc4lozZPi3yuu19qfPhX6ND/Mljc57c4LMg7/21zTH9qnempuUC
MD51w00b9mrRImUMlDbr/Yvnhbx0eqPzrHtrT8B7fZ1pFmmipvUNxx13+tYMRDd6GUHldJG00Naz
f1p0of2I5pLhB5o6oxo4ctLv0eclJ1J0h3osHdiXHDH6VOovKeTHnZCBL1A2tDTs7x+PxRmAI4lg
AnFr2jtvP00X+jgIpdG/RJDJRDFQzhUPaskAiChVhG4FcvR5xqfpIrXtMovVjDWOeMGW9Qckb+8P
Y2mK6dSe8rNwEuM0zMNJNyAdUZv+ZUIcjX4CG6a0NeoL+U7bOPzKjU+mtNGDL0ISw4hn9+omH+wo
P4rSbz+Oud7/QzMRVdTrT5pNbVs3WmEOjLxtE/Vi5pp0VNzu7f7Al04oKVQSqYwPxKY1s+K3aRuQ
o+dOjXy6uWEdP6AnEirPKPNENm7qGrbxPQxlGteVxWnFrw4NGOo68hXXvyjRk2j2uFDAZEmATHnq
ItbpkjupQ7iJkawyGvNRUvx9X9N89CiYP2v0BbXhey6/+t6nrgezsm/DTaNBQ+EHDjuc0/Ph/gwt
XCc3nzt7dMKk61pPF9gZBbw24iakcaYBtGzFX7O4ALiXbe8bXPCHbgzOXoIo8SoxUZkfSgMffMvd
VOKj5fobIVtZ+4XnFEMoEJGpBiA8Z0xRukoO/CaCYl58LdraVtONIg3s5U2iQKGuvWrjt/tDe8+V
M609G22iA56awGehs6qXaVhmcXBRym+Sya0k1Sjs+vJeFjJHcK0j1BtbS+iPevBZFQSnqT+MMhX9
bo0hYeFaoeEdOQiYs6fu7dkmrIJSrDKPsfeG5ENRNEBHlOR/DXSfhntlZbZ36lQc0hpK7Esbvqn7
UNs3/pc63UKVd39el1YS/C7W6OgFvT9zoYMGr61GW/dSj/S7nzPvwW1TSJna72ni21ZijQ6e4X2b
S+fi2ubs7XN1NxASAZvWoXsG/7NVt15zynzNgTT0703RTwYOCyEBUGEzp0UvhgAfOgsvUu20k/7T
tqaqoX5w65OwGsD+AVfPHnVaysCEAlakmjN/1Nu2lUCH1lhLxK2A9EMbTjWF7pOQ711POgUtSiro
4ujPgr8ror1Z0iNuBZ/6kCnvunPR/uoE5UfyXX1CwL3s/0Gvpwi+NhQoeh7usDr6+sEA/l8fQ/kt
VNdYCJbuDxQymS98IJyr2f0R6GMzCmERXoKx3pNApwNFT54SCR6ktcrf0imCWQB1OvhUQUDMFsat
gygWrDi8yMFPElPhWnpvaV/rlHroqfkT0M9+f1UEg2ZFLIWFUyW04zEcT0X8BDe2TTNRV3f0lP+1
ZgWniIAb3CF1LTyB2YMYGhXEIhB8X1Kd5mmltcPwgRTOyulZnLkrKzOXTsU/JZfcMXN6aNlJbf4k
w7cmErA4fVdGZpcck5bqktWEFzH73ScnzdpI6RfRPPg6qnvZa7iGQ1uIYaDeEv+UgSdt09mgpE4Z
8KOYOsnb+NFTLKJlrkIAka7xnS1t8WtDs4HVvVYhUIEh2fgoatVWMnj/L4FR7VJ1c//uWTRF+hqH
ZUr2zJuMwEv1gTBWnKa63Mjti9VQIBIcq/wSCiuh5nsAAzkJEvJM3KQQRqLu1jMSI8tA6QM/X/a0
D8mQHsxStCeuajcatpE7bhQN0jzHFD4HwVqH5MLaYXtiT8QnmOivbm2rsdrFgoztVnnJ80MK1SlX
+pre18Js3liZ3U261wsWOUf/0phSZue0jOnhk4L8VD/qL5F6vL920pK5aTgTWyy4AWtmDgIkVUJN
KbhoXTfue6lA2l1o3aME5YIjS4O6iYeo3vm64e5oc0+ph2TZl6EjTOrFwbCrtKEHKIqLjRgbg4NC
eLP1xHiNTWLhnELnTcKS23oKQWZXTqV7kotTjCNmefsK9C+UHT9rNbH7BHic4m6kqn5DJu2f+9Mz
LensoZP/MGXwjFOhmTdN6gI6ZWrPs9r1+acoSj6mMOQoypo/uxRiKERwU682RWVlnlLU5MqrQyOK
LyjxDfshsQq7GUNUS7wzAraqXHu4fpkNP3eDD5qvaecsDBPdCU7T/2c6mb+HLaLySZG08aWEqzTq
Hf11RPLq/lQubDRsgMIBngKfwjxCD8U0cF26si9laUZblk48VaZk0QKT+t8MqSo+eGqyRq0wN0pi
hW6iiV6RYjKP1uy68HXRTQKAuZdObmmM2xveWaOppNCNfaistWxPd/f1ZpmM0bANcTVwv6lV7PZ+
UARfH2sFY574mjf9TpQEW87RjQOAb14sY9NKr0256RLRdg3JifQVaN58FSf7GpzAqO1Our5zgbRe
d60+Ld34orixTR6up+wbaf/FyIQPZxkhEJ0XYxPStlZEC+al1Cpb1772ZW0Lq6Ivi0O5sjJ7vbwx
4c2OguQykHnumL9sQhdDFnl/T74LtqYp4w+9nFNQwPLdLlmvdlXY1VJ8iSJpV5mIVPjo7kWfVPcg
PRjSXtTSo5SYO1Wobd+qoP9BWuovD8b0DROPLQ7cBE+dV4MokXiJGbNsWe2/QIBDGoud4u6keJuJ
a7X0dynqP9amJ5Q+USp+8zKXEcm+qJSsXzLCQJxvWhwQEkZTwSsmbK+i/hhYvV3gtY8Q3Ob+7wQ+
vvvTvnQqSVhNZ0WBXGUeVUPr7BYlvNUXkbvVMTtZfPRwILaDAXDKzSvXjrM+ONw3+g5KzsiR7yQ0
Ig0JLGqeaAU1OrqdiVUN5LbgvmXjQe6z11h2rA4cMJyr3QbqL8X6LmrJBrXHEBALl722klN4N/qp
JEZbwSTqYRKFTD+/Su6ITebGPl1gz5roibsS4mmYZ9FnHz0yOBqEWVlS7e+PfTouNzcTJlE6JqVN
myN1x5nXKWi+0EeKFTxn9eBvKl+WaFiVx+19K+/31mQGRiCeEfS+39XH1XIi70Dc/RmMd939qvPC
UQZpl9bBTs+tTdd9LepHP2jh7ELK71zH9crl9C5HCXvOzRfM7vueVhGtq83gWY8BtccbYXhsoydN
zV9JqDetZFOhiHFsKvlHvxUI/NOHJocYRbdr+SS4BxrHlbVvevcs/InLefJwW9BwnTeM56PQGknD
eneJlB2DLOz2USxJD4oLgq3wSsUew0qiWwxFgKjT9FOUZ/WmrgJ5JyJt80H1zQm6Vdfdw1hL6C5G
buwIOaomIq/oJk/qL76mfhcaZNfQcQ+3vk+26P7Szl3fCcvO91Oi4M6AvG+2Z1HzKeJBj+sTAs7N
NlVFHfVFs9+HfehtEkSA1tzSRYN0WiBITpM9++b2kGij7wtCXdQn3zurafJi1i9ygRxI+dKWvW20
b2UnHYW027tfq2PnPzbad26v0TdWXog/iZProzONHMiwRemWIgZXx+2HeFaL7l5W1Sc4jo+e9FB3
X2EzRwas8B3PC7ZqAf2P+2i1hl0IkFu3Hzx/636Im++e1u5y75Sq+iErX0HV+PyDR4d6W12GL7og
7bs1GrI/B/nd1yLewsfgykM7cPu1fUBSq477+kTO46HPbKtRoVg07CFGEbD+5EUN4ki/dLq5yZ8+
KOm4rWptA/Fyoh+7/CEpJwLUs19pTgrXnWZ91IZ+YlpbqaD/CQnn30kT8J9eC/zdOQG5WJY1PHRx
c4qNJB/tstPy51SaVJXk0W9oh/DEgMij1GPLbjzDf5SHOHDtokfhTQwolpmgtaA4UhFF/lTk9Cfa
eqOaD2Hh9um2SUrpHEYN6KXCDVMaHAQz+TGGHn2hudeEP4pC6zz4NMv81ONnv/lRKZLdlMuw36hp
bY67VIkUioxjssbbMt1A70ZOQojHnmZ30EG3K6SqAQwVGmm5Ck613A02Wvs7ld6QBwQI/WT+bQsy
Tw1PPT0DMN0SXsxpYnSph03Sz4STF7inJHbZGOWDoY2PkXBSoxpv35W+/uVdgUnKRBIemqFAJzp7
bPzRU0oqacJJDx+osR27+tQT1ATq57+1Q74BrAJ6HdxJxIW3M9n0FvyoAx69MCLGa5aHsniA037b
5sOK6zD3Rqc35drSrPKV5F1aVrHunZEod2RhFG2hq38KtblSR5lu0Zu9MbMzO71xVbQelQjsqM0T
btomT71HzUvAiIU/4vJv09MMa3LBJlodfCO4Lm4nsFUypfEbJtCP3YfuRSm2bnOKkjecFl7ElV3x
bt/PjM2CI0HKDJVaFWNLgwcTnmd4YO080YDA0SJRjTYkXvf3x8JsXg9vnpbSvWaEiwSLavIxiEiL
m+5mBE0KVMr3ft+39e65uh3dHCHV6o2gRrnlnUUqyUHnqO1TivM86CuptoWdeDOm2Q7pg8po1Rg7
Y/ZKLRaOSXkn5bv7g3nXMTrbGPMTjH/Yq2mElU74Gujm19ZNvqSu/Ch/ip8LdSN4wYucApjQxgax
khVQ99xXnRufhX5jlltKKbnsSuOz1f0akr90v//8/qkvDRQK3tgfxqIr91vPXLdLRsE7xxZA217S
go+NLneOJ5X5ri3y7Fw0/VrqcGndgIBSQ6YLCdqu2V3VJsI4dEHtn7tY7OyQxsuHxBhSnhlxzdQ8
UzaNj9h8clgIzylx3J5q9OECHN3KP9dqEQpbkMR4aFmV0A5HgPAhrhKvhF6pyPp9MRbN1hW9do1C
Z+E4TBEAal2gJFSAkrffkMRcLd4QRGev64JvSmDRTtq43Vbqa8EZ8rJaqX69y58xaFShEANFZwLI
3LxEnxmxNfZWHZ37Fh0P2YX6iCwWgite2W2jMUIJ2nUaPTjLkKCsnJZp7Wa3NhRXEBORSkDubc4G
UFSDqo2aFJ3h94u/hFYm7gelQM7CUiKnj3MJZK8kbAtL+FZLXbcpisxbeaAWLldcU1JdJEhh8Z4X
ZGojD2WhV6JzZrVFsuvHUftYtSVdF6blZwXZW1WMHSUt0mDjBpG/1u69ZJ+3C/5sPgMYzmy9a8NN
BT0dw7M4KIhQhEW815qq/SzKXu5ExJyPoi/UezTq5bWe7IWtRqs0hbzJi1TZALdbrRjFQYqaJoEY
VvIuGYwqe6sukYjPzF1bFur+/movmSOS43CBRIWAc3a6hrCRK6Ms0rM3plCQEKJlSeMgqevQjL4m
pfQuPcW2BnCDuBHrM2Fvpnm/uqvSVjTLzh+zs1ybG8Nr7C7Wj24QHCL5hCyyA0sD6tV2I+lOIgkX
lQJjlSiPDbLu94e9sMCQVGv8B9Uwfv9slqPKr31VL/JzQdIkN0Cg+tneisyHvOwbJwybF1kItvdt
vqv1MPo/mGOw+hPF6TwxFk7RbiU3xbnMzEPr/SMUz0Xy1XAvFgpclIm1sD4Ew0dPXmOhXbitaRM1
SKbKrPQ7x8gcMjCKUlqcJTX9XRveNtQ6YEjhmoz2kh3K51M6HOILuixul7eL3Kh1TSs/RxE3pBon
uq1/cWNNX1m96ffMbigi6AnBzRFRwHHd2gmpMiJelRXnoQq2SQnskFyT1gU7Nf6kaB/uL9vC+20S
tQOMQ/6LKvF0gq72rBc0rgD4jvQOWpHPkpCmew9GqhVHaGlIpLSQx52KFrj/t1Yymj9dwwrKc644
3M4Hc5D2Reid2upzJ671Yy2cQ3bgpEHHczo94zNrbFTB6hAqPSP/h6yJAIbyYWgInuqLtk+2ev7m
jk8pWlKJ8RZaa9vx/VgJo0DMUr+YjsK8q1gUu2zQlTA/xy2AO+9NVDzyakceg40VKPbfLt+tsWnP
Xi1fE2XCEOVRfk5rONZLOl/XaCKmybrdjQrUZOS6VZAWxKWzKzQy9Q5mZTM6S2K87WHeiAAHhJX7
lBj5CsLl/QG7NTULRRuEfSa67eicw88coOfzEsVrvSRrNmb+qlCGQgnXVgxoJgUJ2eZBDLdsYm70
rK6/3F+chZ1wM3WzxaFM0CW5aEXnxCvsMTsWMTvBfBSVzBnNFfqoNVuzPU8uV0sDg2USnzN9p/Vf
6u/IeDlxsga8WQg3bldp+pKrLadR2M7DBEsgYLLR6UHhWzHJq0HxP/p+ucmFj0n41MVI6dIg1Elr
3sviSHneaPCj1U1RZito1W7jk1dmQ3apk3rl17DqduLg27HnIiTw+f4avvfPScjwrLDvCL4BE92O
tjaGUe/FKD7HBRpIpybfq9Gm1g5CdHKrZ1X8ed/cwit6Y0+dPd3yWMVWGYE8qL2tmD0mPmKm6EwN
DgyIXgk5XVXbFgnBvF/TmlyaV3JPtApNswok4nakUTmYyqjQDVz2wiawPfVsmmS50h/RGozyHZIN
6M+U5vrX1Gyz+lFhqGWGqX78ihztKLm2LLc7N0OK8ZBFw14xNt7Ywb+H3jgac4G706verhBnuz/d
i6t79SGz1YV3vfBQ9YrPqvdNelTHbxDFQJrRfEp+iOlKpLxma/r51blxY9yGzszjs+HtU6RmSSGq
wq4o7OQn/G5au4bJfldB+zPLU4M99W1wA3MOlAkg7kpGE59HYTfuKvQ3hO8JnUvJeJDGF6H5qTy0
4ynQ0f5KNmO5HZqdvpa0Wgj1OKEcHyj6OUVsrNtRl4IQJUYdJ9D4lopkExX2np2G0O06XthKU0bC
KGpKBE32OyHli1SBKNLjVyAf+x+uYxrC8S+m2OsdIKUK+74Wiyw+a2q1E5ODzPYe4scku/Rxv7Kx
lp6Za1uzS7IQQ90zeGfPZMq96nMsfBCslaz8eyefmYVKnoosryJx5O3MRoqeN03FzWRF3QbVPeLU
jW9CwALfS/9qhmuZiiV7cKAxf9CXw041cwT0WlTHtC3iszuevEmb6JeuH732cdDfOutw/1wuPjLQ
IhtwYio0rs4jmMAPzGwQ/x9n59UrtxFk4V9EgDm8kpxww4yyZOmFkC2bmWzm8Ov3411gV8MhhrAB
wwEC3NPNDlWnTp0jMVjzdUrcHL89RFGSfkTiUXFlyS1C05Mq46DOf017mNbWTNFO0ih4YDUOfnq7
sqVWF3HUp/lVwnk0z6OLFB5zC4efLvUk+4Db3ePZbo23ZBXUe3nWjDUcWYeaFo/KSBNaLD8b0otS
S14QfAx13yroZu/QAng84NZVhKbBcg5YWnSabyeoZ71cdbmeX1NXmInbBh/+niL+/WvYfA61Pf7A
1vTsRcCYvUOisW5fGq1upgvbybmHAjdEBsAMaVcuPCMmJS4+lVGwk9Pc1ZX5dgBl+EMiPUWT0bqf
3cpCRakbqbjOM7VlkKyu1K5T9UXrXlrtc+8MHzI7uNDEKAztAKPdU19DKoFwnMTc0zhm+HP8lxQ/
d98er/udzM/bDwMS5gTRW0UL3u3CO6HANTjIyqtdJE9xb7zUbfWn5ohfBtRIpKoGNpxBL6DeyKdK
Ur2ajCVyw4jwCn/NY1CbnlzP76XkBBi689s23n8di2E0Svh1i1X87W/TzHrQzFEqr5b59xhM72Y1
cW2EhcvZD6WPBW3l9QdzTv2uj9wxOOt250nAlFL/NAejOwOUPv5By3irxIOeVgAVUqiFdrL6PUle
64E0hPk1sAPP0Gn60q3iEg+J6ovw0+OxNuf+21ir67ruC9kMZn15m32pO1HG8ioWvsn83NrTk9yb
1+rw5WGc2eBePA1adNBocVM/SXJ7LIadbGrr6WX70w5jE2zxAK8CjgRwwS4drrF6QKY81QVV5BJj
IPQBUtnrUtmPMu0404hj5XtNvBvvH2PjDwVNC1x5DSnTfToleR/n1xCTzjK2ntKp/uLsao3ccViW
A7XYlwLUo5zM/XK7aZW0l6wmaPKrFieXuhkPcjy8duGnzvozCx2/Nd3Z1P0hiM9hM/zU9S/ZrgXL
cmbX+xQ9Gnnhg9LOt7aDqrpam+egyK+FrMReN0atN7Xpf7iyCaMWrUaIDSa1+NuJ9nEDu6xlotFs
/pKV6lMztRgGfZ4wR4sn+WKE6netMI6Pz8XWXuUV5CWE/6Tfqdqpojf0KqtyGnAKz2phJ6A+H9JG
0ITTzqW9tWPYqMj4L417FCJuJ6gWGl9oaBc6g6y4dudI6CU66kEJ8Fp/PKvNod6eBnz8wDRWBeIG
wrpJn9gyVHEYQ40wsGleYzLZ/zTQ8tmwdkOwbjUnMrmqja0hv8aajurhl3iAFpnuVFO2ZgOPH4Ya
3aqoaq0yRo2Gnrx0iB4k5MsOvaX+GupSds3W3OOrbO30pVwFCAr9EuLs7ScK8lLIIiBsqKUBBOND
GY87C7YRmBjLUaZpVcYoQl/tcqPvbWesyuJaz32JIe3YgtIHQPsnIU1t8BRJGrmiFExO4kvUl068
TnJ++NfbA5wSMBsbgKVEtPoRKFJOddT2BZwUnEWdIyRuB/e6x4NsgZRoSlHUxNjd5nCtPpsj7FxP
8qq8pk3tIzOLHvaIsPxUNoc6eWodb+zRNDkE+lmkX+v4WUKG8PFP2IjLDBWpcV2F2qjK63n2ZUaf
gZYWV+g05tGKo+BQQ59HypE+CVsTx9rEYmLWxB5CunVrIw5Fi9VC0ofiuToXeTyWasTfrrwc4mcl
twOesqPuITc8PMWtvXxcJTmJKcb3Pa9Mb3Ao+cZKkn+g/0fyMq1odm66rcWgIIbnBBaNsGCWm/C3
7HzEXSYTKGpfKym1X+rSUQ4NccmzKir5Oayc8FAPYvINPZI/Pv4MG+cXYu1iUwz6zvdY/vy3keVo
6tGWLMRVMuZjIPpzkXhTJZ8ej7IR4QDvL4wVFpzsbbXdZCeax3Yuy2sXHKrqp9qfvw3GP7tw2dYw
sJSxsuDOA3RYfVnKayMPVc0yipSvmCWEbqP8NMzau7KfDR8QYK8ldePOAOwnyljSC07tKsyZ82jM
i7QUaPNrz0pBkyPCJJl1KTXFN7Jzf5LRl3+8mFuH9/cx17SwQmgtogwU2Nrhkx1eYvlHb3/sMvkp
L0Z25zsdt7tGfT/DisuLz3VYnsQeDrtxGS81jqV7AFVUbuPbbeMogVTT1SfIa2ZPGn805V78uNxz
q8AG7W3afakk8vSvr3sZ7kNaVANVxPSsJAcZSrAgaTv0/dch+6pMnRtmn7P0sOdZtBF0wFvlWQY1
4hpe9zj1kzkGgUb21mVqc8j19qeG+riXWrHs5sIW/uOPubV/UGNYGk8APQlAbhdSltKyy6epJMbp
5so1Y5meKpT4Pig99YHeeaowbn2q+6TCuE2Sd8KejXuHoJEQCxIu+p/rLpQSjNVKYolqkQMztYk8
/ALS7Fhr50Eqlqt4h9+8sW3oMyQkgc2OL9K6AK8FU9proqZg1H1TutZN9lweNiYE2qgsPbQwy2Hs
3C5nksEa6KEFXRNNr8/hhGxqaYzT+0bL0qtTqtBbJDVEZzS0dkogGxfpghThIGNTqbojIQ/aODR2
PYsrUj/gRU772nfTOZn/Q82Nu2ZRHSMSorFxlSxC5e2UYUqpz86jF4WmG2qHx1tyC/6ing3Zj5LD
UkZcvUa0uuel6lBLDwvpGb/sT/3cepXl20Hthn35MbIaxCywnx0q2w3a7Njme46aWxtFJbvCsZDe
TZqVb7/jZOohVn5U1YM0pszyuen+fjzJvQFWy9g39kz/R1Zdm+JllL+NZbBzS2+8RXgXERnDhAfz
XTfvFlGVJ/EUVtd80YOM5IuFIKp+KDXU6Y7/fi40UCztGnw1ovHbxcpnIduibKpraeGLXTaz7IVZ
vFNA2JoPgYKC8JBOrrv+IqacqmUj9Oqqi9rrZtWX0YI2m8RFROUDIlI7sfjGNUw+C5NWx4mLa3EV
MSCINdpTX9Y4x2GyEY7PVqefNK5LN9qZ2NbBZe1IKBbMlSdntXp5JBPtp/U1TezqoDvVuyHtynMR
7+y4rQVcHDUWrsPSJLA8eL9FWjM6vGPT6TWRVnYcpOiqiBNNTNRkxcddrdCN7Y2yP6E9vJTF+HO1
vU1RR2liZg3+LOXX2RnxYq52KgBbQxDyQHRAfgTgeBX5pPkwDRSwYNw0PZ39VpAc+i7bw/039oFN
jMEsQFkIA1YXgRNwGWUKdBS1tl96K3GlGTUTM/f7+PT4FG2MROSIRQ+NN2/I/+33kcwyyzS6aa6o
B/h6/Kstv8qoUO0qk92vGwyeRWwbgg2YzZpgo0q5KPQe6qg5y/a70bCHH5gzZ/7j2dzHFYxC7Q3y
BAgV98LtbORYTQYlJK4oov5VH4qCZvtA8bWwdZ6ChBbhcbQFXmeNdLDbyTk8Hv1+LQlpCBChdXJh
QGW9HZ0+T1HyfJXXZhCotGeJ8UEPrMwPynF8xi0n2pntRuF6Ib2BNVKWB95bR22jiuJppAtx1YYQ
EuUstcprIye2mymS9To2RfJubniX7TqH3Gk2gfmH2QtcEgq6SY6PJ39/0Pm43Pj8IjYSn+F28rGZ
D5EZkFLFyvQVEa5XTf6OHULXVJ5l7V3LG9ksoyHqgVrhImu5Jhm2TRoNSMcvvDC1zP2mEdV3bhhj
cPU+Uz+MZQnQKxUVahWFFOt/oAijq68DjZT4faY1QmZaL1U4YsyW+NdPICHlIv6FQO2Ckq4WIqlD
I+nzgJCoaczzFJbByQhi5ZClieFLQfwJWRV1Jwzb2nkLgsfhgkpsr3OjfpKLRE8Ij9o6OsqSlC9e
Pc9WlQivMpufj7/0fbS5wIUUlglTiGfX/V5K3hploTJYU07uAts7yHvNkzcF+AqnzgFgdudZ3DrW
RLU0/pOgcCWunsWSKJPXmeuwST+p8g+hHCLrWQvd9rnRfyXm3u17/zYywd+GW33BoWscGfmW6jok
7Xt8As6j+R0eyJ6fx9aJQTll0f2zYYGv0Vc9CUVlFaQF/PFpyMJjM06XsSeMVjNowsl/2JcmLzFZ
CDfwHfTUjVLciUkWVztVTnEEN3Z2ur9nzf5Tnv6KaMJ/vEu2FpFi4ALPUwyEwXl7H6RpJzV9ows4
bHQjNtBvaQt3pj1Zw62dj6wPQi1c+KzlKr6IwqByrG4iZMZoqGhk4U9G+H2c9U+Sbn59PKUNdgcd
eXR5wqGGt0/vwO2clMYKIilVGQz8EI+GczSUx1H1aHeKNSyvSU3EUZ2+Ws4nOdUxziDOGd7J1mWK
/8NtyzGnj3HxG7rDS4t2LLWssqtrNR1U89rEL0392QrPhrwz0EZFizkDlQKW0auGjPDtnON2TgVP
XnWdcehSQA0R7HrK6uFJDgw3cxSKWeOXRGRfZrGX1m5wloCCMQUhE1pYpWs0pM6RHsqSubr2kJUI
iOHm19Wlrb/nlu6WySVTPhrqT5n2yDZ4SUs0/HLpPcYP/zpW5sQsrO5FyWmpbt8uAUrNcxYFUnXt
VOvayrEbqy8YXH1+vLuWhbyFfm5HWR2YqaxmNabz5Jpk2bNpeii1uWTVh7bY+aQbJ/MtweSppljI
63k7nSEsY8OIq/pq991BtjP6u9WnVht/PZ7P5jCWiVDf0qMMkfV2GKkLqzGYmU8maQ7dcio01ipr
TxHQ+M5ds/E+LEHl/w21ivslGWMvZPjqa9QPrp1ejCT0okT6FLeIA1ZO4qYV+hjBXuVk84vBswK5
RiKNgu/tDI2gJMKqoiW3SVwoyIeSQEdPnENa7uzArZEoZeHAQbLGoV/W+rcsqquaZpqSur6GVJTj
zPS19JkuwWPV/v34o20dd2zRCSVhjkMFWFe2nAZnwTEc6qtSKt2HtJzqoyKm+c/CUNtTLcrEFYr+
0sfWfJxl9bmNyz3l3Y1ncelVwXJhcTMn0rida4LyXE0TUH1F7Mc3c2zjxs+hdIwl/Vh1x8fT3VpX
ygD4jDAS/TGr10MqhRUE6Vxfi/RLmCHg/QPKWKB8eTzKRsBE7xVED5U2feQqV/GE6TSS2aa8Uejf
5O8ifsf3XCqf5YT/quzYPmQtLsxYOf37XkgqK6C6VCjp06C94XYpw76RRnOg0SDrDsL5bkQf7GYH
S906er8PsdqZdZ91RWTI1TXNAGsL5EBkikjF9FF32oMsv8/kg1qdHq/n1g5ZQAtiawvscZ3mdw1A
IX9WXdmAvdH7Pe7Ajjv3nafX4U6L7OaBQNyTGIbwk4LyajvKfRgrvW3W11qoP6VYVo69ZYderRuV
D1FfOWLXvbiFhoXfhPBkumxwdgLurfliwEYJmFSPetnqJzh5HyIiAYbSNs8idl4JKD+FcXxSQuVd
a+4AHMsHWz9DdPaADCHPztZZHYkEjLfu47jFaSw7cJWiAJIFys6FvXXufh9kdXOGTQHfTo3aa4sV
45CcZue9NLhi/g/XJjaUVGwAxalxr4aR6ByKgk4QrzmjfFGV3Msn67lJHN2PSi3xH2/LrUk5EO7M
RRod28vlM/52SQdtAW8aT7kr26CiHx0x3FapBz8zqnNgtu3OcBsfimLNUk54q5iv8U85sSjBZUFz
rduWvWfalQeCnUK8ifYMD7bSbWqLDj12bApsANeBrxakTlR37dWKhIA//U+Baaobh7rmTyNO9S2E
/aM9S/o562Tt2Kh58W7A2/UY5ZENfU70O192Y/JAsqgawBhgqddCg1VsT401Jg2PBMSV0Ha1vvNN
beei2Tr8QNl0Fy6ZLvHvKvF01LHqojrqrubJqZ4D+xBXL63VUA94KsvyqFoxJ//p8TbamBrwiEyK
geEMkffqtBdBPnIHNP1bMNMZH4WiuUkne49H2disN6OsNmuThZVWz3V/HWZXTF+71i+V9wPVt8fD
bE2G2Gihi5ExsYS3Z0IdkyBri3i4muWvIXqOFE9r/3o8xMZMQL+oNixbgRh9dWHRCF/KQKTDNZ8v
SfxFQJUMUvXgoLL4eCB9uS5WVyOoHhV9EMYlFVgFzs0kjwiuNsN10WB5jmXt1xSJ17r6BsaHaJQ2
5HTlQKYHccv8Mj93SuKZ+njWkk8iea873/vQ61S09P/kUjWGDznWksIvC/TF4D0GXp7+UetXkfiy
fIgxTmpPZv/FjE0vdMho/9De68ZliLKDLc8v7fT58ey2lhH2D6g5BirIaq8mF+e0Tc+BMlytOPEL
x0c13m2ML7EZ79xbW6jlAlVxLXOl8E6vwqFpykRmWt1AYpCBVA5YFr30lfYxjMv3rfgHYYPLqFnH
0tbwAE13jvSy4e6+ITkcElwgZch63m7IcZbHMU214TqdwuRpMI0TaFViDm692yd4H/ZhccIRNuhq
p6SzDlPiPhtHOaF31ewp2/MOtC+JH0d/Vco/Qvrn8dfT76ZF4zFKzcvXo/a27pPVsHGcQb9JHo3R
Hbmbx72m1fuTjNsWdA8bCAm4ar0/6rkywyZfUD88O32wEXfQcWVS9H/rHcT2o4EGlwZUraj2rp/R
pJlNgrqEEmJmtq4cYebb2Sc5RiMqxZY1k6/Duz7NduK8jQUEY8A4GdYuV9UaQQ1GK2vmiVxO0asL
qko/FKfYuT82Nj7V5cX1SVtW8U4DYJQb20xjQskO+QE/mxUc7a38ndlGme9UiOlhyYFddw1Wr0Y2
7u5z7gW0Wu8cwK2pvlHt6BfnaXNWJ70TmbBLmfwfq8VDKhUHPfjz8W5c/g+3h4zKFS0ygI3sfUhJ
t4cMgDroo8aqrkIIN481POzTHq3cOrgIXWn90Nb/CVQoZnK186zdH29CdEoDy8TgI6wV+aXeMECN
rBoH7OxsgAaY0SVcuDRp+Krpnx5P8/7KhApErz/6axR86Ae6naaqw5Wkk63H9HvWnoSGbLRqR4kf
te30ZGmlvPPhNibHcsK4gnJFSGKsojB0lUsl70vGK9szFJZvIkAsQsKGwNWn/llP9ePjCd7fYEzw
twFXO6VOpzwUatVfC8c6q7RwRJVvQfaY2aFpoJ5oLjk9HnG1pMQJUHJIVEmUcd+5yz4UPdSGEffd
S5UoaLKZY/FkDJnt6Uoyv2StsVeyW91qb+OBK0KXV4gcoHnffkIcfmwjkEtxsWj40SkfxeC2lfXj
8azW3JK3YVAyo5ULfV9A6mXav6UGlt7YGQUahklKlpCT84xKIBK0iRDebA3aX+2UpR/7ATEwZZqs
l0DRR18thuF5ioN8J8Vb7aPl10CXgOSFMwEB0xrPdAR1oVhVm4ukT81RmeMvhZV8Ng2a9p0w15+k
AEmYxyuwsc48t9RFqTywzmskosibEJcjrblo7GB6EaUImcBoQAFmjna20Lrh5216vIBAm6ga846s
Flsvcw3FShVbh0hJrSPi/wFUwI5+NieNJYL32KRVwGjq+ltUpr19kBQkud1Sk8K/Apys/uiaXvqQ
dlNtu3k31wjn4dSnIQKblfWhRjNmdNHJkyOXhkOxg6esawxvvx6jDW0x1+K9vQtnB94Nq7KbS61k
YnDTMKnOoTXnfllaeAY1/SCBdofFsenM8pRKo/wTBlarulFXSUepSpBMkqXuOYlx29MDpDt7EdQ7
n3OdGL39ygWVX9R0QGLW3zNN52iKCqu5WLSh06ed1B8aKYQeM2azF9pZdZSaLvMMM3IoGuDvHGKF
tPOh307Nb88MP2JJfsEp3prqaBe/PVXlFAgrBOS6zEGKsVKuBkboq+O89AsG1ojYZRk3XznfQXeM
4D51xxqqWusW0xj+OfSBBsVmaCsiM6Wv3tn5ZHi1YSTPaAgUISC/PQlyyxFJRDuKzOLPeBr71ivQ
5iXF6EPts4Gwk+TKWjDPh2zsggadmVH+/G+PzuJPj3aThnPcwpa8nWUdz5OZDlN7KVWlPBR1o9Cl
SMbRG84u+ruE3usV5V0hPuYGBrJfrWhXWVZCpZKxUGT1gzBTNa9tEmyDnMD2yzAIvoxWGfi6FE3n
Wus4COr8HWu7ZGeDLQOtfwi3BXoDi5gq8iW3kw7LOhaSwf4qrdE5IMTyOTCz9IzrKhBOgkla0vy7
x/VtMwEE0/q2OM1hM3c7otXoRp3qc3sxZ4EqqEXY1c46AsedGR7YZ8MJMlD79PjbrgKl/x0UphfJ
gbnoka8CpbgP8eZKlPaCf1b9AUZJjApHUfpW1U0HosHm1CmRfoqmKfKC2Sz+y/CE25zjpV1tXYGW
UfzIu47PbQqz9nQjH76jO62g463/SvMmfzJ1qfHSvlY9MNe9qv66vLfMnioDsRov4kKOXSWChkwV
0w6k/mLKTfwpMxvh1rqMzqE9mqcYJa6DNsbTYezKzguJ3o9NW0keYc5HDYKF11ZqRfY8hN+svt0r
Ka1Cn7ffRpIPDw/SknrnqC13I50iyiAuYQhoYbeQynsdQ/JmVtwKQO6D3VvBe5E52k4Ee/9S8kYC
9NJlR0fMneIRJRbRU8+qLz1OQKNbhw1tYI5kdvIJe1Pd2tkC9wEX7QkIkgFwAVbzKW63/Wx10ZBA
a7+U1LU/ZDotKLrZTJ5tCMjmqTDib4+3/PI/XJ1sWN/cjG9K4wjR3Q4Yh0mUzLFTXyQ1mY/SsvHA
tPeKSJvTWnAnYBrw2HUvJMWYoXH6sLl0Y2DmOEP3Wp16IF5Ceh8H2UykJwXaMO9kkRvDUidGunbR
SUHsYbWaZjzDglomp04/FAO6D/TXXOrRg2x3UqyN/UkYZSy7E8IVUOjtMlpCcWqyyeZS4SjTZoZn
me3BxPGugxcjrPLUFHvNwRtRLEEJCAPFFXpmAE9uxxRDXaR91/UXbibnW2hk30YzKw8iyw0/MnCX
cUYt83rCVjfFA8UDSqNeGOsGnlV9sCfZtbGRkIanfZFUmvt63cw1JqUIGuRLLzT66R+jMZyPWd/s
oewbNzSoIppu+BrCEVv3gAoKB1Ucq/0l1fN3nRMcU0v2JwnxkPmprFHAsbTPgx7tROgb+wjUiB5G
OG6s9vpiHhVM062h7i912PVuVA5Y3OU/5CY6V/r58XncCJdhvC8yO5hV8NautbPykiy8CYz+Iitt
/EkLpM4851LSO17SBsk7M+mKj2lgC8eNNO5pXxYNzLm2rvJfWqinx0EuLTflGXsXinh8T7Hwe5U2
ypkYt3mqU0l532v4uT3+1VsLhKEXaCw+BQtB+3YrhtB+ulGEw6WFpD8YTg9Vov+pjZXwRJ2dHg+2
cdYAPxetcGLyBc67HUyYg5bXxfJOjXXvTfVsuVmW/WpD9UfUt34jIL/p7V7ctzXq4hlMDzBfhYz/
dtSkMzurE/FwqU3jU5O/ztVffXZKA+KQ9rC44T6e5MZG585aILe3BqR1UmgPiZDGthwuTW+ex9BC
ku5rgZ6fSA+OVpyKX8Ew7RQH1mWl5ZGlxvH23lFcBfa7naI90YCQytlwsWYbKYx8sp/6zEQCHpHF
U6vL/QkRw/IcxlPq54b9B3Fme1DAOt3ciU7GZO91iG5sq+UR5Jpb/rrjDyuhFYRJ3gwXXDCSF3T1
2tMEVn1SuRiepGze62HYGg8hQLgOnD/exGUP/IYLzN2oSB3P/EXRZ7+EJ+xy8n6GWvkHsWj7788M
pDWiGSA5UAh5taHy1mlNHJPGC6bi3ysgHGf+RxjTl9Csduiob7o0q0ce7I0+MupXZPxrvbCERyiR
nbi7TKY6fUb+7UvXJN/lqhe+nMzzS6hmjh/VmvUZpn7pZUNTv8PfJD1YchzjNRkbSe5OovgbM+Sp
grXtiE8NEzsGILhulASqm5TpeEJMQT0OoA47J/6toHk7Ad44KCELt5osZB0/NKVk2XWTDpdEtxJ6
kaUueyJ1sD+FoXZM+z45h3lbf8hiOzxHFsKeigq7dzALMt04t44i0kbU2UzNbymknOoqcY6dY7Tn
si8mrGSUFsMcM3DlzP4Y5YnkR05HnoMgs5dzC/mpyJ7jvodU2Ld7HfIbXwfDUqovNtEXPIo1NXOk
o8Wp83a4VCn2NvBt4k9J34SfY8p1h2Ho69yNGu0LnY6T187acCysaTyoU534fTfMh24KOnds+vYZ
6dXg2eaC8mpqYyfHCM1TMRmBW8gx3jwaduBJV+o7G/n+5ef3L4KvS/s9d9YSQv92ampZTbvAMIZL
MIuAbjpJINqC69jjC/H+bDIKASSPPtci6sm3o9i0uMppwV2gt1LrF6kyv4ZqORwzS+59a+zUnVnd
3/fA8RBXFoyQcGbdIaGYjdbMczRezLxXvdS2hlf0bGZXj7T+YKVl5LetXSKPbeyppG2NjPgMKAoi
q9CuVnFd2qOtGQhuoWYUwSlWwy/JjMLg0Bsoh8rq9Nq22kk04x6eff/kUHDRln5FsBuMLlbf0cw7
E6feer707YkIzEcwZPxgmM2zIp0m4TV7okgLaLA61IyHcsEbEGnYy5//tm8sikpTkcTzZRDDSY1j
V1NwLwo/VIruzYW5s382Z0cFRKHFisndlTm7ZcGNbr7QbN75tVPBz3AkjZNuOK4yWVcJXqE/VQvq
ZJrzzm7a2L0A6SRANIUiBbNmtrVCy8piQmuuVtofjZL7cfZjMP+OMGF5fEw2FpWBHMSC0DyGrbB6
w+mqsZRBbuYLHQ9R/U5Orkb3RU4nDy2fxyNt5B8LM5HJsDAL31O9/X7RGEimnDnTJaxJKzT4q4c4
8pPUa8AHdK/91raZW6un3jT8naGXI7DaOot959LDRIJHn8Xt0EFQ9q0azvOFImjvgaC1g8fzYB/5
kMaLM0aVKxkxuJkR5f5koWoSVX28kxVsLTVtWpAzWQKi3lUcGjZdZFc6P6KLZ1/P3BkMRHk2ssjj
Rt5Z7I07gaQSUAUkkHx2rY82K6M6jqUuX0ApXoHL7YEoyOCfGopZ7R+qqHfiz3vcAxSCm2Bh8RKC
rilGINVjmVYTzshG9iQRY3/GyTF2RSHtURbvl5GREPLH3Q2+A8t5+y1NEYmmGQLl0qDLqH6wq1+9
+Ywehkvj6s4qbk2Kqw2EjRiIwscqvlNrrbacLFYvOCS1L0Vtw/uwJe3YiVb6/niL3j+KaPr/78MB
KH9nrdhWSm2FxqRdkr4QB2ojnTfO9t6E7q8V2FYg0fA2lnO4ZuSPVlHk8iCrl67XP6konMu148bY
ydbZno788hlujxxDcco17hWVNHj1/hKHm+YUW+oFNaL3muwr8itS9sdwkk90SZ9qMA66Y3cAnPsP
thD3SISA4OCW2qu8EtGWIXXaXkOfOEAPEOhfQgS8R0RuZ2ds5D6MtEhJcjcTOK6JKEU9h1mSMz1h
tsrF6NsffUuLUVeY4piX4XtFxw+uklBe6S38KVKlml1Q3Mid5+pdFbf/UmiIXAzIH7IKFUHiAHCz
21MBMNYPWiBrF5EWbp3/rQVfH2/QDbj3raiwRJws8Z1YvW2EtT03ioavk5wkrtJpDZIEAeqz+sT9
JTdq/TWu4qHwicrJAjSjzuDTQlVrvSaWuvEwdO0oeZFqlJGXyRGiLU7X5jsHaaO2hS4k0f/iDkLf
x5ps71RjJJLR1C6WaHQ3SzPr1KV1/1KGTuVPdAN4xsyu17QAq7DK/rOTumlnG24cMxSC2IIUY5YC
yOqKGozU6oa60y+J/VPrFi2cc+HkxzxQd27djUOGmAluaBxqmo3X4M8UYEKSdI2OyPIEEaTHey2z
JNOtRVaeDFkkB1GN2VHK2ujUj9quVO39rUVsDYiJiATe7/TO3u66UBJJrfSjfqEn5UUvMbaXk/dT
25xHOX4JUxqetSc9/hkrMag78rWGgpvf+x5Xncebc+PcQ9IiUiLCsFiNdWgYGGNHnq5fuK5pM1By
F+n8FxpPPz8eZ+vDLm4vS6htQIxchTAOenJ1ogrj4qAe6zTzaULhfehDLNt2Rtqc0W8jra5PNa7t
MrRL45LWNdSzb3EePzfyz8fTuX9Kyb5oJqJeQcWCYPP289VCUHLFSP1i6CCDxjAOHkZmX1DJoAe5
o4lpUrDzfTzm1sSQfID8i1XyPaVUL4KGd8Q2LuMAGDpMFkQJO9OPoq323Cc2vhaVCupypIE0wK0L
VFmkmQ1/0y+hEO9NB/ZZJL8a9a8KYdrHk7oPtzCXpsUOigh1OJKw24WcRBw5JZ57F6wtniXrWWix
H8lIMit/avXfhXp8PNwGBMB4QDRoqVFVZOjb8SCo9aJrJ+OSG7OMmS6Rg8qWV6aT0s1j7Y1V5LyE
KFn+YecFKsAtJbyTJRU0FE96VTbnQZmMa6U4sez2Zp/OXmZoi20GHV9I6Bht9EtX8wg2upUNpSuF
s/w6WZYwXS2x4j8fz2YjMWA2RMVMibgYqHY1m0AxcQ9VjQu+FmoVu1YwuZmUngSdoLbsJQoK+fK7
Dqr4NIwuM9/5emtm3/J4cleDrjE6/7KG1nSN6GuBQS5WiBd5GXwcMhqlmm9alFzbb5b8nHeD27bH
LFL3GG9bzxX4Id+RmJkbfF0qH6sUehqyLhd1/BnPhgfL7kfavEfVksIarbcaJGR1FPTgnh4v+8bb
QaIDXAqzm3h6zZ3K04WBb1TmJeghpgRj2B+ivJXORe+gdq7K5cGubSV1JTEiPkxt6PB4/I2LACtv
aGJoq9Fqv4aBKiRAia96YlHkQP1wLDPfgG7rVbG254L9NpdVMMrbgJYbje+0VK2JEUE0G9oUEa0l
c3JA/tFPnO9VHLxLITgGmjdFDU1/mA+F/dGsP4f6otF7noqzMK4i/DubTk4UuwqavQ2QQxbRr6Ac
rZbOee3p8aJsbQfyNurWC+kYhZfVSxZYYC2amWkXXfkeVLFfNc4v6na+rb4uMEAn+mM9aucm3VPz
22AuLfW4t55S9LRZqttTGMylZCcETkS04VnVwlOAW7Bu/GGL0cNu3bRfZeyy9dQ4WVrrB905ittz
UIzH2ojOWWR+fLwS928TP4ddDlhA0eYeJbTS2YhQWbxgF1l6eAzHz2lS6wfSSrII2KvABva/fnQX
TVDIhIvlDrfrKn2YtMQWQRAjhNfMGO82gfATVc3dvJ+S8+Pp3Z++RYGGKFpGAInkcvW+17IwzbrV
8UKuHU9k2oc6brwhL6/zqB3tsCMjM3n32/ePh71/EhlWg9i+xKWcveVQ/oahiciIYGSZ5kUqPk/1
+2j8KwvBDffew83Z/TbM6kZXpSKb5NA2L1pSHsGr/1bgXWhF9y4Z9GtAjIgGmD9IO11FG1uGySGg
TKQHlX4NsPRRV1eWiY5hVS9wR2SGL9EoqqcsK3LflkR7sAVycY9X9P4aW1b0/wddrWiLuLAVpSiz
9XSy+ZQigHz78o+wCtrD45E27gaGoj2AbBMw6w6SLNpgMoaUPVM4P2PU7i3nzHn21Ew+F+pLWj/3
0TkSe99yc4JEiIiqwem/U6kxhQ6hpMe1m5zCzbBYVr6awZ66xd4gq2tPzeqmkLplw4yKX1umGyTG
6/9wdh5LbiNL274iRMCbLQCSbUlJ3bKbCrmB9x5X/z3of/E3QQYROhMn5mgzSlahTFbma0r9n3NP
JhC4FC003ILtdekocGITxSSHM8UJgl1DucrrsvwP5aZ+I0NbDsvzC4dIXG9kNHwx3kjn+yzoy7FS
pdB6jg1wb6YSV15JL/1/iIL419IM4rWLmMt5FLuS62TR73gecozX7QE6EuWBeGOFXya3CB/STyXV
XFBm2mqFJ+YMDlS09nMuZyjtZpXspU5q443iNA8IXMzuUFS/0tDaEvC+FhhEH00u5BepWS2nzLvD
Ch35aZLk0X4Ww4zzi5mZe9hiGT6B0bwbYyu9U1q1ORhJXmxstTejl9X3g/wDzYkrkbt4LRWiaQMA
YWmwn43ydZa/YA64z6Lhbs4QDYt+jAAmE+VON6Rdbzz0SyGB/hUsYzfWJ9dpijv4Hw82ujCRHD1Y
zYI522wDLpfR+ieyxJYcgWIe0k3nsxNkaVxakWQ+m20a/0UWonztJFmQKYjqpEt64dmVlvi82/VD
ac5U35B1Ry0u9NDUknw71Lp9pQzGiTaV7NWxbn+OnQG2mmlWfqdIv8ZsTj5FsjRsrNorlwOQfQTe
yLbJu9denmVX6nY6cYxZs+LFk+HLuV/0X0P5fi5+t9UHxfh+++C8shm5aLnZQSqCnV/DNKdocspJ
5Oi4GFK3U1Lrh2jBPN0OcqXnzOOPrb5YSLJP1gKUVtUXyBkK8zmdqufC2WXWI5XjNgszN5ndwAn3
8/TLFH/zOHSz8BTAAxHtY2AeNVovSj7sI3t4bMi/azcZdrX92tl3lfpUNND5dklIv6s364104M22
ZLWImBSa/CDDIG2tJXElnVq64FR8lmelYG3jwf2imLXzGrVmm3ljoskHtbP6DLscnQ2uq6ETAN3M
p/86PYIYV9HrmfeIBEV0ncOq+C5qJwpcSxUywrBWmgNCHdB+Ca1EbX01Q4YlNLL29zgbM5Y0QxJp
vpLM+u+Y/nroq1qUy14Tpljy9JHo4VMVbZfuJAPpPr8M4y4DBhgvRgz55PwwqsayXUPKqufFZjIB
bykgb6upgWRCW6pzSr9uah5IhcQnjKSUb3qYCN68jcqDuTASpeMsE5LldqmSxB66fc4htQf9azBr
9eA6o1F/bsNMjt26b/KvKYL+rRs0RUCWbDgd/MegTHygdfTbhSoFnuREXI5NNjWdPw3IQj2YvcWD
pq6pCu6MrjCjAyoxZnnftE33Q+4lRd1J6HDoB9OYqh8FxdfvZtBnOSa3hgg8q8vn4Q5jOktz01k1
yh2Cf/mL3NGb2HgHr/MngOrI4cMU54pcOFGrrA3rbaedG4nSTCSXh0JBdU8px9h3il48RoPa7kQo
b2HlrgcFCMjz31AMa5UIy7USyUUfmc9Tctd9sQvdn4ud0uzb6F8fnMvwELHktiT/hfewGl4thzCI
tJLc19FcEZpfnKq752W/kYUuf837LUWLkbOG/Bqu4MIfXV3KWVTqpZzJPOgldoDhqwIxoOGgaVuQ
94uyxRKJPcv5zJsF5qN6fgOkeSnmvm+N5yn+MzbNSYurw9A/RXnmtr1xGm3tIOcf28T5mQxb6mfr
Q5zYi7YlRFzWCiNdxTYqZ5ZmQSolpkUTKN7TK3Pz3Hiw4tpVoLQp+Ml2G5nIOktcgrIyGTJ6cfxh
tVZSx2wSgEnmc1fFbtjGfg2+PUB/f+MoX1+txMETF2gbOjq8A9ed6q4LhaLWiv2sFLl9SBsb0ipI
Vg+KjLJXu1b1g9QMPOQFmvs4tOdvjdmUe7t3viWW2j1O2aA8T4K0IK0RapyMVnuWTFyjpDaJ7/Ue
4WFh5OZeKOGWpuTaxwlGGFo49NtQcoQGzro4XxPRjG+T3sTiOUoDV0vwcA6l7HMfyHtZPAn7UOmP
Tm158qKCIKSnYap3eTkB+Om8MvMN6cUagl0dKG5NEzy2t37fRa2P4hpFGBTH+GngJy6MtOskkKlW
imdF+RvyEeNqrzQfk51eBX4uz1gGUGrQOMiV5qmot77sOhNYogM8wiNheXwbaziw2uKFoDWpeM6g
37hFJMluKMyNdOPqGNF1ozK77A/a1OffQFJCq0RGkkt1qP7TLNq5sXon/krC06TnSDSvRjDsjUDZ
IzSJpd8W8vRyl2gos2sYqFBdQBp2la+HhUppnbzt2dZzN5CzvQyptQE/f3uXbIVZHaeaKcLA7ifp
WUXsoDUOUvlHiayNIBdvXr7YG44aTWqebmRY53PZpIhqJ8KRnms7OahD7yKwaA40d43vdY9Ma4rw
gl22XjqlG3CNC2T1EnoxmeDVA0QZ/ud56CxuJcDwcXAUCtJZli/p1h3RDfODUDAsQld81oxfqda/
SF37AXO43wOalq1OPjI+qLlJefBDlHr29On2xF9kmm8/DBwL5VEmhw7c+Q8LKUAmZpUFx77ZIYWA
sLmnmdGxKvapcW/Bu4WyEOSfMqxAUW1uEVBTi0+LvwJeMb6S3SkgBLv4c1zsHOdTV+/VON+V410c
91T5ai8qH+xG37DcubwvyI15UXFjMZcXagrgb2JNqCW/WdpPYEuJRGOhi1Bdiy3Plpm60obUAWnz
9mxdXsdL4EX1gyuf5uB6ssJYN2CTBkcnUo+DNbgTxHb8onZJFt7/a6i3LhpCT5inc74tp8+792qq
WIGS4oJ4rIRt+60V7xtdmXdB/gPQ+f52rDf5ifM0YwkGbIskAKzDGvANxEaTJB6BeM/Gc+uaSVCn
rmgg/niqGiujm3S0WTUk9EZXkshD9NBJP1gSvtRuODvTY1EhnSHPtrrXetDjrtIrwx+nToMvWVY0
G5vp8isgCoGdE9kCylRUE1ZTQ1VByfQ5xeSEHjXNnrsgFw80fhba2sb+uFxq57FWVVxLTcsKPggm
rlO6kH/F4BfT5DuwuPd5aH+LJX3eh3IS3Qdy3Nzd/i5XB+qQ9wHFpFa/zqErweqnqpAepfhJDvZm
8ZTWke90Wy2NK8kfYMilkKWAd18oS+czSgG1zpwszo68m7wuQFCz/lzq/1EU2M20/dLeHcJDlUu+
UVgbGe7lLWogOP7GNFjeu2sXJM0eU+G02Azyy9qXtNKVx8xItI+3Z3Jd/UHcxSF75h5Fcg9V5NXG
rVApsK0RLz6jF9HDSLvGA/5Ygi4Z1YjBydrnjBofHr11LTZ217XYi3ApxwVODrSnzic3RZMoHyWs
4wRSPwNGLnqVeKGExAciQYmqfSy18tu/DxewJyUn1s5iBXIeslI6VXI6Dfs/fCqjmTWrHaz4G/O8
T5oWFueX2/Eu310AGGi/wX3guEIH+jyerU5Fro0GHnw9nGFKEkMYSH5ZjEP+oR6LWD04iT3Xd0BP
EvvP7djXFtCiHYQpH6uX6t557HYq0qppZuxNMyhY89TSStP03P/3KAsiEXYGBwJo8/MoKi41AFRk
LFvbPOMolpWTUyrT7naUK9keQAZQltC8kE7najsPE2SDnCWtyI40s1zLCL12gHXS38nAr8Nw3EtG
sMNUMczsF0l0z6m9lYhdyfmhTYD0JKdelEzXq1W2goytNOGZB8Ldlc243VdWdpSt7KdqdGKPXk3o
JoXFcTS2wsv1+adVtXdxLU97gcr5IW/TV3SVMi/hXecugDUvaNVuZ2mZvo+U/+WiBCpBeZw3P2jc
Nf2rmnELTlAnObaOtEdT5zSSkDT1h1ps+aZf28gAMha6I3IZNJrPP07ciNTG7Dk76kUX7w21whsG
GqCPkdv4IegH5VRaI4o2SbqxxK9tL17FbDAkUVQsWc8DW53m5GbGEpfTv46TuKA0MhKD4SEPtrwZ
34zWVqmA4wC05OnHu/iCB26i1AeuWOL744r0MekR5lADRb4zcBB+CuEh+30LTUfOpHrnZBJHKKqf
Psig+BCbdbHXtMx54tUQe0BDNc8aot5Pg1r6mAUBJGKlse8mp7X8pgmNx8CokgPtvFNQldJOj/Py
MMRa8CBrg+mqbdX/1W182qW2SD1szSpkIbX6flIbHs2FZe8phwkoYUl7d3sfXv3S4Blg1SIoQaZx
PuF9CvKQWhwWWNL8l4fEaygLV1GSPQvc05vAm2TQl7djXrvs6VEjMYh1MoTI1TmWSbZQ67HOjzCg
H2sFzTfpSQ/zZ6v9fjvQ5WrieOGw5N0K6Y6FfD64pG0jCdMHTEXJaHC+zZTUb9nZyWydsn5+vR3t
MoHixkWaEu4DpR3UTM6jiZn3qWOW+VEzf/fW3cJ8yGq3Hv7Tg/QRVPEnTGFvR7wANAFDodsCVWux
TSNtWg0wGNtokBXE9I0QXxvApVNbuIkUOX9aRF5mt4A2yKNPc+rCo34B2nvAY+ekYfP8VU4K47OK
6MrkWn05d65VmFrnlnKi3c9trn4vOlG+OKFR/QxAFfR+nGpR62a5Gf4HiR3Zj9uDufaxAHCDjXjD
LqzvnT7IK9BLQ36UWngppexSRAZNNL0m9uAZXbwV79rn4jVIg4zp45/VUTOGQZPwhCtorJv3E3zT
5yCf9ikWfqGQ7xwtgbq2Zed3udtgjYDeQ17Khjuy5qdMvYlz6hTkRxMZpNLZ5+aPyi4eaIM3Ybhz
eJTfntMr6S4BFyYtDIMFYrdKd+1MjSxwtBjQylJLAR/O87cMGPVDMJTiM6wEu/cyLbFfQjDBJslT
Sslz7Askr0JjBJl6+/dcHT8CBWwOODOAwM+3yDynDg+uKj+qXZJ4ekxrLcx7bLL6JKfv5hQfAx3F
IhwHnY3Iyzl2ftgzEYsrA8cOhax15I7WgiwnbE571P3elLwkOWih/M/PdaaZDJzuDVPHnXI+PqGM
+D6JKT8Oyh0McTeNP/X0R4Zi9ix5AL2f7CiPbMCml3NlPTTybRgXAOqXpXweVHWSPpWnmXNnQHtB
P/HK9m9/tmuTh/zawumCrUuN9DxClQeOCJzFLBfie0FSljynm/3ya/tfWzC1dOVpzq7fuqElFI1k
Kj8G2EwmIOEr6dMoXgQ4zGD+dHtAlzfQwvpGh2WBuvO2XiWfbTBW2jRqTJmW7uZeJ/PsPC2fd2rf
bKmgLd98/XnABqEsxLtu2YeryYumug2rxX5XKh5F8CKXn2Xd1QMMFUhrfk72j8bZUqq6tiRAKi3X
A7oVoBXPY0KlbMCs4cFK+0/sG8uY/RjBg/3tWbxSZYTIjsAbWwoqN8n0eZipHxt4Hk1xVMISmwNa
rR/CvPLE9Jrf4bfrl7bhJlvZw7XFCCGOLQxFgKt2daT1WptYswonVLcey+w1NR5qeatMcO2ceh9j
dTdQYMn7sMejt4knxDjv5xKCL/rHSGJp0M42VuO1lf8+2vJr3hXAkP6sLa0OsMQx0l2XqF5ula5W
fomb9s7QtlwVrq0NMCkgbBAP5m5YbWZ56OJY6nl4GQYIi7glx0NKeqvLdmWHwWJCENUhQQG+tRpT
OipVO+dJeQzMPN81s6VVAJQ79TCNWXSXI7mzMYlXhsWYeLZCA4NhsCZOzU6clnnaYW5clOE+oFns
omDyj46c9InoawHyXN4MNq3/1cYabTuKJ7uvj/qoilPfIT9jl5Llb2ysKyti4QdDTEbtg0irMBLQ
4wRV9cWhgeru8FqO4VMiv+r1wMuz/JDSXW616X75f3SFdhqKDSFOFajlu0XW72kJ+CLUN+pXb+ir
s5OM8h9lFgpx/CjovatvWiG3aTSM+dhb3fg9nZIo9soYiqg/THpx11ZaJHsd7YXY16JE8vvYMA+6
BtHJV7qsMlzcdq2fCYCCn+0kcDEIqlZ1WYV1403xpH9EIqkGSV474U7gLGLt9DYcRq+qG+CBk1G1
wNgRQv0jdaoe7CVYuKYH+X74G3f2OO5TUwzdpyI32+GuLutEcys0WRrXGhw12gVWv5QUc5Hwx2Ay
ASGUCIlufLnlyLuYI2pflM1Z9BeuOWrilINThiZZbKXdm1l5L+SM6nkzyPc5UEDPmltrcqMwbFS3
qdFV6B15MaUaoie7qNINTYrLBJBbe+GMgFMBjUY94/xswaiFdyhQlSOfqXWLVLsvstbXnIOSakhy
Bg8I8u5nKDlBEn+cB7GREF0c1m/hqULxtASBuRZvjfJUsTsrNY9DE+zzylR4o0ReKIpoI9O9OLGX
QFQMFi84OnhrQnZVxV3cz6V5LOwcBAk6GmnNCyJz6xa2cvs0iI09uhFwLUXlVI4GNqowj+Dx3Q6N
Qged06b0FUN3reSv5HzZWFlLTrJaWVzoANyBH3PZrttXkW2F7SCz+wAJ9ztOquJRi/T/5g70fRam
+IxFxay/NhW48j7Xin05DOZBWlxKbv+Sa98UlDAflbOQOKsllWWh3mORAwKrVvzOOejKjiraxve8
HgR4Cx+VpHadWpCgZSZCeeaxBQ3Y0Cmlt865v7Fdt6Ks3iOZQ7kmEDlRmoeWaqOVH3RjIwG8XCgs
fSrUNBypdfDH8x2IaCWk+ELXsDfOfBhbqnInknv0mjwNb/PI3liXb62S83XCToMEQHtj2Q3rokco
4y5SG7F+JIXKPMCzM2q7kyHvsuijmnyY9O+y+kWmdizruddSs6r7aY8/6XOgQ/JIt27Ma8N/93PW
T6LWDEYtaPg5mvakC6QLzafW+dKq+zF+HPKN5sdlRgoUiaQDOMKi6s9sn082az+JLUOyMHaVzacx
yS03KMEQCrK5PRDN+qhmAXcBV8rH3ignr8LLdn97f1xkIvwG/GIQh6A9h0jXqiijamECnNKyjin3
Iy0oP8m+/XsESvPcweDNkDVa5vxdwmgv8jzO3NjHUpZ0L2Gz+3JabpllXPlylCjAZFKPQXdmfaQ2
RdMVGCVypHbDXtL+gpp9kqJn/V6NUp9n+j8fK1REaG0AAAHOpq11SvoIj8FeSpg2W34wVGrbOdaC
emFumSdebnrabzxc+DdwU4Cn57OHiWepqAi14zbZP+ZNG9Hnjz4qwtnYiRcpMID593HWG19t6CDI
xEmG2bXRq0iiLyB4d+Xw75f8EgnoCl0B/vTWa3m3HiKWuN0v4io5h8Le7hrNlYMgdTsAvL5IhXTf
t7O4Q2gVtSYxSvuuyw2On9ze3V6YF2x3ntM6ll+8LwxtScJXiauMeJ5kBQJvxklyByyisuxLqO7y
TH8VkAKrgzX7VTmeYiN/KcfxlcbdghJNk2rjl1xU9xaWEJflknpwCK6ZBGZQASNtVOfIG4VGr5I3
91VqDXeTlic7Eu8eiqBQ9lUbWPdiUpX72xNxLTx0XdRM+SIaZYbzNRaaVRk7OeGlwUEmMmj80iIN
zGMLh2DnfkZA2cxxdzQ2hn3xcOBpQpOZ3iQumRQbVudfzE0D6N/ojvp0EtE3gypbNP+183thbLwG
LkeoU3BCUQNMGLosa0SamKQEmZ96PM4OmpdSh9nB6EniKzXDatAp5kkeArcb9/XlliLoAmnCbApH
3DW1YRq0cDACdTwqxieAVFynSHF/yM1pI/u4Mo087pZY9CkW+fbzz9d0MrY3oTUeK6hliIy4nZ3D
DgagrbwoUbWRISwHzvmNrcMqg7y4oEJZNcuF8m77loHcNWKIpyOEkKeBLn0p4dOSbykPXxsUZS/4
Exj9Xj4FRjuuJTpa07FpoKcOH8IQrHTutkjR/js3eHkqvg+2Ovw6G8A7PgbT0ZpDFoInF7XvyMGz
lmb/5frPunnqpfKpKO8iaePbXZtN7quFJL8g0NZsRFmS9V4k7XQMzfvIku7zxDVBldze31fn8l2Q
1T6b8wIqolxNRwp/B0uP3HSYHrunINzN0tZ3u7LocS3gf5RSkBBZS6SN8MgcK6nnoxaDu4y+a43q
yfIvS9u4r64kTxDjuUCQ4AeBQ+v/fB3WFis8N7v5KNVAnKyD/U1u4Q/5Bekharu7PN248i9BAOjL
vo+4OiaTQU0QASCi1c17Wy8+dR9m1JY8Shk4bI7FE8b1d/noqv3/FJl2ADVz3jHsvvOxxkk9mmYw
zEfjJPJsV5eHjPf5noKlmfysPwICauZP2b9W6pf+FqwwcMYQZS8uJeSBh6lS8PKJYwp9kbRLymTj
WL6wB2DjQdih5gtJnCRz3fFRpjiJLKWQ6aBrO0Mqj3Jmf5wWDuLwBfUdX5U6T1iD34U/HZRonLum
ou9tPNaI08zDvrMk4IQRVyTgOOeIDoRLY9qlceWpLPMoMndl328c65eZJr8ZgCP+FRoA8jWwgceM
3gOakY9F/GD13Ye+uMuz+8b+VTXP+iQ2HgmXN9ebQRVEqmWto3F8/unBRdVTHQfKEUXDpn1yyt7N
SlxK/UntvVzRdlbz5/ZpceVNBhFQw/0LIiqtrzVtOZv1tFUSk5CH0XH1OXPjBmPg4mvzN2wDFwWF
/NHsHux5rwlUj3nvGhzJIivuNn7IMrbzq2ZhJEICoDy1KJytlr1mdDYJtaEc8yfJvpt1hUodWvPT
b6SE4ZO1+Utl5jvF+ue0ZAnL7QachKr9umYfpx07sbOVY9ygHJA8JtKPFqPI6BRJ326P8HIpnUda
3dx9qbZKPFrMdBu73U85eFXlL3mV+OGDQFjtdrArJ+YSjZ41yk48OOXl17y7ueXeahFtZVzNtJtP
DhsEyr8w8FWLFUTcBEomfwJ20u2w18bIfNG5oqekk2+fR40cpHMMPVePtgVDytmH7QcLi0HhddFP
Sd6Y0GtjZM3SlFvkz5E4WO7bd2Os5SiZY7tQjxkY2WHwo8bFjhkJqF1WuVH1LPWJm+IZcnuMl5fe
wp5dRCeomGgc0OdRyzY0pzlO1WMlP4MM65Jml0+vQTdsZAtX5pI4y/AW1D8J2HmcSgBqqMxaPY5l
49nFzxADpjgqgeTgWucYD2jM3x7YlQN6Gdn/j7j6emk+9rNhNXy9InGTFJ3zws37b3TcJc2rxurQ
S77eOJihWS4lAFcKHcDofsEf2/F3Y1SPwjm0mTtUmFSwzJrIOuSBeUhVyzM0UPRbYLCrKwAMGMfF
ogvGqjufoyLO1M7sKvVYSvtYJK4a136+B0KqVAjTVa6wIM1uSTFeqVwjR0AisjTUl3Lj6qgKJ6Wk
3d2z7kLjD6Ys3uhEO1nzS94a8h8eAQgm125nocebOXe3P9Lyd6+OSe4IVjt1cyDJazKaYtTD3NWd
SsplG+hMNMV+Fmmyvx3lykWEvw3pBxI2CC84q4toqKvZzkLBSojzFzHOx2rWvCLqfMnMIRrLfE6N
MlmzcRhfm9lF05O3OrgoPufqe5phPdQSJbRj0f9GWW4gwiRh2Otqoz/ZLubE2t9GUv3bo70adhEl
edtmQAnU82UU9pVaNrVEYRIUPQ7rjTT5o5m59nhvKt/KpPxsSns1ekIt7J/zLrQo30XWziMXgJ4T
KwmMYzFWNWzaofFAw8wbR9a1z8k1AO8eSxuMAFfTqqWRlsciNI6xoDWXQINt/5uqewkl6KDvd8PH
KrYOG3O6pOSrhUoffBF/AsoIX2OVssuzQfuILXsMGlfetdOLimxgFR+G4rOcWvthTlzlw+2Yl3uD
p4HNXUeNZ5ELXE3mBKdYQrh+PqZqrO26LjLvG8mq7/89Ck1qcqVFq+tiB06hPmtFWM5HdSZHniJ8
cJDh/Vc3DfIRrlEexFQdQWSvU8FaoHWdVNV8NKU529sRii72qEUbp8nlXXYeZbXwi8wx6YLz1ugx
R32yMIPZ4W8HlE61pXtH6MPG3F2Jx71JQYH2MWSsNZJudGY1FUmiHEWsmT8Kw5n2Sm+THhgirF3g
Blse4JdPbhLbN2G6/5firg6yxe+s5mlD0kX/HFi0aEMYXchwSUXV/vtjAQ1kfKmBWKlss3WdOMxH
IGQYdR3rTHatKXDDceJK+mQEf2f7UYs3ttjlZJ6HW+3qsZKGzAEwCvYp9ox08thwHhbB9b8Xcc8D
LcfLuzxLpSStt4FsgWspfmMW/BRG8ex2qqvikyxZj5JkLMqf3UkX3wccZ27vtyXrOD9IiL4USuGx
8wJby2JYdmk6CXnuMYOg+2cK7s3vZfo3QfPrdpzL0wNewULXWGSI0VxdjTJtorCSMK47znXwKwPR
zkUnso0b7nI9EgQuGU1SXsBU8s6nUsE+bbSLzD46aRZ5IP4YE00owPzt8L+M512oVTZnZrltlsi6
0Feyc9fSy3wXjUiJ/g+z9i7KahEOwRz3xcSAbJHt23bG429Lr+jaAng/Z6sPg0pzk/cBHyaz/Fwq
cy+jRdhZr7aZonISf749oGu76l20dZ9gEdcoTEgGFHLTZu90ovODuX2ZnOApqad5Yz28/XXr1U1R
hEcTanZLTf58QehzU0e9VtnHacp9FREt0TbPjaPs5Nj25/7BabsDhm/3utp58kMypW7UKQel6H44
sfhWfkp666+TCFebD5rC44ceQpgop0wz3Un4FgJCrILDBEK/0N0+6UlJP92esCtJ+LKQVWo6ZBZc
iatLZK4j9ILB2RzHwvCLSLuPmmyfhNzxqt+Ovi7uu+YlaTEXvx34DTh1Pnc21sXsWOrTtBbW1Pg6
jc0JwRHt2E41CixfY+cOxmtWvGTlTxkxjcD4qId/1PK/vG2fB+1T77z0yVfLTh97ydg3f+bkQcVe
trsLbEhgsfz79u+7PFBA2aACSfpDUgLA8vzTNtKCWpVK7dgjK+jTZqNgFctb8JIr0w9o24adSJax
yCSvsp6gkiT4N5F5rLTSzRu8IHe8Dq0v2PPVr8MpD+uNA/lyh9B5QMXJRlAB3dw39sq768ApIIwE
ogZl0aMBLtnV1zKjXiUn36XK6TcS5EtaLMheHiEQ4GneMYurA0bvEoRsIhPYUqLuqnymOajmB7Aj
vIQd9Rf4qxgnWJuaYJ/eZ4Id1LbJwSj/jiK619RSQ7MhrR90pZ8eptr4dfsbX6mfATzGiIAcDQAe
mef5R7Y7BU6OCK1jYCuPg2Q+1a14gcztFs4XlQcTVrW+2XR3okn3CFJm+pOhPTSKvVP6k7oFQH3L
cM93xPJrFhIgINoFaHD+awZpHBwh6FSrX0ZSEBtW9ncHlVwPGpnR/Yp+K4PnfLC6jTTy4oRGsgxk
B/PNPYxaxeqE7sxEbdDwcY5zn++m8BuOv55UfLDmV3ROb0/48rnPRriEolaNCj3tZFq55yMEGa1n
edw6gDbMXVO8IEDuSrjDpigyFd/0T7ejXSz1VbTVda0pfVBy8jrH3PyvnRoXyhb84++LXeHtQBd5
AYFwYoNAt7BkWUnnw1Jqc5JSJxTH1JzciitUDX843ZYe0LUoVK5AGACRpAu7+k5y3OF5LcWC9LtG
p8JX8l9atrEjLk49SlULBBqVOpIoXknnI1EBQJtyGUhHw8wafzAKydUGNbu/PV+Xp54Ki5gaiPIG
q4OCfh4GlH4t5ZosHeX6KaZfOBmG2yQ/8Jbs29zVha+WIEGUjc90udB5s9hsdx50IHrXYq6YxkiR
UWrBCR6k289/nLZx++6XpXzDbGQj1uVKpwFAjZFFDqaXb3Y+wiru40TK5/A05H/HSHm1u2c56Xxg
IYhx6f6wZTx4SdlaYlF94b8GkQkV5TxgV4dNPePxcdLZU1nzs/MS+YRrCmwAqPfzU2v8HpAU67pP
wPZxfAPGLLWPiOccoqVP8Q2XBqtEW9VJvaCmar+lOHFl8sHfUFBYrnzeV6vNOE+zKZxoiE62eErK
gIKMgav131J8ww3Mv72+LvQCubepKLKu4JmyjNc8DODEwyBQ/T7l/UucfxfD53l6mozeFWazG5TD
bPypJDci34UVmf/O65OKmJr+tS81tFNm2dXQrG8XoG+wBQ283GHkFKz7RUiRU05fLQwZA+hpyrT4
pETg9pqcSm06Cmfjlr+QWGYGWOJsZirrYB3XtdV5EhQWocmfDDVwYXT7qZzcL6+WEiWoQPrQFtV9
V8q+9VWMhcvLXQ3pZwP4ygLU+tOvcgbGj3x2KndTvG/fUIUjAiGGn0Vb+3I5uM5vBYBti+Q3PLJF
RGV1CwMfElY4ycmpC70mf9GLel8t8s/mr04d7kSGO8TGAXRlMQIE4+FDo4O24BpkG+aqks6WnZxq
5yGsX5XuQxQ8tM0T6NCNc+CyFU2fYfkH+iEOcVx+5/syDLIKiU6Rn8Ki34Pfc6NkcmtGOqiGWwb1
iUcry1D4yfRFEflzNfb/PFjmFgYuLQ/gg8CZz39BFyVWOYjKOEqS40XTtEN6JqW+oajpwd7of19O
LKKLS38FQP+SXa4+ZWBOSa3aEfdHbrT7KJNCdxoN9UkUCpQCvdFPerepJ349KBJviKcvUlurJHNO
wzmL7EQ6RqWCergeDraXO4Gym1MgqPLUNF4Lrv7L7UPm8oQHUkNtj3Y42/lihymF2SulOkpUHOx6
9vIyMkx8g5Hs4YQvGuE2k3Do1kVyI+9Aj2RbFndXltabcjQgg0VID/+B8w9LPSTTlWHmF4ggLNwx
RSMABFr4lFOK9vqcjdqnWe5LiDG6eZagJGPWd6Rf6sFokfe5PR+X6YkNcAqzBcwdaHutU32cmnHZ
teX0FMqjsssldfSISUe67LZ6XVdCUaSDp/VmI2yvyQf5QEW1Dp3k1Iya5icLJmys4VxU47SleHWp
5sCY0D0B8YfaMofqsvjevZcKCXBY1MXZqQSu0EJusKsGucLa6x9NchXODXX8zD5+4hDpJz+vrbs2
zQ5ls7eMwq3rcT9l1a8G+pq6sdcu3wuLhD65BTJOwJIuZlzR+jQM2yw7ycLBaZKrXjn0U+aLEkD2
D6XuPMvYaxgdtYfWekwz6Z+/ODJO9sKLwjCC82W12Tld9VYtrOwk5Ac919lzqZ9ttSIuNjdIZ9T/
EFKwFwvRt1Ty3fwHeoeAEV4Z5DX6Q6irXtd8dNBG6IwTHc/97TV8mZiuoq2GZOhS1wVTUJxmu7+3
q8GVxX05+p9jBPxQUTCOqraVKb5JyZxdf0tMJEN4Di3bxlrFJB1remesi1ODZIIbKn2xi9X8I4Sn
n7U+NXsuq+gx7iP0gbts8rWpAc1iWch/yk7hlyKWfoa5tNUnvTbvVG3RaUEhCezP6t4Kem1qp34q
TnRqWEWRBVux7S3At/GPcEir3axva7ypbKb1VNBfQBWQsgtJ+ipobcdmMzRmccoH/ByMRlfvAx3S
YjVkAQWRJrizg4DbS5Ik30wy8YhF7PdCsar7oWrt/zYWwzLxF7+GX4GbMgZ3gFvOt34po7drVXpx
GufirlJMN/hYT6Xf9I3rYKGUmA+dgwmJj9HM7chX5355qKAgIOOUsTrYnWiC6j4H5Unu2s9NN8U7
UcGLVo1ZP8S5bCG5N+e/bse8OFMXRgEn93J7UxxaH9+GBIZKmufiFFERBJYfYw1WdpJXwwnY3Q51
kQIvoegsAssiCeM1cD6v5jw1JD1KebLED+3/SDuv3sa1JQv/IgLM4ZVUdpDUtju9EB2Zc+avn48e
YK5FCSJ67kEDp9EGXNypdu2qVWvJb7r1dv/3T7tktm40MUw4bd5glB+moX5wGZ2EBEZsKflRs46G
uc/aVR05ffVpeBG0FVrB963dWKwLa/qltUAe9S6Ojfyoxi8a0sXa2f/hJa9ox9y3cxVv8JCcXgzw
5f/v/y/tFGilRJo55BCErwaID7u/Bbe86L1AsOZEfbG6b+7GIl2Ym21+0xIGAhfMjYimha/NUrn3
1iKBbAJqQM8ngcMs8WkJppkGJD2PsVzaQvWqD4fI/esWe6lwdCQQWxrZ/31E6CbA50XvCWxbM4sy
SRq6JlgoM33wBW+topvy31mY5vTDxqt8EcYbEwu0RQjrJPIgTRlII963Mm2o+famlqZDKcuFSI7h
0ooexoMVBVlx9PSNDylufJaT1O6NBSjyrQ3w0cxsulq4dLKqmswgpFinB1/e3R/HLQNg4AEew86A
juEsbO9rfciJYIujaVaOlDyly8HbjftkIrZHYpNnAXCF2dmMEdvSSDyUR6M5wEzeqLa+71YRMZti
bMTgJMk7VLn7db+zqrfAV9cooUd255TNSpM2ZFuTpUbeG4t38UXzY5WGRVL1RnnshXonRuK0QezU
/9uKS0nJG36JsGwKnuhanTpGLrdJmDQ1PJIGPNTd4IjtX918CAgfpNCD5/18fymn3zXbkjSl8Aqi
rgAf0lyfoRf1uMiTvD42MFw6pHYQ0a3CeBeHlEj/3RRbBtFKSAaoYcwuj05vSeX7VX0cO8lR0TMN
eecN2/tGbqwSLahT4ENRjyM225rYHczRqOtjAltllNAFH0U/jGw4FF2+cNdfv+KmBJU1cf6THCBt
NQv/wq7CK8FifUTV4kGqtoPB1lRfFOPFiHQnUcNNBC+nK6i7StC3frxErng9VvoKSYbSwQFmC16r
y32iwhUJUXhRHfkQ4HZ/YvnVFVY9cqL35/R6j/BMAXj3TsPGhpztR1i8gxA9vuooCVBZpxkMmfJW
yJYSLtfXJMAbBkSyZdLBnLPv1TA9y2k71sdUDe1Oes3CPXLggwK/9JA6hbq/P6ob5kg4oPUCXJb/
5sWTvlaUmiJmTdikfxaaDRictnLE5rV0xkJcqp/ceJ9AyPMfc/P8igRXI2zgQ33U019D2CKO/VAW
3yTkjtxVEJj70FXtOvx9f4w3Vg7tr3f+HBINdHFc7hA3isukRIXtGCD9pbYP02PWzRe2x7W7mtgv
OGpkVEiOzuNPKU7yfMjc+hjnNILSNt2RQXFT4Khn18gX/NWNPT/RjiM5RCmU9+PsfNctiSIz6Jrj
EKa/R5gDQlAc5SghurkUy9+YPLBmEwyMMjdjmz7lQ0wgdWKY14rYHGv1zfKKn6MVfe+9f68d8kaj
eE8mimckGZGZmUbTUagPi+bYhU9ueNQU76XU1oJw0Mu/ekentkdi35J24YhSqpJ9Sr3d/U1y3aI5
fQGNbfCQ0SkKacLlQEfRhe6wyZqjZcZwvtmdqNi+9yBnG1c7jeNqjFOHsv7gw3d4qnnp5tbjEtro
xmm8+IZpk32YbFnO3GHs24bDT0KkfmyU+NFE/7aC+BApsG+juERLfmt5qcnxZKWCyvmfee+skasO
DF5zlIedP/xJc9/Os83C1E4u+PJ6ZWo/GJlFfG0Kj6kZ9c0x7h5aA9yM5PQavb/iJ6Xfxt6+1L8E
L/dtTqt1ZRIoFXuK4v1V5JTJCIYn0I6xbQNHQcEIAZT0i6stJTFv2oFCDdog3vwAuC5XbNQtP4l1
pTkGofWjQ2bG9IWfSfhlUJcIA25ctMyijgo6PDvs0Xm6amxDaRRzTFlh9hhET3WTrgvaSklcrrrY
WHcjxZ+GNpnWheOifxPTakEf+jrivfyC2ToKVV/qAUJPx7gtT6Fcv2n+0nze3I8fBjmbzyY0rS6l
6H2Ee3ZdSb5ttY+q/l+OY/qID8dMcf0g8xoV9ymnq1ZaG93SMK7TrpM3gRQInD6gJJo+L000XSAi
KWZN3kR9jYunwKNX1gl8J68PpGz2Wqwf0sBRAUIDjn6OTO3R0+l46qu9mFNYUVtbFWh3QubF7BZe
RtdP18tvm90eccF92JkMv1gjk8xz4qyfpeiNhgm7109DKS/EGDd3LqAdnkjIi8G6Nu2rD/PtV1FT
KYLXHpv6kzhQmbSCJzeYSuTy09h/SknYjGP+lIjVttTEHYrrSz2ct44pVwvoFICc3GezIFGHBWLQ
5bE7Cl1pI0ZayZ2tlL/UJfLkW9t3Ys+HwRmEMXLRlyNNK3qnI0vquMB4FuX7/OdYDPZ913brkkAe
hkZeWswnRo9LGwpUx6VshP2xGIt1KD4a8rqvT33vrvJ+vaRDdmuv0JVDnwlRGznN2ZFPrEZwZT3p
j0LUOp0fbjUacnAyRZ0+tKFhF/BFisPq/ghvxVIfjc6cQClQB4mTqCdK/ONHG8OgqP1Vz/YEjPcN
XZeZ31E86AhMcA5QS7P16lq4NTMdS0bmOZNmamqWu0asX+mXW7nRTzX9ltZ2EVTHgF4XRO22uvQt
D35kQvtdD8ztCJ2DXqbrXoqdXHE3BZoHzUtdwH0tJtv7H3uN9uJjAa+T4ZwobGgCuFx4SfN9aLdZ
i0TcNdlK/4rojNevrSF2kvhnvU5+BTS9/YG9ond/+YXdLjz1pt8/u1Mv7M/cJmx4fUXVn70QyvvC
EF7M/t8bMacx0qQr4qLIgc4zHkYZSLFWFP1x7P0VmkffTeVZ1+qnJDv6o2lXALyz5i+ot7UxaksT
PG3m+QChh5wqBmC8eJ9fTnDcaI1Ko+lwjBurc2Rz2IloMtE6privQtD+FBW4CLxa2AaFXKx9ETm5
xghX/Sh1C9HojTOu0aPPZJAlo6Yy+bMPHrMVCIjrJORLVPFbkf0RreaEDpnTCUDdv4vWEs7xht8C
bkKZhAQjD8H56wUqNE3t6nY4ykbuSF6/U/N1a3RO78f26EOR5B3AVgz5j0T9UhbWsfzReO4hDpco
H27ucboaITol8c3QZ/emmVZm7FXjcKzTYwiJRuPbsvJgtFvTWA/1pjWsbQ6lAFyE+6mJRww2IixV
0p9U8xZ2+61bi24RCnfUTiCXF2eur0XJ02vEYThW2UOTO+GffGW19gjy5Vlu18bTaH41vIU29ZtG
6Vwi2wfCDFTn7Iy5wjhAD5OMEMnn6x4tMr+BMRu+95HUHugWk5SDbEfeaOdoKbqGtfhEv74qwVFO
tBvIPrECcxSnHmR9aWjKeCzCLzAcPVY/mKKHIrQKp+gKSKBzRxAdRL5AvZbCzmsqW/J+t2n6249+
3vd41w4HuhYySvAfsQ70yFyeAlMZEJ2RxfHY9OCZ9GLc00r8z9wpFAmB8dHDSds31+nssvHbTlPK
uhSPWug5mSHbcWL/jdvXfx8KXUfMKPApbtJZzGWGaAVpQiEeEaF96GQjsBX4B+7buJFdoQON9zPv
EYDR1nzHCiXoEtoTxKPfHNweneBDIDzV4XMMKflITKUgtumrSx06t1bpXVkd90H5bc4wKuchZNou
VtGQGexuHKI1atpLQIZb2xIiJ/pOgWNPFDSXe8GPDC3GZ4jHjN9fRu4WZMML4n0/cj9Y35/HmwP6
YGq2I0YrjcU61sSjpI7rdniCctT57yxMX/DBvZtonSlFoWJBHEBdFJltKfFC1H3t0nn4vmMIyTKz
52Yhrx8GslFqiThVKSOUMERkZKXxnwfCw17lQQqBA0XReSnU8KtWwop89CAzrcttjCTY/am6Hga/
miuZvBBVNiAzl1NlVYJQhVWsHEWEPMO4XHdg2hNK2PfNXG8vgg7eJlMtB2c/f6/1JYmurB7V44Ds
ayTu6zGwR+0QREtl0BuGOJxglKfeSiL42QVnCIncdpGkHtO62IR6cMpd869SgXutky/3x3S9j6FW
pOQKpG0C1c5LDTx10gSuYePIpWL74vccz3bfwnXv8oTbAr9F7p3CCQycl6tTD6qWjnVmHg3F6ZPH
uhjOlSvhRjvLrsImBbAq/NCCrgIk+mRBur3wAdezSTUUlwA0d3IO8/R1APC/H9XAOvrVU9OIUOI+
6SXiEsECVmnBzrwvqx9ar/Jb3zoKfui4QWi34JJka9/GP+/P6HXgNw0IJRtmk1rUPBDrB1Euhzay
jrn1NMgH3tS2C6lXk/6QPGlPs9an+/auO1ym7TG9VQGUgmc3ZiuY6Voa0XwuHDW/VhGj2lXSQcy6
U2mKdpO0Dk3icGnQR/VkjWeginYl/M47hTufzmrgPsFCBHRjAqiqT4KTtM5S7J5dlAokeVOlxz8Z
mbAahR9Ro+xKoVgH7gAUHCjEIgzsam0xRFfCJHxHHYSay+UeNrUOlWevmBhrX6wBFmDBK+tVawh/
O2QE70/3bVuTjyGqZ4HlS1t12ZSJb3b6c2NqwyGoqjezQvKiLEpjE2pKvLlvbnImFw+aqf0YKilw
doR0BLKX5socxaW61KB0bFd5Ay+mvm3L9kXV3c96Gy1Zu8oVTL0xE56UqgQIHHHm2rw8V+uKjurn
xviqG1/awntAqqRG5ztFxRdP4qjN0oRejxCbKioCvFnQJp23gyEwnpFJoD2zbEcYuYr6RPC1LVu3
sJN40BzNAqB+f1Kvj8w0Tk7NBE4nYz73q12USnkT1eZzUUJGh81dZujVNvNEaUeh8kFp3PDRj4R6
G2Xpt4zXsgNlCuqZ/qi/ZFaBtkl1ovDtHl0dSfGiXaSyuLo0JyFH7pZp3eHgmdd/jQ7dcDrFzedQ
QF88gT7DaxIa5ZKXhamYQqHLDYYhmAcJ/XAf1nwqEkFqUfHxoJN8Yryfx3oLc16LJFT9BpzWDl6U
v8OedJiKout901eXG0OcOEJ4m9HtQ0/g5dauSkv12yaHSTKMu41U0vRAx4C5EERdgxsxwyuQ+InA
mumchR+a5eVuGavWsyGW+vfBa/D9kq9aXw15rH4WdYLTHDrP+jrSI1nYjRtEni3ga/JNP3R00TaB
b8Q7f8zabVKa3RIZ7a1pgAUasTgIbynhTD//GEl6lZg0Ez85HGbjIwTume3LQ7cw2bemAWHuCdMI
eIt89mwa9IxOyEp23WdQBfnDSHRs2VIZUSRGDMnWRz3bRsZgrtWo054lBchaqueeU3dJsxbM0Fjn
jRyjFhYt8RRd+RwwRBMl35SYmrhFZh6uKvo8EsMoOSayHJ/VwJe2nhvXZ9eTKscP6JMAVQzflFkM
YLrpzby/C68O2rt5JHsmsRRgYPPp95tAbHIfCLORWKu0FYN1NLoB+bjin5E3Ot7GJJLTKGnJ8Btf
rvRQBDG0FaZ/guG4+x0nBNxtIJW7oYpFoLd+8+P+0K5fkxicJndCOk7vutlNHOmp1sSBF5z06pfa
v3aIhEEGtQnechnVAb/YuIIjqEucGVc3JJpduCw2GQBSPOxsp3k+agRFZAanVFGRiyxkb1OOtbqO
9Cq3gyFdkru7ijdm9mY3cocsQs67llEaD0X3CXGdCNyqRnrRSVAGuD+nk1O6cJdc+1OgQVxHKw06
gpdrKEhIlzR0NZ0SjUROirhT2NIhq2o/Idz6GfmeuRAA3JhNYinYDifCz2nbXBqUG1UViiaOT0rw
KI2IvY2nt6HqF4Z1a6tcmJmdQqmoVHiqkxjuVG8LlNtIvQfJC7ZZtM4814kp4jWKucslc+H9eXX8
mdCP45vG/8H9wSsf90YkRCcRWUKtfwjjY9FDt3KibmHDy6mjX/vvS/jR4uze6YSoVjkV8akcngWr
XCFF4z0J+aZEpfC+pRtrRxYUDULSwAavuNmkGgIaInIgJycVKeaxDbZJ8FlJuudRXhKlubF+eHf4
p6YecoKbeWepWYZWPcpRdhoyA4ILzWEeg96BID5MQvixnTSrbS0EyX5/iNfpTuDAkzLge9cuActs
/boyC+TOGOnWrurvRe8Mow35pmFtZH9dJ3spLuxS3EpBvNMXKVeu5/fS9mwlrbju4SGXsN2/+HDJ
xOkuaRB2/LIwxiv0w/sY0R8jHUOVaU6GmIZZbYZRkZ0E6VSh4ppV3rZ3H0PrAfENsnW0N5404dd9
q9dubRrc/xl9X/EPByOZXqx1U2UnqRZWQmRxOFQnKfeSCLPxWDoowny7b/H6KF5anDnu0u9DTxwZ
ZludPTFeSeNTWm2KYBV0z2hJAF7d3jd4dfcSjFBZZ8tOiVs6ZS/Pfp3kacvFnJ1KUXdaSVh5prxL
0gUS6usUxxTzsHbIbZDjAB10acb1+pQ3o1+cBBdJKFLF7apDmsZWlEpZ1wX/VvWRuMp6RGxipU++
gG9OnMoz8v398d7Yr1SE6MKkWek9sr/8kHRwA65OLT8FasejYdKNOYCdhVNzqePyxszyRKX+BtMg
dcY55ivLKXSRq8lPWTPYqdifUIe3Q6C49wc0zdzlbcitRMadnBvBMQW3ywFZahJpY5sUJzON203h
izD7NeOSGtuNfUmjBkUt6DtIFM2tVP5YRGUwFCfKfhvN7Q70Wp7DByEYvkmC+WOIx23hLZyFW37t
wuj0UR+On995Q5OZVXEahGwfhZ+LklRJeUiE1k7L3ja0BiDivs+dVBDevDI43Z/ZWwtIc8qkEEP5
CqWKS/OtbPR+0krFya019Jprp22bdS1kq/+HmemhT76U0sLce7sjiRUrV4uTL1AQK9QCnV5zM+T6
7/t2bjgzQIH/sTPz1KYfaB314uKkGXu5KOnmepVSOC4fs/hIY9kCPGb6bfNtaU78HlOnCvj+2dp5
TZNEvlaWp75K67OahfrnJossh9oO7OyZnK9DKfx3RVJCNKrenDY6I675D4yY/FuhJuVJC/0dmrwp
VT9N+kXCLVI+QS9BkN+M6VaIlyh8bkwuBIkUvwB4UJ+aV1wlSrxmTlv/adQyFCnM1xbp1VWfRmeN
7pagNg3HEqhX3V/S67M/ZYxljNL0zEN+FtxEFHGTWKiq02CUVJyl2P9c6Xp4vm/lRmAzCc4Q3Gg8
kcknzu6ItEhEIUhUBpcM0a7yB/2gFVawUpBRp5dcrD5lRdd/DoXGXBV6I2wiHmG7hY+Ybr7LDcVH
kKRAMQHSVMoll6dRj8w6iiWrOillIduoyJH4Ka0fEvxr+3EAGWa0UwOsqyVOFjfZGrFsi5Rg+M8N
K1MegxQZTzoS9kBeLr8jq+D25OVenRqew2uK7/VuDJNi4Vq+tbIfrczigNYsqWQEZLig7OrWxO+w
hgxVvb4/qdeHdBoLF+8kAUCD48yKS2tXFSTMqdQUD0rthnAR6L9C2d96nqc5vt4sQCSuXSoGOaKY
BITJebmcPLkIEkWwMKiJAypxvvRLllxU0L1ySeXw+p7ncahTIZqaaaea8aUl0mwGTSFlfarK323/
WWl+FMlb6S741BsTeGFFvrSSkn7slSKrT+SPoHSG5dr2EX2CLieR7VSNQFyncN7fX7X53iAcoVI4
FdxR9oBdYTa0oaSHwmq08gTuoENeo4A5LfbVhUfhVcg2NzMbm1zn6dgXJhhVE5VDmW5+FMa6P25L
D2p1Nvw/w1DtAZFn/7hH5nZn1+7Y5X1MvrI8WfrnLtzWw1sffr4/g5Ov+OhL3k1Mc0gkSr577tA8
lXJhXHnVyYi+yxUyfsDxULVbgxSH/BDguqrZKGAtrNt8s8jgm/Eb1C3JXEzJ/cvNMqB+4bouyfUg
trVfaefvQ1NfFchp6qq1ELtcQWfnxmbuMo992U88qT5ZMRmNjZiqYmFX6SAeyha9AHsUouHQ97iH
nZr2hr4W5LTynbopYXvSDM0Ntogjt1O7XC7HO7eoDNOJo4D2CD1Ae2yVt5U47mQ9Bg6h5HoVO8XY
jn/vL9T8FDMKEGyTuAFZLHCv05R+iAB5dnl6HY/tSRnacCtQBNhGg/8AwD7cuUOZLl0yN5ZoOlnc
dWSWqCvP9nyQZ52SxHF3ojVEfgqSWnirhsTY60GHaqjQVpzvfIzA7lSto0S5sMpzBfYyPWwdymKy
k43yLsxzydEEQd6HGCP2Saql75y/hpmXidIHPdoJk4AvvZwXTxjUHmWT7hQ2rmXrcvagWWX1DbnN
8hHxbMXuyVmtCz0L9gDhpUMJpfICsuv6DE0gmanoCUqGa27mhdIuVfIsk7tT0KndgRzEs0Dv5le1
zOt1IPTZsQncN8NTnqVlSY/3gtTlAZ4KCbhecqo8K+fo3Vge4hjtlf4UenJxLGO332iyMlBE8EeH
IEHcRArtLo0ktI/WiMySnrQIVxZWvk68vPsRxmH6HNWK7ISdAMFTrHW879GoUBCdtqMO0RaEFXF0
eWkc0PkoHsK8jZ4h0Omc2lJdmxcJNGWZqzm6OHzSg9HatGLr7YRWfymzonXqQVwLBGh2l9Tw5qdp
tvDuu+GfqclBxAZh3RRkz3FKqReVsS8G/cm3fjaZvPIGxIH8zxD/78xIPvUuoBV5QyT2whfeP5Y3
jsmF6ZmLplQIg/aAylMqa89a5L6UuvS1t6Lnqj1EQhcuOM6rAHTa7hRgp1Y+6qJwZF5u9yqHPaUX
4/4khSE6CuoqhBYOiJ8Ty4qdCbWj1NleyAETeOrm/lCvijZz27N9rqZtY5RG2p9aY0APoaCzYJRX
bbxthB+Jaziy5a6GlIZhtYq2XbAxRNMB86nESwixW5P+/ryAzwxo/Dx2skJxbFFtZr3DxqbDSuQi
bhEpGKq/1N0Xbv/rGAMmJTwureUccijlLmfcGKxKqdqRAxYKVKBcTdpppVX++z6CKGhKkig8YAD7
X1oxFT+xzNDsT3qinVsfJSiVppvfqkWv+dvCOt6YPkoxKtg3/BW+c/r5h6skM7waskN9OAV1sQt8
zS7Nz8WwV+ksGDrBlqzxoFXWMUX1xKf6yFgHy7czY1cZv1KQq2kZb+9/0jwYxnfzUuTVDyaTzNh8
joe+dLW8CMaT56o8D5u+gnctrg/BwEV839T1cmIKI9Pgubznz1MLRSIlHZPxFE36MQHR99rNlHR1
38qNoIOrCHdEsz1IX17hszlutVTwglI6RV5br+M4qPe5qGZ2bqrdthsE+TxQvoVW0PM2XqEYK71T
jRX8bOZKa8cW2WjXeAwTq9uYbik9JkgbbQ2xMxy/bNC78aVGOVtQwS1EnO+iqZfXCZkKXItGJhSY
+LxduM1jZNfNUDkNXrIiZaCufbSH/6qNrecbzbDLwQltVFHo7A1WUPSkX8fp3JV2vpTNu7Enph5i
ik2IuEBoP/38wy4dm0z0dClVTjWhaJp/RiyptJbgHtdR1Tvd8AQJZKEAU1wagY6q9aswUU5l9AZF
yyYcqnXcIRbjL8Up0wGeTyxd0by/JnwJyKhLS4ECLXatZ8op/qYLO2NdbIdwm5Yb0j/CYcycbqdJ
drJE7Hdjt5Oyg04QqCNogzmBUNgFLGcwaqdS0w9DMaiOpkXW+v5mv7FSeKxJ2WdCNSAKfDk0Re4C
tY9K81RLbbkyojq2h7J8HOtgSQ7wpiWcBXUl+A6I+S4tqXIby70nm6dQE4KVZgT1Sm3UZGVl9LTf
H9SNmaO5TAQBDDUKnSMzty8qVZ34oWGehEJFsJrsE0o8/ZLqwc0BTV4PliEQR3MrhlApdd4L5imp
lHLfEq8F+Nsm/FJDQny+P6IrW0SIE5syZWJe/GTiLyfPELw8zoPYOlWymJ0j18uUjSCbPYeaPpwl
NcWr/udp04H4B0UxdYGAZrg0F9DpYuaGIRAVx7YFwbXlfjeUDtmubdckthKNp6HYqE1Lw1Nhe6W7
5Z/WrYAwjreAtrxaSz5l0k99p5MABTlbSwlt2KBqY+88ZDQ/j1X5Nxq9JULX95fGxQmn8CByDOj6
AsoFwfflgI26yRKagfzzEHzhTO419Sh8Raw1rSBOiZGcU/da9Jr7z6k3OHL55MniQ687pWktBGpX
To0PAXTMxBMNg3ucLbQoJVUV4tbOtRru/CAG317WOf1kRmpHgbJwUG5YI/nCHx4f1CPn/Q6CKwkx
HbbhuWhHmy0OnKldiQh0xuv7+/emIYieifxwxaBjLucX75VHTemGZ9MUHsax21nJ+DM0I8fwltpt
ryB5bF4w4hMYR4EIhNfVpS0tiVWTzrTwHIT+qc+/JeNWbF+aeNv2PzWCE1G3QwnKc0DdI4kScGrk
he0SPcXwjy7Ep/sjv2I2fP8ciIJJ4pFpJXi5/Jw0aaShEtvoPBBwbIMqTBXbsrrczjv/YKGA/Knv
0eKTLVKVoZTRsKdF/r5rte6BqfQdT6sWuwevLjQcsARScurpmYjSJnfz4X6mUwjpsF6Nzm4XvyJ+
c4zMZj2IrS2/ZqXiKNk2pZZIxNKaog9D5GjHS6H59WtoIqMhKSJSaKDeN5dshUo19msY8c+Z/sCz
6TmMzkW09dV9ZuwrmW0oUOgXo4VH2LUjJT88ZUVo6gOs+F6s+zBy6D88k5d8dCZms4OJ3zT/2/hL
wJAbTmtS6SS3DmyK62EWQba+J5YaIK1zIJm9U6QiT53WFFYLW2tyBjOvhTI3npGCwqQGP3MWeWio
rmZ28dmVE7TwNqVGztav96m2VYQU8obBiVvazLPelupgVZoPbfwbnNeqBBGjCk+JGy2c86tiJ7ud
/Ba3PNQE/E2djVz3tVxza+B3sR+/WK65b7Pyl9ZttNT6VeStM7iuLQxIjP9B1qaOhs39Kbk18QSE
E+vfVIec96AIQpfqbeYn57QHgSj1w7DRPFjY7lu54c1o6p7wMQh+kLiaHekwVNNOSurknLSxoxTB
fhhfxyR8EZL/13gAHND5CfSObNHlQW0pWLW+qjOdaYYY3L72+oVNdOtAkPeiR50KCmOZhWWBNHaK
HATJuQSz7FSd/svtG0gahXSpe+fWiQd9RrcLk8dNMI8AoxhESFPk6XnYirAfdPomGna9fnaDT418
EobXQvz30w4HD8gFhgdAZE6TZyjmmCQAc89RK2vo1bSCbQnKXpTf7m+IqywipxxhOa5syJMleb4h
civzhkwN07OqvNZ7SKFFkljWW908huWnUi4WhnXj3F+Ym4VnbhkaYzyk6VnUMlriB6VdNXn9Jxh6
ZEZbqzwoprckGX5jz2OThzd5fxSj5pLheltJrjRiM5T+jE280dTc0cZz8M8gTDwIzN4q54pgAeL7
uVNz3URQ4yo9e4FTh9ZGQnv3jcaTlJeryHPy/sq9c9TPfCjm+APfNgVvc1ZhcFMzhGQ7yc5hPHqP
SqAGa7eO2pNcpf1KHM1q23liv6o9SkdlLqubopRlxxB0+JG9qN+oJEydTEPkoRSUagPhvkJ3qmo5
fZjr+6LvxYnb1l/Jna7ZoR9mD2JSSTvL7aAQ8lApSPW62ZT4q01g9cM6z4doX4Z5+FgVgWa34Jbf
Ymk0HJdJAQDX4cQ9P/0UIZK9LRPU+NqGCpNQ1CtPkP0D6dT8IJNSPVZjCY200TTb+1M2ufD5jClU
WpEEBL5KPvPSJ5Uytw0/zM6DmiRbxZXSjYDei6MZpDX7JJY2bWmUb1bcLO3762QxewNlaCJxKueT
I7k07Y+WUiUqL6CGXmdVclpJ3prjvgvOvbaNynBViNN1l2/apNnfH/Wt/U8TBWEydqk2z0zngjma
RR1m5840adz43Ab52Zh88sLdcsuVfLQzu0BlrZEzNAizs1tslOgtPYqqYBvuV3PixWx/1kvUmNN3
z1fzo73Z/q9pPfVAXGTnMvhutp86qEqtQ4QWes7uuT+FN64akigg6CYyW/422zgZ8qJASKz0XMiB
um/NgGy/id5YF9d/7lu6OYnQu5GtgS/ySjPDbZMsThMGpbaPWa85JtVRPfShSfpFavULUKFqKfv2
zsQ7n0hSwPReEPPBBTpbOMFqCTxbAQfpr6R87wW+bZY/AvW1kxtbi8O1l+xMLdqYmZO5/qoj4A5t
bcer1I6Eg9c4RNlysKqtx0GMD3qLQoUGpsB8/fepIV9B9M9STMWnyyNkNKMZuFqUndPadPJR31R5
tBpJ+gtmt8ndYi0W/me6YBa29a1tRkcKpHEETmTrZtvMLBLJV8I8O5uAs6s2cfz0b2D90uPX0Pp0
f4S3/NMHU/MYsMmztCxlPLpWKiX+GWYlKe6eTB2InTLK5ZruceTs4uRfWUqnm+uj4dm13FNsSIUq
wzH26cuoN/YgPeZFvuqDr3H0+/4gb+1wuqDNiZtEon94Np+Rkjaj3pbZ2XcDOy+OGQ2Z0VE0w7Vs
Bc9d/CSW/5xeZnjo51LKnqClyN5c7hyeO3KuN1F+HiWjgvSn2KVaktiSUqhOjMDog9VqaMNGo7D1
+7Hf1b6fbQorhQdAGaFc04PfY2c1q6pQ650ptfEudfN2J3PPupKfrO5P0C1/DXkI+Xuq01xW88jZ
El3yY1wVbm+19OAkyd6MaQv0MsGze79cgpbeevlw7KcsP6ygJFVmB2uMY1Rx3SQ/K2a1kbqXKPkW
a3vXhUviSMG/yX60prfKTSDtC8nB986NuetBqwKxCmDJyK3N3iNNnloD+zw/12O+dqMH3vcvtWI5
amCuC7l5aaLfMD7o/aEvPxVxY1unMX4YtNjhSUlU3D344laI0HroDm0cw4d58EI7EZZoG25P0ZRu
JY9OMn3ez+urfWVZYs93tl679cuep2pMRwESAaMTlnJ88PHWdi/3xa7WtOFZDodkGyiNtaJwIi90
F9+MJgxOD60OU3Z1Dj9Qm0JqIiHPz2rurQtpVyHT7u1T45AKzvhJMQbURp6jX/f35XV1iWOEpogo
U6uhIX/ugMnrDPVopvlZDKQNGOCMJmvvd+zntulpf8q8T5yiN79H6SZKUQc2vaeu65wuH7mzhK8e
DDxq4e1y4W+lRLa5SH5wy7HQvEl1mjeaBLz88pTnkOfrYt/k5y7vvhNfWY5Q0W6tmkm9l3Na+ZXI
BEjTCupaaLJqc3923m/J+VZmJcjdw/EyMYBemq/NJhXMtMghoRthhyv6hExZaHrNN4so/bErdHcC
3o8owbC7d21bwItjtUq1r8NQzu3B8PIHUa28L3naUBBlQ7WPvazm3VQ9gUU0UaJvC988+fWrb57w
sngbkOXzvmM9FL0iV0X2kTwcMg2p9sK1w5RgrfPWyYuiP/iuM5aqAx/KwrV6cw9zpSLdDtsx/nl2
D9RRHxmhJednPflruE++OdErf4rzb2NpOlRg15ZuS2b1bC3FjdfBHLt3IiidKBcmzcnLhSriqkiN
hG0cAKiCy8HwfyeLQOglI7Mb1exji2woPlU+e2Nmt6+V++R1pt2W+SoM/4ez8+qx2wi29S8iwBxe
yZ0mShxpbEsvhCxLzJlshl9/PurcezybQ2xCBgzIgADV7mZ3dYW1Vl3y7FX7YhmPKWVCoDCHsiIH
2nn2llft+uOSawBUoMMPhB7vvlqnUQd6Nw2VP+rZScvFZyHvqbNsFEbIK5DupaLEZAou3bUNFEVl
MTZ57StT5KVA5zNG5IJGv4vzxyhEY8mavFr+owx21ra1vZR+FnQa+EvI29d281KzmVhZ1H5rOATI
UR94kqHVsL7CXRzmch7W+2jwRuE9yOuZZXFtqxmlHvHApvYL5gvFnf5UMbHQgpIrhXj3urpUifSg
Bgj7OcXHnQu6vPXvbOPoeZ5JPCgFXduug3mqR2gfvgMOD+Iqr6QlRyagpsR14EKN9VQeWhMJw6Rt
s2Mxxo1nT0N7V7YNuo3Ml3Nv/6L3ISoffImmqIHTrl/nsQHOwZgGufa1Qv0E7O7FFAX7b30vjemu
0IuLNe45iuVbrvdgKdtgFIVDzvT1HhiqgAo9lLUv2uRoRSgnm9XdNPjUStV6Yjxm6FJt91K0DouJ
KTXBvLPmrcMGOWSpxS1sFH31A7QeJDgtBg6b2RMWZaYbZSYPLfM/9tb6PvaDpfzG1PJT3hT5ky4v
51RBbVuU89dxTHhZf4ZD9jOslPvZarxGGx5j0/FkfXLHNH9ohe6FkcVzL58n4zJWe5CSrbXTDWCI
JuG6/E4Wq09rp06trPZh5rtyJjOxE2WEYmeHt5aNWt5SogP2RMx7vexUz9BVJqH3zUCc20p1W9n5
UenVBU7u8fYB3nJZFGLAxiwfVNfXYjt6LWvx2DuNbwfSsZYrTxa2n3WNO+aUYGYhfS5LCQnNOn0y
o9Nt4xsuGVDrMpsWCBSx2+rpobRcWghzNYBoPpfm98naedA39pFEHooGk4Shiq3dRaXKxSjPfePD
XJRUGuDzk5o9hXv4jo1DAVIHnM6vgghNy+vP1bST1s/93PgZ+Hc5O06oqjKt4PZebRohlKKmSp8P
6MW1kVa24qwCb+fPeuPVEerwNEKHPTbJ5o79a2Vd/5Zj0Zl6z44luThZmeTJ2s9a/WZH/+XLvLGz
jgdCOa6zATtzd2cHiGuEjesk5yrdc1YbXVv8Mu1RFeVmHOa6yCkVfTIkpcr5zugTI3CgCSqtOYNm
gT24DkKQiAMWZyKr6FUI+3z7q23v57/WV0cji4t0qBkm5KMA72la44L4I9aH1orO5W1TS4C4ehcW
lX0o33AIFrjH9QEpRj0OyjZrOSCmfNJqKTtLqkD0k8Z8NigV+lmqvMwlzJ9MQDTH29a3jqeGXga9
et4kZiZcWwdjUiolkH1/al5Awp8ykbjzVO5Y2Ug8FxYSMJJfgv4g46/NSErR9qpZtX4dK7CDanEq
NfXEWIUHQ+1PTig9VvkFGYs7x+wPyaydDEO63F7pBsRk+Q10JX/Jw9NpuP4NqoXkiGI3rY886ZfK
fjJA3TJK8zg5mcs8m56Uuyokpjaormq1hVsr9aM0a5eoCU/C+KxEe+n4YvDdlyd4J+5DzOWd/lRY
MroXzZ7Wl6T5PDEo3p6eteabHb4oMmz7nW+w+aXfWFtitDdvsh0lqpQB4fGlroJY1KfuZPq5Wu6d
562rs6Qk/39V6zAjk6WEWLP1u8DVi8+OPbud+lex6yHeFzT5nDQxqWdriN6t41khV3rUQxr0Cc6R
2lePYXSHcIfbKvpxMnY2b3tR/xpbnZ04L43cCDHG9HfH+RLar7TeNIpvt8/oli9YOm4wy4HOMd36
+huNdcmjOE6dXxP/y8V3YfwlwDsN41lOP6vhQ1r+ddvg+4u5wK2WvNkh32cU0eopjzUxq0YolUSl
tRcPxaE1arcGsQwy1ZEv6WPS12cjjV0DuMDv0vgQQly66gtNBgiMuibX2VMYxmlJqSNzXglYkqZz
W6H+7p4CcUeyFn4K4RI6YatPF3aTIc+mSZ7cv4x34V1vnqzgrEgPWiaYIryDlnt3y1bWli/85pZl
qdSnk2xUgI18Jei9QY/dWt3DV77HBy5miLAXsDFfz1kdFKtwgiRw7MpnCv3CEzBrL7Pq+zGUJZcc
Q/84aAnoYxKpS24X5VmVVOloZ712aqbugYesdqksDIdoaRnePlLv7uXy04DELFktoKJ1YXzKEgZz
JIyNbWOymao4aXizzHCHVn7Swh1j78sv19bWgU9fG2HTt1jLKphVaIXqSecxt8JLS/tJLoXbUArq
ksjl7taWcrm91neB8Mr66jNI3TBn3WxVviEFaH2Zc+DFVrXXkVxO6NU7gRXQIVS2cQwGOiLXZ8om
OrBFwBrt/DxXl8S4CAlC0F1OY8PauS2btiikLYKICtI6q1dCnhOzjBKJcpY1MUCs9sbgyRaPrSxf
6jL5DOJ3L2na/ITw+xkFYRIhUNO6Xp5WTUnvjGntGxDCoVD+YzWf6kE5VimTlA6NpRzbaeiWHsYR
GrZ/+wu+z6OWzWXgAK8IQoL0lq+tFxPKLXnDJ4x01M3Ln0CiD6XefY6M0h8T6UlYTAoewhdz3lNL
e/em/LK8EAYg31HfWoVec1nmipGGtd/V8rlDnkX61rTOGZmhu9tr3PJJIAUUZm0wAAUFveslJlGD
rkZD4i9nzCIMa1vzIruh90t3Zuc+vr8Q3Gaw8ugXLbLl6+K16Ceh26VS+9mczd5o1SZRRrc3J23j
yFAu+yX8RF5F02d1I6QsM3mPrNqPPrd94paj7Q7ZGeXZKdI8MziN9cnOnzPpj9sb+Utl7fomYpeD
AlqfNwVWwPVOjh3za5U2Ji1oVBr0ERGkMRLgxHIlnZEVUOm+mQn81nQ4DBDlIZUxt8CxYVXLInsF
LYgQVthUL5oejcemkD/PqHFeJkZdeYM85Kdcqk91IBPF6PJLqYfRUzpZGnIe2YAmgS5OcWMrrmRJ
zc6Hexd5ILEBtWdp2BGnv2vYz3MtbC2LSOm15pg00RFs+qlEefUj9aieqXSu2ovj7e3cOiy0Bh0T
ZTk6UuuA3ADznNp5Rf49OyBdZQix3SzXO12mX5Ln64+GnCzQfTrfBP8r/yIVTYm4Rdn4qvEQRtmf
49R6gDMXzVzKDOeuSg6m5CCpMxxkZtKF4fwczfB0GO9gx981M+crwi4pvYq6YJp9qAbIsPTrqvqv
2/vx3iFoIHFhWCFFTVS7fstSLa/oYOaNn6ef5vEhfA0gvCg7fM/3zzNGeNupczNT453uBH3TcXZs
ajdq8LHu5sckFl4f6ffUJg9OtEPufe95MAZhAkAq7HgUva/vSxE4cP/ThkKOJXtqWl/kJCBI2ROe
3jRD/wUG4FK9X5fRo46ro7Zy43dIXRzm0o6p2GvyBXrvnsbk5vaRrC0jCpD3XyeyjYZYyKgrjd+q
97EjI81yYYC5m4V/ht3O5m1dSXoDENfhT1KyXzm5OK7rMEGRxe9j6Z98EXiO3Igh8g0dbIWaqlz9
Kdd72LJNo7QJ4CQApISJcf3FyrkMQTxT+LD6cxCg4SdiF4Gf0tOIN3LrnPb/3D70WxvKk/T/DALh
vDYYDGZX5bPEhkqB9Mlw6m+R0h2qps5dKx8KeNaavdOO2DSJpjXlCNwBodW1ycaqwyJZCgF1eqcf
MxxcpwCTPof5Lo9n+afWvgclNmQmUUBYDsy1KcTQFZo8pPjT+DUmOPUS/aSm5kEx7iLbONXyi9Ps
idpvuVWwRaRVxIxol6+WZ0dqpyll3fp0d2nqdwfld9Xl6JzDz1yIvUtJk77r9aqY31kWujK2xEwv
SfF1bC8ZyGEnOsI4PEZh4enRXvXifVyKSaRYftGJeYKXb/omr7KlNNGnRmv9ODTurb+Ssj8rLxmS
j0gD/EEusvMc7plb/v6NuTbMeisI9NaX28kNUFgXNeIXafGt0Z4U9aEiQb59DTYN0pOibwKE+R0y
IwtLS+orpaWcb8yn0E5twgs7PTNON784w9gdy46GQsCwmR03s+U8CWWWCgBNKbK266XajZYg9mSy
s22/RE5RewqtJD+UYZcdbi9y62QulISFCE4PbJ1ciKgepyaIOz+byvrYDWrhWiFO9LaVrWf0rZXl
V7z5dpoyK6nsJJ1vZoEbJ8ZRj17C8FVH3+Y/GOLNWTAkKPOt2xRmJwynC/rOb+TaU6XooInXWPmz
c/YMbewbU9GchU4BUhTwyvWK4spp0s6KBLPZk/kop33xbAVh+rvNaKhaCynHYPbUAhNc+SqRBUMU
CuSacbmvYBr8OWKgkxGdb+/axnmj2rNQRJBEgLe5yjDzrHAarbI6X8SFSz/SZdc0Rex8mw0fDzgP
HhrDSjgMa4KVkPVgcuK89yOTsZhSXyReNbQ/BaCqUw5F57EazHbHaWyujIoMwQx1DxS1rj9TmuSq
UksRNuO/u+iDlj9L8U4GsnG2SbBoiqG0Bb/cXplAza8dbYA1fivT/MgGQz1IFaixnok8hxboy842
bpw8je44eSNdMlT/VmcCOIQzqZHR+0Xr1KepM2d0K1Cmu30ktj4WdwhFSHSUaPitjoQRzFZgpkNP
gQPZlaB5LGfD016UujrZWfFy29hW8giFApf2CwUGl+L6M7WVkKMwNgbfYSbtc9TlxsGRGtWHq2Rc
JBIvL6odxNJqST1lcqzeC9UUpyZFG+X2L9laNkB2+H/EIYsax/UPqfWE/qOVDL7SmcVZlwCsNsp4
MLvis2qmHyaO984J3Sj3AhmijAQREsYFOoPXJp22altHl4RvzjFvJ0i4Q6PE8cmp0o7+VlU+910h
H4gtpGfem+ohDx1yaxlItWxJewM6N4LNq1+zenokqhKjGEzhj51cHTQGdh+F6Ugech7FYUy1+L6v
NFgufdvfKyLcg2RsvLnAMQgmQFkuGmgr807dxWWe54Nf8NBajf3Vap+63PTm7udcz5cokPcmn24u
+I3FlSOHpuQwtxGLWcSICvGlfk2D5rLwDJBash6n6M/bJ2zDXVAxhJtIeYnu3vrBLYECF4FZjv6M
wmHhD87oBhNFir0ZoRueT6fYA+kPSut7RopmCcNAtnr0ExRj+xrJiXS+L5S/bq9mwwrtO6ZIA12l
yLRO82wAS02mDpPPEJVHRtiOh1DPjlLX7mkybHg9XlvmwoEJgy63rszJQxfO6PXMfiJM6R4Z7vZQ
V2q9E3i9t7I0t5mCiwfQ+HN1F2tzmGr094QvxSWAs8bV93A47zcMCzTJyOXAjJPaX9/2OgqlMAw4
bu1UH50aPLRlJR6D7/bcypKkXac5iyFiIFrJxHbrya0pYalQxm7w5elJ0qLHukQqa05elg6S6lbz
lyL6EQzfGcS88z5trXBB4JuUN9lLY3WhtFBECnyw0W+mmnmMHey70uvsn7cP3saXAotL6R1pANQm
19MeWiExfZJBmL4cfqiqxO3nv28beO+J+EpAx/nXEZcnA7j+UIoQSWMWoew3Vjkcq0TWyfbN8SOI
pUORL/OCmJ1xHAcj33kMtwzb1N9IrEAS8SZcG7ZaQ8nSOZZB+9rI05zMkfkhkjfKXizoR2d7SqEb
34ueH18KIhc1uXVzKLaDdNBFNPv12LvycDFT4Y7T+fZuLhdndRohAFDd4g4v/IzVxUoppnBd89kv
p0ve/h1pOgOAPyxlYaPcMfXewcKMJ7GnmsbMs3fqdVNVjIPmNDNgbfs0ZuJlHszDwHwdS5rvbq9q
4xDqzI6iUMoGoty5ihaoXDZ2LAvZF3nmeFYvR4emqaudq7zxgejBwO9D2oB8ey1HE1gZIu/OKPth
PnhF5s9h7Vl7wi3LcV59IMC2yCNy5tGhWU9DTONG6gJJk/06P04z06wZxh5mTMM8axqSd3lwVOVv
t3dv40OB9UJtF10ahDbWMoPgW4M0NSTZ70eDQQptjvhiMsxuatZ3XerIOx9r4wjSqEPSB3ka1NvX
TOtAqXW9NmvFz58bo/BqyzoFyoMNvGQs9ijqW7ZQkVANXCBp/BoIUfaqU7WBqfjUjON4PLRj7MVp
9KFSH4ZPt3fxvbQHTHVYukgn6wyapXd17S+0SemTJmtVv5L0czA+RVKI5FPjmqiaVfLfU+ui+Iuy
gXLSi/IpE8FRjorjPFR3faQ8V6E4yYHz5+0fteHD3v6mtf5Zb0A4K8dK9dMqPs7xYQxOknnf6efc
fu31bueCbDQMl8oXhS9QpHzdNa9pjOyZ1l0q+5J5ycLcDbTPcZMdkOOx8udUeqWRB7vpdHuNG5ef
54FxIMuws/ejHeOy0YfOKhS/y6fIHSwxQjMLtB1vtnGSrqwsl+hN5cTKdWHNbaL4y7pKA/KG0iGR
P3uhOrlasgOV2LK2zIrEEZCUQMq5tpZTjYrSWih+yzxhdMfV4Akq3dgd8nbnhGxc/iXlWWYoU2A2
1pUN1UgrOQh1xY8b62gkIkVdORFI0oIoLLK9ou/GeaSqoeJtmMCr8dhdr6s2hmIwpkDxnaE9BGb4
DNE8MT4r4qsiMZ1m8G8fjY2cjtAO+gLKVPTtqA9d2xsaK82KjM64Sq2rFp/n8qdWdF6hTHeGcRxL
CRU8lD3TRyd1HkUw7hya96p3+LelT8EMpSWYXT8ZidVlph3W3L/8nykJ/5xQ+0Lq/U7qzPvK0twJ
6EnaaGcip1OiyN/acfJCU9zVpY/C1Wt8ih6rF1iat7flPc1r+VkG/p57s8TAK1fVZwyzqC3y+rJr
DlqGTf1jY/vKcMrsL0kSHSOKrbRU0h+94zLCWzSgZrNXgfxnK/9AjfYxgc4SOHs/bMuB8MPAXAIn
c1AWWX2vrEDuHpgQ+0VeMTGLIgmnQxJXrmX1x7C33UlHmSCbzu3ulJYNN2IRqlCCXca6I+Z1fVSU
esj0zh5Uv++ZGSckUQMUlvYmlmxdN0gmqJmgUrDwyK6tDIOhFIBiVF+v/xiH5GC0M1UG7RQUezI/
Gy5k+ffB6YI4eu+L2yTWIqZsq34xa4c0Dw8gGtCoCN0Y1YjKPt4+UtvWiJJtlZCZPPR6XXk4ahD1
+XB5Ylun2oidYwgb7jSiQeeOVBN+SkNU/H4kwQA2FGhoI/0CQl8bjU0zjSxrUmnM/2EU1gG06rGX
noauP5vFXkFmA1fG60K2SPi85DtrDr3eRH3H0FfVV6T5WDIAqkf8wAy14yxPB8jHXmBWFzN+DuNv
TpXc98M/lXIZNLjz07BzgbdOETUL2LykxvDcVrs9moNSz+qs+vZ057R/DuJzYn2a9qS6N63oVBMs
IE+8OCsvoYjJscYORVE5yT4qYnzSmrw8G3b3d+CYe4CH9xBkfNLC1kAripbBOxrKZCZ5meKx/Lyl
KN2cnfQECvhktOn9KLefwvilEN8r59j1ujs78lHNukOWW/y/dbDqPT3kjbVzQ/Ulm5DJ2tfDeOZi
GIukyHS/zM/OOKBukbvG+BkBltv35j2WHyzQW0OrTQ4DQyuyMcWQ/iANYCnC9DD1TEN1xketSD9N
9gtaAI1yV6iM3pizP/JW2pkjs5HXwNIk0OBdJrtZJ56JJeYK8Jruz0UQHuOuFJcgaWSv1EF3317u
hpN9a2oN42ASZyzXyaj7eSk/SmP2OUX+67aJrS+3UAXAdAEKJO9cOQXUhqs81nVfLjrjpVXpvuZD
Kd2NjDk96fsF+i17fEKKPGSFcOZW9gqmwxgDt8cXU3FsjO5gWq+VoR/CbqcHtbV3bw0tP+RNBKr0
cprgD9i7GlWFInYH27+9dVsHgasOHg4PB3B8+QVvLNh9k4lRbQ2fPk3N/E4LqOwOxGbrmlOb/9fG
arsYaFFZct4YGBiPU+VF7Z0jpQ9K0J4m+a5SQajO1bOTHfrxo2OI+775UPWvg3xq4CDcXu7Wl3v7
U1YbKi8KtjkYA17I7Fiqrbdsaox+vbP36m9uLI8UgTxS1CC6rjd2MtqJnJGNzTJEbAombL2qyU7J
dNOTELtQgqN9AT19ZcQx6xqusWX4Qd5lmZsqLXFmZVB1tBpxgCw63g22LfAwavfYyZl2pwCn1AK4
CGVvVY+2Hu3hyzd3mNcZyh/6msDMr9eNJFIw1eho+aWqu9b8EEQfsyDx/tv+vrGzKtXFPWgtWTiG
36SVmydfdaS4hLQTbWzdP1qL/7eY1e0o+7AIowYjLKTVvw/2Htp3a7fYKYZMoRAKfXH1FAQO0BHZ
aUw/cr43ygzq78us9aR8P3/73NMg+OUbkUujrnr9VQLUWUSsF9iJ0EppmZtwZNRTcyzTuH6Ca7O3
rq3KyFJqpMcCbQ3A1urzWFXbNYkcm/4gf1FbZPytZ2t4KNriOYtCz0QCMZ3Mj7F5Tkw3N6yL3d2J
Vz1F/eNY7El7bmwy8/P+98Vl0N66vtbr5ZwUiAz5AalPXr5ITXCwmmdn2oPfbxyXK0Ors983vV0B
XOC4mKFLRxER199/tzkoVDwWgj7h4KrqmdKYludg+Y7q6FYJNenWN4KX24dlw3VxSEgUKeqAg1m3
L1Cs7Oyg6k00HM40ht04ekFLdscTb/SdDdrOBNcyjQTznYCZqLrImEjh/TpLpsfBCF4llGwOogZe
ZGWFjKaxE6GHqhvVnSJs+5zOKeKvoIDS0++vl1oIAAk86IL0u74cGnDJqRSZ5SvOq2UwPdM81f+l
NQPCA24Pwg2LNMf6EYyHcaitzqKSfIeSiaY+BO0OkG/rnL81sV5HH1apUmLC0SgcRcq3vvqrz4Dt
KzsY4j1DS2b4JmiIlGiEB1BbvtZ8SSP7MIvXsPdFv9d43LOzft6kwJTtvsdOezcPxqc8nJ6rOP4h
5J04a+vEv925lRs2CjsTTVBanHhYeqPbRjay/T//wzH79wSsA+F4GLJAKSvLT2Sam0yrEvF9Hhxu
G1m25LqXQEmPliNxPZ0JjvP1p7H6LjCzyaHaxpCzIx5J9cx00o5NOTteDKA9isPoEtndXpnv/RYu
RH+gkEi/EJGuy16z1mW9Uxaaz4g9L0o+WHQ6mV74+6uDlYc8JrE3um0r96clo2YFeqP59vDNApE1
UGCPH9PgrhuOotxDzr0vcJAB8XZBQ0azn/Dqei/ltqmFpY6aT0sQHlkSH9U+a496bB0q1LDnTuyU
gN+fdwzib/lvSRHXgwOdcWzowiiaP4zHpPcbsPZFdh86e2M1379Tix16JPTBKUmtRZG1EIXFknaX
3wC58cgDbVcLlT3s9PZq/rWyulRVPBig6VUNSQ/hGu15qZ6PIWIy04472jp6NDdpRaNgRW1z9exm
bV4nCepAvi7JXl72blwabmDuWNlezr9WVhFNONa1kXcsh57QaUifG41pA0rj1uZOVL+3nNUhlyIS
9xLmuM/pc/viJar/sK2vty/S1gkwF9VxKgC8eOt4cJ7m2Og0LhLzofWHJI/Fh0WuY6c5tOWMSMdh
mZMrEyKsPkzp9EOmzp3u984nO/xgQEB8cdA0qVTxKZS02o3VcdwJ2bcuLXJmS+6BL5LXYBWtrvpE
MFrAR3TxaDc/UJ+aczRExXRgquXp9jZunYm3xlYewg7GNksqiTOhPlXxF726ixhfbuwciK0lIdi/
pJGo5VCau/ZDkui6mZlzuq8OyR/GeJwdRqg9KmZ06egl3F7Rlq1fVXimykAQWn8yLavjHh+kQyWL
xVezzN1Q+yfvxDGpdvZu4why9AALEGfKKMYv1+BNEKHq4aTbY2L6YTA3d0PG7JAkS5vfX8/i5WCN
AF3C1a1ubQM/rOnDlLCr6EF6CcMXSuOVJiqQUpD8bcThX7c3cONIgH5GpWVpCVPyX30sY9ZTE+ir
5VfcPuRacsOzauMho9/uGZN8+Q/WQLL90nilmLc6gF06oO/ZYm3qDDSUREi78sAkg7H3RnW2/zbB
RewN6VhWsAoxFj1JpimhmsRFW/n1vo+1SZ95paQaBrPmzbkrFXdJYT+XQfKhCfeavRv+UMWLgPOF
p4VY42qNNZPYnbw1ND9QhoNZfsuj0ZvHPbTy5nd7Y2X13Qqtm+u6xG+o80UTilv0IdRxgfrHzjuy
t5zV9iXymBoJNBxf0ef+lCvlN3PI6HYF9d54so0kHIAHnwo9AXy8Iq93Thuisk9CHW3d8azPvjTF
H+tQPBTUSrLu2dE8dSrdOi0ujS0Q4PygMa8x9BhYNeeZZ9S1tpP0LWt7d3TgrEDrWyRQ19zDQs0b
OagCDQDmU+cEP6dM9eLnyDzPgV+1FL3TIfwPNwSMwNIxQtUFkbNrN4OGBASjvKIOp6muJRcnkX7K
px8Riia3r+LGd6WAg/LUIqNJsWXxd2/8GUNgLbmTKOVM0rMt+bQNhLmT/W+c0SsTy094YyKZpypp
tY7sf57js12Yd1T/xCFI0BPA25Q7K9rw0At8dQHsoDLOK35tLhQDIil2wLtTxuGDQ43d1YpgTwxn
a99Uhdq9heYL/mR1H2wGv8SdSA0/7BKi+YTOMxoRu8L6Gw8b/Q6i6gWCsIyZuV5MaxLET6Kg0K0f
E0j0WYGoh1TS0XuVx+Z8+yxsnPMFuw8nGmwQna3VzuWgZTM9o8wcOOIMc8gbxKFr/i6m1zaLTjKD
1tM//oPFXzrwyywLlAWvl1c5Qyj0EotTqL5qUZTe97n22jad5UGR4A3K4uhOTJIEHxQh2dvGt84l
0iUU+dlghsysjNcEL4Esddwxpr7m6texj9wsaL3U8W8b2vyIEH8Yu0VaBjX7epUmzC9Tn6nkSV12
7OQfnfbNal66fjgNw86GbuASTO4x5XuODPBMc3XZOttKMiWl1GaL6ZQM9WtotsxT+1EWuUftymul
8dyGwUea7jv3bms7aafT62UYObzaFWOxB0QZls6MHJFZMDGbgY7qEHhG53ywlfjn7R19P4iVsUtv
ja2+XcdgSUj3aB+ZiF3GDEIxZfmYG1n1aAnF+a6A4LzEWmx+dFJxL/K5epLaPv06MVztFCn23LsB
oWvotam6h2Tb3Af6sSpNYnCl6zOdRIMyjHbGQJa6/D51X9WwRy4g/5oHuy3ZZZWrh4maBXAo9JeZ
qLjmriVBXf+vZy0nphvMB0k5BIV16ToEIRU3KmoXbeEf3ZifVOXb7S+w5f/wfjKQdxMU/3omTGfP
7QTwxvLt8jmM0AJX7/9LuqehKgROj34lJfBVIJAZWUdFlfpWkD+UIBL7PXL25m3B60CTYzIQ8IHl
W755mialyO1RMDxHlsIzgOO7zGFwiS15KQrwdeg1o3wXN4OXIHl5e/+2TgkEMGJu9NH4dCvHTlGN
DHO5LWVwhHRxUFrL7fR79Bl2vNzitNdn5I2hX1vwZolOJqRUINvmmxFSCcJTjEdJoXIiIYfH4GRH
26kGbR0MQBGgtdACX/Cl11vaa81kK5Vj+lVluLJTQoMN3LT5D4U7dMP+z8ya/q10szYkM2aixrI/
5K0yXMZh/I5c0c6juBVOIKANEZBwHgDEytNIyMbUVAktv7NCN+8Sb2iy0++fBYinANBJlZGxUa+3
bJo1GLVzyF2SAFAOrQdeJlcRryik3/fRHDe6F/DU+Dhr1NpUjZFEuGf6lvzHQGA0Nw+B4s7F3jyg
jRfvys7qEATdOPd5woqy5s6yX2ykm3orP1iqP1n9Trlm48D9awtO0erdcYaeIUDLgZM7zVXHi2Qz
Fly//PYnQs5jAaeR0EGzWC1oniLhIHvxy1EgLaQVyKlHc+MpDWjpRrX2pI03Th14JoXjRv8TEsQq
FHM6xQ5slQy57r6XigkO9NPtBW3u2hsDqwUl4TzLgY6BWPmSZs+tFvFI3d22seHjWARNfuoKyMyu
q/opAthtNRWWb3R3ivGzmh8ZrtCmzo6HW37qysNdmVk5cV1oitT0LCUz4+BoNGV6dnKKt0WpxF7b
Tt/6sjfuarN0PkVZtePuNhqCYGkgIFIwZJXvxtFrTh8FczHavpG0niqmSyFcfX4lNXBtrblE0Sc1
/9YbLwLB09vbu4EZvja9ck1qLdVzbGFaw6aidfdNM5+VKD3ADxu+F3rmhcF4DDX9UjjM6gmynQrf
9tqZ+UVnECEa9FSuHdeQJrJai9QG0F6e+jG8n7Lonmz12NEa1YMH1YwekoVrldjlS5n+dXv9W3eE
R4bYh5rpQm2+tl5nespYxMn2VcHM4CxTUy+W5b0ga+P9pGfjLDNi0PwGeHttBZpAVuY1mONFiGBs
viRldhpQzEgQe4pPQ//z9qK2IlsqwCgqEltBFFhnfEZiptIYyGCcAcKOn1L7UJbMEbwAfr8gsXro
zOYw258lMb5WtdswE004exXwLfcNrgP8D0mZw1N+vebUYCZsOFHklAbzODjiEhJd9+GxMs27cI9A
veUlAFSSgGGRRvPKE1l9babtQEc9GytmvRd0dLJWM+5ytTJPqp3vvU1bno98D4gHVcCFWHm9uGmS
QokZwOQpDlgH2ag0l6oo0+cSdaddsbkyRsSSDS2oB2P1MtkiYyisYGWT6C5dawEIH0rFrcPHKDZ3
HqgNpDzH842x1V00OoBNLaGmPyqxkbjDlJmXyijt1AU4Uh5meRbon+jtQQvj8qiM+dFQk9LVOobV
BqXsFjMY1kFDZ2EILOWj3Vb1ccxq7Z4wv7hIU5Iw1q/diYK3rvCyNfSGZCTE1kpzES0vuclN0BTl
9Cpr6h27teOgt00Q8TiIeyzkm+vPnUZ1MdEtNf04M39USv11kqc9aY+t+7L0kcFaL3qZazaRGqbt
2HUGe28MHu3yM+3/h9EOvFBpzp0a7fT9t84VVcEle6AFwbzj6yWhh5XHJUow/pwPypOhZbQ7Jmc4
62o0/Z2No/Bv+6RNe2i8LfOgeeOclTtw+qk1hUPUGGmma0zzKW5Lty2fWqc43ba09bG4L1D7WBix
1uoQ5xJ6T0BgiU+FFZ/A2QjPNOs9WfLN9RBtawtiHH74ygNUrTGVZrXEPsVwTtXyrhOqN1ekR5mz
EwJtLuiNqVUcZxtxrIwmjRxURsUhRjbHtXNzTydly6URJZIQGaDljHWOpy4N6zCKgdAEyAtJJjNB
ImsWJ9sJ9nKVPVOrLwQaRNCXWqLt0jwPuWm7fcxMmWycdwLUrdwc8j6MSLoA6AWsJdWDqhtTU0/I
ioqPifgpWQCWs3M2nmIrdZnYenTij+EeEGXzaFABpWNJ3MpA6NXVUpw6cRKMGlV5n/cL2aj8qEf6
g2G2L//hrPPMLyK7y0yc1dGI6mCYRAYcSdazZy2iqSKXO4/C1mpIW4lKwarB+Fw9rV0Wmo2Tj5Yv
6u5ucJpTEoR/VJH8yGC6v2+vZssFvjFlrjYuG+y0nm1MpXp7b5g/Yu1Pta9PDuyTJN+xtbUs5LXQ
nCbxg8S6/P2bkgaMXaVScryE2uePcXyvhvDTxtqTQITcXtXG9aUUvvBKCP8An6xOu7DoUk4a8PWx
KV6MPpYfo2n6fXIQuQPFfURziKOBLl4vBzStNmlN5PhjG5+L2eGxRv/Vm6TSG9P+R64F2c652FoW
JAAOhkbxUF+/VwXQobofS8c3zOxHHeexl4+S493euw1PAZ2RJ5HuFc/ir0D3zVfKFd5EO+4dXwEn
78qJGrqtGX+udON829DG0QMe+z+kXVmvnDCT/UVI7Msr0Otdm7tkeUFJbgIGA8YsBn79HK5mJt1u
plG+UZRFulIK2+VyLadOeeB+AeQZfIeS6sVeWk+pwb15pnJTHj2ubG0IoxUGDBtfbstaXJSH3PNM
8I4/JdWDQ8lGj4/eKekigFxK7SHvVhyWBe2e3f//FTEv92zf8iwlaOvvsW+eGSDru8WcYhBJlCER
a3x1SzsHV372vpGug4N4KUofSFGLGqvpnZ99ZhyrN065P7EfcHFWbtLSqlCnRn0JBPXIeUqHJDDZ
GwSsqndyyD1v7vT6fvhiqx+3T2e+KVImALxnYImHCQB8Qk6koVlTaVw0MJyE+N6Qd818K7xQNJg0
kjzpZg42opWzWtzAM4GSZ9RbwnITffIAm8DMTptuVO1rPj2jZaivm5VLu6R6oAuD3wec3TXRVNWr
2mjFlneyzVMjXvvqWdRrffFLpwTva9ZsFchzeYz9ZINWtwCH3KnXRQCuIavCVFHzj67/uH1QS2tB
W/WM9PQQ+cnEbiWhTas1mneK0zYPgbhioNBUi4dSL3e3JS2uCO3p8CZBzoKeyEsVT1qkniczht4Z
76qp+RWJCg+O7IoiLPRPAwyOQghSXTpqzlfWrmgxHldVY/ATW9kWS28OrtY2ATdBWtfWaXmv0ewL
yPT4BkmGKRCOUI5l5ZS7rtCUp2zU+tCc0mlXpIa6Mfoc6AIDRDw65nv6raXZm9v7MnsX8lWZi55o
y0QnrCUDfmrTGYcWzRQn9KM8xDx5LpX7Mn6hfb+zkLMfvW+35S25c59V1v8WKBM8qAoWollxfEot
/cOLNcef+Sk5QkrUZ32Sa/DpYnB65D431wKmJXUDtmEuRyBfdKVu7kTzMTdc70TED7A5+Ur702Vr
QeCSpoGncMYww3tE8e9S0xxBXYO0WXwqRofO5P75TsuNby3m9PpIubMVg7pgesAwOrNWglkYrF3z
55w9E5oAdUSb4qpaVqSTP3WHGagkslNwDWUrurJgVuGmzrVM6AkYHyXb7bEJgDNGlRMa3kOzynZp
MQZafz/26BXJAjPHXM5q7cFYODN4rFgianNocpdNRM0VEPePpnLKhL7rgSmOS33r5StLu5YyI0SQ
6cKL9DmA83IXE622hoHh0HSvwewZ0ze83tfNlUTQtb91KUVyI5kZax6q0fHJLkUQm1WYrjUlXyvf
LAFFJLCw41bLLnGszmgUUcYYHodO7q8gAQ2V9qHon2/f4uXt+itmVsozpeuEWsQGqaDjpcLviGdO
Ry0u91WJ1ubbkq7VGxlllFsQ/oF3HBp+KakgDR67XvdmzHwRu4Gqbh3U67Mm83Nj5WVdyGM7oKyE
LHTSoP9AZu7ixtAWGmM4n3ZbdE/q2AeWeT+KIlDo1s6fqf6aCGVLvWol/7XwbMySZxbLT5oLGSUI
V5I1zMK5Vc1PLXvjhl86k8+KLbN3uhFN6bapgd8g7lP8XPKtqmwUBw3XT2qafzVj95UXa+0D15cd
X4TNUEFjjO2XW2vTuLcMgpQhUPbfy37wiR301REme3jTuzRIVs554WqgePM5VA8AXtzBy3NGroK3
8ObiU0JhSngPAl4wdqzNTV3Q29klBIcIOllA4D3//ExvhaImkxANthnTkON8A/cDQ5Hfb6vsws4B
FwyLDD/CAjBiXuqZkMohuVAUmMmpHrZeE9D+PQVsCu8NG8Nx/FU4H7cFLrypGLiEdJmDChQYquQU
iWYIsy1brpwQpw58UyvaPAkW2GWMtJ7a4SdG22e6DwBu8aogz90FNfBUGM/UtN6/FyxnBQZX25zJ
x0QjafFW09eYOG0pJ62wUISr6x8DZqmvhJQLncOQMptqxCqoj1xFEWM/eGNlYMEu9XW9OJhOGaJP
1TdGN/DaLS03TfvgGvkTMKTbTgGAXmxub/qSKoFRElBXAO/BligtlPExt2LPUU4K+9q4z8ZYghrx
n51WhJdoDLGRAcX8FTkum0SniUkrkihLwB1uhzl78KYs6PIVp2xpLedyJCPrYIZs09o0idIMiJCx
PtZz9wFbMa8LpvxiNdKjQaa6SSw7x2qyCcnJ48zaYNl+iVF8/drOLWqIMzNgw4wjqyZ3gdYDOikw
qTuJpuobNTbUDDPN3WNC37NlHlJGw4w/W7T2hxMIFw7dUK8BUxZeYguso3A2kfPAbA7JoAnF0qt4
MpNoDt8VA6xqxqND091qw82SucFoLsCvAJKeXZhLc+MVpeukhKdR+zySY0N+D/yuZZj/lvwAFUGs
krVq7+zmXYYMYNf9K1B2A8vJ4iZX2zQqbRujd3/XSrYp5wXGGFWr3lcaRi+RiNGsWXF1r2MVCEZy
ByNtEPnCv75c6Zyvd7oJgnPOtrlr4T38IlB+GE3kgh9czA66fcWXjvBcnhQzVm0BA+k0aeR1mt+M
pymPfYyUHVfBmks3A28fQlOYb/xDWlht6cbQlCKN9HxvjV9Yc5fav4Rb+dy5B4YAPk+VPOjN3E6l
Td+H8qVRQMrV70i9YnCWDMH5h0grdkiqAqSqpxHv72jyvdHf02FFfZZFYFrWPJ7L0fX552evI/Wy
YUp1I40Y9KSN9UDNK7/t1zK2S7qCvDDoKxCnoMFEWsnQ6Ubm2eDgadNQq74PrH7Xin0WtU77I3df
/11RzoVJdx0ToXguWjeFn+bCnzDvcu0Zzd96s8a4uqSR54KkR6cuNFSsGyeNCMlDNv7WwHdnNhri
yjUWd3n/gP3GuzPDLREPeziuy2NyWtxmIwadeV1uvEzdNlrI6i1wKGE6bbx45Wm48rxlcdLb0Glm
BoB7Lk4mLDWS3noZaunPyfmV2JFua6E7foxka5GVCqp88VBrRt88/MHPLgFM7L1cpc4sYlmxoZ4m
Xm+pYma+6YqID0oRVE1+aIn657amLAmEW40Qeq5YAKF9KbDQOO/tvNAAhfL8ugTppPrutLkfWyTo
SbJiwJakwatGDmImgMULfylNF5UDPgKmnYaclIHVOD/jUt3G3P3a9SOGr5hr3p/8Fjm41nMLCcjD
EawjfX0pEPO/qoYB03qa1DwAj/h9aUzvqlId0aUbYAzLs1HHm7ZemwE0H9P5iySJlYtOI3ESe8wh
FtnMP16aB57avN8+uDURkonO0G2KeCKNTyLXjwVttyg1bG6LkC3jXDYDshCJQVwjdOFJp8VZkrLO
IUnkJcV2cjzw52p7wr/clnJ9RJdSZp05s7+glid9TOFTqgOY3TEzsDS8oNBeKM0PKYLP1ntACeDl
ttC1pc3W5kwoJUWs9y2EGh26SRIgiCpQmGsrt3neoEs1wNJmpk7AhwCJcKT81JibExssSDHLxjc4
uI4bEYjuSLO1cv7iesBcDy4/pPiA2L1cj7DKbmhYmUQWqApLD73Odbj6Ul6FdVAIZHHmei0uFFKW
kpRaYaprDkYSicEBgjFR/MZBQw59brZlnn72AeWaTUP0UZ5un9e1tkMy1AsOJRIS4L66XB9oVM2m
7DzsZKoXcDswMWLITGd7W8rCLiJQhD8HLwAdmXJqzy7NBFTHMfwrvTygr9BvteSQ2ysEXgtacSFF
ulaJkup5iuJgpLkuhui+MfuYtmyr1CvtbVchx3xcyIwi5ED0j8h/Xu6Zkg8GywyzgMthxD/yrti6
4BaxyhMb/tT8sWi+d6rmj9ZBDEDA9rum+Ndm4U/5SP8Bm4NNRUfBpXzgFgFtSkqC90sLU4uE5fA2
vgAMueYXL53bDLacYZDgeZDpt/WkcBsvhY+fxdOu7J0HtVf2jvl8WzuWzg0NGS4yvyhRIwN1uZwB
aBCXpgOJNIug29kBpfBTowLRxlaSb4uCXBVhBTrs0LgkGSeMa+FO544kstxdQ+3DoG5SlQXOEK+k
LZZuFQacIpEJCpCZq0daUVInedmrJIqN9HucFLmvqSBPvL1tV67UTMFufVY3sHvQQumlQuNeqZQl
y6OieyvGE4jSwklrD9Tcunm1dXkSTCCfRHCxhr/+THlc2t8ZWYdfmMD7eaMv16d3o+omhpFF8xB3
C6xxk7tTbXSdPQ3KtK8dsnNY0JE702m2aluHnH7lmbm2/uvjBD5/jrtRgPvUnMuvKE3BlMxJaJQU
AJAevOqQx9HQdfekz/eg4czLAJynTs52brrzyuHJS/cV+G1hFFbO+/qezGN5QLCIORrQYpl/lZsE
PeH9WEQj/WWwD6/f1GLF6MgeHg4bXeUzYATQHgx1kmxOmlKr0nlVRLFl+Up9x3wNI+6shwzZxtt6
tbQYUF6hao8R86ihSjHOmMVt0Ym6iEQHWr54b1cgQzPXKOsWDm9eCVxVFGoB+JIeHj61HETJWhGl
GB9tIkmr059qXD8X48ft5Sw8riD+xYbNUTcCRDmZ4BCmJmOsFxEY8AOCKTfd17ZE+25+rLom0MYs
sE04SPEa1uKKT3I+snPBUmQ6JbY7KhkE2yxKRe331Rsxj2wwd7RgQd4rIcNfeQCeZQOmuxv/wC2z
m13rRbe3QA7xPj8EyeKZcgnYD0M6UVAdANg22UVU952fZImfiNdKHGxcXtMBrV6xokGL8j59W+A6
AdmSFu6k1HUQ8OM6aOObyVqT+5SVPCjqwT4IQ8vQrFjSbVaZ/f72SpduCQIub2a2wCMtQ+xo1SsD
+rNBRmN2R5vCy3VCVw2Ja34ZlGFF2JIZBMOEh6dkTueAw+DSANXU4jXHzCHclALPPSrOT2bGSNix
OMwUwYKiJe3WKkyM6/JSZVe5Dr2Pa8EPWlWk+6Qd89AdSroCTVjaflSYZrJiPKqY8HP5WQJdGuVY
szLiXnlvxtZbYdODQePDyOLHunzimbJWVV3UdQcNIWiqRmiDstqlTEtr0qEjdhk52uPwNRW73oD1
Heodqld1suvr1K/6Z9s56lrjz/Xx/J0e2RrPzfyuSu8SahEAZM8TPIBzkBS9AlG6m8RlFfEEIP/J
qN2N1mfjf2DtMTXGnodNYeziZ5fOmftnWBgjPqmQkuKJJfoH5uKYK0f4qTrSSpCymMemzng9ILUu
97MRrS6QWCijSfV85LNN5SvGq4hf5s4dMdyBhWa811PVx6hdbh8p/QFeDHEXg9Ks+DNWX8tHdHpO
w0a0O4GIwtK3ner/a8EeZgUbgKEiAOGhGciUrnmrdFk5aGj0sbNxN7bNBzPBM5XytQzfVdvTp6BP
zjb8CywhkkJPhdVppdmXCCpNzBdmbkgyNQAKcNNZR/UnI+8MBThmBXkcKqv10YWXCuU2NOaAD2SW
Pv/87LgxC3sSZYqMrAqOAvdxEo+KdszJj9uWa+HVBegZ3ryHbNw8BOlSCrG9fAQkCJc2VuDI535b
52GWrnn0n+k8SbGQJJ2DTPSeosdJchrV0osVJcVFTaZ9w1JfSZ56ZJ0bD2zl+UZkD5ztskkgQqsC
z41Ksm2SH6C+wBzwwifuMXsj5CkZtu0QaKzzqTfsSvce0x+Pilhx1xduMzx/5CXRcQ73SuaTIq1w
chjdMqIVeAwsF10cHcuHFTdy6XgBBEFHPSbposVi/oqz42XeMA29bZZRLX4kGCxPwNJXTeDv/HP7
gK/TMYC0zNROwGWD6EVu3VcxscvNW1pFtfPiASJGmj8YqxWMQKF4PwU9idheeYYXHsMLiZJNzoaW
ZimS7pELDpG6DOusDFn+R6+LsFfWRrotXlLwEgCsCBwhEEqSAmupURiTKapoHIOsEjiq98p59poG
867aICH2e94deG8iJjdPNVmJ/ZeCIbz3My8BrD+woLKNoIDbIM0AT6tiPijyfZWkD7Hbb2tHeRZs
/F5WmHDU9a/F0Pjx1Ewrj8KSsuJWIf+KCiAcEMlgpyOJ+3SkLCrVWNk2bV1+GRtFXQmVF6TMLGRg
vEWwgadOur2endKM1jmLhrpxNsKdhkORcW3FsVlQVUT9cG0Qubpw4aS9bBS79pzeZFFnfqXJIymV
Xaxqe41omDjqBI5A7bj/R8QUbCuQOIA0AS+MJ8+WriGvK5t3WlVHRd66IF6ujKDvzTWqqYUrAQHQ
DjTdIxn1OUjj7LLTKS0TRWnqCL3WryrdkKTfO4kIiP27qFfM14JFv5AlvRvMzNy6QvQbWSMKX5N5
lzbj0fLEiuZfHxaUXkVKCNB7IHhk3JSFQYOkqUseqea26wZjb+q1ueVDdswy9qgT/r1tVX3ruOla
s8m1nwnJIDqbHSEgYWXQAsVFGDG2gUdjcawyBDDeIzIdSpaHhhep8Vr388JC8b8Bu4JIGzUOuYmL
o3ylebRsI03Ud8C/PLnN95zckQy5Dtv9XpGNsep6XN8373P4FFxaxHJonLh8HAQXeu00WYvlMGs7
imweSg181u2n4foJ8tDTN0/dQbsdECaSpvQ2L6lG7S7izi/PU3w0aAQ0fy/1tdB+aQsB9QYP/0yK
h0f1cjmeyGviMKuLMkMLVYJRHkgvH/uGBkdMGPuTM4yFM5vd7dUtpEvBKI05XkDiIv7G70uplSjt
Js/bNrIK46lqPSCWjIPXJz7qAnVq3U+E+Hmefe3yNLRjEvbZY0abFcu5kAaYv2IeGTxXAREcXH5F
MVGSxV3VRqCrDe1hg5fM7+imGb+ZxqOmqH5V9UENNO3K6q/NwKXc+UzOTA6mJNZCYMxQ1P0Rbuia
fq5EDA36U2g9pu/OZkw3AwoXhu+VgbMWRyw8ixfSZU75IpksvIqQrhL1B+8/hNgliekPWrOBmR2b
PYgz0O8emngVby/82tTOhQwMAAJEFfGgzIo0ACzjZD2H5PLDsg66OOQMxa7On5pmc1vUZ37t0qm9
lCVFIqCbynO46NCwmX9hx+Kn1nwvBTojwUwMur6xVnz285shnsomQULgvvB+oT7FxWZYUbO1VUsR
qDmi5NskfRvpaX/AsC4M0NlR60ehu/ejSVaELTjz87qRi4Vtwn7KUSKYcR0QGhVtxGyqf7iGUI9I
t3ijP1Uq/9NNneABGeN22uToF+18N85U7ZBzXlZbsxfdZoqzgj3XLWokSWGZP5syY9QnA3VeqqLU
GXo9c2FtJlsnJzPjehOCNzRXdppKWbFLK6tTD0NjZ8adq5TpEzFEuUbjuWg+kMlAKg301shpSEaL
AKyLYZxTG7VfMYrO9JOTvinyu2H4Nan7rO5858DrMNdWHLoFo4zspw7AAODBwOvKOsVElnfpiHtL
OhowO479Ti+L/eDE/ReniJNoRYlVGIIrJT4TKKtOXlbcA3FAlA21X5B6rwMh4eiH3KnCFjmzYngv
zClQ1voKFt445M+B+8WfyA/KdAy4JtRlmt5GpNCNIE9y4Vv9tDZeackMArQK+wt+S8Q/0iOgWC1v
VYd2UV3cteRbrP/W/3mAD2CACNP/ypBMvBMnjpqA3z2yra9qH9X02PON2FT1vUBnZXMHiELzZvvd
nd488PpHQuhu5QxnXZTP8PwLJGNf6mJKOpF38GKPadI98AYD7vjvNEcL3Ka9c432jovutc3XOJGW
DhEZCqjr3EcI5oPLV4alje4pvO4iZXLVlyqzKh/g3Pjt9voWpSDkRh55nmbsSctD13mCEc28iyyr
Ug9U5/XBQuPYCnBMnzVd3kV0daIhGww7mJwsLSY1+rZjRO8iQdBVZZEhB2Pa0H03hZ2GE8u6e8aV
6QlNKU6QGlp5Z9gxEheai4F2xME02SlpQwTh6iPa5zKUFAv3QIcSU2zTSWwbBa1Wph7X73Xu0cdK
nbq9SMgarP7a4QCWd4akIhmNUu0VYegIX91siNtHhcLSD6OmaVAKrj1XItHupwaTjUErRdF+CUJZ
9LizqT1qYFL7dfvIru4dvgJxAfKIIO4Do57kW3aG0zdjRkVk5saBFBjZmiaHtl0jJLjSjFkM9AJJ
JQPDlORapJKOwLToncDVs+jXxG3tIWCVAJz59nKurPKnHORDwRE4Z1MkI2koZZ6IkYuoBrttSI3i
T9mDDcekI6j0SRXelra4eeCN+R9p86rPfDc9c60ygQMR2V4ZB55Nlc1EwavJEdlv/xNRqFrM/WrI
KUuvXJnXfIjrRkTIYPu1Hh9p0YcOmVbKiMvn9FeM9KrVQGFkBqgpotS1XtG9GB/13ktXQtLFbUMD
Jkj09NkmS2aCqJ1gJO2xbRnfldqwsWt+FK62ub1li7rwV4yMmuk8M3d7NEFFrf677Y/CG4M+e6n1
YUXOynIM6WicfGKWYuFoXPS8OUi/Z03n2+3aRLLZql1YPSQ+cIeQPwPcAg050gvJvFwneTyISM3q
9FvlxGDzSnnc+0LFSEsTcNowJvoYYv7BGnxwYYVgpECxCK3AwJPIBpcy8MY6BR2iTmkClyIwsvkG
Y4/92we2tEKQh8FSqHNfuAwDSjWCXdOqAdmXDTMjvRl9Qgct4CmW1rlA1Bb/Cs4HUh5zqmEngNlD
LVYu0emsAU2PPg3ACBiFX/Ou8h01+03SCjD2oR33t1e4oJIX4qSXy+WG0We2GCIhxNZzpsZv0Ynq
s7gYQit2Vx7KhcsMLhEoDHAB6GO7wrO0Oi+NVB2ikhZ7U+13qMb8K9Ju3r8zEdJVNjtdgJJFHyKb
fjEbETbKQ27+iOM1Du9FDfwr5/MxPbO0Je8AYNWNIcrpF3A0b7Qck9e88d8NE+wrPAsMjQASQGYK
97rMdZrWgQKC69poP7TmLZ5W/PillZzLkHaMdekgykoZoqEZg7TOg44jlRm/31a02RjIxgJckZ+4
F2S9ZWNRKgwoWJ6OEYI79SVtQZgNlyzb10wrNgon+qMdj2IlR7t0f9GZi7wpalSAhM1LPzuk2mu7
Dq1aAwqfpi1CVJIK3Nm0HsftREz+y3KI+aWqBrYVqRI3h9tLXnKoACYAegsYYkx0sObLdy5emSal
ULCzAolNd9orxr1FkbfpD30/+ULPos7aeyK4LXZpp1HPQLb9Mxku541sC3QCmcjGyOwiU8EUZzTa
dt+FfRTp621JS8YD+XYbnQzzfFi5YYLkKGukXjpEjgdf0Y35Nq5y23eqQg2M2Fwr3y6dpjP3K3lw
U+fE3OV2OkU+ilIxxmhMjCbyGjEQ38q43W+9dJww9ou7xuCPyQhW6diukrWKydLG4sUBaQfw8ThV
6Vk16ZRrZa9P0cT4vahJ6BbeHn25v6kyfIMdXTMxV/IQyJsWGH3B6oP6gry9vWqikwYImCjFTMIR
8wLBbBXw/qeS/irLH/94lLMspBoxjwClBjjFl3urGRPARoqLSJSIbQmcQzpgGEifHHR9RT2vbwVE
oXKCsQQYywnUh3Qpq1z0TmPwPrLtbmOLB6jrzoyHbRd/UIf5SYckTkpeO3uNWnhew4UJMpGLn3MG
AJogn3yFqyrw2uUCXRSUJcFAfrrpEV1FAcUb/q2PrV33z/4emsHwRKAhDegLEGBIvj8FUddUlUSN
uHbPQGwdp+ykD9m2omtd71c38VMSqMjBloHRU/LSXHTZ8bzKVPAsfAG/Wj3uskT32apDtLCF4I8F
rFxHxI7qpXQFEo0MAybRquhzcx6Z3m7sIkMizq8d7rfgX2RD9rMqVryGpcWdC5VCAC0BYhgdk2qU
NMCapwc1+cD9H42f/3wF0BSJCthMVoEwXnKFsrJNOzANqVH6oaqdr2fvtl4Ho7HyKlxZMRgwoHAw
uQtDQOFAS48CA+Ow0PJGi1iaftNH02+rsDC1RzPt73M96NI1HpXrlDoq+GjrwfA7xKLwI6SFJb2W
qMZgmhFu43Zqx8CorJ1LvaDUqZ8pOnggh0Dt2EutIktJft3e1mukFai85xmQ2NWZnlEOrjD/Uaks
e3Kjtul2bfpYgv245IBvFJtKffHIHzZ8y6ZTuauNfUbyjW1/V57df52GgucChT8X9g0tOfgW6S56
Y4kRK9SOI6pwEEnbpXInkIfAXmhrab1ruz33RmO/0R0Nj+czCX727BN3nItjevpSqGDruPeUJxTg
xoQFcf62srfzV1+aNOwqNAkKiwf4KggXaCEonLEjL0ZDrWOS1F+FINpjPoKJxCqV4otHdS0cVYMG
DVWnQ63ZTw1mWx3zskUSSlnjk73yJYFaRTYAgArEhMAzSrbdYgbKdRq+p3efmv5VlGKTO8Z2ZdVX
iecZGwvAJJB7QNqAhOPysWK6FsPz7snLAO7Ybnp1ihdMWQeV2ybX/1SMb3S99zGb87bYq+BllorJ
XJ9tIXi9JA1S9cSpdIq15XWysUYzaK0y/P+JkGyDaSl5pXQteQGzjB8bHyRdmw58pZufsGI88vAQ
UZSWB0URTLG1cx0SMljuGRAVpg7IWevWjTCY4HuhJyv5myvjLQmUNILSFPixBLuGid9+4SXHTP/J
7a8261cELake3nVgxJBnw/MuHU9DOM11ayAvBB2bYW/Hik/hYQTCVf8ZT/m5pr+iZk05u+CAC+tK
UUHUSF9GxcUMidiHd7qSfLi227MYuJpIW88mS37U7SLJh0mPcZnU30ml7ey0PTWF8UBQfqXsYPwQ
4AcAm8dj7qzVQq9rWJJs6c2lscF1kG+RF9MJJhoQN2RbrQt4/LNWHmoM/MoPSe8PFkr/K3dgQWFA
soeOpxnIg/KZdI4Jt4it9bjcqoP+iHqMPHPwfFpqJ3ToraELF5QG6AzgVmFEAN2ThQGnp+SC4CS5
QZMA0UWkWLTc9a6xsqqFe4fk+oxkQCpz7kW5VJlSuBQfgrPUnqzupTY3GG5E+KaYVuQsLgiAAbQp
oG6F/buUQy0nNUqikBd4cHvFe8PghMzVVrISV14gnFlQ6sMnA/YDMBpJ/7uk42nHafaCufJTdk8w
/V3RokwDXjz3B9aGxlrzxbLEmboFoQmiFEkpmsyqwTpYZC99d/S+MHoCkhh9w2a90a2d8nHbCq8J
k5ZX8lFpM7TMvWSpt2Ex/OjEDZwhdJSXwkOTnAsnbW3C/dJlx57+XaFkJ3uLZx3NsMIkBhTRfK1V
f0AjvQG2bmPY5PHvRGw5ol5rrU/nGgf5eZp/JUuPDrWpoQ4jTlP7haGGhx7gbeWtTsaXrL3vhwSm
1AncPg287LFr+hVveN7LCwdGEj7fmzNTatK+VguOvQaPWrmhrJ82pEJj/+0TvY45ZzFzrhgdeygq
yR4DLxgG0Wdl9gKSQ9P2dWdHqwPRMY98wzGBeroTK8Z7UYfOBErHydLWKnIFAnn8MKMCrRcBV19D
UA0ujeo1y8j29hKXzCbAZgBJg3AVfUOSQEXrK7AEQH8EexzEViv/0O+8WhEy/ydXp3UmRFKV2kiy
Mama7CWu9WLbTfbPVOcaEBsAANxeztIDhBObx0IhXTBj2S8Vo0RLSFPjUry0KIhqznHcxgfjvmve
LPuYZL9qvh9feY65HYMa3Bb9Wbm6XuVf0dIqnUa3SoO12Ys7PMX0d2PfGW3Q1OgGSvxRvWv0kNe/
7NfuR9YFZvOemKkf/6Js9Jv6ZHlfTHebsbUhmMvH+/ebpHtSFGBSxTAImIdMiUOrzkHGjapcqHjm
izKtMUitboH0jCBHA/5+p4IJbNItNwXsPO2Bnf+ZWP1z2xKYQ3QrBYwdhz9pph2Eux+0bZbvMXmV
VcDeTzDPJ8M4dDQNbx/PosX4qxhyA7iFbLhlV/OnWRxdyyMnYWOixHlbyjVCa7YYoEea80Uzv/t8
wc8Mk5J2Spu0KM/ZxUb1HuOR7qr+tTK4P+rb2nujh4y/YRDWHftwm7uxA0fHAXQn2rfb37F8En+/
Q7Zc6LIYOtXElQMjRzUF1rYrMXH2gdojbsVTYT/aWdiyxtetEAMe/KHCbK4+2ZjOfd6clHjfKT/Q
LmdGK591lcW43B7Zn8n6iRnUxvb0ffoNEwvLZj+me1o/wUlsaHUyuzqYbHbkbJ97v/TsG6YdES1C
Ymo0wMnUmX4a79m4LeuQWgTIjIekAKs4d+4M4VN33BRkLf23aLzOdlLyIagxAmbt6ii4xsm0HRt3
8M065kHriLWxUlekiSg1zEZrLk/CfGH0z6X20IKjbujAhJRG4mdVEZAiOQDhY3ghU/dtOiHf8mpM
W7sNJrf34+J1TOb+WLMIGng2TusXyYomLb6B598kmRDgUyyFtTW8NlfZNdM3E1QyJCNhpUxbo/2V
U9dn/Xekvra3dWXRlJ8LloyJMPTJrFuocJrcVeWLUWW+QZ6cGgNdniqyRVI7PgoWMueerPW1L7nd
56KlW8xEbTjZBNFMVb7gKJQsuS8YBk9+dfW19vYlw3Qm63P/zyyGzbiXtfj1wjFBx1SJP6xp8NIj
cC5BCiJMM0PXYocTLPRxT0f9UIDCewKJvOqkK70Ay9oCog1wL8+dg3LP4DQ5La97kb004Hqm4CoJ
e4fdsU2scz/v9sr0dbTXBlld96fO1+ZMqHRFFRtliAYF6Re9L/yRYTTrnusBf8WA1vFYJcRHjAHM
VF2dHOW9KVYUdclAnEufD/jsAMuhoY7eDLN341a7BNFa6A0mLDtmDq09L3P8LPsY57Ik9yZFd3FZ
pfN7Xt3ZU1CoD5qKVsQCXHG+Mtz3ggQJf0KjgLriWM0af0uwZJm0wRmmfITg1NkPxp8aIZQXDH7e
xjvifDivt+/+0jNxvkzJ5uSKZ3EGz/uFlI8cU9eyTgSJ8T3uWZAmE/yq8La85dUBL49YHpZXntbU
D4quoEsZdvdg1Qdg53ozYGJXtKH7YvC1LMnijUekjdQr2neRc7pUGKCSu4LHbvaCXmnPNwSZ/MlC
SHF7TZ89PldHdiZGsp86QV+FRfBwZfQpNXxt2jr1U9cdcV18c/CF9duMt4aysUu/GlPfwFCJtQHp
10n8+WaefYNkSAfm0cnK8A0CQ4x3xp2m+SomNges+cI/jGcW2vkj1V5ddmyUEiWNtQ79T06V/3sT
QCRzuddJ2hOFdhpeLxXJ62Py1pe+5b51aEgvdjXbmvm+zaNc3Lun6gsYNDzlSCjIRMCW0OvZrnCI
3+jPpP4m3Cgrxt3/64wAF7r8vJJ2XR17+LxC3dFs23ePabvr2p9TvgV1A3e3U3xS8vtW7Q+qMoXZ
1PtuvYYAX0wigBgJDZtQypk54fIrqI6BNmqikxfvLs+QtdPHjUk+Cue+bL9nvEOLoxZyd2P1324v
/79I+7IdOZWm2ydKiXm4Zaix56q2275Bbg+QQDIlkMDT/yt9zvm+Koq/0N5HW7K23FYHOUVGRqxY
a+li0gHIAh0zQNm4NK7tVu2YsLrgSIiaKRqrnxX2DkJVH6xDK95r6cRdGpodBZpPLcBFNdLXg/Aq
KnzT+XJ/KEse69LCbKNHfW3aLcdQMhNKt4A9T+Ihy59F+lkXG7Nfg6EumgPTBWTx8GhHC+P1zDGV
GsQUIz21au2DAiGIstxjfAwi20z9EoQjgZ42Kxfd0nKhQRxqQZKEB1iGa6MqZYWwBJKRaR75Vn+E
EHobv1ruivNfjCEMoCrBeINiEKLrazuoTBn9qCMnYWWdglCPDAHVaPne0OZBA7fRK5iKR4/Vtfug
q3n7YmRmur+/nHL+5m7j8hPkVFzc6S53dMK6ND3ZamA0rZd0+74YvcI5EuNf7E0gDFCNM5CuBzn5
talOaYdCqfEwjZ3aObCqMT08jcnKDbf4MLURlsmEFpRk5i00Nu9LXAgIAu3x1McHUX/BptSnP/Xv
ApAK41XtMo/+msxN+hkpgXB3URWKZ+fz/rwuHcTLr5gdk3JUgbzkCKzjWLG2VgldzELJ1/CXi7lJ
4ERQSgWwAXTFszmdOquPeIqQLE9C3Sb+0GuhSY6kfInwfDMdv3YeoWTT/hqUtUDpb116vnUubc+2
TjsNwm5cmQEYngtoeEUtOXQl2zPQzCuHXrH8KkvRpfFNq37SPvdHdZNBcYIgr7/v+edooi9wZ6p7
XoKgvwvi6Aep0n2mpjsD7ZIxI/sUfQK0395fmf9lzhBFA10DTNZ8ziwrL5p2RAwkWBi3n6XyOE3m
joA5J/KmL0m2pz2Ir6qN/eW+YbkWt/MFZKeBNm+pC329/9vJdbmCu/bEE4N7Ve6ix0pP6u1IdGtz
39Ti7pOKBP/XlHZtysoF0lFiSk8DEH4h6LGmXaWqK+5LbuF745k9RnrIW9tuq+AxUqk7dMc0o2/F
mZfE0SmKf0TCCe3YCe8PbPEGh+Djf0YmR37hr3rg3TWFYfEcEA7GkembYF6wdTxCOhrEOnQ5gF6w
pgd0PyrpGNy3vrSCjoGedgR6qP/No+fcArxNCMSzxjB0oVaaxYZkCQmy1PqninIyQYIIBWw/YJrF
zTcbJwHeunRbV+YEGDiWuwPtA1BKhkpvhXHx+i/GhfYfOGZ09CL9fz2pyCzV1pgm2UmPEu6hjDr6
VHDQHhXT2pNgcQovTM38olGMKCAylp3qNre2GR45YZbFdKMwZ1y5bxYdFIpv/29Yc25ZYFpzHTDL
/JRklRlvWqdpcy92ud1tGtpP9WM0qYKNB2IiaeArQjcqT1ABrkJQ95thhlICDSt0Suo7PY0ydc8q
WxSgRcl7NdBoGnfHWC/02u+ETdirHZe0+aMqSY2EjaUN2xG9SqVnFo01Hh2hgZEltgZe7xql4g3I
EBRIWECWvnT8KAZezFwZ/9JNiCAGsTbQWsA3zRt26ynLcQLb/NQ4v1SrOYDDPowM0KINmXIi5W8O
We+EIOmWTw/dWDwKGhrZuRARRIR/D+QUmb9cyn/d32sLAZ2OFy9aBgBMMW8ILwpX5O1QxexkSJpt
dGkXSrGx8jF0qw2UObxKfLtvcGHHoaKFYA64TShDzdVQygS68lpP2akFl62fOPbvpEp+mCpbO7KL
831pSX7JhW8yRRRBRRGWxoPIdl25RaoyGt/1sgyg/l2SxyIkeHCYYQTinS+O8tUUu7QP0ur9/oj/
lw8B+hDNEhD7nd80zCkqu2I1Ow3N46CF2eDnyhC6EDt/1z6at7oOi1eoEaboSlVGL6dvheYlA1TD
3u5/yEJwKYuJ//mO2TXU2PWU1qRkJ3Q0e+4YqPURhY9p8OM15oqlMoCEecnePCmFOMfntrmBJkOr
xdxHL83ecp6qzh8CBcI7ndd8a3pfFT/bL/FwKNCep4dl91L3nrq1m830vViDKS1lJPA1f3l4pS7o
XISPFVOfazW+pjsMeeVP0beeHJmDNO5Y7VpyRCEoMb8Z1vPQQa6o515O6MFMVjjHlhLLaHUDoTfQ
4Gh5mxch2ikbiKr37AQdxR9TgQ5Sp/HsPsxNj6WBBhEP9WSQb+j/ELq94n3kBTWLDiSBHm5KsMgB
VjjLRyhJ3xSVMbFT5WQoRfEjA+/Z/e21FMnhIkYfEO4ssMPNibzMfORQ7FGw6NPBqnzwpHJkBh8S
yze/NO8uRArssDFXUpO3Dgy4DlzNEqeC3O88k6Hx2k4NY2xOOdg2dCXz3GSDzHmHfcaoB4b2cGWU
t2g+sA8hzaxLkhRQic3iRlMYDgPusz05dJ+g/tGBdPlBCMOzhyog2R4N86O5gmCRsfv16sEmmI/k
C1gScs9iOw4yj7osy/ZkpOZRTYFDd5NfTa9veq36c398txsFNE9gecIjGNGq9teZXXjNaGAGdcyq
PcVceQD5JOIPuhLy3/qhaxOzoMNJRVFZY92ebPTl5rxCvnNX1yCRVFFRWzl0K8OZ84sXY2Z1JoWt
oTXe4jzb6NEaImXNxGxDKJWVlmonhwMCNTM2vTT+en9Nbvc4Fh8BLnr68CcagK9vsoRHZd2bOdak
GiNPU7uAgxF7QjuumZdhWos/rtKsoNjXbM4uC5QDDXSvsvbEotTXrXo/om+2YC8tgPpdj1Kgsbs/
yKVpRAsQ2nOkRhr0eq8HmeqpXRgFptGcRisc7dT0Gkv5uG9kaev91wjanK6NqAK/Mm5xkExuhGQ6
mW6P6+DEer9bU0hbOrOXpmaLJrIKxd0JB8nhPytwv/N8805WmZGXrdgo+UMpAmd25hlUo044pbAy
DSRg1Zaq+qbR08+2W2OJXLMk1+/CMbhukg6l1ransnALL9LiNwpmANT4vpC6XOmKvA0SZYMucIHo
IYR43hy7bLZQqk/NsT2NdRwUCSrf6ueEC+T+Zli4sKQZLAP4FiR0YrblhDCnSp1gJmkeY+ggqloT
ErfYVw717CTU7PgpiXS/jPUPs5rCIR7+cTCMD5DtaMDDo8twLlZIY4Y+qkJpT3n2rXQxzPwhTtYQ
KIuTeWFEnvSLhbM6ML+xRMUoXbJJRHLMiXhhZFXNSrrt60sK1Hm4+9Eqgn2IdN+1nSh2SWcbETYI
+x3hLQOwsI9SrAIcdZOCkJZ5+fQbSipI/zFAy8K0Z2FXIiVVps9mVvoaHf2anqspWfEsf538vS+b
zQAKXzXtGhv+EyFnQJogemuAhfoTTSF7sndCBSAmsN/tJ7PfWL+ckxNxzzRO3cquvnU+mCDUHBAR
g64LuezrCepao3CioQeeNnP9RHsZNPWYswO4uU1rNe8q/fN8zKA8A40I2kKQ056NmRBijtyoOgnE
mag3sn2T/Sjd0Pwe1z8QEXtAVRD2Gw2fK6O89eMoZ6Lt8a82OZh95rd7NaCPywZqOLG/m9axyT5X
Tq10nLORSRodPCGR0UVnwOxmakC1XeZG2p9aLnrLa5rY+To6jd3s+gzlkAfWOS7d4v/dT5U4nR4Y
zJlsz8pqe6cRVGGD+x90e77QZiG5XhF9ApU9p0lQsinOnCgZTkhWqDRAtxRok0ZLqQLQ3a71Bd16
YRiDygdYp9FgDbTXbA8RpsZaXQwnkud7g43cr1Q4jiEdRm8o1oLBxaFBThVdJCjAwFdeW4uGqewc
Xg0nlOaUw2hF1tNgKPoeDDbpy7+YRXSPQu4IUCREuzNT1FIycBBjYCNajIEJz3eaWepHPQKU+b6p
xTlEx5PU5ZLh9OwcNg4FXXakDae0pNyLtZ1MSAGaN4SdOU7hfWMLIBHZ/4tXP+plEhA5m0NUYATi
w2o8KQNxX9zY4tCVNmN0IKPx05382B6r7AWZxxzcUHGzsVlrNwda2/ln1fUA/dpllA9e2Vbte0aZ
ssY5dDsb+D6UZ9DzCcpCe4790tU4n6DYPJ6s0Wy9nmguIG6iDhPdnvwKXMYrD7YFe0j8gLQeDzbZ
wDiLWOwptkmtk/FUAwJ8RB/MeLBgBaTAnJ4VQ6yqydy6XbTsWGhjRM0SnQx/2ZAu7j+TpXqX6cYI
2MND3h5zvlW/ptb3odkOgBo6xtsAOoTWU/ZVmvhK1XhieG2SX7Wx1iqykAC4/pLZ4Z0qy4yrQQdU
PQ717mj9sKpHDc/l+ke6gWymUphevnW75x8rW/D2yXptd7bhQepFJuTjxlPnflRQC8l2fNqwaIMU
/df45xpJ19ICA9AtUSZQ5AQt0vVJ1nsInjNeTCeaaSg6lHQEUCh6dmkdeb1WNiv7aaEGgQAR2xcR
B3SPIb9wbY/yNh9xJUynTtcCi/7OqFefo/23Sd11veODhNbZ3J9QuU7XNxBaT9FcpyPSQcOkO7tb
R1flVBfKhFDY4ptUSavNaLdr4AH5W+5Zmc1jnbsJ2Gr66eQ0pd+o0bastt1jpgO+fXTcdOW9t3RK
oK4CIla8vXCdzW7VvM2LVK3c6eQ6MXtSEBt7eWvXe5VwfcuN8tSnabn/F/N4YXO2cr3aCAGfBJtK
n6I2Wg1bVpfO7t9YQeUBGQ2ATW4gyYgvoVVJkWPXjPYxd6YPgRLtipGlTS85D1w8XhHzzL3akEEx
oVOQyNfaIX6MVXujRfpbbjtFMFII5d4f0u29jA2IznZwP8kC/vxOQf6JlFHFlNMEclBPOF37E9Nc
PEFNrV67v5ach4VUkGRZALHDnKcx7o3J4JEznSZQgu0HyGmgYMFLH5LVo19kSvylb5G2tkVVPtVN
Ph5s4VorwcHi7KJCAb0naPohgL4+4hJlqdoC7/UJia9DmjmtR/VuBPWfiUh6cn7dn97F8+0AmYOS
tAlrs305ZRoDCyW6ve1+4JuJqYrnNBVZcVxLVgDDQx+fLelW9JkXMRnRalMkYBO0xWuRZTUInru3
fz6SSxuziavdjtg0x97PGFE92rex37ursIclT4WAHBwuOpgqEMRdL4+d2YWjswFWehCRod2BH21n
dPfRIOk9FQioZQ53wya20RlpNIDVxKPlqVE8hvUkstCkxN0ILhpPrccp6IhFz3Fl5H6SQ4j5/ows
HR20GiJZDLg7NMRmdyEqMXXhMk0B7CWKAnB/ol+1RV9xl+bZ6d+YAhM06rjgX5nT+UCaqIh55ioQ
Ge5GX8uT/r3kICg2R9Tb7pta3EuQhwHzkmzCtWbJpsE0Kc25jr2kdPHTBF3w0NBa5d/spgsrszui
bZhuU3jsk+Z0xibpqnJv5Z2xvT+WxRWSeuOolMoU0GzPOlo+9JkVqyeVQfckBVdlWE1a+oQ0jLVy
BBcqQwCd/NeWKZ3fRWxYGSh1psRRTgyvaKTwnaboH9RhLMUu1iele+hHqo8e4VPfgHW9ZuNOpy7q
WCq4x1DUys0OaSEwtUMOweSx1zYmOl1KI1Va79/Mig1GGAVU5mCEv/7STik70qqRArR3Vh3U1jY/
RkXwV1Buuys5cznB88ADrKDALyBIBzBsdkSABLCr1s1UgDq092EyP5tae0vMU6wCo4noWZYm25WQ
amnR0dMs7xgXjCZzlekmMaZ64LApGimaYtYd3h5JskF5cY0pdynSAUeZFNW1wK4xv6pHhAO9Wlbq
KUkLjx5bKxiisOebRqzEBEuH8tKQ/PnF5oqiKAPDZSk3cvHCEurnMVtJtixcjLieUNpEjgcsN3PO
JWHIl6XcFTGPD0XLtymaHj1TMN8u3+9vwKU4G1wZcJloS9Vt7I7r4Yx9k7hDj+EooGDztbgPrDaB
YPzQDE+O0RC/paV4aBvD8CPTebSgBPmVEb1amdUFbDeyAwALI1bFXoGu6vV3VDl6c+IhVVHGtLy4
zB8HA61Y2pfGyT1gO/36YLTolo21QFTJkY3WE8+7sMv7Z1aWe1LEw8rRXDgvVx80u/6qpnSJ0OR5
SSB1RzdaXh4jzEI3Ci8TI+iNHow17NPC3pIlQYwe7gBvrJkrdobKUBLKYTNmgZG+KOBPvb/ey6P6
rwX9epoHPLlcaAiiJN0k0SZHScYdTp2g703f4MVOIccaPdTuGjnxUr7kamSzbTYhlVnlTauexuKX
lX0lT7GLhMk0nlPF2JYpRSYEgu3Ud/U6RHvIE7Q/qLtCxLdQGcDkgvUd7O8Is905d1sxFYipCXwE
cAt6BIJJIvzMNkEwrAISUzDk2qJDarWbSB0sr0j1B31Yo+OS22bmhq++YbatbI4bxR1xDzYgvP6h
EAUvv6Lvu69Dj0hpAgfZg8h6LZhYwVe88aJbuRj+7Aq2hFOoVA7fBgiTOD8RvfqG/Tnl/zx3KucZ
quqogeiIXmbbuIkoeGwhsHOy2gdDPxG+McYVopUFd39lYraP+17L81HUcBfWzzzywC6hsR+xcHC/
7O+fmOVZ++9gZju3ZcIUloWdyya/n9jOdJhXWuUzJAruG1pAFF1P2+yGRhA4VrGCs9khP1hn+4Zt
LG74uvFbQ7GMJCJQVZ+k+suUsc3gbKtePCOd1RjjZuytrwbTf5tU+XX/qxYdxsVayum5uO5UPJZU
ZmKiHfVbQgMounjGdBD0OyfPhfqsJ6f79hbw+pgF5H6gj4OsOwjrrg0WXUpTJA1wkfdeE3no3hir
H9YvpnmO5jXVG1+DNS27hQuLs6uHlZMyDnLeeRKFVV179uRuq+yVjvHWID/K7EF02rYqldLj/Rez
XcnRLDr9C/Mzj9CxekysqJMoIbfZJo6aejyu0/D+vC4eGJQlkV0Aawpu2utpbQkouYiDbWyA9XME
f3rnaCFRv7EqCdrp474x+ctunNyFsdkaxl1b0cnFjFZl9Z13eeE7qap6LM+zf3OfXViarZ2wR1uM
AyxNZhsy8zVzwkbfcesBtNZVNfnI1axYXPQHFxZny+UywVJhw6LdF1sn2o39B2eA0veb+3Mof8+9
OZx5a6PR1Nz8u2AN85KTSLdKCxkPI/YyWgcqWxOKWlmzeUItGow0a02MC2qzHEyKRgSBamUlsl0z
MnvRMrWk0UixCzXhhgBnZO7kRcr7/ZlbWCGUZHVNZnrw1pyHz0y4eheB9vBUNo354AIw+haVpvKZ
DE0axMI1/3keS9bIAYFGtO7qcyCPkepOm9Sw19vb0TwO6LwmWrEZib27P7Al33hlaXaxClcpGyTM
VDTshlCnrV3VK4rHNDDqbzx/BrYGmdd/HgYjZ2ab4NaVL7h5Vx3kLNShhGLZqSomsVeaKn8D6LDY
uHiHhW2nTG9EGLEKEptE28eDscZUubBjpFIPmpnAkAUe05krIX3eWiUSJCdOK8AbmzBvIf84tuHK
1K7ZmTkS5tplpZewg+pzYCbxc1c7QexMh1o/VK3qZ2CLMJlJPHS2PFfC3TtZdlCSbJvhSaKOaw00
C9fu1bBnXoZBoCNOhIlhx9M5Ng5qOT1SsHuPqn6kueHzQglJuiYJtXhyLiZ75nPSjKL0UcKqyLtN
a8WbCO3nGWgc235cmfCV+f671S/iioGUqWsLVUXPIfWEMX3Y/GkywMewsq4yEJy50cuJ/Pv+vbDT
96mA3AKGpLA/zP7om/wAGldvUktwPCHMyskugV9FvWJTohsPiV3fyqqVwa6s5t8I5OIjTF72JVLu
6omwyqPCPDhD82Sk1tFse/DodHsImoStvjbHS497DB5FaimNiyrp7PDUaW/VqDhgkhMHRCd48VDA
soGLG6ChjkPlT1PpMdP2B13xubtGB7WUiAOBngZQg4RC3UC0XTcz27p31FPRCWhApI8CndCK3j9N
3ELKWmxRmceD2jry6cHg2WlMDW+iO4tMXrdGiLq4BhffIjfKxRo0g9oOaoqNoOcboaQ+BxNWYI9h
CuYt0GRk/+ZSkOBelN9Amzh/yisxqXNuETx4h2+17otpoxpe0a3Ejpr0+Dfb+8LMbFRcdXghQAl6
KnIOmD2jUKmtmjYB90faE/RaQ6PLTwXaYtAnGfnMHCqPt5UIdad0A+5M2QFsE9EWTEND2GvjN2oP
0Il0eXRgHTPCSZta8CyWU0C50T/FDN2D90/oQvgr02mSDBQMk6o58zkCiQDLMGLtlEX1c9uUp7hz
1jhLlpwNiO0kMkTCi+a9GtRJu95WU8ySNY47qsf23uGQakY5aA1QuQQHQAYVeF5wPyAPOe/zKkGx
xlVaaSc707+jaQ19N1uhPWl66pnuKaNakCs/khp5w4yH5lDGfgEA1/05vQn2wVuJLCjyebgxJabo
eq8Dsz5F1Ob8rJiVp6At1KBREOl/KisOYu3tvrGbQNUBeAnZa3Q/oJwI3YtrY4SS0VBJz899Vp1I
rb3SodzEVdt5Fch+yVRh3ytC2d63eutbpFl0rEsqRsn2O0vyxzURE9MHfubTuHHaflvlD032ioOG
vP6mHT+a/KFSznEb9mq/FRxEHFvDXOP6+EvOeXUA8RmA7gNGJeWH0LB4PfqMp4kYHZefJ/o+PUPH
D3oAeb+1Oy8yPSMctzEJ7eKh+wMh5bE6UmvD1LB7raowMQ9QUlGEVz8k6hZUnF32AIUQlQXdcFRz
ryPP/LTG57qwM9C4g1ISYikkfOcFB9ZNdewCm3oGpm2wSr/TvtpQPVNL+Ap4jZU1url8ZT0OIq0g
J0GnJcoO15NT81FEQP3yc9pXO7tozkX2DV2/aElst20cP5QZmgNUE82k4k9LfnfOV5GrwcpH3LhI
+REGUCtoTHPw32x/plGr9aSy+DkDLByo2b1ep6/xq1kGqaH5YwvuKWhHuX0Y1cL2MkX9WPmAhTmX
yBm056D6BU53+fOLmyeiYN93CtqejfRrJFpQ64CZQn90Le7Z1XOVJfvhC2/2onqs8njXJOD50wMz
/qBq5leasdJ1cpuKxXyg3qSj8RVvFpCnXn8OktpmVzO9Peugimv0B2B3SLwdEBOB77l0QeHW/aHD
1kpfamXwHFaFma6tvAPlnM9OjQ5pWwXYdnl+5orclgDzEDhrunNc1qqXuqPuoXlz8FdmXg7lxgxa
EnVJRqlD+Ox6qKhtjIqi9t0Z5Jc89lkWZs4Xqj/ZNfiUzlEZKGXQdb9WrN5uOPcvxTyWHNsO6nEz
q27aZUqK0hrUVia2GZ/GwTeG3jPNI0RGcQ96ljcMu2k1pr7ZaFLT2sE7CZzkOG3zLkwQMrTaQHv3
lJRnR3usCZj1m2+0esyRYL8/yJsFhHoOkruy2xNCfegJvB7jpCaT3pk1Odla4tXpJ1vTP74dCw4s
2r/Al4+VA+Ts2oBZo1TRND09623l6Sb3nGoDCXsf3s1X4zUhyCVrKL+CQAmt5yhWzgJlg6BRAO8E
WHMAxEKxrfymfTVAqbhGIbRoSO5GwOiw8+f+NzfGvixanZ41p5biA+xc4ZlZ72q6csxvwl3IesPb
oIiIbB+e7bNT3uHRbtqEpmf7BAZyLzHysIxaryZ+jtKKooVDvXLaloZmoY4jSR+Affl7YV+4OSsF
iNlSclj0RiSGbd9A53N1zJrT/a13E29gZLb0X4AGwnfMdwY3RssqsjY9m3hMOUXicR8lb89WX8U+
X7svF41ho6O7EozPji3P+sWgBtFin1MjPfed66XOru2moK3VHWiuJLEQWwNj3LzAMThU6IE5R6wK
ZvyZPc3JXEb6OjuX3NoXID0vo71F7Aey9nK4fRvOLMm7+2JkTVfjrhxgCTAvfRPXm7rbRPYxr7dG
QBCsfChrwMC1sc2OdNK4lU6KCmPrJi9NXrrhqaeDt5ZPvy0l46ZHKk7BoiEORnPG9cgoywq1zEh6
1uyg6Y4sP8ciQCia6Jmn9xTE1po3Tsee7MQ2OyHdXv3mbnB/k96OFd8g25BwAuGSLfkiuZhdZRKJ
qRKana1x19jPET1G9aOmft63cnvk4H6xMQF5QhCKesm1lTyPBfQGhuyckE30aDzxbDdGUiH+n2JH
JPc/avOI8sHmjufmtZ2q6mkDKt7iTNCOOzmvev5ojs9G57vNuyQHT1dm7+a9NrM3m72K9PZgGrCn
RE9anwd6faTGGhJXfvRVcID7BTAYwFOQ6UCAOjtq1IpH3W6U5MybT0X9Wq1FHwuDQLc0/BOkE3AX
z6mY+sItewCpk7Np/xraF1JsabSWtL99BcHhArXhAG4IlB6K99crg2CuIFFVpmc1fiuH3HPSFzV/
VMZtaf5ytE15NuLj8L30+ze3Zz4yPvc34HwOcbwQ3uP1gyZ09OzcUOJPgnKInJXnGJRDmQnEyFpj
wXwW/48FcAhhgLAyvzCzcqirYUzLcznlwdA+sGgCmcJKOLpkBF4XfBlIccvGietZrN0Mu8FSyrNt
UhQ+ftXWPs2296dqwQaIkKA1DRU1vM3nIW9ckKwuCWnOivqY5q6noGYUrzH4LxlBcIEq39+mD2e2
HTI9Z2oPWeszVfcp2h+yZAsEs3d/JLeLjrtJRn4IrNEtP58tM3ebGnhLZBdssNimuUXAEZfn4f+f
ldlQlI4UolRgxUiA8S69Er1Q9y3cHB5MEwYisYIImwGQn7lPs3RoyiOY6NTDZACM4W4szbesyYtf
wKQ+blq/L33IxRDdq4t9UayAGBYnUjZVgr8DnnUer6uZlZl6zPh56FvXY3bNIHs5qmvDXDaDkiXK
N5C+mmdKQLwTjWOMBE2jBooJNkofHN5QgtO4h6S39qFk3/vpe8eDpA/UNSaH+UUo5xh5GgmFRrsO
UtHXRwvak0gOR8iPVGOzM5WvkZWGo/aFp2u78nbrXxuSs3Bx46pIgo6yMHtuC7z0DNXrqxdz7RAv
TaXs05PgLDSazbtSkqk0GVOr9gxOjOQN7YNuME0J393fmDdJpb+ThgolKClAgYHw/Xosk2CDUCA4
fYbmR9l+2l8HfojsjzbZ2F9Tw1cTOHq+yWqPq9uCTKBacEM9UIpfo157onwA+55llw80IwGEEnx0
mqAVlbn42+mti7fl8NscoZAMobdy565pci/NkSXVVZFegJeY6+tWHUiEa6J0Z6X70UOcRRVrLVdL
ewrpFFMiREDxZsmfXyw1+MINe0iz7pzwND8MbVnsm8JpQGfuumhZUOtgZT1kKHAZKsj1QCwpNSlR
T0bu7Nqg0vDJdDvWIZrzMueY2sgTvSnJxkXsTDyCNPkre5+2VnUG5WH3UWReieeBJ+ygBiN9YPCw
fdfTo/qnBROf9ukGGmgQHqIxSNYip78P73ufOpsbbegVokVldxZsO2ZblDZK5RO5j7jxpRbPKzcP
Lntl4rmuJk8XR2g4UeWzgo4CBKwRIAPKoJOPyfGzR7sJXCsY3bceFZMsNIAbMQ5C2zDhE/Gn2jfC
UwtPJdsmey6zEJI0bhaqIJ2F+Ef0knJPVNyP0BOAf5hzr/+dsW334FThZG30Pf2ZxvToANcKyq4h
WnN6C0smIZSISuDbwdA1f/82DUO7xwjfau9zRflJre7R+Jr+sMnOcjdF055Jt1PGIP3HxKbYLLI5
AMkLXClw69JRXexOvaR5JOHIZ2ECasOn+ruRuh9KGj+6dFJWtuYNJEBag5QoyE3B9CWf+zNraUOL
zoJ/1fQcsNgzN3lQKUZgIyy3PlL9GZoHfJ3kV3qg2TYDk4OMa2Uy40bCTdi0MkiPBB5YKKnnOhst
jYP2Hf2fYD4DZEsNEeI8G9VKELXgW/Da0aTeLySf0C59PVpwEjKjUeLuTMzHUovBpryWoLmp38gJ
vTQxO0AkqR1tGqL2XKvbCpOYFOhvTLZ9vMnIofJLCMN64rPfxuLLfS/ztwp8M6cy/kRaFmWUecMN
iNnAoGYk3bnSQzv3oy3Pn9guU44MOnyaFz0rdaiIXytWZRx1axWCRLKbFmojs7vGIUpU6By+Tf05
7C1gH2LP+K6Ehr6h8T7zI+VFHR9ACN+djPzccY8Emt9mKw/MhctbVnH+8xEzBys4JKkTC9vJyTsR
JmgL8wXV8Wyxqq/3x7u4g2QDGBKFDlqHZ5bceHC1sjJRAAFtRfmoNK1/38ANSxo2kAx3ZN8UAPw3
gttpgZp3AdLmc1s/4kpOrGZrpu+N8d7U064dwrI8V7Xn5sjFobtf2QFTDkF6L0Expjw0LEL7XbEr
iw1EVO5/2dLWvvoymU648EydaHQVGjJIh6c7rT6ayPr3L4n2rcgCY3qKyKb+1j5Ohzz9vG/4Zoup
qNIhtyqhh3DJ88xg4ySi7Wq9fkX1y802leVrRvzWjS9QPglVEQHPs5afvo3tkR2UbZRYAaBXsSLX
Y6UxNwbDqvhrQp7j8TVySTAYz0Vre2hmG7+Cvky3HspuowsoJwZoSVK63/dHfVObd/AJePcbaG4E
PR0yQdefUFZOklC35a+dDZCDR1p/VL7n0CtOSmWjmsS3bNzLT3Tc5/XeToKavWjkzzQCFN/Xzy70
aX/FxNOh9EZWFmSe1fz7Zaj8gH8KtUv9Jr40265BlZq/6jwJeuOhJn9afhbjR2u5Oz1aa6W4Od1y
IiwDquVIoSKlP7uLQcRPgNZDWxOoa30jOboD9S3+cn+6b3f3zIqMCC52dwlgdj6C+/NVsD9223tt
awduXwfQDrEIxKKzTartioj5dbcrpveB0pXztbzgF+OcuVJ00JhmDLDFK5hO06TY2qQFj1fh22Tc
86kMVOobWQW1Qo9l374N9YORfW/bd6AuwygJovJgQEPTTV9Q81PjYuVRsbgIUgoIRUgTBLSzA1GC
kYha6cRfJ+Roung3RNzP15T0lowgMEexDW3ZoHafGekchzatHfHX3iGfILBvdpk95Wj3c9eAXbdv
JCw3dNuR/ZKHC8WA6+Xmepe0kBJoX3ul/W7RKIyHx4nyoDW2Wgz9KQPh7FHVdwULuP7Wd2/6cDC7
HX2pj2k0bivWPkxgrYXIPKoj36mfhgLVd1Aa9PW+7Lel7Qmg/sCHX6+ltBb3ibxsZXYYyqpzyqBy
yCxncu32NSPqMRNmSASkgpPxjcaWZ5SGz5wXwv9EWKgE7YfM/kSs6XH6IijKDiz3snyjfXT/w9l1
9TiOo9tfJECZ0iup4OySyxW6X4SKyjnr19+jerhblg0LPZjFDhYz2zQphi+c4Bl6nRuxzBscdvX9
03Tjyp4YlHAhR10Zagizu6sWQk9Ry652fNYm+wa1Q64/SYPTqkxI37rFnum0MS6iEHzNqWyPpgRK
ZFdyOwEuK2QKXuM033UNWIxK9VPinoaHri8pooBVoPwjZRh3IArZAgiREMidamaX+6eXUDtPFaiC
IIEYIbLW+abuiRGrln2MppBxNrnppiXIRoBvQvh6ORSf6aUvDGPvACFh5CJM03SPZcWq8RYYTjeO
38VA0z//dQUKreiVec33TlvbJM5pHW6aYQkRfBVBTQv3azazAFmrKrx3FWbTRS9e+J67C3Hw9WoB
TjQdbR6MWBUjXU5CFps4IlBecrIsyGxfyaNt3SFT08YhQz9H9Iz7W/36MUSNAhAEZGsAI2jzCvMI
Aek2Esve8QKyqo8xEPauW5kJ1MOg7VpSL1yCpFyvIKrAsLIBgRy2EDhklzNsZeCpW17snVjTPROy
D8D0p/CGuD+vH2m2y20nCgKyGVSbJ5+G+Q05gMbsa4GChWwLsi7jRLNQDBZZx+eR0cCOdNVzXLSK
SwBRqiH9brVmMIOetNRLes8EuNmjbRm1For7nqlFfWxLHig593/mNNmrXzlRXadkEkIes+0UtEqg
F5I/OHreUV0PGJ9ASK7TDK2zwkV1wFtLjyvm/0ebLX0FewBFHBAQtkVmeJWykqt0ofN+a0KQgoMk
MIGcLNShL7/ugMy46eRocCT0E9ynQME22qvSMy+c7q/cj8bRfOmggARtF0hNAGE0u8Ki2IUISdIM
jp9nlh//5UtL43Ia1qw/lg/E6y1de/G1zih6gfnD3yA8JZ4dwpdHMGAnELcfyp80IFSboHH9Qox5
fRcBDvdTJgUlGxWR2TJ0hCT6UHSDU0TeLlBQT9cLsGb9NF54qm59UnQlNWRcqArgCF+ut5o1ROy4
enBGrT54crkSE//p/krfHAJ4CSwz6kkY6HIIwslNJXeYiy/4iOVTQcFk+HFhItcFgAlBiC4aXogJ
+DLnpw6ZKhSlqgxO5kLKz8W9YHtEqI0SzHzmT8xrJajaVcr5JUuGoTLVXkk2dVlWLKlDceH+uPUB
kbgQETYvQOHMJWLiuMvyMhQGR6nIUcHGiZvkCJSxfX9tb1z3SAmBTQdIHUDpeV8sjgn2hsoPTgBT
4hQQvWhMzbJ8G5ZA+LfO5SQphccFLlHqPACGKZoqFlI0OlUbfpWRbqT4LwgNJoY46md4Qy7V5q5j
KCS7vwacnYC6Fj1J6zwM2NR2J4RMyD/k9Bzz6yCnovYhteb9pby5gaBXhF2kot+MS/9yn45gIiUJ
uj1OEm4EaCSKwsaFTwlta+oh3/TkzwESH8PoHSH1t65Sb3X/B9w6J5BEAfcH1Ugo0k8r8iv+6EKh
kEC6Gh1C4pGVkpfbnCgtedFdKX8CXy0QNO0mUSuCVGN2HIfS55IiIMjqSbQScqMdjDKgYm24iUrD
R4nYoDMBDG/nHIicTWFIo7gFwLZCfTuI/nbqKkyKTVlLj/enf12MnX4Y8BHgnAkA/10xz8SqLlMF
P6znjmp+Qn2C+ZwpwpD2ScqtQPnbLZWzbh1SLAQ6RUCuTTIilysuylBBiGRpxOnxTM6VLDRG1mm8
JExw65BOoCuwvaDNAJnT2TBiqvcxP45O37cxwGShgLpEUUJGHDjmzv+8v443IjJEwoBUo3SDjTwX
Cq79PNL72uMdIat5OwuiJy3mFGjOSuj/p2FiJ6VAzBYGMQs38I3VxMCgusmAAUIVaxYdJHwiCXmI
gXUYVxSKasHtz/IH8vDv80O1dWIJTNign2P865gM0FWS3SwbnDKydPULfUtW8k4EOBuvnaslIumN
awgKTtMGkSBjdkUG8Pyc70K9HBzCxybxPfQC4eemGQOI7Dx/SnPUs93zv88QAfzU+53Ev+fYGrEc
wbOEQaxTwm1XdgYOfAtTScFxstpwAbxx6zoA+wCwCnj/TVib2eaELghJtEIenEEnJmmyY9alhtKH
lhuq6yjehZxZohnVPShBZ6dj/cwhiXU/dfXAKyxA9dUZtM9m/Li/BDeOzMWvmsW1MIXoOC7AY957
QLtp7VoMO6MD5B4a2Ash9K3z8nsBZtvW1bBp+QbZuSfKMa3Shoqi94kiOtWxp8IOi18uDHnjMZ3U
gMHpksDOuXq1h9SDt+MY4N6pecf17NzlTd1ft/G7opr3F/LWoZxYOyKuHtxAc0MoVxijtpSy0UGf
t1l1rjZYnIyEJpTGYn1/qBtVY3T3MSd4IGJeUK29vOeyQa18fsxHJ4Khj/icRF8x+aiPWmgE46Eu
n2PuJc23dWKg4d5t69C+P/6tqeL5RNMcaDs0uGa3Oa9xVQd1NKyq3Ec2FEA+tGD0zLGCH+P9kW5d
Cqid4Y6bki7U5S8nKvqk0AcB70bXs+QkPWbDUdqOYgBwq+X5Sxv05rx+jTbboGU/5h6XqaOjFB2t
QZMetcAsGm8h8xJvnTlk8CBpok+PotUs/qgHhJkeZFEduTUg1wFFLz13dP1PWubwswzomJuhsmq5
knXhZ1kZLnL86MGVaBhtimpdiCENdx7MZMTxoPTnINcg9UP26pJ3za0Di+oafDgAPUR6PvvObl/I
vaa4owNACU+lUnpoQL5nbVQKTPfhQlaB6cwyrf4PtQ7AjVB3QKkNmqo/C/jr5SmGKq8I6CgOeY1A
8RcrQ/OAYIGHd28kL/e32I2PjlgBupmIiACVmWPqI67xBqQwvANJC90U/AQiO3UWmGUTL6lH/eTU
s0wYXQxFxi3xY4czLfiveYWh3nUq6QRHI95ZjfnEyFzEf3EviGwcSh5+jYCR9iUXWuOoJuaojILV
lHyy8nCRncqgT3eRGkCAp1GjrYYYziJt21lSEHi0jPVmH4pyamixUO7yKNPMtGzymI6qK7xKLXzq
UMCUTDQvk4d44P1T73sa5eM2M+LG8xduqRu7HLjmKS1DJQ59ldkuz5u6CP0mlZys2SV1uU+GBw0+
FEiRFzLAW9fh75Hm9xHUzbICLkuSkxBrLFNgSUbEKKXpp9lKCA4kBsGkDVjkQxzPs8K/g7ttYGxK
eu7P/b10I7GYKI3IbHhosaLcf/l9G7R2Sl3HD+GF1Khk1GyXkAVXqHGciYshpu38awvVXDL2ehpJ
TqRs1exAyoxyiCUm6RfSw+rwQHhDQGkwHna1CuHHksbhZErvhqf/MlcE9Qhp8OjN4ZVCVEVVrRaS
o/DcTuJaRqJgIVG5vZz/P8T8u4otgI9xgiGCtmEKHJWAS7o/iRupkARssD41fmEZdrVJpb7MRy3l
ZKfq1736XckvNZWHr8a1ko8CyjPW/fGuLxsMBzAnCuzTJTCXiahqcSx9JVUcbBQrSI99suLjJQGt
62WDrTRPJEAzUEMElPJyi8Dvo1IjcNWczldrOqQ1GNfoGxj3pzId38u7DEBu3GVTtwD/NVf95KoE
Joecqji1pRbQbh93HIMwW6m8PgnhEr/lxrqBwDVZBQP6ASGE2cscRy3ETANPcdQi2RWAXnBGKrUL
LPUbrVmwDVGRQK0bWKyr0kvZE76TSIUpuXlpVUJdnpSwBteRH6Jd2vuBqcqjZhVRJ6y6nCQsboh/
IFKd2YUIH7tOicKFDTNNbL7KwMOiSoE3GC/U7MUoxxAkkTZXnMrUyCssEgv5o1NWCmff/5rXlzWQ
r9gZKlCD4GNdEXrqUQXdvBKc0TcUXqLZh9pbyrCE+7v+jnDnQE6JIBlQYpQoL7emPzFRhkQVkGoV
sQ0aVkbFUtJNFGnK1f0ZXVl+/jiB4BLGk4ZOD4ANl2PpeNF4pVIERxhfIJuHFMso/X4t9aE5vnON
FUWwfK7MlgSsKc5tftIEC9DiWhsBebHTNjd08BFjwYxkCu3GgPsMhMNQmKVsRL7B+c/FQiTyQ7W4
/NioxSjY4tM3QLw7faRfd3uhguwfoFXidGA61S6sa7Ydl1kcfpGWfOTFq8xIGdhC2a9aaL0UKJml
SoQKLEhsIqHiCPTm0e8+++Cr8jArq2yOZfEiAsTcBZ8Zl9vqcCh20HCluRRso3yP5hbzM/0N7KL7
q399OwDMImPdcbmiGj2/g4S260qogouOwG1IktFuyGhaMa30rWx87jmaD6/3R/ypWs1XD3EcNBOx
ftMjebl6feelQoh/4iSnnPuj5T5LYiNVAFgZn/SRf0ftIm9PKSzqkSTxgLnwoUbbg3BKn5VqZH7e
r/3O5GEl77ZknQ0shAxTEy1cmz/FzcufCasL8G0n4DEYqfOTphVZ1HaDLztd6eqweYJIXgEhx1U7
FJWTyTlP84xzgQKSW+pqmbriZC8FFr1rv+8v2I0yLH4JLhZBQYwGiNksi4zKKlE9LpAdIsAf3DcJ
96cGC6PSYEYVmXV8wBJti9DKiXl/5OvNcTnw9ID92ud8HRGpkrEEkQ5DTGMAq79OkMKyRN9w0UPl
LyRcN2eKyhJOF4plOGDTtfRrQFfjBIBbStXxd5l/hjQqyPQ254Qo3XE4Q3UK1Vpa6ZLF5wvt+xtV
H2WqEKLxpU+shjluMZISl/PaRnWgXk2DRKK6/LdzSwgn8gZEVFkQc1S0ytyU4AbzQSqalWYer3Q3
Xw3yPgjXnhebutYv/K7rd2X6WXhWQFjSJkefyxWBNW2dhnKnOpwirqRqnXugmI+CkWaKBQOq+9/7
xsMK61OImoCOA7cXQEkuR2t9Qe4kZSBOE1O32JWg9U4FvnCwwvBx8GlyLLt9Jq/9cNgSYSGKvBEy
Qz4bFwNKJvj+AI9ejt50KSr8ekucWjI7EHFVF34Su7B5jNvPuDiR596sadqH9jhhwV+AyBn6BQrN
9K7NDv3FT5iFZLwPQYc+6IgDa1KBs8ToGZhC1DP3Wr0Nwbm/v97Xr+zlhGcHW9KEMeW4kTjIe1XW
5RDiIvkAGo2WLWXqNz8t+huIOBHPopY6W9wurUe/TmTi9H7OhvzZR+dI3QojbbdyVq9RlgiBGyBG
7O6j5uH+PK+DFszz19izVYVCVFjztUQcndhB/pC5MNncdQuXx88JnX07ABMkHBMwZcF2mV0e6MAr
aRVL4UnmeOyQInahZuoRtwUXKq3CAmGCgD5oXUiAJAR1FGX7ohL6lyD38gLCoFztrnq+Ct4KyB69
cLoObSL0CNJDmPRgdLXZAMUrHf8y3Ab5GAjqNvBTd1VHIQ+d2DEeNUiuAKNptF5Hvpq2CXIGcnuW
sKAXyicNgtuvsj9AAXScygA4BSOxQylBdKB0I1E3UeMh3JHlHPVBIQDWi3GpPP2hNRezLqrjt3qs
oHAF1l+66SUXYltxqQjomkT9S8c3bmekgdqCqiEJCYPeMCz0srogKYvUJHsNSd+4sG3KOBj7daJI
K/T3FDZAQlF76EtkCV9ClUGsAI6rKF0A2Tu8l0lXpbRPXCU9jLjrXhrIb45UBsB6FwlxXLC8dBND
zcIuMpRGgwdVV9TcbuQlL6IdSmuVoWJtIgM2it27qvoV3HCTFv21RhQz3eZGRfbeEh0q+ZRvlKyw
gkwGqXpIslZ6gjldvBtcoJ0Wivw3Tt5kgACVqElMHuigy6sGL1Dli3BIOUFj4CFE9dCL3jjSf97f
99PlPNuRaB/gz4eekQqc5OzMJUoCKqinhydOUV44tz5oXaAu3CE3zha6PpOTEvhLONqzWNSVhNaT
ew5FpyRkLaTMu42m90bZnu/P5eY4GGnyF4a81tyIhJPcGlz7ODrVISpfnm9pwVZ2ATReIs/eXLRf
A01Bya8YoO8RHsIZEoSo+t1Nn8by6f5EFv58ef7GBTkYmUMWnXQSves8R3W1+WfcHNyR/jeFecDm
qVyrYudGpx60Oh5mQrQOGqvXoX9zfy43tjEGmuCGqNtNdtOXa+UFMuJNrohOjZzvhrFY5YlY0Khx
1/fHufEsoqaP8AhJPeY1F75xixydWZdoDq69h1FEKpMrkNRTN0Pt1MkfKAstTOzWR0LrdMpMEIYI
c2IkKHmpi1Kn7kjdo6BtIM39XwbARLCbgT6U5kmIyLeAb3gtCGz6TtaOo7eUWN1aMgiyTB4y6qTc
M9vGjVL3cUlc18lqkbnCkRsHGlSJ1UhQB3ySC36pKHIjUpxaPKjEg8APs/PZgAIEVSWx8LkpdksG
6IrKRhM8l91z3g5ryPv2hdE0j3pmacMzj9KrnFBXt5QiZ+GSC8T1tkT9Z2oITCxotCRmRyzL2igD
zZ5zAO5gUtkD/AhSV7hA8pkmdHm7QsP1p+OhoUHD/0Q8vy4KIg+p7CtxcFJrZPpQNS5GO32Iv/1A
sLzUCviFLXOjBklw96FL+VN+kebXOeF4GFtFeDSghcMqP7Fl/UX/QOIKDaFGiDcj8fcj0oT7Z+/W
sJArQFqCqEYE3Gh2w4dEyjIVJo+nCuIGBqDeiZUgSjZdqexOQJ6ka6J3PSKTzl9Dy1l40qN0yczu
+otOJigohQKKAxDtXP6HaxNUiqoxOOXBoIHRSbCZ64xb54q7xI69/qyTAt9kWAExEniJzR5NyEC5
cdqG6YkIsJ+FJjBFpY+mmjOO8RaCZiAvmvdX+NaIU7IDHgPyDtxxl7do6wWJFvBxeipF9K/oqNNU
2nm6kTWsleFtTxa+6NJ40z//tXElJRWkSMF4smYk/AhVI1NUTEhn4hrV4rN4uj+9G20XyGH+b35z
UI8b52MQBRiPE5hWv6kwoG+2PmBxdb5KQIpzWRus6yLDUZWZ79QBg0jb/d9wzWJDmAXcBq5zBELA
4Uwb7NeckyrmW8Cw09NUg1Z25XBouTfX2wvNOcm2Tf5R5e86jDa/ewGNec3Ma9p0f6KCZ1KPCliG
UNdLNmO5xC6/8S3wu/CEEmUqws8LnWEdCwVRw+wkQJCphq0Y7iq7z/HCRbsi3pOF/PI6isIyTF48
aJYCaTZPcdOmCdUSqkUnH8i96CRqeLWTJy9fEha4AdZG2KkjlwWtHTIkc5XCqirrIYTHzKmr32QZ
yA132xnY24n557sw9e/AhcnhuVJ2JMiA698WCwH2dflMxE0BmgX0SSbC9By7pmh9X6CALJ8gAU3b
6jEoAgo3oFwg+NsDgSWFGh71IaVq6y5stusbcxobPBjohyIZROnscrN1wNL6nIexVWEv52+yuJG4
jEr8GuV4KTvVioUMZ+FQXz2/ICnhuZuETGAhi3bO5ZgRgK+RF0f6SYQSfbuOuW0hM7D0pCXww82B
gE4GEnR69uYLGw0xcGBurJ8G/9t1wJzvvZKCn+GX1v0ze31vTFP6NdLs4Uma0qtgt6WfcpihZy9Q
HlVWhUqbU8nvepnpw7Po//UVGSu7ahJwDpakRq5Oy0R3xV+6Bnwm1nR2UapZlAYjF0Uwropo/5m1
jwMEo4ZFYdGraFNGkwOdB9TXJl14Sbz8dn4PGG/nRd2jxvnhsQHlzhAL9Gfvr+f1KJjBxJgDHmiC
lc2Wk+sq4g1eKj8GNQzvtaNbne8PMN2hFwERbBWxVD+Ab4Rfcy6yrAxxHHKNDKngnVAjw+ZYoP25
P8b1Rf4zCLj6gJtguX42za+LPAWQAIKRo/xYW330V/6bthR3uC59JO5DFK2VvKdxtO0SBnQ0FRwg
x2g5yZHqClVRs94tCvtcnYfZD5otK+oKQjjEgvxYPCeDmUEnI5R3XSxasCC/P/erD4iqmYoDJ6AE
D4bgPAWWo7pHU0pWYVoPGZL8BUWs+wNc5QwKYHdoHqL+ChotEOyX+xCaaGieQ6n/XKF3ci4z3I5l
10PR2SehpUG+koEaIZ9a3V8SL7s6adPIOAQw6MTbhJb05ci+FHjtCJbOmWRrDUIWxV5/+A+svJ9R
8BrhOUAQPT9nrgvwaBhifkrhAwtjwmSd1mg2hbZcjWuVREZsC7Vn//uqToYPAIwhLQJc6XJuEuoW
NaAg3hn1GDaqkM2TWJ5Cm9a3hfBDQjnr/nhXxxAyrSh3gkWKhjs0zGZJOScG9VDV0HhMlV0VPgzK
pzv8c36MMfDM4IwDyoiuwGzTD3rtSfDyjM8q8DG91NJoyQnnei9ejjAdu1/nPG7CsAjFMj63WgSl
6UOipQwKs9ykeXhCJ31h0a7cqpAiw/Ye0lUg9wB6oc++UiiSsKkUOTpXktM3rOaQzpled+KknZwK
poIowk34dQb8TKlYYTXQVG6MrHT6fKf60MfJrH//jDgRgG/jd0H1dPYZSzFpOhEh1Fl14fyK+xSs
ThgOmUCPvt0f6UpCeZo7ihDQREQJRwJK53Kt8yis8zookjOKyAM0pDMv/5K7JuBY43PZF6kBSTZ8
Uo87iZDqdRD7QYVPpNvtVaGG64TGoQMOUDIXf4BM2RQLB+i6dzD7fbOlAM978LyiTs5Rtu3TAR44
HPVHee3xgSHGn5lgASie0sEDNeLJ7xFqdc79Jbq+erFCKlDnqNSA5Twv1yh8wHXJGE/ythAc6luY
wMlL8uI3xgBDAEUnoNthWjKP4HJQXTz4hyVnjc9zG9GzxyC5qC9sq1sfGwEAmRwyBaSc80xId3uS
DmWent2q6Y46V4qvwG+UDpc3DfOn30cFvlU1KvYkx8rmleBTEXk9tOBVXJ92rSXwWK1gcYnCkq9X
/sIvvH7ioR8HpBAaRag3oOA3y9VqlwxerpH2zOdMQ3Dpl0HHitEpvK86tLrMEvVT165DMXjkfJ0W
jW8M1dlrfAbfGs81JM6EZRLN0UBcMrX7+QgXMc702/D8IjAUsXjzKhc/8gUEAsvuzEHk2BOs3H2H
6y3UsU7wt2HuuBrSyoyUAix3K+CCtdvGNlQF06SgXMaS115/RXsCMWsWW6pi+skq9r8bWMZoR9gV
m/i3m3IP25AAPQgd6ESYmKpDTbPc5IjJ8QgM81dOtiplX+QV7Os+Uj4z/UPwlbTQrXpXw1cdHWrU
1u7v/+vbGDBu+afc9YN+nd0QuArqsBWU7pwUXUpTtVVNvol5Sw6D70ouJq8N7bNtuGghlfp5SGbr
jfwYoifTy4mAb/YMCIGrApKvdWelf3EVYO94K/PWWXoashMfPEiEBu6z3j8HnMQQl+e6YOZH6V1d
i9wm2fGPITFCDZYhhx4Gah5ThKNfIc9ey1tZsxTVEPZDQAyhd2CdkpvBg6hbJKxpXtJ+n6k20KCF
9KR/ibpxf0Gv+/14aVDSwjHUQG2DevblnZsqVUfckuvOfARNAiiplvJRl2H1xohs++O+KXKqBgZx
FAZfHe9RJfui7CkJbe2Q+NSPlup80vRmz5f69y+aZTt9CZD+4LvduYUsg2B1BRT5HiIdSvM1y3XI
r6m7wTNklG536lr139pn16cl96DwoGu+cq1BMuZqK2zG/eCbIzHEZJ/KeBwMWJNI7iqKC+wcOBRs
Ia3lL7R4r4IeFAfBVoMmD3p6IGDOUu5IJIGcp110Dl1OWfeAGrNy7DWjAwZo4Sxc3dPTUACmIJgE
AgvEissvV2lwYUcxL4IBAyp0eBUbJmp1yO5vkGtBEAwDnvHE3ZjytnkYJ8ZhImVoiMIuK04+0GmJ
oOzMB25kC4WaKSwbCMrocS2X9hg3TcliOQ409GkHQOHbAghFyo2BlrMUBOCBpe4APwTXJx24BDVH
fDtQU66wZF+q8YK78LGmPWrmYMJJrvhY5JKOzwkdq5Yl6lDFNG/GIWVg0Xe4mQBJCizARru3WOdC
12rG1JcY0ATt3yALocru6xqogveX5DoOmK5e9DGBRcFdgL9frnwzlFEuef4UEh1qq6ssVFW6jjZW
1Zp1+ixvq08gZQCkWfjiP4KIF0cD5GXEhBCG09C2hW7i5cAe4ia+V1EyS3wWf5ZGYFS52QImaCem
J6+acpsVrAU4ZQO/aagP9EYrMd6EMqlH+z9ZQslk4j1C2f072RCz2EgWEI1aSZO9thc3AA56X0VE
SyjpvJcSgMU0fO12KdxtXKhqQMJwHyc6FVb8m6vZsEGQX7SI+f0bHo6gPNej3aZmGK9rlbbeAgDo
GhOFVg5EaYDPw+pDRGU6Dr8CcYUDT80vapD/gfdSutaSpK9BdnTQB1LeKKGbWMKE51Fv3oq8XUhI
pytntu7T9TixxyHPe8XvwB7sMx4+6GdJs6vqOW8etNpWnvj4iW+sZKnBcnM0aGfjBoGWFPBHlzMd
UOtJ9VTOzgjuwaSA6iN1m2NXrbzusESN+gFOXU4N9we6/0A+AuIHcfzLwdIoqQPdUyD6ydRTBYBf
9uTEp9qKoUi3+9w1K40N2530XCuM7P13OOYCirS4sW8cqYufMU9OO1EfSQdljXNB14ZO173BvUf0
MzIzVq04ui6t1rAA4yiojCbXYW/4VFlz5tq3tuuBeQbKK9L7UTm81ilrxO25N2hrZavE3CuUh3S7
6eXmalw19mtlHzXelD5UR8B9Y8vexrX1nYTEifoaDZhm9JvC3qMFsRdOwGRSD3JBD/Ea7cT6Qf2G
AK6xxknCvwDzrm1P4fBGCzvevXzDiqo3tENpCI9VaoQPrbsuDqd0l9dm9kysjNX4udyH9qaEFD5t
NExpZ0vWcOorlu3cDaGJLdi+tX/INNtnX3t+XVt2bn3pVDEyusYWZ/ymMPfQVmNBtOqNsAEckblM
eefNcdsfC9o+HjXTZ0ZqmTpTmW/kFlCjr+uCwn6UQvYWGhbwjLNQP1xbig2tWx365RTgXAqzmLed
vcKxPgGeZJoEZc5orzveNk+pRx1tk5gR/dtZOW0ZCInIyiBdakADQ/8iW3Eto6GR0Nw+PPhG1tO1
GqBjhaABItMOkJmnzjU+FdZRjRYd273x74m9eSm2h8JQno9ia7b00TNxnJNzyqQ1ZzjuJn8iZ1ht
mR397Cw84SbnuKbdUcgQw+3l0HYGnJ7MdbN5ymCVwhTbN5jWrIN1YJFDTJlZA0jGfMC5YM5BsUdC
SMKMRsvctZmvHjsqrXmafn92hnhcfT51L4pEqb8x0NBfa6fe9DYy9Ve0/FI7am9UKtIR0M89ozCQ
92DEwaQPBExnIlGrtFw7/CJMX4cHGaKS1HwElcUsjMjYZVbLJPbSQneRkU1kfDcC/PFWJV1vpD0b
nUNg8VQ4lU8+jek5wfcVWHs4rPF/tjoKBf2OUlQd8FsMj2H1V+rnQaE5ZRr+UKwEx159I30fbUul
hxT/UzC3CbUQ+bxwsbn6dM3svbNQkKQJlWlnBLmpx+Zh9cLiL9k+ZttDwzDTImaExYYdVCY557b+
IAhb+GUZ0dPXGkJa2Pk7d8fqTb7/tFegneT0k18BPrUaibWx401GT/qnl1L/OzCGV9d6Ig9vmZU/
NZmRbrKahgYOGk97s2fDikr2Zs2lBnwVNOabDUv3B5HaTPl8i9gJFLET4Fp00xhVxegqpljaDyti
3PoQo/R9rLaxWUaUrtYmtMQM3TAJ80zxAZwOIzrmdDUwF2vz/eXTyEakvX36fE2OzzD4dvx9+Gak
vTWueByGJt5vVMx/IUSYQoD5tTp1Gyd1xkl0afZaDRD0ECpJa88CutSDkRFTdNkfb81Xpv48uAaZ
9t79Ma9yI7wU4COgLCCifkTmeuQxGC6iKwP3NrDqqWmeEQJ4uaH6Zut+3x/pJ9uZzQ4IQzDGwHIF
cWdeqEn9Vsxj3+vOWm8EwUsgYZfC1ph0VtaufNVuQMiQjAARoUJD4RgMdFSYD+kKnsWJ6Yb4ygDt
QYok9I1w3JS5UxU2nz8u/MwbHwFqoWhkoGkPzpQ6S9raCK3yMsqQtIFxKlWmBNFAsNySXKIt/9Zr
lsrpMG/IGGzhuOHoxn8SbjWQt9AHqDHfZOClSWnbUhW0PN8zNH5pl0w/YL6Ov3/gLNVRw7SVUFno
ztIjdyw2cYUzVEHmFyGz+6qq68O411MGpbwWy1cb/FI6fQ011kB1AMMT/wGXDDJxl6+/GsRRklUi
TLvs+hN0PP8gknWVWfirMP1VvO+fFHs0B9otYWFvxHMYGhhrMEjQqkEWejm0FKlQySJIPGFJhZOs
NVw7ggQZjUc1UWSkDk2m10aekEFCXloEBa3jUgC7dtAa1XQbsf4G/kL4uL9npOvgCz8LkRfEeRQ4
Z/6wdH6FmfwYcZnQRf05FqFAzoQGZcZNLNG+QfPYB2oIDpOQhIqMiYQQaqdw/IAsfCE5sJrN41fl
TY/xKCnFe4ymT0rF4UUfM7Mq95n0DVAaAws6EN/BaIlAnOjRLGQQsh2qdYicWl0IW2/cCJgLanho
NCBkns8lU0KedFLYn/OYhepX+5hmPpXeokfp6f6q3f6Y/xtpfvcURPBKUcRI4VqXGarivvc+9JtI
ZDy+3t/At8OR5d3CjSfdOj/AH039daiLXAnjaGhnRwgbe7RraASdFqoO5mCWkJZ+DDbjrtdpu4at
tMyUV9Ffx77t5ojnFDid0KZfIY+omAiBf2B9+27PN9CQwEceAQtfa57NbZBhtuoh1owmX+lLwLjr
SgE2/cQ4EsBLhLHcLPCuuShPhlbuznLrxqhq4yrqp44oNyKduf95bu3p30PN7sFucOEY2KB4xdvS
K0BEBTEIYiAugQS3NcoLo13XynCpoO0zecKCZgsuyeXJLouukjgJM4shbznWTJB9I4Y2iG83I8Dd
Rp7GZvzZJ3soEbKm+T/Szmu3cSxa009EgDnckoqWsyW7XDeEKzHnzKefjz4YHIsSTPRMo7vR6AK0
ufPaa/1hVa+78UcIOrSLHsP0RlHvLCQ93NhOb4Jqr3meDb66xEYLY6SfjXWMs4Ork6L8Xfs/qvzO
8v+M0U5Jd0O08aNH1cOKubNLV7vt1Aexug/7nRsvoAwvNeKmPlJwAtIx1UUuXIhirSxEkyTVcFJ8
uxb2+o0QYGLgQI7QxR/ZIz5wwXv9Wv8rBpgjvI831nFEKf8eS4DUKZe0oC/zeJ8fhMo5Hk8khed3
XanriYVoPXt9JWhr1xB5grd2L+8lgwj3pfd3aWHnN/gQoL1YEIPjxRM45Y0XboylktG11xyjg+44
1y+5inlSUR8b0VALPqYvV+ZH3xzKRyBVRenUa/2YPWkbLDdUuV1YeNebnSq3ZOCw6vk8Lr6c3ei/
Km0Vsc6jaFd5T0b9Ev5JPGWrJOu0RZXnVvOpczqqlu+XCjPXjtrJueT/Nj1Lo5p5GpTqwHrorHuh
oZRr98PK0g5DvpKWSKmXuJ5prkFoEOdhr8Sxe77BogYg5DjlbLm4ldDpI6d+UIdtndwMw62RnQDv
fX+AXDtngdVjPEJgiRagct7g4IuR204p2Vr7gx7EKf+Zjk57supiIWS7diii4MSKAS2FyfdsGDup
rhQyjMOxFltlHYluuWoD5ErbvLMW+iRNIfg8+NJVrnnUswnC5oKSmj4ElZUn/bHJDur4M3a5FlYD
pvFr011F4qOOkHO0nyAwK1Hdfj+g19qmvEtZlfoShc5Z8COWktIwh+xW/1mZZCO5Kb9vYbo+5r2j
0M/VAr6A0ZxdL14W5WrY41yRdjAim87ReHV7+g6FjYWBvJJCokaGGbCOIIEMfnA2aVJXlYoLSfGo
bzXRdm+gfwIdfRlX7DXLtn7heIsSvpPfphZPErv+8H6noGEqWy3u2tdwiSp4JRg5/57Z4Ar1WIvx
SDCSRZbW8vYqrL3UaHiriDmP1koyKM2WUlEcraE17ycOfWCLXSMHtqtix2d3aoJzwPfzce2rVPTB
YYaDBYeVNdtD2iCC027L4aih2bLp1fSjaDXjVY0K1daqod+C/bqNRanBt7dyN62YlFs1z9Wd20VL
kphXbgt4El8+ZlqfX05KlFyD1ivMnodHaO3j1EHYvVWddtNoMKM27rsxODCuYid/TVZ4KkQbzaTK
52hLyubSZWxy/iWzlHYDFoeqgUEIV6yEW7V3MmVrZDs1cvSV2N/chVRTh3vD2wf1IXbkregMvwxl
6ea4PL7Pv2K2hPGW6IpIshgP2SbYl6Xc7tp1sK8MZyBrkkS2Oj5K1ltj/QnbjR48YzsNCL2onxKt
WSDwfW7+863Lx4DE5YVNXMbD7HxyhG6IGgQCGBIShQbpT2tnvBjpz9pCThaF4Y0Wb9p2K2ySCE49
sjobxbRL+aRIN0JoK8kb4YZfbSjAiuPByElP1nd1tM9Lx1s4rq8MGygwXhZAmtF4/kTffllGkaQM
Wjn0w7GRn1KhsmPrXi0lu6l3qYclc77AJ7qyVs6am81SUXk8CUOaUxgYwTRsNX1qpqqqlJHGfHOt
xsmD1+/37eVJjV7I/3ZxHswCtEysOOqGo++V4D78VTn4u/+/JmaPcBUt8UGOaSJpAictf1FB+X9o
gHcGgSGwRKbrfEFZRlZ5zTRNZkROlrdSlS1soMt7m1H60sJsycaK2SiAAodjIP8U5GjFm9cOSIt+
34/LMOS8ldlZUQlN7hnTQGlYo5oNr2uX0Ce1HCv+rVUL23CpS7NHkyvIfRYG0nAUR6yelN9dq8GZ
dReu6avL68vAzZZ0FWupXsTicCQo4l3qkabV5V/fD9vVNiaY9ATH41SZTb8aJA2VLXri8jI2lT9+
s1QkvjpWX1qYTT+12EILDXphlT+04i1N14vG5VePGj5/osNgrjKPDPEq1fBgD8ajLA+/5TBYNVbv
eH31pynEei1RlK7cbliYnav9Al2DWhBKACgcn28ctUBQDs7IeCyLOze6L+tHSViSfFxqY7YCmqyW
gqyKx2No/sqa1rbkG2GRhbfUyCwkUq3YjUUrHI8x4FlF2be5tC6gRX+/0K7O0aRKBeyAx9B8jsxR
EPpGLEfEaZ5U76VLi1sxP7kavJ6WW8FdIixdXdjUZUn8TI5Qc1GIWu08PxlS2pP/ZsJzqR6/78/S
70+j+uV684JOFfI2Y2qSn5F50oUFcsi138eUgZcVWoWiNc++lqEM777Wx6OhZz8Uv/xhZf9ZehfW
JRQbeCCgBgyK1+dd6KJ2HAu0N49kUG1r2Dfaazasvh+mK+9uGlF5GmLxBphoHgaIRpjIWcMB04Uw
sJ3OQkQdF16LPKDaqYVrG2JuEu5nJgiDpIuHcKsPloVaiGRQVe1b1bVRCYg3RZyNS+SJy0sDciuF
e0rc4GlJN5+PAMJlddzIKe5PjRO777VdDg+kvXxlgYZ5ZRSmhug/1R4YtfM33ZBbgZKLGcFQshJh
6iGHre3i/ja2XpRipd4V6jatwYvZVLQWJuBye9M0nBsFciReYHOMbhfGnRBxIB7DGMon/n0tCoLa
Vm73KoVF6SZYKfrBrX+chPERreDOXAgwLmlWUE+/fsBskMcEBwtEFfujGuxNEdhW5DRb+Xf52oA/
AUVY2P32Rv7TH8a15v9A5W1hAKZlfB4yn7U/Tzjxvo3xTuY9U64aYzWgnfgMfK101y1Jr1frrvLt
ZpctnT+X5x2tGqBDycOgdzZfWnHPQ7GT4+GIOFOsrYtsrfF8CPdhfkiW/O+uLWMD3CEojQmKqk5n
yZeziIkXMrdTh2OhbIN6K7jrYS++WfVCYvNKVgTuwwRfw8AZjdE5ot4II6+EsiYe3aeBV1Ay1Wfd
f8mKPKGffXSu7Y0rXhlA86ybQV0I8K90UkdUWyenNdF35kkLoREa4Ig0Hg8by467e939EA/Gf9Zz
wn8JKh566wRDEMVnY0nZICmL2BCPJW9caT08B/1TLX94giOWW2uJ63gJ6Z+agynEgFJhYwrPp67I
Rbns0Dg9Nk6Hd9Yuf8wTJy+A0lorPzn047olX42F34otKudMqxKus6WC25XFiiQu2gUT/5SpnW1R
o5bEoWe5HsvmptsG8qZGIndrRremsQBSv5LqMJBypOgKlv+TSnbe4UxIqgxDefmo1WuxfI3CrdHb
vuCUoFjBQ+LCuZJXeX/8/hC4zHihDEYQAEZxqnfNowFPTYEmBqVytCTk7NcZIJFOfCmWELNXsq9g
gElrI8ELWYjC03nv8AaxPLcdxePgVuM65uh796I69+0wFy27GwP5NjOtYRdYeCrhPSLfV9VQLtw2
lyc+H0FcClUbVQWCrfOPKGPMUgRBFo9YMYbxVKdem9nb9wM6bYPzQ9XkIuOAYz8irDEXnzAQxBGz
qpCPfXREw84OGnXh4rraAjBZUARUCS5Yx1EmB1ra5DJm9PApuSW1agkle2WgqONCQiInONVpZpGv
Z8qe2pSyclRUQAntrgVstfj+ubLiiS8moOxUi5wq2ufTEWpiPQ5ioh6Vch9au6bTHfE2qpzwGRyN
ftsMToPe4VK8fXlcIojGuxAXqingFmcHi9SovRgjPXEc2lXqr4L40B/UfaAtpECmIZqtg7NmZmst
rNXEa3ALpLjbjGurATyBDvRH3U/Is4VNfCX5hfAZ6vc45ABKUOe5CqGCvZN1rnVUVoqdbtPbpF+N
29HxTsJDvW/ftG11ClFL1mxDu8P3Uk8RxnS8xmn243P+M7bLGh+/o6dt3b/fb4fLAxRtcaRGie0m
TVx1Nsdi3XtJ5vvucSwA197WRrLPVNCw6AY0cbwx9NX37V1uDtojm059B3YMm/B8TSXgQ6OxtNyj
Cng61HlYL5whl/OKrAQnGCAeVRRhE503oLpIbLeVqB4jG7BiSh3E0QwbVe9If9CXeHSXa5XGJtUO
Ed0Qk/LceWPloKD9AwTlGPlPcnLbNqtBcDTBXlirl3x7tsTXdqZR/RInJXWWya2rqccaE6L8wfzX
Jifk5ew+XVfH4dCYN4uCKJcXz3mTs5vVMoc2rYh+j8G/H1X8mgk3jblwpV5ZCwQO3GzwWoHrfp4/
X3rliUWOo5KiHVUdBVoN6Zxu9/1qu7K6oevDMp+eL7D9ZuekiCp+jXeddoRGYBb3iXszfvjx1lot
SUpfiTAtbi5OSy4u4HFzQVEee5rsQpQ7DmD0PpJ8Ix/bneg7XvKhgsjT7Sy0X4ZiqwTb77t4Be10
3vJsbZhh5+mxr2nH/DeKjuVRlfc6d2eDU0EKBPTdfLcsR3QPCK9bwBlfuoVnyqVgLnuW5zGRA+8l
oqPZIFeZYfZWVwlHE9vzHjCmcTR/lcK2DB61zHal/KZT3rPRsClWJdkmap4wNwms3g5EJHBlkO13
WljaIcMU31TqLgpvwagk6UNrOm2/x1YHCsixFO79cY1jfPwXLbSFMZz26fllcNYFdXYqDXk21Lle
CkdAzv+Uei/jJZjsG+uO7E7+JOzJkLbNcaHR6Ue/a3R2eMR+YvixRaNpw4H/EsXiynvUlWeq61lR
2rnwLKdLfIMrG+LrXM0zJwVGTLhJ5MJRk52i2rimA17cav62B9hta+VvUe6b367929DsUbWjVYF5
00K3pxvlrNusE2JMKtSwfEjdzw5oTcx6XXdl91i8WoFtIv7Q/hKd+leRrErrRRAbe1mv/2Kop7UJ
p4VYCVNVwsvz83NAYV5wG5ZoFe+0+q0X0W48dC+eZINQ626F/fd9vLgWeBRReudlolOXQNL7vLlE
RGzZ0gWXpwKVttc8PQgmt/m9tbSEroylRYqQ0IJ/oeg9ZRC+nKCZWWBhlEbCscAL+D60bnR3LTu9
iYv479pBFyzv/vNTeurb9PSD+84NMccISVIWNW2hCcfYWzf5a6YfRO8BQR/f2jTW1owdvb8P3klj
d+22WuLXXtwYU+P8A74MKSeAWOf9TUP0QrBwFI6Z9NCCbxWzdOEouCwi8/OoOkKHgT1IFnO2VKTc
9fqhafyTbN5z/TlJuFeip1z4oasYOaQbwUnWGIc7rveaKu/mQRkdOjvkN5p80BA1t9yFA/4yeJw6
rLF0CcUJ+T+LzV8mWbakMgtcwz+NwpNf7/viSe1Off9WcanA4c0cuXiVobEq1Y9WBnmM29loj69h
92EYTgsqEPFPXO3sPP4rdE6Aa+qYbTr9joJz2/F8XcxbXYQO0wdPvqk85rBXmIt8eUbuwpZrvRMO
c+5K2sQ/VMMxbASex4Z8qWMqWKJsC88ZOHIwQfH+fb/9PlPysyMGDRbIZBMQhjLnLKg16g5JqkLz
T0jD2vkj3mX1yodZu+8+UJPrPsYamkv1OuZ3UvFe57kNkI/Q+1eWwbKzkUZYaZtEtdONWTugvqHD
qOtM+Bifi1NiOQCoRf2ZIDlYo5kgamvYyABCpa17a5mOhXLKXn/LR2e8D/aNixIFFs6r7MbXN268
Cf643G3H+g6uBY/rxFYEssQr/6PzVqH75/uBuMQhIObG+MsAkpG9hmF3vl8S2VeRpVFZzOMdea8A
uOpjA4pOK71dAU7lLgDMGNvZiwmbQdhp7gss2Pa51p1mCRx0CaiZvgXQDmA+iyBpDg0dqAin4xAG
p5pnRb4fpFX8wVAWf7VwM0S9nUfH0nNkCaTfzXQqw7QOJ6dzO/eCtRxvBFRmnDRaS+1bt1SzuLLr
IT3yF4uWI5tYcTZQeVgAqU+Ck78XfqCO7z5W4U78h6G6d++SbeVFBBhX+D3+TaKfoXgHcFZ4giey
8Hi5DOYYpAleSnV+Ejmei8Rkfa+XdVcGp3h4tF5Yp9ptciKMbIYnYSKyjxtoOwR340o0t8WL0S4c
75ckCD4AZ9WJWSBOorazgQhwtiklXwhP+O/2rYMkf2Y42d/KfcvWwnDoihSZn9Yum3suT6F87rNN
4a07085+eQ+RducK3HibKnwIn+vS0R6/X9DTxXm+sc+/bnb+l71fjcr0dRRhIBDgDCFmnHUQCrJn
F3Bovfq+vcsSADwXXBAVOC86KYm5XWBRjs2AtnZyCuXb3F/pH6K7bsJVIR6yO9fdsJeDo1juJMX2
T1nojIXtLREnpz7N+syTmTctjsVk5C+Wpp7XvRtG6SkV/1kc8zwvFzp5Ef0iJsdkk3HhOkemZDaq
khuEke6V6ak1981Tf1A29cG6IST3yl22Ug9Cs7DKpjt03iVkOKjcAeuFhz07n9FcqQVF8bOTW/4D
NNvXr232X1kC9Ak30E8BaArs1qxPrpV4ct3W2YkrB6dyebTT8KhWa+lVWAJwXObJZm3NQoa8LcJY
G6vsZPzukDaAvHbw/dsofBXqB/1H1TjYdMbZ+vtZ+3yTzAeREg1Zb4Q8JAQkzo+ssCmU1AqM/ORD
wRu5Z7BpS/etsMlbx1du22qVRGvxUflXIIJEGF9HqHjshCfPuhW0nwFmI7JkF0huZraOSHmIooAT
pzvDQEPjtan2I2Y31b4NoFPeDFxgeJQNhBOhkzUv7pKj1uWKIFnK0TstQqKuuRlfjo+QH3RdcfKD
lab9zNI7tdl8P2CXZwdNwCAj7wug88JiLk4rV3CtsTh5VW33/UsJ7zF4FvHxGfbpk/78fWuX9RHU
a9lV+iRpM+n5zRYF5AhlEMWqOCkurB8bvfd275dbv7mHs7oqn6VnbZ3bVhQRlvzRi62wsAGuddea
AjD2ANW1+QbIqxb18K4uTtq4yl27681t1Cur2MLL+iOoHa1aIn5pl68sukyhlrcPmhvk8M9XZGwp
tVs0Q3FqV0q/yXjdp6gGSvLa/Fe8NiRW4eWuU8FxxVWcrqVg06AwoDrjcyzjtXxA9mjSgvooQrte
ywDNQ7idkVOaeMY5ZeyMnlM99n/T3OkRn2v2ef4L3lIz3kEDKJOd/kuunFbYUYLKCeces4Vc0iUv
h9gblCsPSYp45MSn7n+Jw6VeDsyx1SC0KrYIpyUu38LE8YpNGQ2O0qHNsBWRS/E30fugPffqSu1e
lL8GeQ9t1YVOatnVCKhxbSW7EDeRyrTVck8pd5RXItG77ITGDnF33zg00iqzNvxPrV66TT5xy+fH
xnkvZmevVMQ54pp6eUJrILBWxviiGHfIVlvjbfVv/EUWmke4u03/ZrHtvY/mPgw3krF1B8cwd1WI
4/qNLG6H1aCvwnrXpVtrfIzFW1VAnW9Tuo7/rCkP2aPxM3hW0HxR3rzOJ1Cww2HtPai/a3dtZLcx
DgRvvXAot8iM69aTQRz8twi3+KsLwWtkbavoIZI2o7Bzo42sOeV9xjMlvx/CHImuwkEeatyS9fT5
Ff9GgI+pO5hml7dVQW1uI7XO0D36v9AuKiyZlyh/P3bkGP0lvc7LzCyLAgbBdEFPhkLzbMZQZkpU
CUZ5EqGFp9U/zIxs/SV91rZ8I9SdhcfglQDxrL05J01JRT1hHZYn+Sl69Q6t9jy+q3ed6VQVEozv
47DnXM9WeJRmGu8L+eX7Y+2z5jNfPvoEhqLyOyGiZqkNLZbTLknor3UoPvSnyukP6aocN7JOTHhA
iAk6JzoLe5izzT/xLYcytCp4qN/Xf8TQsX4buyRJbA0xgqxd41Dn2iBsrcKBtmVhj8GYRQ/oP0nb
brx1nXqVrNp7T7abX+FTy4KAZ+4uKTZf1j6nOUQDBoM3MDWI9842djfEVmIE1QlLIr/nUvynZ5Zj
pvGukW9FsXDQXLkvjf8cy9IqdwORPi7wRPznrZpim2iB5pYnSV1DC2te+x5O/0//4LUv+hIi8zI/
PfXRnGQgTULZCyeJQpVJcgphdfJ5c1V//Vre6PVdmb2RalXz3Rj+1lr0GoFheDdwBtN4ibpxkXmc
fcCUM/tyemJC6ndiFlUnNdrH0qRKgRBEhNv0YVFGjF+6WKJfujpbohRLlCFR6aoY7SVEsENUvvuF
6/3Kg5Ebjmc1oQS1n4t9oKe66Oq197lmwuq90I6xttMekoiKqHHSh0PRbIV8Yww2AAxe3wUyY/66
7t97innDVgwWgL1XXirTBxlEg3wO6bnZ7VSYXjy0OuNrcOA1/n2/wVZB4o6BBBHj2ZI7AlpSJgCU
Eh72YwxbPb5JNef78+HaLBOUUkpES5W4YxaUNm6t54VWM8sqFeli4/qvY/bbrW5IePxnOydWFDU3
A6wSKV11/jAq8ijCyNevTyHi3r859gVSKDySSXCRWvm+X1difBojK0iVCo9i8oLny9c3qrbPxqI+
Kd3BlH6Y/4RWBnW+kciSe1tFQ+jUWxdVdCNHC4+la5HkWdOznSPpeZIHyJyeyt/Sr0hRHGVYqUhU
1aaN+bdT2Y26yl50bdvfVypY+yDCvuxgLoXoV4+Qr0Mw21etijuSKFX1yUWvpVtF8l0hkLYJSbE9
1fjGNw4S96LkGO3OOFrtwsq6etNa6PJ+yo5zZM5mwFJGNxPqpj41eNAm+SFX12rhuP1dXmvr0gqd
SrIHpF9c/bgw99Mvzw+Ury3PJmBIIa5UVBJPYYUe1uRdZiROgoCpSOr3b1StxvojLX4nw0vVHGRr
7w1vIOX694XPmJq5+AySmSp5AAXQx+ya8qOgUYqMc62Nfg53LVIGm96cHhZDd5Ouxw8hO0Tq3vCd
4If0YOKuly9FwNOVdPEFFO55U4D+YuOdbwJZjwJFrpLqJP0AFfjY8Z6uZQSzxLUYHMJ1qm7dakuh
r+o3w8G1y60bo1MT/q0J0G7K0hZXwQ9h299hO6f1jhFsqfm0/5m0yrEwoQv+70dOR9SXiyZ3C9kK
NYYJU+YBvjIEoeRQ5CTDPWdRa+Lq0kBYdBKHZ4nMNUMaI418DXjHCaMwJyPu9N37NFyFxkLcde1c
BWoH6Bk188nJ8LxTcRq3Rt601cm8kR46L0Z/b506YfMQLwH7phP6Yo6/tDQLS6Sxy63Yp6U6Be/T
pYK28aribWEtT2v1u1Zma9lTQqlVwWmceJWehF/6v7DYpd1GVm711BazvX9Xuavv27ySYgBDjNAl
LDMNq+zZ+dF0gacarQbQpvbXIRs0yt815b/PE1M0yQqjDj35oJ7Pk1VqSZeEQnWKu7fAQH2ofUJ1
FDk/hfi8a/v/lz59aW42WV3gx8UouNWpSP822Apm5q88ChZO3qsDB56Uu4+nDoy48z4RA4VjrdOn
xnIiULNIA8TRf4b0s2Xxn+JYE8FYcp+fN5JLfSMMYdicPBfRP83uazBSS+oU165S8o0WKaAJJntR
ezai0WpSNW1OhvQc6E4WH4TuBvuUFdR2T0VGC6qKUG0S9HmV7mb8IW91J9i86sNCcubKJgMRDDcC
+1ngjvO0sqsUZhuJWXPqSReP0l0Nd/f71X7lsphUCqZKHAQpUKvn4zmMapUnY9OcFCTEuCTr/OA2
u7h6VN3N9y3NjyYyIgh+kFkDIMj7Yi7a28aNm8Wh3BzRkpO75CbvxDs/tNC1r59CzKmiJazNfPD+
p0EgXlOhBAuu2VLRA1EO69JsjoLMS7s1jq1aLeyrq01MYIGJekChe77kxTFOIytoEfsgOyr7wBT+
46b67AQyU5NI0ZSongVTuuULaRKUSGmN+kawHgslspHhXujHZ5bx6zk7NYO0AUbWJK1QLZk1I41m
NXKvtEfSIMFOV1dmYaPIJ6wj6eCLO/FWzvbNr+xQrRcj5vmxQdPYyU2pAkg0k9vb+QpsxDg0SwvN
IZ3MSLAe7jLRycL75jlSX7TqqDb7Vr7T5UcNdc37Ev2z75flfAN8Nk/xExUEjizQq7Pmrdwvwqzo
j0HgOwVchsY8kSuqVOjPC5GZovBbs1EGoAdly5yg4WgTnLdlwqjqPK+hLWqrpYsb2pPaYk5jW3hI
TwUqclNGm6wQnCd23CYq2lf1H7da60ppD+WbX91E+WuH/BuYMeUQSdssRVDMzmtHl27AFbxI9Y2e
QQiUgbGpC4fRRWT9P0P1v58/mymtdDuhNBiq2tjLAxGlTT7Oe46sf3FkWwoEaCde4ERcW5gMGSgB
lEdBSs9PjcBX3cj32/4Ymau62iFj1hzyQ3sjq+v8LZNehthprH0b3WvvDVXY79fG9daB4hLHchOA
FTifsLDsa0Mca1QyymcVQ4KyOviDizS7YbuUlxXJlvNdOknI5nshXCOmlnWvkrnk8Hh5zOAUw3ud
jAzqyqAVzj8DsqFF3NiLaLFHgpPLKIvH0ZAuHALzGJVKLlVDEABkrbkQ5ilDwYuU3BBM8RiOG3Wd
+Pkq6CuYC8/fD+rFhvtsZvJSx5xqeiKfd6Y1WhGgiSUetVuvvysrgASSYmufsINx/X1bF2nQzz5B
zgKgjRkHderzxoZG74l8aEzKj4W0M4pdBT1XSRw49AH6BvWY73x1dKokvwub5iMoqg8w5U44bBe5
E1fHl+ow8kRTNXOeElXGKM2k6Vt6VAK8Pt6O4R3K3ZGy2OuLq5YhpgoM5R0pBQ7X2RCPWqGSAA6k
I75QsBCHp/Sopo4pPCfP8pT99omYymHlNQ+jAff6tcLnrsu6A/qe34//1Q/Bl5Qgl7eI+oki+PLG
auMobsYI8s+QHKxG2IAkQmEkrH+H5aPcLVXurg0wg4sSJLQmtsus24lSyZaHecIx7u+b6rU8FIB5
0GX+vk8XVMdpTbFFJp4YAlj85/maSjtq/X1USUejWlenBCRrrJeOQlohRGVKxjVe5rp+asf3xEhv
rMeF5qdenF0in81/Xtgglbm5zptHNs2DE1NKR8VHyBT0RLkr/Zgi0pPV/uy7xOZJ22MlWGvYZUUr
BY3BZGIJfP8ZU0Bw8RXA2WW2FQZz8yKXAbwu8tVeOsr6JkPptSM9/ZG/ytGm7U4Bd9j3zX3m1uft
gXRh98BuImk4C1DKRjOrPJKko57dR9Ju8n9H4M5t70d/VXcAbEZtp+BJ7G4sd1Xlp/CVYNTWo22v
H6F6696trjl9GtjhuEZNHe5EUv6i4Bbvs/5uxN56SNZ5tjBIF+c2OXve/BabkHQ6x9D5VBWdUSp5
MaqcPm3uTHBCB8ZYvrDJLuoSLAJMeeGAQwWHqjTH4pQVSg2jaYzHvCpsbXgL6xdIxoWqbd/6OHDE
STcyXVoAV1tFOEqGsMKGoyZy3rlYrfNWLlquC+2f94HsV2tujXET93+GP7VbOYa/NJwXyVVibJbb
BG/hDoQOOgu3o6SNDWVkRecjhcFY2Vjja+VzlpG+9lInb8sXns6VimT+yZcX3i9XOnze+qzDeV00
fdFKCAm2q5HkTQGZ2M0CO1f3ea06urErI/kAtOf7pX+Rsf/sNYqcoKFh3ohzwiaM8cYczIywa9jE
7Y1gVPaYjTuJGqca3fvDv9LahB4wtP6gaRWVTOOZt+u2xjmg/VM3Czvx+iSA2pxqYBPgdBbEqp4n
G5FVItDzGznZsXwqxl0m/Gz/6S1F3xdkPZtdv3ToXV4kjP2XRqed9uUiCVRgBJJK6Cmgd2FK1Roh
r7a/LQx4LuFuGH4INYCdvZl1v7LVED50EjhSNAnH9GNQ7+r0tDAn8wzn55x8+Z7ZzhaLtgtY/f1E
hxrSgxFJtpWt9ZTiyZMnPQ62HGarxTjwAhv5P80CF6GIzJtwXsoY4y4rpLbrj+INxkSG+mxU/daT
oYXlP0PzXTE2hZ7ch/hECC8W+f0+u8urfTTulfYOPbKkeOylzq79ozJsdfXBDIqFE+/ycprm6X8/
cDZPLY4TYiXywgk75UduCRhcNP5BSOVxYTdeFNbmQzGbAQOXFAH8dX/04Ni6LwZWDpJcUzmO8o2g
Hw2S/8NKIbBkCJKbsnBk906onkPpqYxfJIwBvfeFNSFfXInapFw1pQ65qEgrn69RLRhzU/Gk/mhh
AdKv0ySHmqdG6oc1mOMm1Yq/NZmYh1Ir3LUo9QcB0RjEz9SPLjaThbfa5c0zfcuUemeZ8ICZnZSh
JfRpWCGxF0cps62lKqKuerxwFlzblV9bmZ2I5LTjQInpsfYj7LYt7rKSLSo83D+E7sfC6F5bWV/a
mtct9bBUEgHFkGMk3ArJu5n8Hd2f+k85vQ0Ux6N46Ue78D7rX+ThnjhWW+jqlQCEEYWGIhHOwiuY
x9Qtf6hXmtwfTfE9Nh9qsbCztF1n4Q5mShceDB2daCl4aKJ6VWbvev0x4Ak1pnuRwMOk5OL/RVVa
TzZqf6hzqrzj85huo0q7NwV3V5mdkwuPVV3gHyLddGqH8cT3I3j57qIDQHZ4eACwJmd1vjzzwdIi
TRaQJQWwoa7yrAjXJqBv0MJ5HQKXGPA7GodyYeDkq9viS7vTn385uvvCq3U10vtjhReC264C8vda
rjiq+2jETqSi8i+8SfnWa+94yXce/s9A5nEG7rSVr/9IogzRYvgIbN/0sCTddZnTIKQwoKORWyAF
deH3FptswLFFga9U8aUI/sT5vRavYhK74R7vUqMT7PLGRYL3+8mQr10gk5goqT0I2nzC+ajEgtpp
ocdsaH67CXVAObp50N3Bzk1sASzgAF6MhCSyzocSwq90l+fHsFpJSE+M1K6TUTkY3ibVH4eMTOpi
SHnl88jWqujpTklbcvrnn9fqXQr6ltxp2d9TqbDz4Fn2nZ6ycdRiUDEcPTQCh1tt//2wXFmj2CBS
sgSEwqE1T9nGRpHGZiW0x1F8raRsO+rbKis2fZqslW5hCqbD6fxFAbsAYQrSjhBL4ZWed9GyErPz
VEwK1B6RbN9uu1dS0Lp825oHIIXq8/dduxY+8nqZMKuUMIiXZ3FTqwopLrUKDgVI2L70vSevc9rd
sEpQ3iB7pND9p4DJfJG9zriJ03QpgL5yXptocCJky0dgYDvrcq7GsVwGVnt8NhH5bxrVFrNtJvyJ
R4yrlsx1Pu1i5wOsIxGBL8NEKZkjS2NqKOSudQSJ9SG9H1VNeI6NGvmUIvKoGGIfetM3rHgln3IR
NT5mKSyOdLCadTCM8q0wmsVfQVcGZ3CbhMwnwMHGCE2nIRI/NIF5imRfWRkygNDRiPRd6+b4BSCS
uKJyVK+V0vzAhyLfCo0vbYQuDtbqUKt2Qxp4o4qDVthVo3DeaEox/vfDFtlZ2ABIT0EuUmfbu/fF
wguSqDu2cfqmyfWTKvwyuqe2uK+U08LCunLAmryKJ0luUj4XCys2a4BpftYdVXdtqfswc/cWmcjU
hzX7f0j7rh3JkWTZHzoEqMUrdTJZWnRVvxBV3V3UWvPrr0Xtnp3MSN4M9B7MTGMGA6QzlIeHu7nZ
/DUVtd2X5Y+1n61S48x1K0zGB1zmXZCcRJs+QjIcIzSFnJ+kZhrjTeNaJBpkNwJ+eISwr4j7sUE7
2bwdu+1QpUHJAQ8h/+LHp3pEw1SrgiP6rcpixkthb4tDvRupJgXEgoAWnX+LUm3KJCsNoIHRz3b8
tRp3UBvoVFOrb+uKMfA9D4JSO95lMno+UJA8t7VqKOIm1Tg/i0P2uYHMK9dUU9jSO/XXxDXQZrVG
kQXf2l3sE5vUXIOeSGzQ4w/q64j7BUGuLPLqBldoHNRF73EbALfj4qaQZ4iqzRYhAM5Y7J04DAPG
FGNfg9HgO+N6cp1vzTCMhTBAhBLqjdmhHUOluMnHO/5GGJwUDLaQkuqao5DBhW52dbOx2ih2V/jk
A6ij1Y1lK69kt6HBx1GK0lyUyo3uwbTmjWl+q1UyI/RkjZh80MmIcYWrWaZimbNVuF2E/tCWRqiM
Kquna+/OPZ1ZKprmgKGojQwzu3K9L+Qg3m5x8aqHFOipSkPj4LqZ+pS4mWKWind9WfcnFRQLuH2R
qqIZdbio07mpxxi18r3l/SF/qjSowjxKAKozAsK9kAu8fEhkSMQaXijn85kmMRDyfDc/z9WfOb1R
E82KiBg3+lDCojfryP2qh6/r49vLWhAyQAiBYHykp/zc6FQPFT9MODdgo1n12ZFcRfYKyEmNFgeh
DMXXx+EA6t7kz3XD3ynui1vwxDB17TetoRe1MuO8bAcheUyj5WXjc5N0k3ZwTYnaQDEkM/kU1Bnx
sUDv6Qykmu4biLdmCFpuaXPI5OekvW/5JxESpYvoAT+3RMiziJD8ln19er3+zbv+/OSTqTChb+dh
GWvMlTohP6qjMyqe/YFjlbb3pga1CdJxisZ0Ijt/vibJMtfjJvVIFhg3ips44DeQerCuvUaKh+bF
AsIZMQ5A+VB89i9G98yBWhXoPrM2onuRu8FbT61v0D8TdLfqeL9s3iz5C16C12dj52igNx81DDh4
8LLRtGxoT0uEhiOz4ZVbsEQPinRoU+jcyHetwqKT3zcG8CKgQbjAeMrXROm25Fyp4ByiDbnyYwlq
aBB7y3/xUPWoJhahBcPcd8x64tqyRVGareWRUC16q+VVZ60+4iD2FLQ3F1CZvD6Te5lMQnPwv6Oj
AwW5kYa8mmRcmNlTBDEwUes9aKceKgAaOnmw++EO0nzacNCx2aKFB8QepU6tu+uiLhDT4QayqozV
3QvL8U2Q3EWNGcAHupChVJMIwW98k8rX94YWNcioFlDMnQZRs3Swkb9Dchm6oLEWACwIDmEFyE5G
0LLz7MELBDvsGwjB0y3PQMyORiJh1Zv2IREfeWuOIEgZQ2RPZDyw9vzgmSnq9szapTY6ScUGa7W7
tvKHt5awEaV9yHNB+qtT7AwIbPRbsKrLxGlQfpC8spA2JhcmvP/5YZfyKOo6AbIdYKLQTc6YZdNY
MhZR5GXFHq1Xp2ao+K9fqiZbiTQNv/p6urpTf4TqY9OZ43s8et14Nx6htVNADnAd7a76EFgTvLuW
sowaFWo+AC5Qt1screW4aoCziMXtAmZMKA7xKxqb7KJ7g247Qgmzlx/bt6FHL9cGsfJbY3wE6iR6
v37YqKMNli6U2HUIU6A8p+NRQM032Lq0wUhmMdTuKviSxERsNr/VjY3W+OuWqOviwhLlxhdhi/lC
mkSQgt2ZrX6YCjtiQvIujChojSQtMKRlEAU1alrXLe74XERDvyg+lGswdQT2wSsMDP2OFWIAz0Oo
yyN1SrlfnEM95xMlCYU3dfmACILcQung8S/nC5kNIErQbykhkgYX0vlJqBdZzUCuk4SSBqUHL7UE
7YgNed0ItQ3BlAoaEPRpC6QiiAodNRIdStItTnYaNrYs3lSi03K+vv7pBUYWhTrWsCNDagivXEjW
oI+VBn3OyVoWTdwmobGGI28LLJ4VKvgmvw8WGaIGoeMPAD7PJ0sqoEwhaUkaZoOzqug+RGzKmKo9
E2jaQGcXhO8MICfOTQhthGbXtE9D4KxAJLm6rGrRzhyBgRm9fwQtQDDg5wYMIW0SVOTSsJo8dKku
f7/WwBDjyQsRQyJ3Q5+NojDysVuHNEQtfMk/nivdbvvn5S/JJMlSwJuIiIIA28H7mhrGIOvFpnNN
FgIkJ8c3vP7B5HLeWQqC3cBK4DpUkdCgZmrJDKmQ6izsUbfmXlt08eqMysjlwcALRyY9UOjDREhH
eas6m+qqB3VLuOiHagrmJSjAd3abDe71A7g7FKRPJUB34VPo2VLFaSyWrsxCzcyR0TLGEa0gjCwT
ywY1loGXM1XtYUOKAn3+EOw8b/7+fEsSRPqImKtAcDznK1Lnab5oeKAAPuGmmqnzjFfv3hBOf596
Hkmo5ONw4PfH7nZFz7NqzxwrT7NnQyYJZYCQcCcalI0yyjOey+csTPjb5VEobSQN/n6xkffiRcCP
VHSYUVFVb2xRk2VdHsqBEFnVz78ko/0+euBURxoV5VVcHNTt101cPSixkYVVedeld33i/PX3gzkY
dVtg3RGg011r0TrrbZxF+P71ZfAL5Tl7uW6AbgojI8Bna/BPxKMDNkLto6VM5lhpizA3Ryjhdd6f
prdW0ZQKc33SGtAQ2l/RB8PoxXUOswAGACaFRCDx7udGiypO8lXTUHB7k4P5hoPCc/oSv+Q38n12
ywUdhLP7z/XxutWL3QajJHTA+w1hLoh3z40mSa1oq6qjselBfEpD6ff1n98ZE/hQkFEHVhOwdpoT
pSl7HNZK2o7gwSydLXIGL2PB9naGQHqVEL0Cu4RdQW23MusrYMzH7TgH/MP6O2KcFjoDhNnhwUQH
wikU3tAW+00QcfLsnLsRENZq2o5yoL21r0tKKLSgmo3WwPrAEoC5HAwqHZgtkvRBSpgOyLe41dVM
hRhUVN/O3Be4LZkEpRexNgqqJN1MWslggHaSwwjgch6noHPhLCIAjfICBKduAc1QH66vPssSdQfL
+ZgK6wRLGRf8AdwhlixldRrOu26G/MzJYw0LhAGBU1lGMw8uMLpWNfPVgKKtsR0B2PQ7hi+43MHn
P06NoZTFPt50/PjABXn92CQ3Gxg9Juf6EC7ueTIERL6kjUsgJZjzYyjGXLI0abQdq86PwO3LHUHs
kOHZMLvXDe0NB+EQ6scCuJ/QMnZuqDKSoW2Thj+mlaNM4AE8ZpVT5a/XrZDkL70iiCXwMEFmCLU0
6kjGRi6hq6Djj7FfCLeoTKt42zoRZ1ces4l5b0QGOsOROsOGBt7yfETQ4S1QNeL5I8SfVyhr8lY0
AsfDuPnpzAvZZGD3RGcOYXqTZTq059e+NxY1mo71x3Qo7MfNW913yJQyHsKXowFJGUk4oCGW0KxT
d3PSIJMpqeV8/Ckf7qX768tyucuQGkRYj+4pPBvhaM6nCsmGSqnrZT7OiwNyFLSHLYq3Ks7EivEv
Dz4xhD4Zkj1BVy9Va4oKPSrxzp6PKQAnVv0L99gBOIDro7ncZDACwg5whcJDI3alRiOXW1MnMFIc
oAitWvpdj7YGKBH3jMB1Z+3PLRGnfXIDjH2hlpq+zUfprfTGP9F7aUlfsp/qZs+isqXKKthm56bI
/jgxVYjbgPcGTGX33b3Em5wzuqWtulD/rUzNvj6DO5vtbAapzbbBrzXaAmOrVT7KmT3fzSxmHhp/
fjEgKqrJoDQXaR2Zu7vkfhrM4XP6MdpJwLvjAWxd44/rQ9q5rc8nkOyakwlE43LX1xXsDW6XuqC2
9CSPD0HWc0ATRbQx9iDde0kPjyblTKdxMFJemI/oE2xTq/SRu0IpczuKUI4O4OyAJ/R0lzdtbXKS
n6ydSfb4uaPFaMkDFOCQbwjd+WiNrCxTjsMZiI+bZNd/htpeaphyp9k10JC+tjjlibNCy8O/PtGX
gcq5ZWpdNU5E0TSHZTl39MxLFE/fVtbs7m5Q3FMAUANMDyKi8+E15RhnwyTCG1YH2cPL8Qj+JtXK
7qAcoI5mDQFgHr2tD3JnXR8dnZn9Xldgt//F+oE8C3WDZWKaDJ2ULccsVFRfTyy3OCa3gAH43I30
oD6Z80Hyrtvcc5pIgiH2B+yU4CDPB6shKdmORrEcoxfQh/mDadwuQcJyzTR76r9GhrY+9IgBUASI
4LkZsZnLahNhpghVp/Zjp4dy6W17owSG1flTsATaffq5uaoX30mH60PcW08AmP5jm1pPrax0Zduq
5ah6E7jIoaAXqC/XTVy+3eBBkfdBZwHUKVAqoWyUBfCQcg8bnS2Ym68fUm/wc0+zGk9+hBCrqzNC
A3Jr0mfw1CB1D5V8Li9DA4OzBeIQxhEQd6fsZDjUrli6aI2WCb/OPbntY/PcO/FHbW6HydQPm58G
rZ0H6qE9LF7hi2/ZrfYe3a7H/p51Me15GmTUCBUPamLI159vG13d+kYiozTc9GV4kgPdyf3JT8Pu
tj+Mf1t8+9cuPTFHuRcpU/O6rprl2H/1vvE0YK9KbuoIx8af7+e35Lb4eCqfWGx4NPyTNvt9u5zc
HutGqEq1ejlOLSi9bN1rDmprmpWt26otBP2TbKKZI7+HgpglPUyBEOj/hV/97msE9A7ZGZoQJtkQ
69T9sBzbzdMnCzHzyjuMI0KOwMWOJb2T/7ZBTW6dNhPKTrBRPoBOqXpXIIVW3VTTI7Sj/6i8CTni
lKWdSUPg/z21/xilLmZVi1WhGHoYVU2IIH1u4fqhe53PmUAV3vC/cHuovzI/kN5xa3KNWbPuyuuj
xoP+fAfLw7jkRt/hA9Y7IFiD3lJ/o5u5nxEFmwDgf4wN49CQs/n/n+dLyFXfTXwKoltkPxyd89LU
6QeG89mNd7AlgQvVNOzNCzGQqJ37qG+XY/4KwpwDsGyHxo/8xuq83GXsG3LGL8aDKwpAfaRYL1oW
oaGV8Cq6GI5gZL+TJjT2mNLbfLv9MGJTDbVg/q2OVvSLEPWZVcy6knc90Il14ilPzmYcoSyBdiJc
yaWlgUvyiwgtHOI/uWiKhaU/tb/RGMfC+NI9uf/atidWqW1bp0jIbsKE+Y0cqF4JcEWtdZiO3XHO
TKC9Kz9sSjt9NhhX5f499o9hOrIcOSNNALBajvxDdEM4CTXHsBpntnWztZegM1k03bvxx4lB6qaB
1wPMtJgh/OgOuWXcRq7ug5m5ZUToZMLoTaQQ5RoQk0Mkhyb+n7sZ6S1BhPxVbuoQ26ocrnHU9tCi
HFRbEOK6vmn3bmfUM9AkgBQhnorUrsmaXhiFGubQ825VDE+6d8BPf5y6FJdEydBaih/PfVC1vnGM
9/puFHr6+5SjJnExBB7x++JNaT4sd4sNEFj7kH0ID/HzYH3hP1hnfOcBChiABlUGcEcCQkSFT60i
N4BJS+JxrLy1d1svee3fjc1Mwbb7W/1krs/eA/HMIDn2J8d6GHhhFCMYxFPRjEtH+ORys/hQnyCA
Ln3E97FkE70B1jh3vAlI+4H/VcAsiAohFQbLTa4J3aSJxzm6n4Ddustv1HCSXSi1CLeKZ7yO9x2L
eH1n6wOziLIweiPB7SdSJ0zq6kQfOk44Cn2wvkI5gsBKfqihOgRp713f9ztJC4INAFjNQIUSTQrU
3tw6VTE2/P/jCJmKp2l1Bd6apMM8+egPKRu7y/7+gsWeQWqZCNyB/5wG7E+coI5DoyvHJbbjR/BM
oKWsARNQbA6r2ZZW9/MLtD3Xh3l5vL9ZYECGAgY9wlh7vnuUNF3HuVz1Iy+DpO51ZVHTklk691Yy
wAnYJ8gz4bFEj2kZ507mBl4/LtxmRr8jHTAYb2iAx2TkYi73Bgx9Z+TxnAehBbUfqzJXSrBFoZuj
fo8qcDZZY2wXq2NVUI1Q/jowQTkG6UX4RSDJQA5wPmsoMWzdIPaIptPHRg3QbKhkrMCEhFPUzKGD
69/s5ARCe25DnHk0UiDxgOukCzdwZUp+Uphe/swnJksK9/LqwkBQLUWliTA30GrmQjOqbdLBVifY
aI1fXJTr5N8tXoAq4z22s0ynluiCVrzMc95PsKSYOrDs3qg5t8Nmjb/ngoHuubhbQNdAirPgEQCQ
AeXg8/lbx0qYWvSMhCl/SFInBjmC/vaXh4cyQQ7XievlWoOv8nlNQjWo3O7x+o9ffj+q2CQixasR
IEFaLipJhhrv1jQNjSRsFM1Ue6/dGIeGXN5ne0yXUaQFDP07bXKB5xH6FCQ/Y1GHJbDfAEC+zX0H
QTbGadmzAg4U6AEjaEGcTfbEyTQJedQLeVfXYW9ChKrgzSTxtelwfbouHA16nQgCTkIPEjIz9Pta
jSLSR52VobG4MX+zWtDGgPg3zwK003ZQZwJJG3n4kTcDpP3OBzNLyjivoNsOiYSSj8B9AbdpZ87M
pzR9/gF/Q8s5cD5YHiI1QvmYTW0bTuSiMlQ1W4aikMXdjQ4Sk6DRTu71YDpIjzUQ4ZPZF25T3265
2bLgIBd3IP0N1BlqpL5Lu5grw8F+m53Eyh1zfBtuWWP93sun+5C2Q91CaTdwXDkYZdg6oyO4Uzgc
ZEd4Ntw6KPFX/pAG23E6Dr7m3ANC4HKe6kM1IUAf6d2XXz6BSN7U/cmDXpFTuqnLSvTTaoao9XxT
QgH9BnCPAqExatXVoTXaSodE6yM4zA93MRgpXtXa+tOZglWZugnspyMie/XjPbY6K7dFU7EasARC
/BD/ntuGHTmRc33L016biH+C7Q5lSEA+0VdKz1qr91XEz3U4P2hD0FoN5PkSK3rLE4bTvtzz54ao
Pa+LbZVpKwxBaFQeba7xJtVVnnlW1pi+HL4H9D2/oPUhqhHns5yNHSdH+lKHq2bFyBVPLgjBoSOE
fkFn+VuGD6wpRqUaiLig4A24E2WtjI2Ji2YDzu82PYJrHi0wL/n9+ATt4o31ENmbQUJJhaY5HuGr
Th0kfpObSOKgcTAHd9C7MMk/IDQx32rTFaFsETQf6RvrpXiR+yQjxN5AByhUp2XElOfzKeSGqnZa
2obEWOwPh9iP/e4w44jFvQk5h0Nz0IP4OBxyHzQqYBa6iYuQtxdnDhMWoPCbheD8kKMLFe046BzE
OUIW+/xrjFgbZE5t2vCokRl4HcLJViAGX/sK/vvnJ7LNZmLHIDD+11+59WeyNmu1BScywQ1sAXBq
Lc6K8wQ5d8YK0XcUpgrdjKqANQJ8AJCl84/LtFlspmnrgUU0RQ8FqBIsb4xjdHFeoSSGegEI4oG0
AMCO2nCR3I8LhAaSMEH3i+KgL0gz3MiVi58xi5T5Yr9RpsinnFy5tTiWI1IICUCoZowW47f4dzQF
+l/SKRJ1NKjIwCUCpI38GY3gnPqh0xROSMJas+vexSv+RuPuOUb8QNzL2caBFSBEEdfrKLdi5s4H
o2NtxKLf0jA1I5ulynl5x1G/Tq08ovykUify6525/YB6n/9LdwtHNf3r3ppuxvieLPTtAgpFrnQc
yfNhbKLcKk0MYHByz+HIyeBteSqOq43YToDUqzmxGsC/nyH0xOGggYCOsOgCE3luMe+qvmt7Pg3F
BxW9qkcerNwvsQPMkpMfy5/Kg+wWJjodP7Qgi81Dm7msNscLj47JVRHGQtCZMBleYKWiXFCjzEhD
yEhwcEGxs4X6PSjKCuv67F6kx8lWBPwOJQ/cHSSbez5WTjeKfkHOL1yd5Ul+rR501ODGx/hhflQP
sqv5m1fYeTg9dBAC+GSSf11UPmj71OqmYOQyOAn2QU2D56Ct/FruFxt0Gw/IU6Q/BW87Gg7noLFr
im5RWD5Wh8JnFe/2jj32FnhpSOsN/Nn5JBjpjKJ1nmXhGqR+9jSKmHRmUZmMhN5VkL8DQy150OOP
cyN1E3dR30GPeSW6mPlDndnVU/a2Debszfdd7KZ3oMB/r5+4d+59ZsXfFwn774lWod8J7lr0YtM0
a5o4ogVFAQxafVgOKZRfXqGW1b5F95HZVm+/r2+r3f1LkvWYTcQKNMO61ouo2RkTAMsfmj++5FZ9
B6x6f2QFmLteiAid/a8h6qpWxZGrwZWSIdL+WmTrObLHcLudbmeWy7646Mg5AbIMiH6wqkFA9nz1
Km6bo4bAo93lU/KAKfy8PmP0s/V7ef75fZ3aHZOwADddYsYkNw8DlRHy7h+zk5+n7oK6SjNUa/D5
k7s60cfgyojAD/0r92ag2hgHSJHggbn+it61n7Jg4iHoFooptt71UV5UF76HiWImgckjcqCHyWUJ
diFZr82Og3fNXy3lOPxILRC4PKRPrcPi19jf9icGqQ2icN1kSPqahfYmmpBALR9kb2vsNtRyS2nu
O6akM7n3Lo75iUHqXkSTYsbLMUYIJglnfTDcOOjD35uFF6/THyKG/949aCfWqCdGLakTTt+3tSYU
LRlQgOlLsb6uL9vu5j+xQl2I0gjdW71bsrD09XvopRxZL9mLche9LygPDFL3qkokWBg/UNUwxxuU
S53GyWwJ5cTBG+3FWx9zVs/DdzLg2mJRp3orKyjUJdgdsge5ifwnZIrt3u7NHKFzHhgOGq3b59VO
7B+cx/vSO8ivvdrnjwgEfBAvmZG1uqyk4u5HgfIXbRhoFyMYq3NXg8CkkfMUfQyaO3G4HIDKh8LX
9LvwinB5io9VaCD+6IGa6cPGG77qt94rnyVncMbDaDe38a/GYwUku1HY6UeRjXgSGUuRmMbFgo/i
7joXpDx2bw3QbE4+yHtddq/vt4viDNkOJ9ZoluVVTBuAHyPirmQrtVI8/H5VZomUQeGhT9S+bo6m
HP8OMU/NUd5xE1esRYnBjU5lz/7y9ltwE2yE5G7+kO54Z/jcfnROGSie4Ed3DZxjdgM2b9Gc/dgb
XnQCz/JKvMgY37UXwZ9+F+W80gIiNRGP77L5G+6OO8iWdJDQIgXVK2BxnlM/Rz1H8qsPzhECFVxX
pvaQOIAc/QF/ao8g6jn+JVn8PR8Cg3jLqlHsOvPTz6NcXb+VClfnWCUJD9HXlvytWe8bwvLgT85Y
I9YGpFt19bgpWjmDMT4A85kpee6bYMpm5nwwI7U9d3c6LsoZjRyfyblOdh9cQXLHmRPyZIm7urG9
IEclmZn3+nV9qXcd4KlN6tAv65gZ/QqbxlOO5/3qSP7olB7kxC3OmhzAcd6qoGFNKokqaP93apU6
1SNEYpN5wwbjvfRx80crfZDt0m3t4ef18e3dUyeGaGQ+6PIjlR8xvNlRQrS0mIaXObOZPFw3sxNF
EXkCUgUEVgyx57mXEgDT0IR6TkN5tgf1I48+I9ah3HkrIF1OSH3wWABLAzmzJ45QSLqe4wo5DYXB
4pMbkG2hvuCC0/r6SHZeC6gtAjGv4Q0qAx5xbkate3FuBxXPa+EAzBdvtWB/2VB3Z6oFsyxRc8bJ
6ir1ED8OIXEpxC9dbEI4KHPW4Vgxor/dqTsZE+XOdAhH1KOgf1vKK6dPA72yovxl/kt1IuLP0cBI
uI/BVogUHnWtg8BsTlUhB0jQuMnzP534t71f3wbQSAxCMQkJAvot1/XtOkxqm4a5tFiYMbaFHdeP
wg9q9WhiQ5M6BcO5vpd25h2CGgBVII2KTN03mPxky0qxMZSFhL3EcXa6OcqxnZ5LyU5YPnrHb57a
oV99PNoVlHnU0hCcvjPEyCI7ioKWVXpnWaH2a69pTbkm2EWlyUf3b7n2GkmMi3ffxHcTKRb4oijW
JlqSTwWOBJp5F+ithEbutKwWhR1fRdYDeAXCEoZTTp1wdBWuRZfCJTZW39z37zOrn3TfAiDsKAkg
nU13diZ6m28NSK/DJpntJplsLmakGPfe3xgEurrA4CdK6BWnBjEWWlbzSGqoQWk4BQRoFSuSb8cR
NCncQWLBZ3ZPxYk5snAnO7neMt1INCRqkntzZPS87y76yW9TTgMduYMYobkgrJH9ku+6YHu/fgxZ
BqjLtiokCfTomKuoCNDbqy9e2t/w4sv/yQrdyTnWIy+UEoYRvYy3+n36vDAAAjv3xemSU57pfzRu
qosW2TIEy0JqQvhcj/3kcx4cI3u9PpRdv/XPihj0faElkriVsCQULjCfo+7A1YKKl2el/XcPCrrG
AedBURDNtufbqufiqq7ABR3KvFfoCC4hV9GycjC784ZXHYIT8NRfoLCMNorKukYCri+dLHVQpash
mlZaa+I0rCzE7jk5sUUNKJ2nOeNG2AIaCni2hHHs9+ZLRNMjEHl4oKLb7ny+MqUnZY0anfbb7yx+
XljFhb2pQjZaQMcgpMCxIOe/nwh62Wg8CeNexhwcx6b+m3+PsrucldXbCUtBIfaPIeouWSZJAf/L
inv8q3uHqXwxHzfOUSOblWjfmzLEc6RKC2rsC3yjnvZkKoU0vOuexsPMwMBd/jqhuseSKGiTAEya
Wu8NYNO+yZA9LF/VAtVsUxK962eR/ML5S4E00wMS9C0xcBFDcKU4q9vWZ2FmvAjKTY52JIcJ3tgb
BqGgQNCDHPWFklQdS3rUk9xZhWxg4VXQS2Ft3YvOOYRB6EVV9e/SLnCI1KNVLZq57fohC/PXP4Di
B52thJ/Re+I2r0bQulyg3pdP2nNsX5+/nUTkuV1yZE+urrZdhVUBqUoYv8ZofZYtWTZBb8gfGjGA
XANyWxWLs2fnUQmbpJ4B1B2hgyLzfWJT7YZpKwWMtTa52rybVC+x5fv2ZeHNSTWHx1aH5gs44c35
x/p5fbx7+wVWwReHjjI0ZFPDhQLalmSjiPfsHUZZ3UmVw0KqXTo5YO4QGqM4DrYarOj56Fq04ebc
kOah9kNANvvvy86omoIeiqg0k7IN5RsUtQYpRoqfH78k1GsWc51NKCYhD3l9pvY2/akd6pbjey1P
Vz3JQ9F5501GfngnRwMGHyh7494hbFe0NGIXq42aSgshLTGBS0TKxDJ+CM/aj/wP/6v8LWg22v17
zbw+pp24EGax/rCNJQLr1fna6FMmt5ws5eGKcm2ofcaCK/6aPnhzhOJHz7B2GSfAGLQrQa4MxcCL
tu9+7ZWq6UZsBPMT+W8rKBjOb38WTyxQa7SO3YheOFgoX9HAXj4M/mY1vuT8TqCfwdk6MkPXJ/Dy
BjwfErW3i3hU1oUMaUYOXLerAyjQQG/KmLhvxUraq5/OHOUgwBBcRlkPMwvpWlSAbQFngpea8U+4
B9Ptw2C2U/tH7EDDAWnX9hDfTc7Ln42Jydo7BJB2Qucr4iPU2ajxrl1ZGbiJi1DoH5YmkPWD0TNS
UDsmQPUGwiyAgiGtetHn2m9F0dYzgDqO8gNdtSzR3Z1dCGoDtNGCuBFSBd9NFSfOFt59bNJ6KQCc
9aClPvntdIOzJbKIYXbHgdYFxAukk5YGOCexwfHFqBbhLHhKfzNnjsZig2CZoFxfrBf60mUwsXRO
XwUwwbEydTv5XBGhHbplCYAayC7KxparA1eMCIgiTzlGbuZCKwFwwNX//cK6B6Wdy+jMFnXnp/FY
cS2xBXp145cOKOQxvp1C/mVzFSRYi+On4A82GJCc1B3t8SmzCr+165fRq2zpuLqy3zkTKUOghPe0
ug3zHF7mYc8ng9r+ldo1kBbGB74KNu8s6LOFwiyS6arZWZH9o77nkYx7NUwWpdW3MijlAM5mhmzq
k027pHotQ3AB2Ux7NNvbMRBc/aBaEq6J2kqs7CD4+W3jbrZ2VO3WEm5/9kF3SJCT9iQbFX2bt2W3
doFEf+JrU3SLBwHYs8RHUyU+VgKCM0XrMysHS6aD/moksqD4rCEkxXk+/+rGiNZWlBPENUCN+isL
3r13kkUBJGW4TMAMSic11r7LOFHC66m5X7AOsZXPfi6ZQ/Nx3cnvbUtQBBJGHDSIIUg7H4bELe2a
Q+EkbPIwUQ6AgAGNrLOQH3uTRXgagFlHQhwBzbmVfC3zKG41VDNC4xPCyNfHsPfroKUmWVZAZ+BW
z39dKXJBrFseWSwESE+zf/3X91YCPXRAXRCKMjBOnP/6VJbTKuYtbvbVzbsPTQ6r2EbKzmb2g+25
vFNL1AmcJwCFORELIfbmIUlMgLquD2VvsWU8bPDKQ/UA7//zoagFx4/8WOdh0ztR7tRxoFXeNjGS
M3tW0PBroBsKtGTQwz23km91hLqykodd4sjLjRFZhvyQi871sexN1omVi/S30DQA6sHKPIVC60Gb
VVDvr5vY21dIViOtiOyoCD6n84F0UBpaoGCPbImjOawK3050hfoygg20wwH9RnMdJqmqzmqGI6FX
Hg/wCWdKgmP0brZa0My8PpC9FUGBAM1p6EvAm5YaSAZm+E4XsO4t6JVnOwIdnRIMLEblvelSwaYM
FB/6XnASz6crWfoKiXEclC01DWt8vj6GvfgX/hDeA9gxwJ9oj7gNXLQpG9m8m4uI/k2/Wc0ptsTN
71KoLD8qPl9mFj96ygvDMvFOtKvXVHhiXFN45V3grvgZxN/xhIEZpjDdQsqmDbrKUblgVL3hzTcY
Q93b2sgNGKi5AQ6JoZ5PJJhV6wEvlzwcICKQeMhzsMh69zYE3mHYEt/yIHQpNG9SUnTV8lAXgvaj
iI5C4bCeD7s2CCkhiMmQ/Fcov1mPkPEa8hKx7k/ka8ZbIANymSX8vTdVUC1SASnEYccVcD5VMuQ9
s9LA0xL9aEhmt92Nlr5eX/6dgwq+UFASkowZqgvU7TLXvFSMMYfVr9+RwQBrhILcOW8Vhf113dLO
YMBLAQvIWSB8V8mMngRCMV+3ZV4NRYiWENAmgPE2mRgPkJ1FIRkFGNDwHr8AgC5oi+WWFW/iYbSq
381wjA0/ZpX098YhACmtA2KK3AUNk1Ay1L/joi7CUjs2n6D/ZnXP7HganMV/DJAPOJkodW5WGRrd
RSgBsCuZM0syd2+WBFC9oPMNuOQLSkJVjYRENqrvt8c2BkodVEWA+tvfLzfQ1UScWkKFnd67nCZn
XbyBaRUmovmBg4n54bqJ/YH8xwSNYco1g4t5vQOZa0Uu/HK2ttY1WEI/e1YQq2KqQJZOWq7Pl6OZ
Br1WCqkIZQc1pRypcslKNcZQ9jYVIedGNx2mC+R350YKoe6GGM0E4YbNO732PHI4jAz2XsaI9DoS
HmhI5qK4cG4jibVUlKuiIBFeFAcroH8PyosqmiswYKvdzYzA9TL1D74mTBrw2Ii+4WTO7bWrXCWj
jjFNb+pX8VQh9PZB49d3P/6LK4VQBSL7BhpHNH5Qlpa5ayYjrkoUzKLW+ux0+/pG21ud09+nTmRT
TZzelUUZ8tpxrEOElfHEiMb2TKhowoCfR0+lQqdah1RRIDmHIXCjp9UBmC6n5a9rSlj2ExNko5/6
lVbK4oUvS5IBQsKhSG+0hRGKsUZB3SZqkURGp8MERoH4G6OQ6/9mFHgPAXiCK4unkzNNkaqZorXo
PuV/YhQAt/x3o9A1yE+h4oMOZOqgFBGyaGuplMSvDGJuwndprFzZ3r2ryUAO45aCc6GLJGm1GVrP
Sd82ONGUWzN50p+n5GZmcRXt1UXwBkYOiBQKwI5EObBZVAoZGw6mvkCyt4W9CD7de5Acr5FZ/FRZ
JORkjal4Eg8wkQAiELYAZXu+zUDq19aJIH33m3TcsT1AuuZPkzGcy3d5gzaDrjjw6aEJHQVGaqsJ
WdGIcQlwR+vI3hRyPvrjIFl6aO5ra/aqDFRUaF8iuSezRN9e7ry//OgsKXiZHMWP75GSB7j0oHmV
lSMFlB9y+xUFIivzisP057r72KsSoa/qP99Kw3aiOY8reUQ2RXzQ3rTUHDez/wkGx/xFv5s+orfh
Y7ltwSj5APfIML23Glh5iH1qoPAAMcr5aqhNGgucgLplvVkz6J1MXJL9TWymkLN9Hr6MxRZ+ZuYa
m+tz/6xb163v3AC4zPBgAn8HSK9peAyK/Io+inEeGqKtD+72MRRmPFnpLx32GNfbzoEi/WT/j7Tv
WnIdOYL9IkTAm1c4OtCMNy+ImTNz4L3H199s6l4t2cRlhyTtSrHaE8FCu+rqqswspDkBHlQEOtvZ
JMOcBS1QGaPiiONDWDnSVxF6nW52rNrL0pxemqL8Q6yKSRlDaB8EhOJV8NKnEoEma+EWnmVX46FO
rVyEcwI2DDDqov3ZDWaZoe4Sz2gIDEAfE9a5tEVBGUFxAE9QvJ3o3k9DEJWToiD6KNXHyIyswk6e
kw1v+sfCK63eVbYcRNFZMISFmbyySh3ieRxjLuNhdUIqVDN/tRULMbdwI0F0DwL4BHsCARsqNJA4
NRmCGE+CUjKbj76y2ti5v8kXLaChLsHEohxH40i7qkTf2hKvTWgv9wXR4Cn/82cN4qh/LFBnWJfK
oAFBGe/Zyfo2WtffZawtzRoEtaX9uau6IMQgfPEDDVvr/mv+r1biYhTUhu7nKQ+zGibmErRHxXCM
9f2FWNpMwIqKhPFLtEipiqhaTqExRXgtB0CMdqXpV/vE3wz6w899O2TLUDePTPKwKIxDewxtha9d
qu4rRqGNIjKAgq1BSU16vf/7C/QU6MMQbCqeTqD26dQNWvpzUZSijvXeQ7/F49f6XrJbV9n1a9FW
HhLQntSnaN8e52+ktW2gHMBF51aBi4Y4wJZrK7TqK1f3P2opQXX5UfRFgmJB6zcyNiF3zNYcahbZ
1neFN3/Ne6IXr7pN9HTf4oJDl8HhBrwYb3qQ4KktmRH4MRdiFsb+SaysqHBwvpJ1sCnbx/uWljYO
3g0gVBMukEwnK5EbbdtRBXo33OgbBeUUq35gtidb2jWXRsgJvIi+57BHbKYqkeey+NtndTF6Q17+
NBXYdyUADiX56clJ7cxMdtIqBjvlU7Zbj/9tHvLTvBPeJTcGvSWzUHIBt0MYX1qgwwWGM1wg+oho
9PXPXFKHw+BrOFsD32JAMWEX/oSW8q6g9jjiskwdfyt5gptlaLQBIYd2N67Q8Tw5ybvsY3SKo/8n
O7aHxEVf0RcDoYJ9f53PQfW9iSJb7mIN+nDm/TDAQmP3OshzYlc5ARJ3zgSB78DUt+WH0ZqAJxrW
tIk2I3cYflCxBA1hrW3ufwtrz1FnXAMhKprJnstwsaavkR1vwv+8UnGxFDeyqBxftiGAbOj9Ynd7
CM3vGdN5f0ffiKBGCpozKByWmncclibo/elB8uB6pXLZHwqFrJQ6W5AdnSGxwXoXnXXy/v+74aaj
qgDV1aDXYcNGSxbR+gvJz4/YTg6i8xzshpeoMn8hCSy6yUncTVAmXSXv/Uu6ZrWuW3qfXa0TtStn
gQ/qqgPfRcb7hRR0hdd2ley7IzeY6Jq4ur/xlm76fw4oRF+uZ3ZAq0apTkEhyEG0futYjcEZP09H
Q5IaNnVABtP+TAfOGp+SVYrIazJFq3waUjNa1+VhKPYT69m5GMFeDOw8zReHWwzrYhIqDKwwS9vA
/3ggIwdr8aOBiPawMg65ag4esx0dma87u+hMtLwwW2kjZPpzmK1tZAre+3WyCSzBYuEIFs2gwwcB
76BaRwN2U60zSmkGJ6OGX4W+VGZKDgA22RsaPDFeUkvAEaLJ829bVKSmydPg8z4Ohr9P7RkKFbwr
eboHvxhB5YuVM1o86hfWiJu5mEB9kkYVTDC4KeC+8PjeaKBSaO79Xc+aPuqMFaka8w0ZUvY32mar
Enrj3IvMg6F/385S0AKYAXTe8N7VwdW5HkzY43WFMArLBPmcETdKXZpOIJ7GgWFocdZQfob0jABy
C12FKCJUWPURYFdXQ3F1XImiE8tmwMpLn9P09PZG+h4JIqSI8LihVifqwqKfSG8/8WH0prW6DVfD
PvgcHrXB7B6yB/SFN6Nv0L9mCLjnD5NbIBbtnqrORFszG01ozPsTfKOcC3QxxCD/+SAqjmqHWE8C
8kGTpbmGk4CMW6zqXewmL7KbHKWP+GFmZlHIst2bBSrCCtNJGkAuINTYcBWfvn27drjVbAnen+zE
8tBLS3s5QvLnFwdCq9tMq7nzlOfuLxTcTJa68YJYxfUkUsdhbmToqw4wUdrFwQAW42A0lifbyU48
1Y8VRMY7CEckrrD1P4JNve02/BtjHRcAWVfrSE7sxSjTDNADlRAo0o1iy6tk25qQrsPtyvKcSzfS
xXTS90KTRbM4+CkyYA5Q2ZLFaqt67qp4Z3Oc3enFSPpgrnU1x0ikYwVK8Yinmm+VH/IW3TeKg7yB
tNB2XElPijW4kx2t0tyUnfw7dufDZI+H0AM2HLrfEOP7Dte5xRQ6X8gkXc70+WV38X1jE6j/osWI
1mDxZmxpYAfrdrYRTd25v6pL7u9yrqnDOed9lWUlpqJzlE19wv0PafOJ4fpYLuAcCVwMKJBbqedJ
T9P9+HNKNqPZmL3TY2l/USDfGMeMEdSwRkUdyF5opyoKYa+1VccAfpGMi0VWJC7k3i6ijqTMl3pk
9DAyCyZ3mLcJbNxfnAUlqqtTTwu0K30kYBggYaECj+dOecSzp9iKjmorr+WRR7MPq9/nh/G1gHvr
fr40lh9dejGAqKChNoC6OeQNr888pDSrEa3RAZUXUeBEo+bCZgxxwYJybgSNzroAtdFQPHSgFtpE
AaiJkHTQ1vPDX/noebFGY+in8jlA6n2lPwihwxkmX1nQXFdCh+dPuZ9Z69wMPlhi/wvOh3RkRDd4
lHnAMaeuTyk3QJ/oQsDaTchzAs/DcKO3SorQrr00QJ24QOIGYSzAoVABF82+oEm5Et6zteaGf1re
XD0XyBk7k6eswkfFkiSzcpJDvEmQHjimjMrcUtx49S3UORnnnsuBLUi8PeEkvO/n2p5mJ4/s4dQ2
idmE5O/7C76UloJNKJ6T4hbRRL/eUkXNSWoSEg6JFboj1FnQ4UBAKOlGEBozoPHQ+GY0RQyzS8uK
Uiroc1Ap5iEyeG2VA2y8jxICboiQmHfz8VNuGQVh8hOUP0DJGbLEGiSQxRswvaIPcqUVgMu0xUNl
jr4txNCxLzxC/2UoepN1oUyh6zjqU2fiJGQgr0czFE1ehUKZeXVlI82WQK31jW+3QE0xFmvBkRIp
MXghNIgA/oRKZEep7Pe1j/JwE6/zyBT/licfSarQ0tGn5jHA4r3Nq/GvGkGjdp3G9siY0wUfC61G
lALQ71EBzoI6LImKNom9P2XeZ1FYRmYGsZmy5N4XJvPKBuXj1BwVt2qEDZBQUYXMgEvJLXRK5lnk
LJYh6sLgm37K/AKGUGsHoYMQd9E4qkCilHGuWYaoze6LasUNMgwN02rm0SCx/BwmW50ZZ2phcUj/
UgAUAIIBcoQaT8nV6lgJRuYFVWwC61w0267eM/OwS2aADxaA24O6iEGHg2UglHkM7TyvEvbF8CBp
NvY5U/JjyRcCHCgSFROiK0vDRbU2VEJdR2ULHkKMbfWLgxo3uiPxpg6GBITgODNPVxUkNu+fsYUj
dmWX2n5TO/sB7/OJ14QogyN/pYJC0GxY2J6Fe/bKDNkzFyEYJAnTOAwEFL22LgunsvzbUFAEMxl9
J+jyR2GMDTDWU+KBESh6LKzQGRhAeTt8+r9/nqbvF43aC36K8k26mV7kVfabbQ0rfYLa8rF2tgVn
TY6xaS0WKHUJfnVlV7yessxo0jrNYLcxwXSwR5MoD8lm6rCI0As3B3YcEL1AriANQWuzcDnfCkEC
7Li/b3KbI92gk8YGHVU/sEwtLtU/puiSWyCGHM4AsLxgSiXtihus+7t5KakH6AKEDHFrQAubdgro
mtv4uY/yrSZZhvdY7pIt52jfxaox/0gVCLb8WnYj+77Vhdv9yijl8PQcrQd6DUZriD4/towxLTgg
0toWmFskglQUEq/3ga+FghDGQNxqIEBFo/ld4ZTKmXt/DLdW0JxBlAi0CHEnZvDaiixGaqfniFB6
wYCSN5qWSrHNqjDcLj+SxQT/rEBpEn0HqPtcr8US7fxqEOWiHz3b+xNjIW6dGX4fzTKgzwPA/Q0o
YZaHIkNXMiBhezMKNnCWwmNjt1Y1/N6frdsr7toQ5c76mEPbIAXMxXr87WVL9dA7u+nMFA+G/80Q
tfhxNo3d3GJEMfjw4QRua2TPLFeztPZAkoKkokHSFBDl67XXC7QcNzIALxuHg6SfYLHecYvTdWGA
7IsL798jnZCMBK1abgQbSXYICPKMJPQZvHvtprEkFzaoWI3jtXQsJNgotqr5IkMsEkSx7clwyjV6
G6SWb3Zm49TWTw5PYFm6hQJn5aB5M8f4kvNRufcl1OZIyqKOmwJfUnviZDa7apd8hX+kv80ItmLt
lG5vKWiJ9Mg96eA0sioqCxXV64mgtkyX6GEmoK8rcioaNJOhbWxmW4g/ZaVFZN44kBgLN/MQXMSv
pVObEbYUuMbHyBVW+df8Kn5n34IjINvD8pOLx1PDNjNIi6Yb7kCXJVLccUBGQ8PRVhC0e8Ja3WjR
+v6ZWbg5SZ8cCETiKgEmikYUkseW34QaAOt/uk+874pVWYHCKTzOr0xc5tLZubBF0+qLNpajRNTP
3N+8IuB4RdjwCqM0u1Dzw5AwHtCkwbxBM6XrE1QAVT73QpIhActPZuqFzyJUA/rvAE2PB7tn0V9v
bzRiDpQbXKKYRPrhI+qVXAQE+pulazx9JgK/ub9ISxYQcqBrBUo56K5M+ZwyT4H1loTMm5JtIZs1
v4n+ixvt0gLldNoub1ErEjMvbPZF4vS1lfmbnKW3teDa8ADGHpMgeA1mDNkfF64tSJVRkTi8QoD9
7Wpr6vc66sKVl7O6TixsNJC9gPaGDfIaofybKE4ZF/scXlXCCuSFuNj2uv1fsBWlKyvUcLRSSYRm
hpVM2Cq5iZSQiC6DrO21MGlotQeIJ5afkAkpDxmMch0aJZIwRbrlR5OTvgi8Szt1jNtzYc6A4QPG
DvQFGOOpUxPIc6TLZZ14762xGqpDqb5PrHT5QkwDDClcAPBdhOJJuducL5VWVBH8TatyzQj9luYJ
bEucDhWyLTetABShb+bWxxOgbbZ4tUPu1tjV+u7v/aO4NEsKkhvATCELilzL9RaWxjrzqz6BTMIj
eFaTbIr1llVUWRqJIoNlBVAxska0tB6XlLU4+bAhvGv6d/WodS9V4IGgfn8oC2YMSBcQsgoU0YD6
vx5Knhp9M3Y+Esa5jRYREqS87Mz4j6NMdBokTCUsDcQSVOphxqXiPIs1dpW4itD9OYAqtmClv/dH
cvsogxEiQ4geKyT7RG2rzE9HPg5CsIiANZlJ8on7ijmHqJM9y6wkAMMYzR7Oar3QASBOPR/iC7M5
I90wmH5qId9VAx0fMFbp1vdDlAPcd7xp0AQFoMXrVZKDTEX7yyr3bK5ZfwvJ5v7ULf48cnaoHCCB
Dl2O65/vjQFoTvQMJ4xrCGOBffNfkEowAkLGgGtBnEG/ltQUAN4mEHJvKhxDJib6/Ov+KG79Crrm
4UVmgMdPlPkpf98JXDkHnZp7gvnBysbcnvjr3yZ/fnFpRWo2y2Gp5R7OOyfvkW1ssj2URe6PYGEd
RIAxIZeKpn8EDnBtZeaaRO34OPfGdtU/ccL24f7vL4wC6BYkfCDeB/dFl/UasZsLlVBiXPGv/P7B
+PWlrwcJA7LFIEGhVx51R2Uq9IuqNsEc9YrZ/MZ8h/6ljJ26OALkXRBngfR2w0Q32k7KQLHLvTKw
22EVyYe5ftH/3J+m5YH8ywhhvVPHIQaTdwJfMCdVvNZwo+GpjRkm7o2DmKBuEF6NwVjJMA4EQUgt
5/K+BAeAdSJYA6HchhJzkjYMxIr4AC9lCNt5du7P1e39gSwLWQsIpJ3bi1xv2TSI0QfTwFyNvCdA
SQpsIEg9fcr+8307SxNGemehEgWJQVwj13akoZi1sqpzb9bXZXxMd93sJgnDyMJ8AWyO8BobC7oN
Z6WZi1Neq+pcaQPyolHfmuLGBw0kZjANFk0gbECDYWTcINxIjWPqOrQPwX3bmJpvy4hNrfsTtWAA
AS8eIEgZAR1Fc1D5YCz1LjCQ/ApXRnxUm03uv943sbAWMIGMFyqCoB3R1aykE+u8GyLctPxKzUAy
/2pfeJZE8oI3vzJCxQxpU4T5UMQkxdKfuL//2wioVeDz1ghzDtf3jI6h4n5e91CBkBhVncWVQH4Q
dT9EWCiEXC+1GqBGP4lYCTvnD0J/KlgtnxaniPBNUc4BqZmWfA3FgutTFXnOhF8nltqt7k/S8s+T
xwbCKdBAqRXowm40EiFAlAvXse+e/rdfp3xTh87QczpiE1WA7jDyGUszD2Y8Ee8TEDPR2kpC2A5h
pjSInYGWiw7Zc8Kiei/NDarTKHFC3B7se2oD5ckk+2WNJAY/WMhJsaC2C14Vzy8Up1FegD6kRk09
ryCWjeSg8ELjpfbNOdvEaI0xrCVWnnFhpkh/PdL1EMzum9bZY4z3pigl6M87W7hPtcw0Bga2Z8Fb
KMANkAYACP6RLL0+BmWQxWqW1wXAKNtJ3GafDcQ0Ged5YRjomQCgJoJ/0HpuPJLix3mhxbUnIYLV
5pe+f6k55/6GZdmgjjOY3WIjxUmNLm+StarAnhAShse43VWoKKGN3bmsBOkIKoJqYk1tJ6kvIHIl
TGbLWmzWz5NHzcX1JldqFIQdfn5wGqtjRGYLCTfEZQYyytC4QU9auihWjkM2qrinvbq3dDzt0V7n
pa8gdw092ijfC/9p12ewXc+5d1D5iXI7rc4q9HruB77WewmgDqk7lO6gWHOw51TGjUqm5So7jQ4J
EEPEbYc2oeQxTk1b2ABxD/UIL01dpVp/TsnKXzeSNchOxCr33WwylGKga4O7G2EIlKOpw8LnahGP
zSx5huKog9X4q4HlW252AapikNPFccd6YbtRu2CKorCTqlz03Bm0tvtn5MZvkd8m7R6ISpiKvXA9
Vd0cZH4+tCKCD6fk7Bh9dU9hunu5b4VMwuWCYCFUhQil6kBgE1XgaytlzPuQpMrVXfCqlY6LjkZO
v+8/7huhhwIjyOYK8H64uwGkI27t4rBwWtJ1YqHpuwTNmgJ7z9WP65alfHIzEnDW8V5CYh/JfSKG
cG0kk+RxVmKFQzOupnrp0el9zQsWF698lr7sTYofBH4FFwlc8blFJJ0PLxtAc3REhkROvXWrQ2Xm
31Ntb7MjS77npqQMU0QiHi9wBNF47lM7TAaeJYsGCAeEvinIGyEAY3zDy2Z2MrYCOgN9NT++b7v+
Q/4rJKf7y0Yf1n/ZRgoATpR0xqZsq7kfNoIMUneX2ZxvNYU3PxSCacSrcTArVuGKvASvdiJkJeCE
iPaKdhZ6v14/3Y8CMdZAggd9G/ybap+alRWqoMewAo4b94rtIcHjYXzICEKWg9qPMZLM9VAHEZz3
6Plb1XpUZWhucahEseTezqUEelh41ulYRKgLILy5HpYaT01U5A2ax66qR+mdd+LQNGvNfai+UySf
TyyA9+2ikRjkH3vEZV2ctUSZmphrYA+dXSLHzRT0fa4fjF+Z0R7jBjNEJhHXKmSAoO2HPUoZqtAZ
s9QyQIC1o3BUX/Uf1Qb3jV/XVoC/7u/EGxA1MYbkMLkK8Z9b2vqg8EHezATUrD/EJ3UboK74mD32
z4JXQRK1gF76tO5Ye5LEIfTiIQMDCSLITaJaQGUvtJg0NiBEHLBC1QmskeGUghjabCSHxaNYnM9L
W1RMVM7xKKQcbA2WQRp5N+YbXv+gGbQWKwNHX1tkNi9NUXuyqXmxbQmXsHEUdN26v1b0tYsfl3Ed
Ij2JhhNIMVDjmJS2RLTNo0qYWpIj5kwJ8wVHgUudCM2RDvBYlusdXjRph24QAO7qiZn/VLqt/uof
JUoTdlg4/7EuMYZDRA4JTwDpdvDbr62lWVdP8yBgOEQPxTM6k1/lRz3/Eu3up0/MiQWtv73Hrg1S
Xrfk41ruE2LwWQRDmnsBKNmRNvcXaeEKQ3cI0j+ePCZIL6jrYcWxXlRqj2q4rpqZo+ePiYsOhtrr
/BskFgRWGObImlAH6coc5SzmIhBChZOJvtpu1tL1+BkAtDY4LVqeJFaf7KLYbUq7q7aJe9/0TeyB
9bscKBVGlVBKy0YDgAR1X4YeBJt/AJXRv/83I9SFAlLNHAUaZnNsVp/xV/IBZKv/eN/GQiiAMBC3
Fq5JJKOQIrxeshA0shn/zUAZldAGc7a/s+1o/oJJEli5o6ATIasR5g1eHZv/yiS1S+YkmBJ5iDJc
Xr3LbweHd9A9pjVPkKrcjFAjUuz7gyQTdb1P8N5RAbvWoO0C1QrKoNwZact1BfSyJktoHa07zOVB
7RgQ8ltfiwcIkut4peOBS9J71FTqhZCjkUTv9X9k8UG2NoJmBpv8sehN6HpDbYlx3G7O9NketiHe
pKir0MUIPSvUpNKFHvvDKn4hJ2wWdtnZM2fen77be5IyRG1EqZNj0TdgqEjt6jWz5E30azggqzmR
9fKXtxOX8X64OV6UQSrqDoIorHoeBvfzn1NoC1vW1X+zI4gBdKxANQ0RxQ0CmlfloBkqsffmP0UE
LfFCtB3GpN1ch5QJ6kLhC7xOKkXqvTB6jBs7qk+ybLZrz+/NMjX71+BtRNth5Ydz/0fDlFcslSqY
0wCGlaNooPcLKHdhZb0NrsSvle1H/QU6LsPkzeVJjZVarwKhb5aR6UxCdOTLbCO05PcSHY7t9tHI
V77I2JHkJF0daNiTkE9FKRG1DRy665PWhAD+xUE0eCJ6AG7UHQvVdeuiKAPUdRlKAtdUcjh4/rgp
y00xOlV4kL6GZ2BhDvzuJTpCvf/h/iwuDgqZGaBV8DiX6cJDGeViluYYlD9aookQp2bFu0tbEtwP
wMdIaeCmNhfmqS/2SNp7k/DJkwyGK1i1GZp/U2AH5U8MiWGRTNPNOv0/g6SKdr1OYZ+Mba0Rg1aJ
FsGRpX23mjmD3D6jKM/w8kvu8N+jgzHqJuPVLhn0uBhwk01/DdMc/34xPPyCBQDIECRqQEbh2UAd
6bSIhyiSihGPk/65AXtBcMrKatC3J2O49ttIygCOzEAcitgQdCG6LxAX4uZXon70WnRkhbqIX6x4
bj2q5gzGxKZg9Shn2qOcRj2OgzFJ7eiJ9UFAWzpLM6z+wGf7sDE5dAZmvYEWPPzV+MhhuHhQDr6g
DoPSjWAk925jxcfiRTtUtg+mt0Ba9po/GaDa/6k8FimCEkVsaFrySK/R2Zy5qpO0ywfMql3tS/Nr
y9rwtw/zawvnJMHFuKYAypmljHUD/NSVgMdtvz1lO7236PXuW8XbfZdxI3v0rwGdiRxAJUBz4Xoa
21puM3nANA5WeBpW/QZHGv2qlVWDpJtsQ9pn16xqp/AO84h9xO2UTWYX7s/9z1g4F5jW//cVAJBc
f8WU8nUS9PiKdFM+D47/0XklWAn3jSy4xysj1OHzkWmsFCDhveeTxQLVLexG/DbQ+6SoDG0RKsBB
FbWfWgP7ouNXzWhDtrUxzBaKyixtKJYh8ucX26NWY70uhwnbwx04c7Pt1izs3tLVdTUWslgXJrhR
7IckHMkeF60Y20FwwRmww68+hWQiun7HDCd/m/giex7oZ6CG4BzxT9cWpSkU67kTRk954tbPPsJ4
MPlPlW1sIsZ+Xx7chSkqkhezKA2rEabALBTcZ98Gb3t1cOAWV+nBY6mQL3nFq5FRey6vojxG7D16
nAAaryXMtupxf7nMLh9yi9Xp/vYUofQGkAaSKHhCwz9dT2PRlKMUFMLkvadu61jQFmFETYsGACpC
4Au6Cl4M1wb8iQfiOpAmT3oHt3CMLeTNT90xZnVrudEYA9Mborf/GKI2hMi3Mj9NMITLS7Ta7wBq
a+vpVUL3r2irQcMu2jTub+1oqlkhzLGN0/D9pP7HlzX5CF0BuhhwPKihXo/WgLz8qNSYTlHFU7a2
5B1n+4ytfyNTeB4pIMyklIIflKlrjBPSqGx5bfJGCLbpTuu2RMfDHLa6NR3M2VIcgICh/1A7OTgK
CUR3VHObm9safBQNn/NfLDEp8SG1CAwn2PbUHpqETJbKpkL+GYq+zz64vTsfTYaN031ffEMgRPUL
AGTAcACDA+2BbpihDeKsJXkyQ56RM4/5pnV5p3BmeBvO+e1cKbQmT2Cy+hZu1yuzdIkkSFRuyNts
9to/+sugWnGx5jR33Vo1UX4czYhDtxDGqbnNkJCx4jlPSv2IWQzqcpjTWSynNp0hjVg4bWgX4bpE
3Oz4T+GjsfWtp+4pfwh/E5avu32jnnmzAMyCBoqkBeXIS03KCq0sZpQueld19vUxAckIf21k0zd/
0AmFqQ546yGuTVLbR+8kKKUM5ezxlrCTbW2LflEmK5V7o7xz3jyYyP87MLpnQa0FCWQIYaVz8qNo
Pc9maM3r4+N3b34EtmDlK8lKVwU4PJLFiFRu9D+IbVSISZUYfb14Guic14oPDipsjy7eqK/zejTL
dbtObc095qa0FdANTXXzrQKR/jeWh19wjNfWqftkCLqm52JYV7dI/VsVpChDN9rXaw2ZlNHCB1i+
VdvyPt5zG3kHpWqTFXiTJbx+kuETUJzCtYUuCNAHuXaLGdQpiqCpcIRcUOOOo6s7gavYjVNuwOwS
bNS08URD+COiYm/myDg6DN+xtMmAcUUxSQDADg/56y9IFGlq+rCfveIVPUqSx/o5P4lfWm/nh+FN
3LWWZPVwl/luODJ5p+S3b0f/j23qmaMpqZ7LfDdDMb0yp5W4qiHRM278v73XPOB6l+0SwqCB9fVR
Wq8KXHRn/Uxm7LysDi8vOjShDesxNb8C62P1jBZe6EwO8lljOV9eAK0a71AfRFex2tXTy7BTH1ne
fckjXM4cddt0c6qJRYaZy8Aza3eZl7IYOWT1r+cHoANQcdAKizxwaV+XotOqL4eK7rWydYKgiJdv
WZoNC3cHir+kmy52AOKccx/FiwA1Ehs51YbY9/SX6pV3QsilNVbqjhbvihuIKphOCEb4wHCnCycf
ZgFKANoMoAoku6+3nRLyfd6Ite+5ZejMb1llbvpv+RmuPG2sVWlOG/ltak3et6Gdxp1YuhsLXg/2
wQ0A/wHNQaEHf22fywJp6LLW93ZGio7Q4it3SD7zH/D7N8ansR/s4rk6tat43ayhUnPiDyxK7Fn4
h1pcgByhnUgKnph36kIR2lIwCkXz8VhEn9Vj9AXRPNc4iqvBUdzosTFTN1mpYOXPZmQ+P6p2YJ4O
b6r5dhCs7DRsIPhki24PaeXYnB0Rp4PhGW6feMiukHY8IAVC7ph+SER8mfrtyBmevOJc5b1ZFS+l
A4zSGzB2h+IpXwmnkBWsLsT410apOBFSLD4o6IHvNY/tbl5hbzikH0JusVAXSzvQACEJq69hcCBv
Xe8Av2iHFsx3zssm09+Hp34j7SC6sC95U97wG38dHqBS9CLvgqN/4DwWFoL2/EiJ4WkB/QBiHm8A
yu+OU1DWkGgL9vXzUY/taK9uEux0DPabsY7LllC+J0Vu0trjeqAlGAx5GXIYAhLdHlRP3dSO7XqH
8Bfqp7hhwRk2Qdg9GqdmzbBNe7DzKMEpRYoTOwmO7Np2Kow1WkBglJD0Q3B69LfdPnkB90fegJvn
xYf00G3KfcSbzJwWfbER04DXGaQbB6HnUVcrMK05ZK7KYK+YQr2P/5Rv/kd5RC8bC/ia7Sy5kH7i
POllcrkNCxFy1g26PNy0cfpwD1U36SWMV07nZA7azB6zL9RBrWQfeUqIFiBf0653+KcDd+o5kwla
o+8m2AfLAIAeCYlLPIuoNZfyAcqznRzsm7/9drYYuMsbKjz5eQlZccJNQxcPuv4fgneAsA29YeKN
vipdfTvb2bbZK+s956g/YMOiQ+DWsOd9+RCjYYOP0HG9xhsID7J0byAVcX+b3URy+B7SuQ/cSGAb
AUughltnoVYFxRjtQzSMs6C39dYCKwIwR2hGMuDAyGOWjnwcHURyf6cdb6OtdrHzG4ux38+b6mrd
8ZxHPhr1RojVYtqpTScoYlUmaTXuM7NANNJYELuB4I0ITL5qze/415/fp4/JTvCRs/lWoyYTAvwx
OhDMxwNVNX85qzffZhTBkKJcd6ZhD/Dvls3DCe4Cu0RUCi0ik+l3z72v6C9HBMqDc4bG98D8XJ/U
ruWG1AjDaT9Zn/tdb6+t99qe/3ROsEZsLlrosv4WmZ8QczffZcc8urm9UjcK2P/H5yP6NJrm5vN5
86c3Q/utRy3y6eFBMu2t11sffzNzO7iyqZqnzGpxgaXWmmRUDsIK/1jbf3vr62/nJKYCFYXB+qse
wRB1JfzfH4IT2w5W7T7p5mjpZrJJzQNCQeWI58jKk1Zvg/2Rmy9eajqddX9XncGjd6aEft9yfTF0
shZM+93+c89bUFN+LczN/udzs3rc2/vjpnbwt+dst18r77deva8ZV/BZTObeF1BRUhaNcTYI+AL1
s7VrT7U2n0f313VPjo2Cb2k+Ob25Us2V6aydg2e9rj3HNE/m1lx92ToznXHjzLG5L7YITZVRJ1kO
tBlfk0C0712DjNP9CT9Dnu8Nl4qo89730ZYIBtzXHFtr/34sUDDdJebewD57RhHJsjDud9d9bHGk
vZVz2q68pzeobexeHrAPflgx/pkpSn0S8ANAO5G2TkT47vpYaJwWDwo3p/t3zuxtu90EOygYHdLj
aOe6qawhz25VtrCq1/oGn9Su9MD0cUjsGumAyv0b79uXfGQkQW6uNiB6zsB9Hr1fIZRHxQ6VZqAg
b8TNXk0Aqn82QKiFyppuqiz1yhusAeCoIAoo6DgPyjOCZWr4lZpr5WiU7R5P0gleIHASS7d9O9tn
G1yqVuCyfPmSSZSR4UVhVdDQqO96xpVyDkWNK7p99oWMWdkiu6I4CMqmH2U/uL7Jr43YDAU3NBiz
Sm9v5OmBP0B8BF4eyBfn0PTiJSSgY1/L9WJ87HGntU7dmZ26rtN12zH2OcsQtXxKmKQjQN9g5clW
0x0lUNsmpxZdtWakF25iXNRGkfjFSwe8HqAb6U6R2RQKdd7386n+Y0Br4WP+EZ74rYHuF+DSbcRN
H5j8YBpfkLh77p4h2efeP9E3SjXnDwAslsynQlCD14spc3M4yfo4n4Zt8CgjjYXrmDsoeM3Mq/L1
EJ0yRF/GplnH+0xhrOd5wS7PLpJ0qCyC7gBiEwDjNCKn7Iwx4xNOOBW4tKrtsCoGJz6i41dcuSkT
lkNC2RtrKOSr4O4AC0GncqRJCKVy9oWTUNuD6sa29okXROryXv8ysqzRMT1pMQp0JAgP0KBB61rK
U6JRdh3OuRE8lBBtCHDnguve2RmAi6UtM4MD+iUI1iISdEA2oSByZtxcr6JiRD6vJ138ULyGH0Vl
6qfqt3oZnW6TbvV1++ITpXfGzrmZTqTFUP4DMB1d7BHUUZEUP2FBK0md953VOQNEZJFM3ggQEzpm
jFNyM5ewRJDbpHk6YMcaNZeZUmRa1Af8XjJHe9xwh8jSXX7NQrHQITkIKldmqBh1MjQINnMcBrQd
7WSdQIWREX3e1OP+ZcIgqDo0F0Ny43qdjEjLeE6O+H27wRlHwkA3G/tPcLK2EKH2fu6v0PJ4/m2M
jo5CQ4riYsa0JevQNizRY3UuuHGT5wn7xwB196R+PEoTf16XwYEiqyfaLKGNm4o9NWP0ZVPxxtwM
Q8jvtae2MLPKIg1BHkcP0/fmH9EmHiMb7OgU7sLD8Md48AFwQiNHV4O67/3ppO90+kuoS6FVArHK
hpjfNxD0JmaNbWQzczpkzq6cFDWnlD8eUkVvMrLXW3tAzlVxdVv+Y4ogNrHGs3yq/lk96lQVgZ91
fYzxTFawiyFQrj2Iaw4Z3PvTduvkqRFRx4pLGzmvc6wgeM/2bIdI44ub/KtfsbbjmXh5b+4ojwS8
9lAqPSz9H9K+s8d1W+v6FwlQL18pyXVcxzNnzvkiTFXvXb/+XXSe98amDRNJcHKTGwTwFsnNzV3X
8g7WGVU/XkjEP8QvxdraykvFLmfyL09EyMYbe+LdBCY284s6CEMZkmWQEhZrBXMs3H3k6R9jOybg
85TpgPOaZtYsHRbKh7eP7Qx4brQrrbL1rbVXa9tqHZ+7vpuehbPy0/Ad6W7qsTBpojIDxpkWJFQt
QZi8Shx5WTrG3ASQJvcYqf94c4wXshizIsveWGdmLKKdqXVHN14YC8/JFsFCcXOHBzB9+3LC6F8I
ox9z4VNmQDWY6ggLWx4XB47m8xbCWIxKjetS8fHbHZ6T0E2h970zuOhW9B1uq8e95xj+hoF0KTLm
wGO4XoildKkgZKW4AakQ6nOAJFrH+2Lj2dz+FZ4kxkSpQgenUYEk+krWxHPQp7jKUNnl3ar7puNi
TYyJkqJUEUu6pt7tljVBe9amBcRENc//jYdxIYixUYUnyok/FtRGDY5q0+fSWDX/fetYC5W1Y25q
WFDndMthGTlo3/uxQUl95Kge74wYg2QNnSUBshraMMtJiUSXtUXSzVYXvA6+u6/Ixc4xVqlN9CTz
YqyoxauYIPCED2g3B5GzoLvG728x7AyYVwgteC+xnsGhj6+8RChk8yzPHSsuIQ4ydYxfGzrSp9dX
qDA7cK1bZ8UO7AhCxqf01z8/mCsZzMFMkar5rXlW6ZpEDjIShHLk8l6LO/t1JYY5lsKKNTB3VPRY
akxwinj8+gXXEtCbzljqSylsh5QvJmM4hbW4KWnbvN2gdiGhcpEtQnuUkQegfdKc/aNm7JFI5nFo
4wqYOi0Wpuz0A7Wrgp0tkoS0juisfnh24d67BzRsC9ENSrxI1jP7KHmNH+WdQd89dLZjwG3ALTLe
Qyfh+mO3uQAMOF7IYksxvRXFRtGcZaXbrrP9IyZjnRqxI1qhnuRnbyfZ+RdoD1bi2jtyje3dw/x7
qWwmKU3rylL8s3hq1hOn3vx1m8tZt6nsAHEe5yzv+Lq0vKbRwWo6w83cBVT8pCTqTGxuSFS4TagA
IIGooPkssXkx5E1bEjwYGq2iQRyhOUA0mfdRCsowDvVIwlsi24kDbr8PuSD9b8ofVdgmCojoN/4Q
Rc4ibwpNrFzmtZwGTciUHnJp+4hloX0vROZ3euq3eNSe5FdKIzrvW1Cgebvmnba51Zxi0G2Ohy6d
9m/TXny4BowSd5IMLpUR5AXtStsVgROcwmN4pCbOcGvgAI85CVEWOGZbWu7gWYm7en0hnrXdQp34
QRPH0ibAiE3jbKonddU8hYvZTNrOBzt4l2zpZ8K5c6d576k0amso4KPkpOCf1wZd0vpcFscaZ34A
u9Si3gR4cL0FvcMykVGt4an0Td3tfNoXEpmtFvVu9JWwAU9EYOswvr1tPPdz6k9kixo0AYjqkC2R
iLIeQDBJo0hvAWhHnXif3icSX+WMH5zctFIwH8VC7kdCGDTChG2wFtrOPCD7dWhX00xGH0ngJCJw
E+rP0enmBcpbHaLpkguPf5MzZj+BMdu9F0ZtruITBidxArgJ+cbby8vJBtTJRsCFEE681/xmvpCV
ybj2iJVqXRhbqL0LgJ54oZyj3NoZHQ1jUM+8YYl73iolbfr/2sZaGKNStF4xK2nzR1kHcIrpWFJh
o5i64NjNO3HFlSDGpDQT2BUTEQtTcJ3ybW0LKNqBwDwhmBTiekX3klZX4hgvvGpTy5vounqUygec
XYRacoflpXsP9gItiMv/uEDGHUeQY4CrjZ4cLguNAdHAbhvHbDE6IH/mubBcRWH8PssYPFXwoJyA
vXDSrTX76/R6jNcIKx6izE0dl1VLxigNjTIKrQET0eIh6paRSazZ5DSOQHwXEH0LD0ZAOGjwbwvb
gPL4ToJEE3ePqSViHalLbWUslenLoV/pONV21ZyTMh4KZd2OGivVETaSXe+pHbAcgZtJu6nZMVvA
+o06phKslN5M8+Ctyi1MoasQfev/ajAFVGDXd8ix7VB1WVg25nS7VfKqo9ZtN27ZEWPVOgnaUny7
+JcJuEttZzsn0rI3La2DMuTuaw1YKc/Zz7UD5UDkKPk974cOFUpARwJnF9vgVoA+IsIInrTRMbVr
nC1Gt+rQVBAtuFlUnixGwyuh7fU67KgT0jnS8zCjs0+dQ+1/tvD3DTEwD0KfxQgX2uCmj6hK3+ra
30tlVN6Y8jYMfYhvVxZaLpC1xaMX/VOA/L+06m8pjEZHuuKFWYYN7W24zXa2Cw/ULALlYPevwpCL
w2OfVNh6aciASIFsC01qdifP6ejrieOTifrvIi1wQwFLF5hzwDNm3s9ESZDdGaW/bmuEMYIJwyG+
i8NbdrgP5oyH1n3Xa4PLCLg8YGtBJnNmaW8AzrUXJHQQjT+DI78qzfJEC+nlkzC6YUEWxSafBZsc
UZ4w13g+6z2NxVuKHh1UCJFxZBKO7ehZVloE8sbCzTChoRRgIcRjAy+dk/y5+3BfymI2t2xNMWl0
wGaOc4TLG8se0L2ATl5+EELvGXsRLiUxLokcpkOtRlgV4Hpm9Xt3MtCf4IHXsvmp3rNtOQMXCVY4
crInd92vS7lM8AM7E5VthxVWjnfItx18Um0NRuIfA1AByrdIGrQK/Av7BsAxOo2rAyuUNfKe50lx
pbUy3jl0ZuzylY/OEGU+DURc84LXewbmUhZzgpKeN2E5NdCWBa1Eht/1spvz6oP3XsxLIczhdRrG
o+ISC6J3nppOuPVzDQ7e443jiWHOSqvq3vPz877FSHx3q96Riefq7mMxd1Mbl8thvMhqLGQjzToZ
VdVuVx+Ute/mSBN1c/VXyEHM5C2J8SAbuZeNKempKPj/4DYEvdwAbeedEHdNjOMY4o0zNXRu4E2l
/r7vUrM8gPhH2pT/JpN3uX/MmxqnQplLPhZVOYPTb0M3QG4/WMB5+48KwVjiPJtqjDVhUQBGe6IJ
IWr3sSieGaSncGOcLi4s837mgKUAzgcW1K7omxYv1PdxS4PUBkXqFmHTlM+tL44W3klUo/3lf1aC
BTpVOk9q6gBCab1TRGImtafV6FQY7Hks6Z7fjb5TkIMBkwBAcCZzXkY6tUGijjJqdP02XqCT4Elx
PhuU4NGh6JH3F1w0t3x+9p3Dgbe1d+zTlWzmCGsBXJiiNsmb9Vuxl914DTwHNJii9RK9U8ANitx0
lsx5e0stBXOgV1KZA22MUinkASvG/I4tx4gzPJxj/ZTuh60OJ1M5Pd7iezm2S4FspqduzE7WMP+3
MchGcvx1Mdst926xrfcviy/Ont6xKVeyGJMfTSY4VSMsrnVVZLJCpEgjgvlwzuW75wddyWGsvjUM
YaNWWNNbSYrfoi2gJj8tl9+0L//3b3mWO2foEQ/tv5zdvOMCgXUAyGAYg0GbH4sHG6IjRsLsF72P
AyI0NDJuinWzpfVrbtuBekdVLmUxFlqrYyWTCirLPudHMQwQoYuoAdtcN0e10rEEfgRErTGrnwCW
wPgtxmIBv868dG3axqkUqfJGnXcIf1F3Q0ZqeYwR58kzJOgcEe8eZ1Pv3cRLmXQjLuq9WqxmKsyA
vJF23iE9tuhjFV3FOXXkPHX8mgBcu9kqbr/gCL6nr5eCGfPjgUIUo7iSjD5lbxWvP2LXd8UNtXcd
AQWc0zvBYtgGPVoHuJrEWzRjfjq5FUGIpsjnYYd4i0EaUIoIW+BsgVF0oJSC+kwBMR6uD88k8EQz
NkiVCjlrDGr5PjYfikMHpebzPRLNw/wZI/s8I3/vzlzs8vk2XxwvIL5ytciwy6OtzwHOVpLdn8RZ
YtQZxlaHpa9ofLbuydd/3eRzIeBCdNAoRieBbQzjLCOKbgKZlrvTfE+j6vfc0ZAMPPDCUI5OnRO/
FyLVSjYG1MKohQACNokwENgie8vzSG9GEBFZy0CRpI2qFD7VZGytUQlhmWca1Z8kJxEmrHezXUi+
gUlQubpEBzx/ONeFmtUb23AhkjG7SiMpUehjN1F4Q608X5VIGzSr6qgvCptbIbln/i4XyFiiQRqb
NiixwCBAhnO2OfnnqyG/iZ/aSnB4o213H8pLeYy5tTogP+be/+mKagN3281t7CbVzwTgrT8tEHcf
7+jdi4hGW0sCSxmaqBn7IyCgLhtBlzfZmw8a884pfqHDsVRcnYczeVcrLyQx1iZu895SSkhSJJJi
ZEZDhBvCmH+2XyEPiOnuE3IhizEvol5VlZyZ8ibE2PHTsS8wzPSf9o11UOvan1Q9xGqK1h5kMsZE
/TItygNf8EwIZ+PYeU4t9BPNCAwavYQpqTcg4SpGovj2uJB5h3R+XG8uGGAvMLiM6XYgdl8/hHrd
Z1ZqRsqmLlGN1EuS+nYZEnFm4g8Shbv+F08F7yXawctgiaKBqTSA3zDXTBP7pJDiQNn0o5suethj
Fc9u/VkCI1FGjGb95om8u6WqBcYSCluIQbvrVdZRWaltFCsbq3TMhIiqk2kk/BpP0cvAYyO4F30C
WR9zEZgiA6Yriy6Vh7UJuKxC2bQ//jFddAthq2yH1/gUz1SD4x3eXdj/ZKH9+3phfddOWm9l2EpM
T+ZEOukK8U/+V+78U1jVs/G/kMQYf8EH9L7RQ5Jp2hrAxz6Hn6IkiTx7fM/u5agudg8N+tcritVK
l2MqRyDiJvwD/1PHHUtRkYz346J6qT+MZQ9A+ZfHcnkbyTiEAcCFCi+B2LwiXoX2/JmBKvg+OlYr
Yf/fRDFXTgwtDB5G0A/hOT7GyId5GclPwC7O3f8miFrNC7/AEwAG6jf5eU3mq/TLE0gYEuEg+bbE
S73dKXlTykja5EsxJgGUdC1MQQNQA/ROzAm743y0U5egUudEM3/uu5IjuLVjOihOkmqewqXHvOdc
nwHocvYifZkcDKM7Rg1IjTAwIIHGhCsQd66/RTU6X09qI9mKc+2znU/AJ4jcIVsom8m1NLsFCVbh
jry7eMc/gi2jc0mUbxIWldlvo46L3gz0Yhu+T7Ns/yHY/V7FeKRrYsXyGn518mI4vFO+k9G4Fss8
tM3gNyqglYutsBBtBTND8Yu8DOfD2nLjxG4ieEwTcl8BpsfpSCoApdHeYrr5L7XmWKM7LSbXn8LY
2Wks/FEssAPRcgIXA7jZ8Paj56GzxTdrUz5Fi59FZgt7E6zSj3X9TvYesxRAU8PsCyppN90tkyKm
6HQLyy3A2lHDBIwfxk39ncwpL93T80s5bHLD1xXwnEWQ082SU3OakA+QSLQT3NLpAP4juFD4TYB+
fQ/YHO8j8Z8D11yks2zefvjP1pI3unX27q9fcKB1Qd0xzGxivJoF07LACC1VZQNO2yWYGgBHHS9E
V3W19UAAr6IvJjc5FvZLjz7tl4QLz3DHXl+LZxxKVevTqq0gXl5lJ+EtRK+9gDKpM0eb6RMawyOS
/+bkfO60IkCmTCfaDdrHpDAWVPO10mziodxaC3kVfY4l8X7rTuXWQM/y1vqH76QfHPWiy7jZ5QuR
zN1G24wa5vVYboOl9qm8YbmvwGb4yNbhcgyJtYqOtPiGLg9e5HybGaVgbBRcHyCBAEhg15rVgRnD
gdkCIw3z6bN9gqh5xZufvWu7cHGoAoGIGYQB1yYzAVeuoIxgRkYFfo7O8ZngoiUoANPIk4JycLtW
vii+6E/Em5C7Z6xRGvqf5PPFvnilqjQbwVIPyRpmdSvE6NoxWau7yX63nHZtcPbz5hw1BeBJuCgg
G0ExSmTUVQrVOFL7sdqOryp4ge1qX6pua3G8mFspKFmiSxgtBBpqXgbjTRSZqNdRWwAxfYZxJSUj
PmI71IQDjpybaA6m6FIOoxyAK9FqtYEcc4TlF10zmkfpvJuIyRtRvSMJTzvmbinG0S0OUF36/oT2
wm6bOTOasY6Iynm1bzww4AFeSmAe7VYvrSjQIAGe7KwEBEe4NGcHnp9y24gJCymCP5IqAPh0We+8
QxemWKTdiIucyUR5i4/RqX0F7ue+tlPg+CTE34d7E2W9CdwiMvniVtzubCUCAzDrgMsbcRCb0O2b
TBebupq2I3gDBqDZFM+05WdAy13mjuuRhHskUqL59PzYhlFluDJhWPmlXEZZwjRsM1Eop+2bs+ck
3G5jHua3GfOoyhHmpCv8tkXU+Ue3bpBR1OxDDHzHx4u4gRAB8PzVKpgLPFaGAOosSBrtj3QeoYPQ
XKrLbDHN67faea8XI1CQ9C2eWyCMoM7t5ovHX3D7+mC25kzOhvEAiorHmEpBzcpeTyNtO3RzY9U/
bQFnSF7et89fzmNJBt216xMDaoBGJ6M1BOfIvV0bZaNQdCPuFXXbnOKBuOiLPlr209Ensz8WmX3O
Q4I08hL/amwFx3bdp9Uv95u8P72/PLdrAJV8BWS1eHbnT78Xi8Ni8Xb6OTwDGsNZO/72bY1RnfVh
5J3PrXZffzOjZb4nFkUzGOp2/ZYDKAuRAIYCJicn8jwBLGJJUPdyB2Kim33vE7lZ1U9QE8PRuPnu
M+sRu32gecQAsiQBNZHNbYyWnwEwItG3s+VSsJdATPzWHZV8Gq5hf3vO9z4EJASA0wBTQJ4XxjJ5
ewVEHBmPX7zo8uyEPfoURmtr3Q/GzMCnpGRcpeTtzSIfuw/M45Dq6e1jdlqazndqA5ICrcD7z/4t
A5pCQWBn0T06e6fQM/HssM7ddv3acok+ziMFzNfhWlGaD1WBSWKzCG3hBa2Uivp2mKUEVTuDvEbz
VzQIu3RqCOlBe+eTb8OdH/f733vTOZJxlpEntE87do9M+uKHj3RzDtJuPgpouJQXGTBGBrNljSJW
bQgYoW29GlfowWsxRdLg+zQg/LYACqje1oBOWb0pgCuCqp2+cxTl8PFgziGIAXL7+L0E6mC81BGB
hbaK3L9hewFawVTA3sTL6BV8ZuRXZ9czIhJUDA9cW3XrBgDPADAVEqUNpJSt1/fXT0ytKsPU2L7R
9HUF9X8NkZZPMFGGIBh1rgTdjeiKAdySiR7xNxkt4UCXWKSa+9iSqDSlxm4maCUB9I8ACQ4ls5lV
3xa1ECnGtrW72YA/GqzjCEA73EsEDej8P2bLwQFNKg58h9MeSAz8rc6lCEcJ2fvzb98lT6FdyyRA
N+bqcGhti0NjplB7dvOVgLGjNOvIRbK5n2BKimRMLQMugEGSZQwkF2lGqyjAl/EXkkOLDR35TMhT
vixQsad9dj18fs0OCL6Hs2e37yUQehUgRwL7HtEVu2dA1QKhSoavqbAvOXlDDsoxoH4pUQgODEkO
C9GWbuOrjt6T735/muTzk8Inldg4YFGLn1TDRiAcH2InA8wPhip4Jdvb8A/sh+APE0HpCBo9vEfX
Ooa2q8LT/dzE3QWYMIBRA3tYCKAGGsjeJL8yfAEd5wB23hbBqMMbqLnBAsKkKbBtRBWYLJg3xQjt
tXxd6MBXXEfmtqCMfctoKQJ+pgYYog/sOAEm7WRh8wIZm5eTCfXdDx98LvrTHnSttOHi5d0j6fLp
BbW4xAY8OO4iMnDAlXr5enye8r3bSPE5EWqIpgmcjOsv7as+w+uka1tafDVRTAfP0KLYKzOkp8gf
FWP2OupnSKKSE4UM7siptifDERs3440b3/GXKFwPKD7BBY4cFQv40iuR1aRibmyTt0Z0PiafKB5C
V7R0Hv3X5M/jld82WuPOmxRHEylp4HqzdogStKVt4xnbzZtGnAlGVJ4DnMsgb382H5HzkUOr3/B3
n8Bc2vRmqfgz1xO7e+F8CjV511cca8YYEsbzMH51gxqka0VThVltbTHsdTwFtgRD/WnYOrKDgk0x
NJEud33yZyL4V5zCvDo645qiq2Wof9ixyYmgbl0sfA8aEzFxJ1PiREZ9wyrQpKgSrO04uBrYC9J5
EPAbPm+CeAAoX0hh21jVaVTjqYCUybM9cAqqc1+x45dPA+Af7X40OIu64yRDnmmgrRxiaaRzreqa
EYmJNKbeNibCswg7FZzQu4treUJ83eBsDaCRwYwaq20Hv/XxGd8GchZqHwD0waAdDtli7pmHleZx
VXmwCJjwKrCnZBptT8JEm9ZynHH6W6w6gdAWfwELDwg7jCzQ82Wgco+8bRKAldfhQU/fJjRh0GBa
0W2NrDYuEPP7stmXtS5KwjZ6okndAWPUApEWNYpkNmap5+YydIXUlftZZpcLnnG9Ta5BPLYRKQtK
PIvExfU5pqEn+1VRWNvOKQH3XcM2hcRwC/f3SwGPUFzwHr3bkjTa2VHIwYsHlC00HDGOAgpztd8q
SbBLf1SgRQq7ZGmuUjfeDEeARXrPPjxV1GO4ZZ+bpx+5GJrUQ0KDhjpsyj4bx7JJRsjNXcDYLvoD
WHaXQb1V5jqP0Mm6cYaoLEMGaRQUFfEBs0Zf0EwQl3TBbv32B6Dd7m4nEUAjfs3QpzaDcURXAzm6
RwRW5HiMnNk3+gByeEmBc/p296c/gPf9btAZ8IQXdbW1f2/d/WRvA/fr5/BqLQ/r0V4YcFFXcJB/
L54PXwgtDvbzwXZXzuObdvOiMQthjFeSF0gK04X4W3UPYrkFMDR5+bkbL+gswwJVNIBpAfrB3oAy
07tYqIKduJKc7J2Tyr0xv7g8yMJAuTHVj0QZ473oOSgNJc+Euh3JnjbHPN6gM4f5lX2gv48gQlRB
jIsqN1WFi+RijwxyInlWsJs+8bSQk+mcPnbAS4nRYgakQOrndqRZ/Xr67Q62+2XaK/K+UIb548+4
rXij4VSFNUSDGzKsgK+6/ox4Mgyhsdpk14+kHOFBqqDB2gJMO0JPUP1L5s5t3IDgACRchunAqtEH
BSYP5gWQpEroWtNPd+ggMJ3GQ1OyYjd42+kw2/PX10+667lQ1Kw+Ih8CtkiF1tgBYKydU70Xuy1N
Y6v7htdsgGDsAbUIZNgk1ZePN5Mq3OWRIv2oAOgMaHEgS4ErQVXqUkjrd108RT6QLMg/7aTC1BDe
LfRBnFHWEQ9f//ZYqLHhF4a/LZ7kyd0MaHpO59qLidsucd7oG9tuoWQDymuwyiG5j3opY9uFKmxS
ozNjJLKsWb4Cc8Sy/MZ0MgUfhtsM+kspWJXcIiXrgFGx6LLEVUZiCWrJZK+MRM7HVIsT6hoQ0c2c
3fGzADA5KlScAOom1XoWBQ4ZHeDtkMkGUIGnTq2m58k2W5Z0zN0RJAROGB89ZrtgJ//2N/2+cSf0
Y4QkRrYjG+wy5VgAiXW96EfAucM4LvQS1WDmItRiFY6RnqKhE83PCqqi6VsqkxTjlV+YQfG5SJys
9wN5qMad2XwBVIdGq2sVSvMkMPWyzLdh6vyy3I5GrEh1bV9+uSNyE68tirA6b5Hs6wmhcPIQSxjU
57rtqCmEQEmBv7LNklnWgZ7BAm6kk9cL8CqkjgQkQN6+soYbNCSI+ej6AI2Ep5Qx3LXVAYyvFEEI
C9pl/9BEhyq0q55Tbb2Jk6gYRLUIlBBaKkBjud5NCVNhQPqQim31FMc/LYD0QS0df9agDQZcwAsn
OjkbqGvbgvAIMAE6XGcTXEeMuFhLvNwLjHIbV0Q3MHWck+RTC0kWkGXeE68lYe1MPK6cG7OJwU88
UajfysDGRiR9vUg5TECamUJqOupIeAAgqsfyFIfjLbAvOfZSAlCrikecQsyz+A9hZ3iYTY+qrTW+
aski/PR45ah7EmBawNGNs6J0CdcL0YXUA1dDV23NeQci8J3RffxT20/THCDNAwe4Ca5PRgAa44q+
VqRqOzXzvJgryu/Hv39Hq1GFAlk61A16wKJn1YYRKXmZtNuQTIDpDbdJ/s45BUYE2EGQrEHZB+12
4PqG13O9R4PSDqExVdOml2cjsJ+CTVf94b1j7L05S0FWQbIo6rAMXu1rKYnaVkNtTNMmkx3ll3dS
nRSZbtkxiR3xWIEZ9YUshF9IlenIP+H2sA9ZCFqzNEhGfROFbo8wfruVx1954f6jo6FScPYaAI6B
bYonk9k3Q1WztEW6dSNZAHEYjI2xMgNOApLR379kwBmlQCEQdXbjLlyLsui0dGhUfROgA9IS7UHr
iD9xXF7Gf/k/IajpoE0FqRCW77qQdCHwU03f6LDM04L74rEKJkG7RFBu4SWQDFr3uD56RfP1OAEM
zEYJ3oPkRQhsLQzsx4fBPHJgwkNgCrYIvDnntgTmkQMcZ2yVGGbahtVMl1Y1erzCfhVl88zNRc7j
xqqXhAo33hjIQuaKBvnX66mrXNQivA7b9r2M0bhFvPWgEl6ofbMiRgqza6GapugzhxTxINrdvn3p
IpCVWd+lxNk6VsfY5VD1uNAxaZAbNZ0gSMmJ6gSvyffjo2EblFDrUmnrKWJp7BdOinmZrSHw4kKM
R+QMRrf4bZZkQP8Z4leVtCqJdcCEAIz+N0qEv6q5sEr+AAqzmYezAJxe38N3cShWNFf9+KvOAK0X
Lyv9KoAuoeoNo6rqGgvgqglpG4pyj+Lz2yYksw2KWeQPMueIu9NzjQmQMCONsZFY8d1lDPxy/B8S
zD4+KG6dRBPK7v746+mUv4FfoHNp6jhAcl1GR2E+K8BAg4wICTEkewCDhYDZqGeXHOdPT6ufwxqN
K18/j1d0bjJ6tCJGYyrLHAxg0k4oVuRIGazX3UwGRkmEmWBrhq7tdbOIdpbrPemO9ad+auaaZoe7
5mAvevTvoMy/UAjHtLBRH91lzHfLsCp43uFPMMrlNaYYe1ougow4R3kc1RwLrVghKji/XlBFFMlW
PXK24cbcMCKpvl/ocxqq3dRbEKkqv3WbYk5SGJrUPqFeUpI/IY4O4FJvyjxdbu0fc6ssAzQh6m5L
B7tmUgIwfCIDY3n2u284Ssf6/uiWQvgLYiT0M6F+CLTv628rJwAOtVOMu4bRqlfvp9oNCLedQJ6X
JniFH+/EzUZAmALNRnhP6yAi/e8XG6H3foQG9NDbGrITWw5ShGmwNnmd7HfXhG4APOvITKKUxxxx
BbeiTwyImVCXPUyLBgQGKfCTUCxLbP/58ZrYXge6g7D0tDEHIbeBrtbrRTVRosaYlxW23ku1l06q
NDPRP/uNesU4zlb6UetcCZ0qGmcv2TQkvFtKtAdEOBAogHCQ3UzR7HujLuR8pz0bFLGpcBqacRt+
FHvALV/moHCYSbyIlebLrq40pCL9iQjOwNiowk5eSEKg6YC4LXYyWEZfo8aWDFKVdgZaRZ5u3rw3
1BQChg0wdHDKbwD3E3iAkZcYxS7+KZbFPgYPqlMC5+gUcBHaqSFiVgWXHO4ZHk8A7LExVJz7XePH
WFUN6hpwOJV2gergU0j0L++UjSQ3lxGqAbxm4DubiQoXyio4Q0Dgs5uJAUsxQfqt2GloAD8l6lIB
mmC8iICu0c4eq+nNm4o+b+QyEA3C70GcyNwJX8hBmigZNXgZI/Ml6Z8KXs74xgnBjC1sKiDuYUhQ
FWYtyeANUxBJza788Q+1ujWC2UsHvMnH67gxIVQKHCvsGX0r2fipz+vBElK12alzxTGO7VP08ljA
rdZdC2ASxvDlLGCAQICM6rWO4psOdh5QhnLOg42jcX2RjEAogBZd8OqCGJExG6Oo96ovt7tgiVza
svsUV9XJnzerGBAn3ls3f7ysW6PIyGMeITH1BEBiS+0OVMJLfyWf1GXhKq62bHrOEd1dGhpHwR2B
vBZ6O5iltZOR9EGttrtipqBe6DQmKYCum89a9McmTogJBzR7/K4Xj5d45q29vsVoJ9Vhkyw8MyD1
YuSmbTmGsYAtVRbhnxpD6F8fAapBLniaVUxtwfyvu0UCI4nZmDfZJ/Wi+M4/kFLT8RqDltUk4LKP
vkOeIbu/IQYCAtBjn1tdrs9amibLyBVsSISRWqALkCFAq8unPMzaDvnteClzXI47twQkKX8LpP/9
4qENlVbKQh0Cx1WyRNeD3Suc5+dWArLAyKWBoNq0aNPrtQQpzrTA0KZplzQrpBnSYiOBWtNzHh/p
TZAORlk6i4YQzTCQeNbZheRd2hZGJe4ywG7aFiZkWnDpyk62ajbZHx7i3Dl6vdYgFLtE5GEBeoFE
/bnb8GLfLLORDVCVCjv5gPy88KY1ZOk1tn/KVkB23Qizx8tji9CU4U0FRDwsPwht4Hwxu1g3TZDU
tRTue/QmdwvLTQCYIzkKSv0JYKsEuPiCPeuhm7/lz3TfSraW2T3vbbiNh9CBhaQEnZHQELSLTKw6
juFgZHme7zuIjV+qZ+0jPoA8CMMalJo2n+t2+pTPxHUK6NXxCbMrbjKf9uJRPo7zZqYtecmZm9eK
tv3iJQGZ6TnZRN/ry3OoS/Sv5hM6TwBIg4P4w7+TrJ3HO0hDZUCFIfEORkfGWJRTiqox8PP3ozqL
duGL/Fs/hZtu5T1lP+BVXKFVDl1wYAZbJv4q4pa76Gt4qWkoFGKKAAB5NOoD6Q0jHhkKQ9DSSNnr
K93OgKO4rwBpG85KjlG8UWkqiILGgGQc84no67neSsXqgZynZMpeQayRuiVKlNHsU1l5a/BzPj/W
Z/rRV4uiOozsHfKaYApAqetalllGQi9YZnDYuZxl8H5Zvv5lUbBAv4ki6AGtBTYvJGS1Ddks1AFh
y4BIij4XthDYBKYVRFaaHwrHr9GKK+skr2wxRjgtLtEyXZC8JQEmHknL2bB7kvFcIVcHEnhaqrte
VmdORTIJaXEYZmhu5yHD3egY1gU25PPkCFwNFphOSvw6jwe5OEhv8TpBy5IJbLgIy3h86qzjB0/s
nHREJgUqhv9dLwKdU30hKWl50PX1VK0Gaa5a88iwFd7Y8O1u4brQPlcErDTiYQQFatsWmtRWh+pN
cdR9e3q8jlsdw89THBkUhilVE2MFy9Y3pbEd8POOSjh7dO/T6SSWhrQjQAJZXIjA08188Nv6ECZk
QrWkSwISTJwDvxGCxxiBvKzSxD9qv4zrapVmHQedVxxAQB9/VdMJfs0/3CLk4zHcAtcCZRgYZ8Yu
55mgdU2ol4dBdjAqW5bO499nm4lQ3aED6IjDQAQGcgHWWomTmMtCplcHGaQ3ieCAD1GdjZiC7dD3
naPdrSKgs5srzyafPv7m/GmxAQA7lMEYsFdnD/ri0Sn8GvoRBvVBk5z8T/mSv4wv0c5Dh6aBzofx
TUbGrFs+XjDrRmEbEfrRNAXCGR3DuNd3Rw0TWfWSejgMnyEqocgMtY7EG+i5IwS5Lh12hk5+Itq4
FqJh+D0HIaV2GNp51q67GlzQvXl4vJJb5UM56EIIoxpItaZhXEGIns7lYREGxy7mjD/dWQcSR4BD
oPaGBn/MOprQrAO/1A+V/DQaT0a67gFJpnCOhN6Sq0cMag2fAH3CtM8KTHHXUrIx9oHBnWMh6kzz
3hUk68R20berqOG4fzeGE5JgO3FRkUixgLp+LcmqJcWI9VQ/SCTeIF+EQIQHSHOr02DnQFQEDwDA
NDfsxmqYjXoRevqhj9150ruPz/z2QK5/nXmVNU8TJD3Br/s02TWP7WSaJy//XAaqNHDXENkhccsY
tXAcfEMqS+NQBa7W2SP6kaVN2HJU61Z78esGonD447QllDn0UffyuB4HqJY+D+CFPXPvx53DhsOH
N0BHWx2aAeheXlqXuu3Utkmtw8ZvZp646CrbFJwkcf7xdqGPg7rxqAjBpWHuejIUnTc1pnHoc9cX
121qW52bCPP/JoXxWyZJ7CN0tBgHCcDt07EArKNnFznnfty46PD+QXlOmzZorwH7aNZppaV931iH
qrXlhFRLiPJqd0Jk/4dbPL0nDM3fFCoODjlc8+vzSapct7pOsg5dSELDDkp3G63Q1dQ/+7xKz01U
i5Eqygj7P1n0Wy50YYzNyh8r0TpIQM5dTR9SQ6xjuAS1hCvErsnj2L2j3MhaIZBGohgpQIs5rUJt
gDMkVt6hwtQ/ctOoJxmnxwpxR7tRsMLNQVMDuhvYlh4vCvy8ywXv0A+uVbserE3tv/u81P6dlcAr
QLh89nJwUtcb52UmGmALwzs0E+B+YhIIPhf+6XYp6DhDZ4OOwWSs6KbdHbjDqIhk3sHIiIZKiKPN
rfkw/ON7aiDeBtUGzA4is3PK6EIFtMzQfbjuwqHHeH71y2vnZm1rvDDz9i2DFOQY0QZIuynY5uhW
aCqp8mP/6LfHMJnPjf4lyp3xOdc5rudNNQLMrRjgQt8hWo0oCiRjQPU08OFANf7xNcREDzAWiP7/
SPuu3dhxptsnEqDc0q1iZ7uD441ge9vKOevpz6L/g293Uz1NDAYGNgYYoEski8UKq1b1VnpoN+HC
CGKk03GjzMozt2ZaMmTfODAS2sqEbw0+yO9tu9jKUky0wOs6/4jUmofqYu02YA5s3WFkWL259mGN
aA9D0gt7iv+41r6JEwWNUyX/mFQPRWFrrRv0b/fvEf2iAk/JI0NIaMQRkGKE87UITx8zLh4z/9hw
a1yigbeH3I0VxkLINbl0cYAMQiKSPEeowiH6pN6iKvQwJiz04mN+yI4stg16l/DjpKixQLZO0Aha
/XoJoTgJnQ4W9mP1WrYPwk5mff18j2BpYEDRWwzvDPnlawGNIKci9ik/am5kts8J+o8Y3gD9FhBF
hpeJlJxO7ibtaJZlmeY4/+rYP4+1ATasqbPk1sgDI4rtoGQEVTQIFKWf39YFBG8Es4UkzfWC6lZH
lK6MzVEB2jR3BxTFJTLKcc3bxQqERKLRt666OeWfYKBTVtaCgemZ5YjIB6gEZE7SN3NQmld1kVfE
UnscTcGRPzTk+3KMYCyegYfeZ8xqG22VYJOATSaTrDC4ivxzvd5YSGUhGNvwJKHZ7mfx0FmfWPNP
aPZvOUiIMGPKSGwM9IiM4dFjIQlnj++vdFS7AXfHVYZLeS1dlIasGwNI714HFNXBFqvbYW50P4VR
PDG3lpzd1VUja72QRtlFLkwyseOb8IQJRxjZzaGNC2NHTaG10Nik2fetBw2Yhpkn0hBRoJinAgdE
aZLk6Wnr9114qo1iFW/8A2LKdRsBC8Jb1a5fcufGUgqG/s4q4JBKiELQRYXLgiCTWmMsBaI/ZkF0
yn/6wgzQB5pZ2tu3+EdA15oh6oa6rFng2rnO/goFlh5BOQyBQhljIZvQSoAx1KdJMtOffJ+iPbF3
p5VqFvEq7UyNkSWc2QQibwGzCeg+wk/aGU3hcdc6D3mqOS2jAOAR1YgzY3z5c/8M59aAEkQtrPQA
TxUFCAqfx5/itNho3+lH6xu9nTwIKWntldZvWxGdooOZHQnE9/4H3N7Zi5VSkXzNy0M0NgmOE92w
x3EwQJ3n8A6mXZ0bd7GyGOKIdlA35GpjqfuY9agidQPEgbpZNt/F70f5AZVJ9Oi6W/3Rir5ZRNW3
TxJgFwAi8YzTvmotV1qFHsvoxKcbEdn3IV2B0/jJf+RZmdF/2Mr/iaLzu7msB1rRQ5SuP4kLO952
aDSWjNTSXqJ18M3YSXIws52EZ4IeTbBhYGr6tWXrEzmJM3GITvJT/p6c4kO5S93B7s/yS3CITxwr
r3TLlAITiOQFkst4j+mX2A9VjEbgsbw6sycUWrmPhVlgONqw63Ys1ox/EKaCIwC5MlhvSi19Ka7T
Xuuwl8kW3pe/E44LUxkNFRgu2QpPI6tEf+OZgg+DWAD9JyjQ8dR2Tt4gd72oRqfR1QMrRafv4ZSw
0PvkR+gzk4DjUZGcAdusQoWdUx8D1tmP4cmLn9vgJz3vOdVY843hj384kEp9HhhKMvOeYF4IB6GM
HAEsmkhux4W3HAncouAEPTyhLv/FnfLBQg/SY4qU9LK04j8Shi535nJ6ZIi98Q5eiqUTnfFQTPxU
QmxrJqCjePDfpSPvTO/8C8dqx7v1HqH56TcDDkVBUHq9RH1Mk7AUpRiySvtzAmn4N0YpGV++CXo/
M2YZMOKuUEeIhCGCK/jsxJxQ3nSv9kU9cmF6ArJCMDKr40zjW/qYntpTGhiMfbwljOBWf2G+yOtR
tyBq0wWCeQirVt0pddvS6J6TtZk+ROuS8eIRw0uvCw8dsv3IhSPrT4lSi0ztAVtMT5kTHnIWH/Es
1Q+vgbyj//t5yu4v/HAcM69MT+FoLnIrqtwoPkeJMW6y7/ITvnb3PUU4L/5lXGZP2r4Hx73P2M5b
jy3cJDTN/PaYzaiuhtIrK00b0hMI7o+yDZqk6bN0QyAxF4fOftLdxuQ/dQQY+bLetIwNntXdyRYQ
OCTCZWSDgPS6VlSllkDKzE/pqUDZv0ejWRgbiQNsk+mNaLtsrfiRW0v226p5ULbD2c2O3R7M90vl
B0G8IR/Dz/vaRXPwEP/x6oMoaxSgdlVrOT5IMcR1/VE4n2TQQPQHY4sBUcJAewXDIHvT+y6Xh3wD
HItRbbjjV43xqL6rP2ko04SrZunvEuNNshsXbVXFhE769hwxhxH+OrO0fl7uHnXNm7xsfLHDxyZw
4xMjPYSqmZwak7PEF1s4Kna79Pb8S7tqzOX9fZp7EGT6L7oskOKED6FT51ZIcdaVVdGctCcI7lZf
CNGq55Q5De6G/4AuK/BRqKSBDJlpSlDvV3JSChAEgPfThO7qeItUkTGt0bBgDQwbPX/vroVRhx82
WQ7QfdacRnMEw9qH/t6MYCh7vr93c3fvWgp1aqleYZkepAxOcA6eWbDYudECNQ7UFKUO0gBLRUD/
9lOvf4uOU/lUBG+MPJ7Ug/QJkqSX+z9/w6O5/n3iG1w8xaoY+B4X4vfFwIzf401wWum1EYM74CkF
KxOrfH5LHkqNSDOgdKaSGsG1vLIqI3/h58JJOCUYnhhhsMW0MKLn8tw/yJ9Md3R+0ugSQ3oJ2XtE
h4jRrsUt8gExU9YKJ1UzxaeVDEkEFL0VMUMtgX9o8kfGhpINu7YIVxJpB1jkgjHqq0Y48Yf6I7NK
9+j9qZZf0b6MTY8lbP4Sk7ItqUshG4XkI1n+xemJfhA1hBfjlD5Hf8raGM7Kvn9NH/ktciasFP4N
S0CkoWkcJXIdik1J88tY5hYhJ5yKt6ExUDDojMlcd252ALl+b3Rv97fy1w282kqSQwCyA+Eu4ZGl
c51o8JTquPTqc7FafKbfod2h2SS1J8xZazb8Y2VLEF4vK6dx+mW7rez01G8aa3rg9+Mysu9/zdxX
oL6GckW4XI45LdTrs4i5g6Vdo+3UB/tNBKAG4W3++h7BuPHjWww7PwNuLoDMRTIT3cLoF5pzEHHR
AAxkKWoni1s6q88QvHzYfNNUNwxJNP8QMADXkqjLkohKowgVJI1usa1WmTUY3xkA7xMIWGWzQeOP
I6DVpwFPdLDs7NDVLBVk4YIdWsE6BTTPd6ZHVqRM0wPOvorSulyRWpIK0eBJjxgVGv3R1tkqw1QT
wugsbQSQ4CaAZXwbYNYAfXmPPx4TcjhXdBYuRkAYiRuj8ShhZPxn7y+1WZTHPSUSj1wMNqs3AdUA
PINQeJF+JobazV5ESg71/Ap1rud59CsnfyYcQcS9B9PJ18sHIeCqtx7AVH/uC527NUQouhAQUvw2
WFOaoPNcnyqZop0mh4xnlZbKclqGprCO9iNaVCsw4z2AEM9aY1/d+7Jv7CssNua+IRENf5SeAdFL
nRpUUcHBJTfy0hx4w0f+rjCQdkKPPM+q5okze41BExhugcouvChCCXBtQrU4zoso9qNzAwq7dvcp
r0fzB+OzHlK0Y/nAE6CHjbcaFzkFNK+xsBEzSDwQxehkIVwAgPuizkw+78KCa3LDN4OURGf1CZM9
wEZeLGvHbBnPvEguyZUppcRQxqsXyqiKkKk8p4bnKuARG8GjFpgITMVVBb9ZNoJ9C2a4EKyHkkFo
i3xQfd4/WXEW9lMfQW11AozIog7xEcWrv+TAa4GJ2ggwchN5GzRZDuDnQUcapqIbhasZUO/EVB4w
8N68/x2/Pga9GWAkQIYK03UItvt6z8u2DfPeq6Nz/RHbSKk4OhjvPHDti+DEWzipja9yCpA8Dhis
+HlsQFqLYcFm6OZbxawwDxMjFt9Uo12BA8/lXbwH5g+iegyDRWSPeW8DmQ/OxCP/NnHNPltDVYgU
UXExqc8OoqirYlGOzp0jgcR+hVZLQmB0mNDQKIICYTR5DAcvVqWLcQ6HY+v0DkCkK96RQPNifKQA
rA+DcQot7pFJwDU/WqDIeFXFUwQGHXRnXW/pIA65WvFxfB4c/UF6K+30p3iMLBEdogu3WVY22ENA
UsqIFmYVXyAKLsQCMnkttgeG3s9HiG22rSsf8gNGXzq6Pa1bJIuL9cLC2T6In/f1Z9bjAanwJXn4
96T+p9LVGz5EYqTw+eQ8bevDKyHLhT0O7ciZEIwe3cft9sX9fvz+9l77h/iBK4yO5UYTo3+tCsTl
Q18CSmYoEdLp4zTVIxSJy+zsvWcO9yHYMfO2zv0drBLYMOR54Hlgm6kjHQuh9LpqyM7jWn5u38Fe
9R6QScRL7jj+aez+5L1ApXYxBqIUFnM8ODFIsxWCQoDgbEW0JFNxT9VLTVoGUnYuMPlTtqeN774I
KMplMAdw3FmuD1GUe+IoMyyMcZfE6CqEq5ku08MgmKnJr/R9tVFXaEdYSlb5pOxrp7GRjnHDU/ak
nz0bxG4vC0xe3HNvyRPLXN5w/HAAF1tA2WxeDyOu0Mk3WSjCgsG0dANHwdQx0codD9TZ99X6hk7h
BSLNc1Ao0pp8fZcGJdUHWc2j8wOAzfZRNGrGbK5Z2zPuzYWE2W1VhjwVxRES5He/NPvn+BvDOTfJ
Z2/5O0NajpEtr0K0WT4BuMEacH3DQGFdqKkjzUWCQcpSyFkmtRKCz3OaGj2evmV1YCKTZ1cG8wqA
EoQUZPNIswP1wGWtt2j81M/P2bb/4b4g7Ll8Fj/SdXBCYdlS1rFnTD/gOHrszzxDhWfR2f8JB7KP
IMdEJIeuz6+r+irXxgjCz+CqfwnM4KRuE5t7zNwQoAFG0YB2S4k0ULRi5h8SdsBxUI9R1OlT2cp8
DuXUVKd8ilNzmJA37Rn5yZmDRAuillX2TZoW5ZSfJQBrTH+TPyUbYV3stSXLCDBFkRty4YupE19o
ItDfZ27j7YpV8oAZMdvgiLQhY/NunpWG8hj4ZWC+AVO5lgRuESn2BCE/92vZDpBm/ixe9KeIDB56
VCIma8Ys64JNRIIACWY41ihJy9QmVgiyCmJQz9IDkoX9sT5oD/E52Eg/4QPrpt3QjCtZ1C42E9f6
AZeU53gTrhvDw4zt9oXF7k8bK3pBlLEKVG0AsQKEBKvkUVryD0BjMy7UzXUgpYJ+DPitICe7PqPQ
62IxLsryPH31H9I++JQqQ3zxPu5b3Vn2HytBCQJpDtCAkHwuZZhEcLyhGTgvz8krys2bo+s4w8bA
O7f3jBfzsCRjku+LvLF3v+ABtHeBTxetDtcLS9GN1fp8XZ7Tow+e/4cGeGkW5mQWtSPjBugHacIC
rxGIBikhnCLkapCr9ZnwF3+CaGP49L+z2lQxA0LG6nhwgBTuctFj+EBlHURjHRitoVgkNiETjE+E
Pf7+umeh3u83aQCfkt7wee5xMY1ToGlcgyBIA5FferTQlZo5wgaTBlxkspKlukG2AGz5+ophxkRi
+i8dDFo25c+0ZYd2Fh2ywUz7AhKVCCOeqpW67h5qB+65k68+cie1nnlLcxKbxfU7i/9o8ZTBSbpC
Elrfb8+TA24IF93+8Fp5t1h5iYGAx1GA+FqYPQAWxVHcDvtszcqX3LCucGeQqySdpihS0pPnlD5S
g7Dt2rNfmGGxrX1b5Tbcsn7JdvqWpeM3LB7hTtNQSUJLHSBe1ILrMV4kXJK2eJ8UYxedlN0Ss+KX
P/dV6peSmz7WSzGUj4Yu80XGRRAzutFWXCsn5UvYOA7mqauP1dLbusq74YKftjOOK92OPmxudThg
YNP7oUVm6lRg+sfPvw2zyVlffhN19aq0brKmTtqzGG/qbicV5hJSfBBH6mQORA9Om58RszQiDLKv
XFM8WoeERZv5Gx1QGwPKDETX6GaER0lHZrVed8GktvX59f3hE7kizmhWpZE9glg+NGrE+yTmR7TE
YciIDzYe8ofeql+qVw65tP1+ba95Y/2RLJ8kG5PKYDEwoi1ArnFECPB/fz2ZUrc63D/TW1eVNELD
pwGWl585UqVU8pVIEr36w7NuFI8y5meeMADySbV6pBQlGwM1DG7FWwJ8Om5VbzK3XAYMF+HGu4Ax
H4i7AAIHnA3JsGsrrRaRqAPQ3J7RjO1UGHuO7P7vWAVMK0B/FuZUV9Ag38IsM4s1EWMWV0OFroRT
z6so+9nUBkF7lnfyujsVmIxl+2twd6NF2BZfke4f3NIZWayns7wjLZeKOXtQH/oa5zXn2q6QRAkI
+QUyj/FWQa5dSvFueEbuZJjToJ8XhsiA3M5AG5R4+i3WU8/vcgniuU2x5faLvX4cXhb7xW5w20/9
Mdix6Mz+4ZTJ8DE47oDzUqdcoXis+kPUnr3BSJ/jY3EKnGmpm/kX+O3VwAAmhnuTzqfa5n1Atrw9
C64593Jw0qTrDwaZ0PlQxkKXinYRLfjmPGxBNbBUYgMNtE8qa2fp+Pp3Zy/EUA6oMFUZIEYCBiT9
SF/ca/yNQv1WPpUPWc7I7t3wra9XRG3pNGbFFEoQNYG76n3CHu4S0JUhXb3ht8NO743m7b7FoKfy
kREoqM3gH5W06wFPcn1XF/wkpGUKvQFjT/XmrdS3dK0o697COGHwJmA6XvriZ4bK4u6ZpQgowXRX
pVzzHJm82JxlPOXVVnX1V31T7oTR4H5SJ3xk4ozIs3ll1pEyRYMF2AIIjQhcu+uVyuMYlanSN4ey
twIBiZE8w7SZxLMBKixPiz/Ito2M92z+lIPXHwBbeA3gy9PnbM+eoIaRPw3oiTWExbJrzWB0kKjF
9BLVwoSx7rljqCs5r+tVkulKaEogREJoxqZWCZddk8c64A/CSQQjTu+KvTmB7uNHaBmqc0sS/GPk
8VBQRTKPcgvlNJl0YB7Gg7ZLzApUYc/HXDEBPGXyM84uOsFkopMNbjkBc9DTvBNf07xEF0bwJgJJ
hIhTCwxxkzP83BuHJeI64Kaj1QcOgExdhahqeaFpCukwmplkJaqbmnliLtxqHVd26VnJK+PuzRxr
6ASSsSAvQE2aMHVea2ShjDmKSSlGNBvarkJlEn/CJnDUHgm8AUOlzFKGm8CQOrNnlFTKvfRKJeEk
Lo+P6juGp317j/Iq3rZb72X61wpClocZCIBLyMC4UssjHRMN0rAYf5igOIEx22JvVCCm32YukGmM
VRFjf63318KoVXWBkkVTBGGF9pB+9Ht0ttWlleiY0ausG0BqM3c0LKavTpzka7EYTISUFXpf4aij
FHd9hAlXLkovi/zj5nM8Rq+Kup5cZbDzVfglY7JpAaH3FzqLgAlaH7yoaEcGdn/Gvbnoxr4T+Cg7
Lk5+bTgDxsLWrH6WGzJwC8AeANwJwQBRD2tbJXGoyXp2BH8s529VbZu+CR+SGSwMHhOG0YxQucqu
X9WOuGVOg5j7FaCqxx0EXTWkS1jm9ZaOrcSHKlD0x9Iutvk+WckH9YAuP7BuaavpoL8Hx/6suJ4j
o5irr1jDM2elPkKVfymfsqBV4WcDTkA+ima2Kpx4nbrNJluCaxPZDXTmu/5KdaKl/6CsxIP0GDu5
Iy4xetBl1Xfn7gCZbaODBB18GjB7dDNyqRbFUIalcgSc8KfIUTxPd/423fqPcCUfWNXruf1D0z4i
eQxGgykCQpzSZX7U1LoVOfX4ivThuwyKVvDIPxQ7bTKmiNkkNvc8MNgSuBREK8T0QfD1OdddWVdt
nujHbglisZfsVO7EN8/pt9oyfojc2g622TdzgPjsLYE1QgyPCAnElqQR8VqqV/DRYpQG79gqRgje
RwxC8N29+nT/ls6sESWFskZC4hVpD27QY2o4L//agFM/TmzSRa5Xa3OO50f8eLsfkaJ6OPePADUW
BoBh7v1lzJ00Igq0pmjjwwsMTrprUWUSiQPXS94RnMWVwX3pTnby3viVpBhRaHov+iMT6U6u15VF
RW8/uq/QSkc4oDFJ4lqkN/K+3CqCf+KW/ibsLAyZ1+0BGJ1Tu+Q/q522z1+Qa2N5arNXEWKhD+Cu
QOMHIWG6Fqv0pTIFchCcUtlJOKM2wRomoWAOsL1dOjXD17ihhaDPArUULjfGStEpRoCm9bLPwuCU
ofi7QFlHQsnKwxzT9397gKQnAmySGLsJS4rLfb2sKvfU0q+D5OSDwMhVvyskcF6CFw4WZQtC5m/l
z8Aolc2WRkmkNnIQPR/DFvzkJHxlKB+/YDBXvc1AHsjiSZy9UpQgSlHkfih93sfSQjJjRznCqRal
5f39m91jSgZlo0axw3CfGIvpHnUbqYP7vz6/XtTPUw8tiODB+SXh54NzvgdQ3FrsY3XZvgKnpCDr
FAGoyDIe5IuvrhclknrdOk/y/HqCyN7+7J8SEQ2VysHWGozq/XPwJIYBmcUIlDRyhhemSue7aVGR
BYIOEH3A3mPUOgB7Tzv9UWaNpLslCzRgeLrRQE36KK9lCWKrl0It4qwwcxTwRpBDf40Y6brkMIaI
2X5BLs71PuJthnMEw4jHEr1A19LSdJLLsh/k02v8gcWFx8BJXrJn9av7iF/uq8k8+Y9mI8AICOcF
wLJg8riWJRVTW/OxIp82vYmxvv4SvZoTOigD8G4P5lt9/vhAVhRlB1aH2vwuXwumIiJwBWVxE0gy
gPqxCjRl9OGvAsYVm3s5V6tDlft6dbycYXbVJELIrjgVq09vFbv6mluBBM1m9aT9GtbZsf1vKwEV
vBaGdoQgFAJsZVct+dzsHhZHyUeau1mHWxVz2bu96ln/vtMP3vLFCQJbeS02ySd94iNsZPwsnUUg
UkNbOCx23A5wT/u+tszeT0oUZRb1okyECEp7ssrDqnvmWMEB6/cpk7gQhjZuPEE+iQfMO4pEK3gc
U6udTB9jA2uMlEIfx1r9mkZbDln28salw/UGByyqMWSOFqWPhcT1g58FyqnacsZi420b23uAnrj1
hkVWMfeGSWrxrywadRGhc6tUFU8+8e6wjSzjC8PjKjvfstpGZtAS6MaVIEol6yCcZC5cyKfFqTo7
EmjHN/yb/JhtAAgDf6hkVk8AbwKg+1iz+rduPEDXsim97MpBGuVUl09gh/I33uOjMbncu+JOYEH3
A4Mp8IZBuVorpZxloPsxWM5kNEhNGCYMylaXjA6+fwPmuXBqRykVTQvMHysHTga+OVplj+UOtWLP
qrChktk9Bev2hcWdPPdFrveReg0AtKvQiwfF1Nzc2A42407PbaSCWBxYCxDqCAoI86lzCvUkJa7y
4lS88j8LB70nC5urMSM9ge8DBF3Ack1mtxy5VxCeAwuENw49mZSbUElSUEmjGKBjgEf5BH0CjCLR
vKZKJCCiQLSpg46IpmpJuSHUw05GE9NKXg/bAWi1egsuWZsFhphXhChJ1OZ5UjkuYlkJzpXDLbkl
JiCvy121BKuO7S2FQ7gCNnxdMTNS5GevnhpKLKXrMR+FbT9BbL8OHsOlbGaPwuENzTQrzeFWDJWf
hS+UMErls6CdOA6whXO8P/uxIZ8mED9Gu3LJQq/cUMXrc6NUvRR538MEkODMLTV34fhr749iK2sB
iMKAyfA8u1fUsig17FNNCpIMywr3D8JLBpzBf14P5aKq3aDL9SQF52hbbJutuvaXw1JyvQfuUK4i
RufF3NhjQQQUSuCvcB1prUeeJ1djtQrPuQ3sM1DziaVsuo1qxavJJOyyhCq/B27m+V8rCJlPCLw+
2uRBX0R7x22OOV5eIUa/l8A/KshjJT8LV96wMFQ3Lva1JOrM5AGUWUkHSY3VAeiNtgD7RbLrTc4y
ikSnry/YtSDq5II+D72JLAks+f7+vXv8cjRL2Y1OcPTfkBpkeT7zO3Ytj3LDizGauKKBvBH2irCa
tk5rITEh/PvLDEGod4Cql7Ri0qQGYZLKJeZVRcBitqRrVdhrD4IdoErFmq0zB9co16IojyoPAQNB
Zjs6l3a1TZzSTKz3DgOK02VoD8u+MMZH8UF7KFeKyWPI8Hgcvv6UKGUzwlLWd6hUEBClgPeWDb6j
B+O+gJvRbLUDUp68OdqZgwq+G656p32NV8lztNddMmk2dhYrplIR7Zwp1d+9VylvLNBKDe4DPgTz
YCyU6WqTOzYvX2+RUe0qzLDybM9mAVLnqVCcAuDqoJbFCGRQXFJXJk7FvFN6aFbnqJUhbQNz2mCO
u2bxD+W2+Vib0aHYlS8Ci3pobl6v5VI3KAW5EgBwkOt/yECViQIy6qyuUqJB9IZero26NUMRhARq
R24NB+TMp2p5p9T516MAkM3F2C+QC4GKHPBlmo++8ISiakd0mPCuvPZcfo1hcagY1E6IMkXrem7t
VkthPQEupzo5UOj9ksV8Ow8Z8A1oCyZeGiB6+B5sxUW2o580LVf7Ij23P/UeID1z66/KL+Ep2gmP
DHN+w/aBwZcQRoGomrTUXItCNRGNp1OanStQH0yWgDdLW6mYyJoZ+hqZ4SUTBkE+njpHULvL4F5F
dhbEX9S7n4F1DAR+WXaujRLhq2/r5qP9QXCQj6wn5ObikHYm0RcZZk05M8qiK4vGy7NzbD6ywuP5
IYHSHTTlQMYSBCmKkNc7F/dxMUziEAPdaYHucMQQEcs+oVMfGJn7hzTTfCIJ6XOwHCDRgO6Ea0ml
p3VJOU3xOTasxeh0JrKuFeGduC9mHu5ADihGUOwnvHBg17qWw8tV1qe6kKCBCUC1vWTVaLbAqFw7
2n/IywREGAZD4kwXKImU9qld202dLyZoPCy2u1Bap70J/lWznBzCH+EdmaWw2dtLxiLhKQQAAK1v
4Ma9XqNQaN4ohGkKdNXCkNc7IIxWjT2erfsrmxlESgy1sGQRjGnTJrjBZvr0dvph5aznzhElgLK4
tV4EiV9AgOcuNo2x3Ut2ZJj/vppBiaGMLr/opqKoyTrQKxlB9TRjHyBDyHi25/kDSg7lPijh5NV6
imNpnMHBkhzHN+SVZvjmYh0B43f/dG7dXQzHAsCR9NiiSkvdqK7itSqUiDjQvTQr8bu2wN+DQcos
FrlZnoKs60IQpW7BMEVjX4Tp+bU00L8FvGnqMFRtHkgRGaAURpELwQC0+lqlAXNBWDrmkOE8YNtW
23h7OjB9yRtX9UoKiVIv3qRIK0ugCCAFvIKC4QhLQFeR63xCm+zP4f7x3No0JLNQZYLpBqqFUoZB
0NAPEPrZmQuM13wAcibyjeXyvpAbRpXw9ymAjxHSd5qjIq90qZSlFm+D4b1LDxm45/jGNWtWoHbL
4FzKIft6sW8Ae3Mcl0HO6+QZ+s7wz01irE9Mculbm3Yph1LpPJEGSQ8hxzuI4ApSHxAE2gxVI1br
6umGpl3KoLRZLgNM/lCb7LzxyCTR5M/AasC7eTMvRVB2jasXeae3NbYrWSFlZHI29y6ZJ0bZ9NZT
d7USspsXp8JPjaSEAlYSof/AqbaKkWmrRXWUMyCsn1hJsFuvweWiKIUWBPCZjzUWlRrxRxwaJgvv
Tjb+zsHQGMhEzgS1AlHYuVnJVrRmHPtN63zx/XQjapHJBGuPn1fXXmEotmrsK3P5Z0SbfPly/1qy
FICuny8q1e+qAG29o9maCyNdc2ZppVsBXQJM55dxN2lmNX3guy7vKnIucAQcMTJiJ3Q4i6FtjKtJ
u6FRrw5cNUHZMG3v1BEgoBlaPuuQWDpAXc48GcZ+jLFx5U/kyKtvfbPSwRdhx6dxKW7EjW893z8q
1rIoH6ePOMUvRgi0wuN3ul0vWUtiXBuadSv3Et6TeAh4lQGBl79Ay7C6vwSWBMoM9EXJtROPi6nt
NpMzGIC/sO4+452hH7NA9id0VePwe2AXS7ey0eQVGIwX86YP8PeGAuh1bc/GNuHERd0RTR7Nblsa
45/eWS81tIb8ub9lDGOA9tdrUZU/yWkl4dKgNSHSD1v7CXytvSG/1AGaUlgAl5uO7uXKKL+jlWpf
4Dli2hxL0VCsLsDikKwLk7WFtxycS0HUQ+2LvuD5xa8xUEDropmVM1nKstrImJ1pmonJ2EeyT/9s
swHgud5Hv9bkvJLI9YmNd8wNBo/Q9il+YF2i+2/2bIxO45VR34zYP8zTkFc1+DqWjIXct6LAVV8v
hO/5QQwr6B7ixeakPQYb0zY1Vl8MUxHIXb54srOibnpOwEL4HwNzuifTJDPVWVb0vkXA9LFrKV0m
CRjVAzeqN5H+0UyUpB8CM8QIwu4jAyXK4qfdcm5mswK623JJdQ4pBczdojYx9qvB57gA1htdP7ua
NL083z+n24borwRq/1Il7Hk+T7KzcMqPGHy+lpDAitz7QljLoLZPKJW+4j0IgU7rx95ZSo//TQDl
SvHqECJ5AQHpZCTohdK+oqf7Ev5B0f63UXQKGWOHp34cIWLXg9zLnPa2lNlrTDxiRKFkL+YG4K8c
ypB6QQe/Kosz5Aj4Z5DQPzwlNuNuMs6c7gCFrmly2UCrepBmofvnZbDXxY4h5B9ctr8LoSxnVHTK
WC0imBi01aYoyHNG7NZWtE+WrOtJrP29PaOMZtJXqZQ2CA2j7QYsqI4mgZTobdpl5pKVnLptOP+u
ivKnhLLp+kgJkadcv2IA+YmxlHml4jeY+vv71I3P9DoUqhZnI9TrhSGIlqAYwp7b1xZvpE5lgC4o
sI7H+Ds0F4MhwrtiGITbig7Sa3RUoFzA07S3otIpRdCS9ChYqIaVYCyWKJCgt8JkvXVEA2bHdiGJ
MgsAlLZJoSDLLH6XYH9GSicAR9Rm2KEvl+Fs3w7tLmRRFmKRZkkadljVCByWb/bbD9NOluufZwle
isjQ/ZtO919hNLIeubF+yjgIC1bBySyd+6bopjW9+HXKQmilnnswENn5mfTwHdOv0/3fv2kekAol
nQGYt0XPdCuBZ1DANIyXe7CsdIkxi6kBz+q+EHK2s7O/EEKdR1GAoVcY4OdoLh5S9wkgpP8mQaKc
34oDJi7w4WIHr6BphGo1Lr9kuIc3D/rvKujZtGgR/f9e79E9MDT25ilf/DTl4YpjiNpzjQ0Sn0Et
tcZo8iXjnFkSJBzRhetUNIUeAz8LU4Z6YGOfvON/XAJllj1U5jROh4DksUNDuM0MoW/bqotNoqwx
mqf6MVhAVVs7PX7m5iMYLreVyVgHQ1d/6ecuNirRKwmSIGU8vH7qH/Aw//yny0Cb3ADsF0IrQkBw
Rku3i2HelXtfws1n62KjKFM7jk2aK6jknJOV/wSGEWa6+WbcciGAus9aXnBlQuIk2X2uLGmDHkrY
jBBsHv9pIbRpXcj9FMUlrkW59434jCnZ/97/Ag4aTOuyhG7WBV3uSksPAUUj5XBbEJnn5ugYmc/S
qFvO0ZUU6pkvgFrX8U+OgpPkfArGKl4NKNWMLPf+xh2/kkP+/4XqCnmZDTxZDeL/FdmwkaW7NzQL
HcgYNwyeHoQoNPInlqUsAFlbjkjcAYMSiP5KxpHPUdXACl6KoDZrwhgTTeAgwnvHnKbnh8KpnwrM
TBKezfhPYDBu+43n70oatWV6kQtTU6j5+dXbOXxpymie6eD9VN/3NZklh7qSYBPum6QmcoCLwRif
ventWYEXSwZ1K/GGcIraYedGU3UxlxEvOvA+aEg/31/LjXfwcs/oTHPcLPpFTORYVWfkHTOZcMO6
gIQBATDQDwAI8NRe6U0vCNyEvQqfe9B9aKtwhTlLETJLrOt/K5F1JYraMo/r1SgXIUoBLHuBoMUJ
wHgIDQjs0eBfWAmfmyf0d2W/L9zFBa0jqY0jsjLF0B3O7Mx97Pwwnpfb1uZCCOUxgrRkaNsBQmIj
Wm1Ge9ojT/LE8IWYUiiPZVQafRHwkFLasruLN6XpPwk/T+MLQxBryyi/BbNqYqAVfres/RCW6snO
3n/u6/OcbgXTfkAvAyZT4F9AD0e5Lnkv9FW/kEmI7O3ifbEa1+nec8+eFe7CHRAJ27fhedzmFuAI
9n3ZN7wNDOoG7xk6v4H3oe9Sl2Xo3K8ERICCVWwmxXgKLeu/iaD0oVsgvJP0nuSFRdNRtx8nFmDq
lmd2tQpKGSROVEex4bNzXhmvJfiDJd/IFOSDD6wuols39krU/yPtunrjVprsH1oCzOG1GSaPwozi
CyFZFnMaZv76Pa3FXlMt7vR+vi+2AQNTrO5KXeEUIw9toxamfgE3tRtvytR+xhz3xa5Sm9YejA0P
mWbB1n0jx4iGFcpSF2QgtxN/9xGRXq7fzZIafft9Sn9mEQC8kTYTxjfP0w0q3cbFBkZLTtaPxVq+
v05qITj4RonxqxWq90oggdK4ku1DvTJ/rf8dAcaVqol2iRV9ooUU0X4H7heHgQVL8I0Bxi0MgIDP
8xiqgvToRnUvKXlbf3LCAZ460m+YXUfVR3LfJhDkCL2y3ti6o7Lm5VyuXwSQEb7TuCT+RS8M0Gg/
D8VKdcpH/z/FbaFjQP8YFayZ/k4hUbB13BdxE/4DEE7OvUXswrE5fobHBqPzfqV3klmBjV2HZPVD
/5+O/jI8MHqeSvUAADJUFApyiEjs3FtuwtvgxWOBUe5WLfNgqEfkPkQU5lKncjpO295CvPztJhj1
9gXs7ZJSaj6irWUD44K7e5PeJZNa+UaBUeshiWrZ90FB2InbA60cYGJ18B6AiMbpWb+uG9gw+l2q
ROSpp9rAjVQVMYkdoBpfrbn2faGS9I0fRsvLAuuzkwZ38oz3hWyLrmFXe+Nxywkrrtt1wJh/Zwar
CAolV8HMedMQXiDOOSk2zINmqlac4sfFzgEYOla2HJqKm1DlnNSXa5nZqiLL1LoPYQ97W/FeaT+0
TqLbmPfku252gVj5/aR81Qg1v4CAacTzxJP9Ubgco7tIAfsHAGIP5Df1R7yvm5hu6hQoiYGOomIi
2h3pPzhRkEK/84eizKgwN17nyhQFlgxFWRvEqdN1hRe41wAIBZA0BQD1GrtbiehvLRBYJEd9tW4w
QtM+fbpv4s2Wl0tcND1/voYVEcSjkSKI4DkhxWvlvGBQh3Oqi0I4o8A4gUIuiqDyQaFpiGULt7se
6nrd4y9atxkJRjSS7lLmcg4Sj7g2HVQKn1ynwGOC8QIxCiSC2kDG04vjRcTch9hob3NEgyN/X9WE
mSKlbVjJfQ8iGgk7UrudY914seEU5+vM8OgwzkBtzTqqGhzXaL9eJs+yL5Ptag/XifBOjPEHl8GM
ah23ct5d9h7685zL48W+ToInu4wjiLp+SIoeJIwbr9vFa55l44kVZXF2H7VuFFZV4z6aAqtHGmDr
nK4zwCPAmAIrn1Dbhf0/T6dnDQtCuL3Fi6b5j2J8PThnHKjxECZZiAcl0K02FnlOjgNBaS/dBt51
TjhX8YV/NSPUDkrZQEPyc/6rIDfQ9OiDo+M/wfxpIDbjhVHyWmhbvZVw25XbAIJVtDXUVoA3i2Jr
hEmR7mIbd+6FnD54DeEcSZYZ3dfUsAX6Em4pI5JTx+Rp2xPt4/r5cVSSxY0ap6ocywo04k3vmo+/
pBUQsH//O/vyVQWeXdJgtlYJ2E/qqLUCw9ZArX25HP8lEUbvFb8aU4xLQu+rRxiwY7YBMq7Na1FZ
qqx+kwZG9yEozdhRgXMGa9W2SGFtmnP1nHjq+05d88h93fEVp81WJ+Pa7/quhvA9d3tJd6P94Ty6
5W0yYGZo2CqPtj0MDviUEvdTKOy/zGzMpJ8xFXEbpJoc4wPQHhqsMbx+MsnJcMy/ebH9IcOWL9Vu
6POQOutncbUbvxo1xsAp3q9L+3KeZkaGiQmm0MjLysftDXAN6AX7ePPtfMXRqaUM/lxGviKxmbxj
uVc+GiHODP2UvauFjm86SKWhuBLKB2zUhPXgzXxyOWOMReRHRjFSHXOanBQxeUMeLfLWgBf8l0eo
fndOYR9XoxrhCPEqzR6i1dNbbhu3vIwax/axdalUFHwjk7SvtleAgW86lzdKyT0xxmBgzGzItAEk
Dtna8+KPHPvWeKiki2wAq5Z2l2A/ytcE+0wSsCayGrCNBZECsJNeio3k6uvobwzfjAajoWUS6YKU
gsZFdhJAGElb9Xnc8ZKoi47iD5UfHr3C7opW1mnsFr8od+hFpw2vBoeX5XTgjAyjoLrZZ5OB+O3s
jHZ4a2HhJHZcbpsjx6n/WN2FAUKAjPxzMV8oUbOLAXChGTQF6CTlClsfXrGCFmgBxHYBbLLZHuvz
Lt4InrmtCTarQWMxs8RvWKY6+cO4zz6C0dkCAC56GVFm5WIX3LUWOqzgQ55CIqwyh+dLlgV+Ro7R
3Cn0y0EYISi7g3xBd6/U0UYRecXJLHDpMGF+lBV9VtQGfdplOL7nzgm20+fndTvE0SwWgPqSdWkU
iCCCUazqcSf3BC8jDGRcp0JtwLUbYrx9NFihD0QttKXQHeg9UEP/KtafXQrlcyaIY56FY9VRQdSx
+lCMeNkLHgeMdYjkBiM+PX5/wDzEMeeW9mn0e+WEWMctm804JhpO6KtU6b0HbrSx32L+gkweIcYy
hL2MrJgARmhtX7ZvJrobJ7+/cHvgOZLFeu9u0P3CD8BRRoDGZbckvHtsMSgr3IS3AFcXVx0qoxhd
Mc7XZY1jYVmsTsHsc1qKpa9w6yTcdGcTayb0kLdHeJE9gATQfjc0WrNNXJjBusC+WjA67WOzSzYP
CX9X7eLzb0aD3uVcqPsoEfoeNHb6Kt+LWwkbhEfFfvu7d6aJGVaLzuj/mAqXjTiJgigqcFePWMPo
iY9YwKgB3YNnPBffmTNCjE3Tu6ytKxFL1WDRAGeKCTleq+3S+ArwZP7wwsQjQS5NUjoltBVHQnQ6
YrP078GGL3dCwssyL8rajBZj14ZmGAGHjHPrEvsINA68ICLsD+F582U5+MMSY9ysyZxKIwaZ58mZ
9rf6Tbu/4yLNLxoGSwR4gwVpVnXGwtXdNKaxkNNyf+cVb/0b4lLsZh0LonoylsRc19LlCOUPOYPy
PJPtOgaysyCWWNlmT974CHQRcou938+Sy/Fwy350RomxeJWVW12sgZIIKPub0FEBS5yBIZ4wLMr2
jA6jrcOQt4LSVGhnAR6mAD8n/MX8r2WgSwFAonRMmy3yt73aJX12gbgBBUa3adxB0838bu4lbzcn
xBxZ7vuDjv0bVE2TYwTA6A7rY/bvA6kc+Rckot5X58b+m4uaU2UOUBQaX51GHKBCpucM78oGyH8d
ckI8QkuiPifEBIyD1AnDmLXF2UBeMH1R7Zrc52RyL8dye+LIOY8WEy2msRjkTYU7azxEcKMrUa3y
aixlhq3wrhNbMkdzvhjrqo0thFDHtXUU5Qpr5V8KBxiKPHPEkw76/zPVNWrFKvUQZLBI9QstDHhE
N4APhch3duMChDuAGeSCvfDIMsYWfaKS0Vg1NVATNjgBzcZR31QX/buNmx6HV+lR5y+mWFLq+ZEy
pjdJ0cKbNF+aMBWkfRxdwzM867l/C+0AhTLDtEXNzW654zaLfmxOmbHHUacMpnYBuxecMoa47HIH
NBNgPpUrLiADFUI2+vxD6wfcrZKlupyqVHA8meIe7j1pr9uZ5pLxxJOeJWc2p8XYFjyzY6HBqAiE
NP2Q3YD86p124+/uruvCooOZ02GsSd+XfaOnoFOn5D1zQ+934+ZHGcie//HSefoKnpNi7Ik1JWXQ
FyA1eSrK/wOmybBZGZ1/3OBm+fBUVQMEJjYLs+Xm1IiiS1iPtPHPQE0Gm4WJW+LFzVvIsiz2/9D5
8qkzFUfEqwlB+0Wnfu09yc1Xf9HDaGGfnQw/BuxBLFz4bkUEUxWa1BioHGD+jp6ZcNDe+CD6VJ5Y
2TYB/4FaOZa2YofmdzpBbwl1oEC2G+iRl+N2brXVQ+J9cORtydDP6TD8aFI9hp0BOkCh/FWTjkSb
0bNWEoq/gcNtOF0ShBk19oKGSFUzXwY1rCMh78Pu1/S45SH2fFUtrhwd2xkw+f2lCqlZ6IHEnhFs
GrvpHB1b8vDEvrmfHA+vx9tgo6ru8Bmvt9aGB2G7WCaYs8kocRqJctaJ+IKp22rF7mF3FxxbrC48
9huEPaZ9/Q6XPMycGqPH/tQmhjCBmobJdyQS2ufm7TqFJb2aU6CGeKZXgzoOEFIY9eANvW1daBub
6wR+boqBLZpTYGIAQx7FRqvBw8WRKbDK5OToRTaItsnI8yG4w3Yx0nu3auAMD67zts3tT56VWnoa
zz+BiQ9awbCmQKMhD2beEyRSZfLJw0Tk0WCCASPKsDGDhjrt46Z0G/ctcHhsLLaIzvlgLEdV581o
al/iYGD5xjkikes7Hbo9HsSddXv94ngMMeYjTEWpyKj5UG48SmawRxQertOgv3FFn9nkcxMUfj02
8FNIxMhvKsmAZw9MUo6H58g4W0uWx0mOhghUeojdAAkM7ePnv2OEMQu5OtSmIOCwnAjBJknsyU7Q
scTr61u0B1iEYupAsQPyNHMnVlxKRdFhgfmr4k2b5FZdX2fjJ8YmVdY/BNhHcCkkuRTRZexOHrqe
vtXtAUAEWEpWkAu8+jG/2FwMeWpifgjBjCYTf8VKGsRGBb+bwMgVRMfAMI0udaezRc+ubv4tj8xd
yVVRXpIMh4j4WbUFbIqQH1IvsfVzZ7+FWOAr0iHLbsWRwi8P+JNPOvsBHcaadupBZ6a267GiudKx
Ex6ZRid+qe1QJMV5Gw+EF2ku+mLsAvxfSsyJCiqM0aiAkoYtiqTxsCB5KJxp1crckRYeKeYwe0Mv
BimUqYfyYic57Ld0ey+3Ckp/5trZMY4QSyMjM1NwZ3WyRroWq4dUov6SXLufPJ588GgxLhEBbV7G
KViavA44nnEIWDPFrm/uIoxJ8HI0izVlc3ZXjHusey3PgOaIcROgAClutrcueIg3K/oqQMverlij
XGWHK46iUxH4eaCYSAN+KF3KxzCZlIYoiImCjMPNxkMDWn/YD+in+psaJtKR/5BhuBNVpQTgnUrz
NhZpVSLtylf9nadZPGYY/540gEiVAjCDLreKhM90RHDvE+MRmHfXz23RYc34Ybx8KzbCVFt4hohu
5v5OyZ4+qnhR3+JLcX5q1DXPLMXFKtugopfjpPtD7gBJFr5XcXmCvuxN/lwO401C31AFPQSZ/Nbx
Bqd164dqI56Gt57E9sVp/6Jvc8YVW1ES0qYwCh969TzlpDyW6HfMuchDX1b0h2CrWJ4FaEq634ix
spIASMqwgsRRgDXJe44c+7GN7GStrENPPqNXfdPdp67PE8JFyZjRZWwuGgJUvUxB94Ic/2v1cFvd
3l2XPXrr1zhjTG2Jvr5Yq0Fh5x8wkmbD0nJuiMcDYxS0/BKMlQgKipc60r1I8tUdby6Mavx3LjTs
WcM0L/bWAZqZTRmratCkhaW2Z2fDc0b086799PcruH7YP2PG75/JHLY2tWMYTEoL7Ivayw69Z/PK
gryDYFxaD7DePlBxEO/3t7zuSd5vMxepD02mtwZ+O7O5KPQLr5DvR8Pa9MASWknDjyvOfe0AWMXd
B3BRp4/T4/U7WOhs/06JseslrJPQ0SNKyAb4sj3ZQYlPukM8+3Sfr3avDnTAdVwMyLmcvrWvcuk1
YWIsvY+5v+TSQQAO3mv/ED2Ybmb/Bkzwwelu7kNHAJSzvY5Ort06p/URm9vtwLM2H9dPgHePjCPA
RptY7C74CO8eGTyOL/tp/r+fLmP+284csc0UPz6Q3zwtX0gWz3/8xyyY2WpaHQRae35MXOGYrcr3
lAD0On5wBB4+/3W1Z4fC/s2B/1jlKUv+dNFkeuC3nKvkfSWj7pVQ+35UQZb/9S9TyrNooZtaxfKp
qQLKLy/wvi6AOrvAbxTELOpHfLVGCOGMXf3c2Gd+lxFGxXrJHw2TSjc2UNkKSbBNw9vTvGtN8nXl
PT+MZLV2P//lRTA6NRpG3gkiWBqIzflphXfJjEoNJRoDEx2/jUdDUpHkrlht3Zv9SO5t564l+/Wb
/XFqd/bKofhXWyV2Kl5Ux/kEJg97XRu+MiP/txH8sb0+CiW0+0/gZ/faElRAY8c7+JsLkYn7G0jp
16nxvvy7hvy736K0ZjoxKIUcdyU+3LnnRM0/Y6RvQvv1npv9chjU0sWI8Mvo5iGJqx01YJ72hLdx
SebRYXwf0BsKoU5B59kDFgUhhxvBfj2cA1dFKWcNnPrHnSuS0+OaB03DUfmvFNGMwSCpKymj5gQ5
GJ454SkI2zdrmEPZC9SePO46zwudc4zyR06ezhusab8na3ejrbaPIbGBsvkx2tvA4VV5vhZKXJNp
Rkd9VU6rZgB/z45zuP+4uVlX5OVcEW9XkMxF7d3zAP5a2Fg45TtA6Qd0RkCcCTk9+3N1N9juyd2q
u1N62JLbyLn/jMl6s/29/n0Uycp+UsjhEGIhz9p0r0u0fD0i1dn0kWB1Neb84FEl78Z3DpuD0+NT
Xz1tXcOaoMc58xSyx5aO4oaXeOZoJptAjSepxsYJ3Fpmuzxx+4I6unIfbMeu3of5UFEb45wDctjQ
k17Z7vsZlZyQoHE3x4JH5yOCixgRZGF4jWiO/atFqRsWlfMA+kJAvfYx323QfymlngqJjI8BZK2z
eb5/Cu7UzfPq4Gwq27xtiLte2eSEv9FwiWy47rr4QHu1PsUrE9OVa560cpSRTdMIoWHqHb10gNFw
ouvFON7CGxmrtWW0cqkMr3I4BlmTGR1yM4eLhIWa/bO5xnSB4NTcfWdL1mxOi7HHWohyqDjoHaxm
hIWWv3xyond5XUUW8iaaMqdCT3NmukY/ypJB1wAMYB+S+/fMTt/QBMcFz1yYHPtOh7HNVmrWhaWB
joFu6959Vd4vQFMGUFgOzEcBnVwhsuXuw+fFu84g7xSZgKmtYyQm069TxL7JVwO+52T0f4Hq/Z09
JkIKY2ucohLsOalPlIz4vzIIRQoNvM7OYgCI/k4FOzutr7013+9LC42k8AezOz8fJPT8wh9c1gLQ
iEPUtC7rBk1xATZQGZv0Nx3MqzjKvmRQ59QZ+ZdKpRyjilJv7+/rTe5+XGdv8Q1EJxFEusIQS6iY
cxQnPxFGCwp2sDBhrm9jvBobd3Lt/OFfUmJ8mmAoSqvEYMXxH+PJqZ1t4iROu6bb6Li7jem5sDZy
xhbriICEmF+6CGyVjkZ6rM6RiL8R0WwKJFIDg+WEw9zPEgMVx3+OkfU+iTpMQSaBufRlWmvHlS0j
cxhug9N1OgvNBd/pMCkfyQ9rX42s7hzsymKtOkrnCW65QzZe3mXYM5AefPh4uyRbrF8l+rEyCE/B
F2pE37+BkckQINZ1SC9yRB9b4jZrcy+5p+r9Xx8qY5D9WBAwYIRLHAEFjhZAIIJ7D+bxL4axvjPE
mORYliurG78YokAkGWbleg9LAlZcjqg2XRNLxihHWOk5pgM4omuPLKAfdJgwQgP0kTZAYx0hzFdC
IvTEcynzBJQxy7koXLCRmOq5B/ShW90RVgEoSrfXBXTZ+v/RA8acxGqYC2EQ9PDX7WOySgEd9xZx
C1ILk6nfb4yxJa1iWkCOx42pd31oYwoHorE6IPtWIsi0bN+LgBa16nz7ZZsehE1wU695JeEFTgEc
pquyjNAE6GHMgWb9WF4KAZ/Qec810BcuaCk78byPRAWCEZhvVJjz1FtrmgKsnzs/WiS0k4EMgMIK
SO3IqLWkbuQFp/GdS3XBen6jyhyvmqWKmqkQls77irrwmpNcYpvelgvru6ARM1I/mihrX46CimpE
RkQMHWiu7Jx4vRUKj8j3pPt/YQl9FQRAz0HXnLXLX3Iv2jZr1a3urPvpLjXpbAgKmXYJV16sPy93
8noPm5qT7UO5wmACevsdjAU74tridk8txWnfDoC16EU25jm9YZy1aNqVbaEk9O7vb3+Xu6cSpV2i
r0cibEYf6afryrpkyTUJVX5LRVekgU1s32ObXBODJI6hraONJmt/v38ruQHU1+jQDxGeEWHcRdbH
PQr9IFK52dE6qjftQ7DVN9VKc6O7BMMS1FMdc3e9G7yefLao633md4KDf43ooOM975cC8G9MM17F
SrShqg18z8U7yK6oktXgdscGdT7e3A73fBnHkglG2eo1SDn+iqbaAC73cLJeeG+KRVM0O2HGq4ho
pEi1EGQO78H21oTI9IS3bXNRhWY0GHMnt5VYqSNolLf+/uKq3h1euZxgl8cHY+wSXYoDsfHho+Lb
yP0lrC54pPyNJ/x2/4xxQ3+mHF9EcFK5tVu4rYvuGjjdjL+tbSm4npNiO5XSQBo0uMMeMGqY5d0p
u8A13GPhNQ/lgcfXUlrgGzHGyFkTmlxUAacn3UjPIgzJYWMQcyU5Hrq4X9XteAi2qaPDnjgv7cbO
37R1YQv23lVUAtPmE7vabMODgtYYGWMdvnfcrruX6xZn6TX17SMZYxDjE/WmETqMFflb7SnYDQ3R
MrJyxR0gzdbYoAnK7x8VRjgj75FDfFmGdUNBWxq235rMCQ26PmpFiBMa7f7tOdxiyrlxaBQWbftD
amIwaLLLibjRWb2BS2jxvwnpd5bDW4K6lLMGDBkawhE/mPKPJTeiLCiBgH0wiAPjDjlaiVSr3Ml+
V5vbYR2h+fMFuflTTNQd+oYdXhvosglEc56hKiqAv0TGBObKxbfCDq8IpbWT31gXlG0g/byhhUV1
nlFhrF+QlLqUBzhu0b58CHbygoQwD8lr2cTOiDC2L8UQu2zGIAIX/aijrTHC46c/i+TuuvAsPMQ1
YCL/c2SM/WvFSryoJegAJe1ePil48KyvU1i2FjMSjPmbLpmZNVQ84S26m98v6bpwPjk0Fp4B39hg
jJ+iYRjikoPGaKcf0rrcddv6w45XPOTWRVX7w8vXtc2yXEHYAbLhS8Ig3cNGuNe9DumR69wsvYbn
3HzJ+YyKHsaGIETgZvAUzysA7f0aHemwUeo0GTFvdI+u+bM2tuRuI2g7J3nCpc/ET9JUK5dUhR49
vkqZLe2i8xmhpWC3HgzobbEpUW9Xbi3M0OYHjjHj6fBX5nTOexbGYm6CdjWS17MFhM7I9gk6AHli
STXoR/w2u0rGWIhiYADqECb72Yncw0HeKsfqGbGShhXz/4+HKjXC18ixVsNs0km/4E7Lkjy9SI8x
2Unemt8USn/nJx0FK3ORWdZ/ZpbLLpQ7H77ZIpikyUWvcjTARBa3wHGIgXde3XI3BPwfxuoPTeYo
kypus8AETRRv8hCmCrt7I++z51zZUhkGemEoKnYrw7l8VbhmshGpYpS3ZdIjk40pYf/RSmxlV9gN
3nGml67tF/osl4ngqEgWaY+X1YdzXTOXXzWzL2BuUcVu7GZSwv78POQEoEDBtttZbvXVoB8TcZcf
zCMQpbBHMF9xn69U7X5e7R/2GZ8wWooqDAmIDy3GvTY58fcu6Vz3dJ3JpdYf9IgZuqZijReW0DNM
RnHYKqF26eF71C2wfiPYOozF2kOOzSKHaK1uK6JNTvPUxqQ+YyfOrqzgzsUYsE/6U3LCn+uSV99f
9Lqzj2KYR/XNmPS0Q6CODQRpYqvnB0D31k/XeV8WZVNS0JgrqYrEorYHmplHKaDAz+N2QnHvxX7g
1n4WNdREeCSKOrok2cWdPuCNh9AfKCf5s/66U+/SG30z3A8ZybF57vWO12y0lFbSMFyn4DqRy1UN
5kILTMJpgp/25+gzeaRb1GiyP7L33tOvIwprATEO0t1kYx1yuCpj3mucxr6s2AIeDMUuU8bOcHY1
zViIxRCLWY8QY0Rf6OWcuECf2otYRTasTryZp4UpMQ3M/iHHhBtRIZWRmVQ9BseB8lwdvQFgvD4Z
HVtYaTxgk8WIV5Z1UdcMA+rCtlQG+aWvchPycnEGLz43mR0Ytg5q6dq19y8vE14fxYuI2SqOk15o
XgefM8pM1N/4k19EXd3/D8Ctv4r3NJWGhW4fsieTColeTqi4pIFzgkxUEIyKXwgtWA19clD2KdFS
InoNJ/hZ5gu5G8Uw6DXqzP3VchEpJRVWSKrhJduABIffPmZbXwJbXKfV3+Bj4SSh8aKl65amG0zw
GEaCYowxGNOAq7S/t9BWONhHgZusXtbDP4RMGsXO/JfZX8apoSf4CARStCo/J0R1LS8/ScDY3KpY
cusc3+Rdabc5ibfWbXPgpQwXH6ozXtm3otLJXSJW+IQdxd3sNv3v6lA+5btplW3eMG2BVaRrN3bX
8co/8vJy9OZ+GAJV1zHzIBnyD+C2KfXlNC1HZCgqmoQM3ZbbQLMwRIW7nNFg7lI1U6ziLUDj0Nzm
iU1TU1u45dUD0rwEPTuCw8sgLQvsH5JsTc6XqrIf+6lH5VvbZXh7r5OD5d4CWDQ8CI60qd5526W/
guArJ8mW5Xw/KUc/hgtx6PqN+g7bFYGNgZEcSA1/aHrRgGsKFlppumqpJnOm4pR2QNNW4bA2XiTa
uYMxff2m3zev8Xbk5MoW43+UHv6XGGtQ/TbDnHENYo8GUlcoRktYMyBjgD7lxTnLpzgjxRg0q01H
vc9kZCs8g9zEsguoW3RHpHcNOjG0mNv0uxhczHmjBz3T/yyvsgTg1jRvFktIm8LKAJODCHgLcMKY
pRhD1nS6/UUxDVlnoqUEz+ExszQaY2DuFk1UNEwd7F+ysw5dfjfBMmcYNUaUgel6DPB/54wa88Aw
4wHd4hK6olA3Uuxtw808L2Ur6I4wFPQtLCMyGN8QD8okCqg0niNs7ZmO9S03hbQUY0MkFFFRJbSR
aKxMKL2YZCWU+eJkn4dOsPVNCWxi1y5/dweRC/y5ZBLn5BiJmHK1vwhqT0WQxkaHc47xfcN9oqlu
0/08IV3HfUYsHeKcJvNaG31tqPHy7bFnDxmsG0zuF8BC1jcZBu32iVM48D9rjTc+u+j85mSZIDQv
2yyaJpAtgPuGSbEbDFcpgHpQezh41aHWWVz36OKqdsXu4sSHwkXhivOAW4ph6LMGjS+6gXVzjCkr
tNbPzFqkddz31DHcyX5LVzyM6cVX4ozKl7bM9DyPESYFldJDGyryfiMQZMVtrLVoSHNK9vHOqHgp
m0UnNCfJKGDRyCnGucHY6Kq/p7PjvTrdXnWC226lrpNfocsxMEs+YU6P0ZNByEW0r4HeoQQWeVTa
v6djgsVwyLHTEO2Dl3hbzCJqQO1QDeCRmSjpf7cwQaNHfqjCLzjwQvV9sfUdZLXv9V3M7R1aMp5z
UoyVabtRkLChmZYP6frisSK+g7oqcl+569QnYYNyKe886f2wHn1OkxFMsZqGCM2PNAYV7fYYuL9a
Z0LROOcWLhfdHg2STEU2TQPH+f0ktbo1Cyv2EQKimhKQ9hiiy1n2Ajt0L3fD6vO6pCy1HVM7+g85
RlIacRJzvQK5ng6YD+SgpyRDb4ir2NKjuHfll+MFmyQuxN4btvtA80ZYU504qJFe/5Kvnq8fZzz7
EsbYFkWRa/0oQGZNw3k1fyd3ljf45N4od/bDZ/M27u3/R11u0cTPqDLm1krbpstKUHWCey8j9Zri
ichumJPukyixLXcY9QsPBmfCY9HSzcgyEQBSyGFS1yALqJacrETPRE6m5EGVqvTrr50po5Y19t/V
3QVkOieZ7Hwjbo2WBEekN986lwI6ajc9aj33VJEmYtjGa7TKDvLzUfRWL9Yb5q1XqNDZ3afo9c7x
RfQU+44HXbMYnUAGkROQdURFOnPxfpolSS4GNDrpkKIEWJfb4V0ecAFXuJSYy458oPSWIyhNnjOg
wT4lyW1jJx4vvls0FzOOGGdqqNjI4cfRcG4v5LXblDuV1BFB5+H6L8CFcHQzUowgKWPdlloKlnRs
MWyP7WE6Wis0cMBvkusKuphMASUE/zR1bbI23soxBSMbEKZyfzAnwEPU9xIKhodbYySF92muUUWt
N/HucujXnMBgUUt1XUa3qKmKyAUwRjFAXDt0IN147XZy0oZUm8z5uM4gjwhjeVXLB0boBaZQ3vor
a5cS1AEyDiP0On4o5IwRRtYn64Kp8hY0Krf8ULaSrfBc1VKtDUr0z1ExMt5MlnxJG1DQiFPdo5MH
Uj64wyrxrp/WckwzI8QIuV8qtZoqIGSuNBm962OOxIj9IqMJtHXaJxoh81Kli9lDvJtgI1BowFuX
8VYZ4CASIF5SbwV4ef9Ti0j4kri36Vte7jLn7x6hc4LMaYaWqiR5Fw7n5/dgIMAvVB1USPt1vR5u
r5/nYtw/Y405TitHYt+MLTgi7SnCbqp7367/c1BSmIoZDdZYYIBdbailFT+ThxB7sIDq3O4CR+Bo
0mKaYE6I8TtZfJGbacSxRZ/PmZt7mwrovsgT7DjqtGzRDUAhSyKVB4PhaERXsJ/7xYCXdHIM1jeG
/ZSdMdhw/W6WTd+MDMNPpwRqE5sg02rEDG0tRZa+WOnnp+SjcbPnWiD6fo9dod1K2H5aIal2//l+
R1zd7Auo8Zo9WrrpIgcXDV8QI0xDHrn2pJVJAKV1ndPlm5vRYSJd9OWVjVmV9EBDO/b8W9NRNy/p
Xb/+i6bdOUesTQf4Saz4NSgVbnAM7Xt/nWB+khdWLgZaf/hhM6pTkcZxewEV5RSedaSsKkf0uND8
y4ZpRoYxTGLox9haDDL+b+UG4KOr7LflYgWKJ9ylbnlAtpFzT9RR/HAkM4KMIymysg70DAQ7mh0r
Ds06WCnbI1pKNzse5ijvDBkjKCZiL7UBaFnrBFiqA9HcvfoscljiUWEMoBZhT7NBVVk+CC1qmgER
T8bBBLYW5+iW/LyuarIG7B1U3b7mS2eqlGtTl4phNqDiFey62/LGKp0YFQxjJbnYZucTHdWZnenb
4etfhWsz2izSi2FqmBZMQdtLb8IbP7zt3PZJpC9Wn5sso9fCisicFiOTjW/kqVUjHVd8+oedo9v9
CrVEYAoOboPuU+uOc65Lsc2cHiOSo4j9l2jiHmixLXCfI1ewxY12l+9SH+9J1Ic+C9/mTQMvhiE6
rZ+ieCmKiE6/G8bK9KM2Tqlpvj94WOGr2vfYidnZ6Og+fQo82VmKrubUGH8TKVkiAbFxOKfOeCzR
R7wK8ELaTiPPVS/p95wQ43EuRRAnup4PZ0eZnIsrE/SirD99VwemJufeqBz8kJPZCTKuBYthLlJU
g6fnfG8ARFx9UzIk/DqXJyA8nhjfkuhR2Ev08HaAueyejF20aV7XGF1tucn8JWMyO76v0dq5jgeB
NJYjSAWPQQUMdMHh1gsX84hzGsx7YazDNEp70Hjs7eddcnxV0PTqRA/AmC6JfcLr+vH6TX3lfq7c
lMpo9BSYQEnuYD12N7WduO/vFdkAhEUJ3bPqxKPb7m1xdwqctT0cbABs32mbD26CmirUtY9g1NwP
s0TxJXqLh9JLAjvYDCOx1+vA+1h3vGa7xXhkfsiM77lUF+XSTmB5tJ8Bo3yjOzpqTjHKzLziK09k
GEOi+WkjVhUoJcSJjkjOYsL9g1dkXdjChAjcoMUR9EnhLcsYELMv07S6SNBr9a25SWW3fenedSLv
8V66V9BAv3ZO9c3J7nd4WnsjCg04V15+YvEKZx/BGJdmuEiFEeIjHp3DZR/eSp7XvlWk29w/ZWiR
4EHdLeY050wzFiYpukttxKBXOo9A1q/s6tfRtu94fC06dlMBehZmSzSNPdtsHGulxIIzLCo8G26/
AVgCb+hh2d3MaDBHVyZxNBYppZG9ZQYGti1Xd/bSwxYT94citnnPwsUUHnak/MMUc3ZWY10GMQJB
8fXVIPI2CVAvvL+/n0hlB9tsdbM5h04VOOW2On2u74r3O9QQ7QcbOM+dG6BByj7dwfbxBJny+cMK
zD6LseVpYlZ6WqlwGvpq2I2b65ZusZ4w4/q/Sbuu5caRZPtFjIA3r/D0ommJ0guiWwaEJUB4fP09
xbs7Akto1r27o5iImRcmMisrK+1JukaTnC+ymub4eeFqBK50WGAb827HeM0nb/w3DzfbM3ok0kbl
i6sGIlZamJJ1BQ4TtJLByZSgMOWs8qouSyIgJe/9E3TraVqCJRbH0/KNU8xLa4i2udOtr9xMPi3m
gODkGzGmRx2Mz4mXshF9MHXqMYGsw6F9xpyBNd/P96r5ZL+8Il1nymbiLSq3N9LM8IItMDk+HvN9
82RpBVEx4YX5ZEGUVYn6jkvsF0qmtf3xdEIrzQD8e8AyDx4GkjrApxgrw/4dYWaocQ9IfLtfAYqJ
QDFjSJ/1FTTmYSMUdamgrIAhJVFxQ0PF6PznPjXPjm5LTy7gNA7cy9f1LX43r9h499ViZfbQ2KzO
1Mne2JE0ZMpXqKtzUxdNB2lYa2xvM7bxAhDVkoFPmXEm4FGwTRdwwvj7Stat0TU2SxT8T/dcQXef
AGBBVSIjpNS73UbKuZH8qj3OzkayEhbNKrUlrKhYhqvK1hEQVK6AmT9Wzu7nJbsnSz3gvnJthlYG
WdnwcQDafKUZCXtX2s9rBjKaInNITSsKcAXur1mqRoLPqah4kr7CGfCHFlfOEDfCFk1bX5n5q1kf
ULN+eazkPx+ce6KUSDlRbBRf5ZExdotfpeNvD3BLvMc0puQnCZKgo39Y036gdmIhQztTCpXIr7dj
+2zJLmaWMDn6mMyEo4V29BEdSkOTtArLIged2qycEN191xceG4VzLC1iJS9uLcr3tuGeFnVYfNyr
kX4BrXaRrY56amwLVB9V6xzb4vyEi7EApiF2Z5v1UjMrS1kIWAJlX/ZzNzhb0e8Bg4BYox6udDvy
LXXXAkZMxvg6rMnaYobsREEffSx1yHUXS0lfo94sGsm8sNdYUqfawlwxFrnrm4xjmNKo8SlQt+XK
DXKC5ghy2sRmrrFplsnQz3jvXvqUo+tH9aDPJEifnHOL8ecAaAqqOVvPgNPy/8+/3ROj/N1C7Ytz
296kR7aVL30HS45KhkM7ZdrGUiPGYfSQ46W5oPkJRIo176JsyCpRTt9BFOMxdC+o+KX730+Ctmr7
9Fat3Qaf9u+vcvn8+PqxKFBiqkusKY07UEAXth1ZuacRiBeL5bVNeOLkOL45oSTV14p6nQFe9Sg7
21Ni4ml2tNfmOXWYjjKxFz+vzTclyu8JfMwodMmNo23oRsC3gKeBaWd2U+n0Bf2mRGQ7Ov2S4yJR
L0CptCOglcExbg3poACPBCNmgVUsWYOUE1WHOynSWby+SHM50iHF53JXoLfG3KTbwDIfq8SED3xP
hbLI0VmKG11BtUbGEq0/Z4t79bGDGC0YqhUzHjImR5RFxkbeM+eT0wKCho2lFv0H6bD2/jPJIfIl
wD+cJHCUMVW4WVDK2DmBSPAt2OF9zjEdNLNizmB1WExEahDfiBRlStusU4uYv5FC5gBzeucX34qc
2SbAGLKblmj5YhzYpMqPKFJmolQCIcgzVL2ieWf9idfdYkDLSuAAje0xpUlrMSJEWQvVL7NSipFp
LexTpxrYk5WYrC5mYgl+3N8RDdpSzJprGOlxh1LrKcFtShYMcbGYoAyEfBGuqp8jw7lMyAI8I56j
esHq3JoA4bjXAso48OIg17MaospOVzRxvp0P69JENwy8DWB/LDiTx7KdK6DzcjTACB/SK5kPkRzN
sV+VGv+BrZpP8Xwhz9uAcYiEvwcCpkPcmlfOl6KAtqylxYAgFztkmJCOE1iZd+zTIa7eVXWVSiDy
3GTG+s03E/gsmKG01tqTL2GQgjPO9maxNzDI6XLYbfKZuMxLzzjpm6EbGWiAgvpJrN8MmW5wa2B+
Afog917T+eaXeZkDLHDP8swnSCIDBPA0lIRV7CyjlEtPuhLbHGtMAg4A0zQrDItdDgyvY8rCkBIS
/pFFXuNovtQuSEKfdECkaKvmrdxplngLMMiU2Gfjy2fN2E0knFFewTAYQRIQMUNPPQhFnEmzPoMu
L0ts/EMwtUZvcGPBIQ1CbDrizdTKXG2fVgYLrEqaMG13pKn3YSZkoZxJMKbFV2PNkHrqVlpkkS84
ndew5VjEYMw2BeD9zbOlmq0jPEmHzvwdH7qNtMSA6worx4jmBU7iqk8M72mid/BeMtSzIsjNVU5J
6YkgUPAIHWJ8jWy3wFxzDtrG3vgbec4qi050BRCqMtpR4FJhaoZ6YTK5vBZZCAsmgiLZlx1vMAMe
2GgbVIHVpy4OrZEtZpYMVLae2VM84fbcUadeGznl1e7qI1/NuYILTBnegxdvd4vcUN8y9/LCwkmZ
8kfwcJNWC3jBkq5QTVixnze1L4Fd2bjOeat2ETcY8mIGlN/AYcUNAnnDKPMoKTzZbizosGEyZbiv
Sd01sYoyA0Iudelg1F7A+qNoe10C8HQzc3Pb9nZozTRs8xWwkr+YrjKR34MPoNmFU3k5V6TOUSH2
5OE5AKp9Ga+RwNssssIQgXazYfamk3tEE1U59EKS/Q8cT+eJukFJz7moIXsnLHob8AJIWW2eUGEM
3h+7EBOFCEUaU6JudCmrXBSSPGHsdehXSPAEDk6B1JxI0CyCY4beyMEEIo49e4uwwE8IDKBcm556
5NlzHRPOxt3HUA7NtRLiGtO4eAvBtIX9VraxIuvbGlNZ4rHasbLqU8/DmHnKucnSqxRpmUrO9oLH
9+W1QSrUYkiYxRSlwTGHan+SkbPEOq11agy1CaCIaL7O5tH8+kFQeXLVCueqW1uZ8Sq7gmVrqcmc
EBN+Fq1x1Mg9A3SLE3iZBtya+RXny2HQY7Dx9Kat31Cl1DFYsbEM+DrE3yEoFY+Zn5j0u6dJWeTc
jzB/EIEmt5OhNvyBTKbbgEx9OqNbv8UcAvrKfWb7/KTMZU7W0FuNgScaH6/kFKRZi7DHnhYsMDP1
xYYV2LIoUJ7FkJdI5rfn/ph6kaWbycbUPx7LbsryqSMeKL3hubrXuSvhwRD/mJ3LOptJ5f/n99E0
ARs0csf8iLsIVQ8OLLIDN99Wxqvp/3nMw+3towwZlthgiF5QkWrmb77TiEhSELAATeiP5UJwJVsG
pX280s1PBQ02zY5prSeO5Y4eZUEGqcI8zAz09ANJYCKhWKLZS5kHbovNrio67DlUc48MLifMtUw6
D9F8gmkN7eaxjbgMsLXujHJuj3D28ly79TqFq/lerkSMKLJCmYn3SMayLuDlob6pYorv/ti0WYiN
wn7fHwO0Hp6tlnFiE5Mgyt3vUxJMeEwlDinfH5fL9a1GgVTKMXk/XkxjbryvGnsVr4xXjAGYmb04
XNcZMJ0/kIpgWA5xUqYjPin1j/QQy4yxfwX9BWun3YcA0wgMfdMZ0WG/F0s8TitMDRuHMDPS7eFL
238t9ePHkoW0OZUSGclDo6+JOqvipktRsuF256dunu6bLe+lHwEyFhcGz1OPMQDKeNTK4OkQO31/
tnKkhUraQ/ZXhyyCXW+H+TFzjt0SYZLr2qvWytEAVMHbOejzr49nhhpPuJKAFNGBkcDJ2PF8O5KR
Gg9qPtT8cBlumaal5s4ADTYDnmlmzNwLQLtZ+Ysp507mVfjNWH+D90ihfNc2Hnqy8GCAiVs3cHV0
o1ldj8Lzn+1l5xiFtVKvxut1nz5djX5+yEwWgNe0wEcfQCm7JHdVkSblcFyeutAIMC/x1NvrP7nj
pOY+NAvLrq28AFydvRCAOATUnC0Sl6wWvVvimLaSYzkQqzYSfCkNgSKWxXB8fl7nq7fS+NNfzMBw
Z6aL5uzgCTvQG+w7JGs0IrwDjHNnHgN11TpO97GCGOSXKDf09ttWd/6U686Yf4ama0eIm67m5XAA
LOaOec0nzdn3CdAohXId16mgE9rLk+a+RR9v0q8Blm0OWL7Gbq3Xxe/DovW+FgCWfgWMzq/IYAbw
U48Gto0CVQKDUKpw670YiX+Q9DKK5AHilx3F5BJ0Vl8Px5dUwGRmZbeAQDnUqaEyXo0JlAdUKCVA
LPAoxGJkgTr1UGmvGfK6PK7bTDDPqCs5xTpdY69DtJ39Qh4oMhb6AsNXC8+rvWePcdsnDCwQUUTM
6mDailNowABRC9M0wOYKdAisJTNcFBYM+teOoVxTBcUxGRoqoNDiqyYP4BIIrAYKDenb1Q5e2en/
CXfmjg6VFfHl5NynLejMPFjO9fZPh5lBc3BtaK9x2HmsSzvl2iB/jdwyMWE6AOTvL60YBEXfFDJ/
VDPY6vN27uK2ADDHXpiPT+pnhlCFdqBPGdPQOvcDMFFLFKEI6xiOmlMa/evKHJjoPz9Dg3sSlCH2
tT7r2muCR24xLA17tdgcesbjNqEI9zQoWxsU4TArVLBBQFUKc26sestmiGoiOXFPhLpTQgh7fq7A
yHJmSK8b5DVve6VYZmvCK7inQ7n/Mw6V00sJOs9rEY1s2Z410sI6dMom+311yesrOfRy158Oyt76
r5TqxuDI5ulYNTIMF/x+CZcqM7BP9/CYwESN8U5EdM45FBukKRtQkIF4FDmhefY874N1Egw50cnX
IB/SopFxEPFv/TfGklnNYRPZ3Xs2qGt+jmZpNaBVAX4oMGtdiGoBreqNHWu4cQLQ8Z4Scc9GRyJH
F0R8EigN2/WpNk+nt7PpbS/mn+3aydHt16Ede4tneMc4qJ8PwT1d6vJzeXAtZXL5+dPbU4MtdrYd
Gb8YN/OneSZE0HSkI0aCtaQuTBYpVehfL+jAQoYYhhkenTG8PuZkAr3ingh1aQa9EGYln90s5a/9
luzO8vb7YF1X1n61iwdLzwGBFxDYGAZlBnsSFUyfgdfkXwVQPq/qPRLxqxLgGU7oYj8FRMrvV8aL
fZmjf/8Xit/q61cwoBlTM0XmfZjI8tzJ4JbCH2lRPhNU/cpB0M/ar2fsWzCcufGkmoDNfrE3Jktp
/2II/zlXuhe91Eo9OGcgV2BJGLZjt8ud9R+Zqm8S1A3sJAWtryS6toBifjFfAJYeSYwDnCiq3IuN
unx6BVi8tsIBri3HcT6FJ/dpZZM+0Mh8ZsFkMM+IunGdelbVPofQENsOztbhcUju1cu8FbIiWJKE
VVms/ruffvY9f9Tr23DJtc1lCHFY1o6pHx/r/1+s5PcZUe+u3GRi1qclODrFmzXGEo7IKBpnL99g
tQGDFvnU+2jpnhXKlMQo+EXCBdKz1h0mtiIHnVimYR9ClL10i/UATPRs3pOjjMolkkqfk6AZy2Vq
WGsc13z+1JjuZ+Xt4V0uMIGgo+uM9bD9xV/6R6R0z2rPlVKazcBmGpjy2wKqqKF6VXqM8uX0A/pN
hvKbL9jNIGOOAzmHi8HNla3ltcwU+M+y4Z0IabymPu3Dq34m+m6dnNJEiR3BLbYUYzncIXfR0s0K
OlhMUSZD7s9t3BdFf1R+yYjmnDlWE0uWi55TYIWaLBEyj4oyHqLCV+pFhopkwAyzgnV5WmD8Zrdj
HNVEffNejpTd4M9ijpXBoAM1hM1APgzlehcb9jwdcDfMQSPWeypTRiNSi0HnAAZ4fMYGvLfbW3L8
NN6RiUJMZWKpNAt7gfWcyJQd0QEeFCoBKMYG1jeuSwdvypbxnrBsvUwZkMhH7qvOoR0nC4W1ozFH
dg09/xguWGo26x5PZFfuD42yH2VcCi2vgaUlyL2B3tnZY5+049oZipa411+7jw+OsZ170twLgoZ8
HgBspVvwOvIC0NlZwr+Hpqi1cTkBvOWxDRYmb/To9ylNBJZi5ssNbrRoPKOt6u1tO0fGButMaowM
mhgDY91ocmN/GP0RQUoVO4wx8XwIggTYEOP9JLA3Hc1mLYkgV/URHUoBE1ng5KaG4GQsOGtfHott
ohwGXRhxQWlerlxTdZbcxGZpvzF5sOIXwODz9Cfgw7M0b9IIjohRilerfak0sxSVggRpAyTLWYmJ
aXv0TeHm54y0LKiD2UWNwE6OHNIWZv2TmCMkDzBzyLJ9kymKES3qnWrEHkiAPg5Gd6Jt7iHrD+zc
D5Zzwbg3t5zdiKMq+ffxi4fQld3Hxz+Rbr47/pu9Hf16UHJNnRBn+RmrdEmZ/S32nGPhzl1kWleD
2Vr2ZpNaqeMhymOxNpFvvKdOvVKq1leVoEOCS3RSDPOEx9DHFbMmQAc2yz/AGfE+vMMvbsnsU2Qo
4s1CjtjWs1kWB0BcOqpbbS4jm8nQjWl/eqQb1KW98sMsri6EMwtJZHifW8Q8FTLIrWUueu8/SBjf
S5K6xtcGOFUAqyKpLMBBOs7/Gj/Lls2FtXusM9MZrRFv1C2W9UxSMw23GIbPVk3efTUXu131yiDD
uF50L/NVltQ8JiIMO4N7rVBp8LEJyxRUVqDFMOQ0sF2rF1VSk0h5aXG27PmLbXH61byh55Fl/1iP
FF3P6kL+wqcFIZUaz4VRrRx5hddeRZoWk9l2fFoww+HJXMr3adFJ4R6QSwDewWkhW2RYJTbmXQ/6
mmuMktU3Ou3FjEhR17kshDqVI9wqRCUkKPkEDAGcCtv0vpY71vjRdHJqRI168DktGgTZB2MWcvhr
J7VREJ7vS8t9XdiL3jh4CBuWH4+Vctr/RLYIk4OSBthvyuYLTadUOY+oUgQQyDY/HOeIG4S5gW2H
pocZgq+v9paJY5CdfgS+yZJDHtmr/CzOck24kT2dthjWBPyfDWfbxG5VONvml94aOTqFOA/lkhnD
mE3UFYhx+aZOxS5hXauJcK16dFxXq+j4tp4bnQn6x82GNVb/lxvyTYvSoUiMq0AeQGv5DKhxUu8P
sWXexfruFWynDYf4sWj/orTfBCk1KgIJq4xIUEsiQZhN4Aoplou81E7ZMGgxtYdyGcVULxVFJa8t
557QALwmTqrvvLj25rcNL9W2PAZ35Bd/Oo/f3FHvUKM1UdQRrxgvrJFCZVDDdn9fXSbe31/e8m9K
1AtUpFyZ5zOYtufqXTVE3I65m3kDPPAXAHQO2FWLeW8Ge395Zr+JUk+Rei7/leQs7cpanlGq11aG
i8b42jQ/5PkusD6emTgTRAX/LlN0Et1fxqo6S41OfMyrZWGz3Fr1tuggKq3OrRn8/cU7/zd/Kkeb
m7OapimJMd70rW/NDQm5cPMW6bJaLUQiqkdcUSamClvMRZ1JUGg51pa4zvvUdcLlG5KPyIyAv9XK
9njTPHgWABK80Nolv1iprems3T+mRqXHcGDS1fSq3t5iNNkcQwN5EmNYIK5nypbI7hHDlKVpZir2
N1yJwmKMCV3ZmYfAV9swXgyFRYayL5oYiO21BRktNvQzWlVPvSm+p1iml4T4P9InD7e7NOaZhs+Y
v7vu6nWxQLxysG1jfnZ86/39Bf2QJ3Q56bvLyvzwEcwuFjbC2vrCCqOnE0ejA6BM1Ezxy8gnWWcL
eBj5HCMRM7gNO4ZZmvbtvvWaMkshWrY7nyQDLujPN2dvnGPuPNZsO7E4jw6Yskgqn120gIS2w7yw
fIOAFD1mYzqRMhIWZX6aQKiEsgMbsYGk3u6EXg0CerFHn7BR4apubDN8AibMYbdkwktNe63/iJAu
l0a57OscidzWoFqaus29m4ugYjjHDLOu3vRl5HnEWhlHHckVAZGF+FjwVt2GgCTYV/OACTJWaYVh
0lW6fHrpO0SkEVJhy7eCzG3Awdo/AU3fEIyvBTA8DxEjBmap/K1sPGKxzrszN9xqdMrCbw1+Bzsg
t4g3rMfqwiREWZzqzOV9RcLdi+u/4rkHXKd3YCrGY19RpRtcI66LNbGDYjwvcwxM6hvuNTwk5u7m
Gz7maKJNbOwZYtTk/ilsZkIQyjOiHc/rNY8nPwUIn4vtKR5qtgfTE7HclyFFxjtF9yjFstbyegYh
Ls9YFYrVN8FxxzJPj70mQPvesxUAmrHCOgdSeguxFPK6TU9fxQtAXBFSMHGrbousHtipm4c60r9z
JbYZn0HjO8d6W6INf709zvfh+vOYbPfoGepF4/PTMMwSTZaAHdBXy0N86D2PJVmGK6zSybOoRHSa
kat3tZant61zfGpSnCNSP+o8MRnOMOs23CKBEdu9GA5JQdieeU5+NnwP8DMEVIpxmIxXgM6fyWEU
yABjJRGbgsV0ay03hsTiGFr5l8TjP+aYTqRFtf+vQoiDPSYocOvm3jB/L1Bbx91juaCMO3ALjUei
G4J/G5LlGhVo/wnoEo8vNsvxvF38EYWmQpanVHDLetdCQmk7j5xq+Q6rT1p9WU2vDItFZ+O6JJcH
rYMmhIvPgo35y9IAytmQ81QMClLbttDHSp4T9NG6NjkZVMSe/0vBUabj3CUtXkvwgrGltyPymVgj
fys/LNM/rHQSgzE6Q5Y1Mc81PGgt2y/h9br5YlydiSHdO/NOZ8bqOkyijPiu6e81em9j0507a8l1
oA/7wEVt1tjY6HbHmnp0HzFUkEmcCkjyGXpjryW4u9gn5PKPb461lNZ8YbXmkNt+vdO2Zv9i7byv
Q7KOLrAdy//SRNG5s6qOlEFDGwFshwVIM7iq6IVI8MfgdbrI+O1I3kYgRtftmok8luuQkwx/o8dK
NYUTWroYVFjqQkUiCK2iS0eCyeJi5p5iXI59zyDBMEwi5Q/0Z1ULuRg9HQiNw4XqeixTwchFqfRW
SD7TIzkoQeG0Tjec+WbkSAwBTs+dzRk3mWGV6P6wWpSqWmlAqTWBG7sKjNjdu0+b6x5lbQYp/nGk
covNR8cfxHXctrDpR8tqFWNAg7XxG+nEM8PTZSiARCUukllRV+EAjhDRXQBEhYhBYlR5GSkuAHrd
u07ijMu1pEemsjUximptsa8kMD4R1BoY0NlgoT1q9CUw+FkQi9Nxgwj4fR3rLQXtpjgjGQoB76sB
eed179mJ7aNifSJbYqOkTVIWNQavHx/apI84okfdJr+bncsow5nJxrLz9F/xn8e/Px15jQhQd6nC
mssEM1zQdMxAOG9/EHmhJJcYxusGBavd8j/TwhFB6p3MRDXWap9I0JjPXd9BS5Hh2/3+MV+T12pE
hXogtTzNuktIfOvBArIDy2RPZhZGP08s1EgNzkGSnPWCXCVlF7qJccvLM6wcS9doRxl4rP/y2E9L
zNWTzvFPxMQr82p6B6RnWDxNhvrfPNGecjuI2rklKerz6g+ORsUWpKWC+Vzd4l9LVjls0oSPiAn3
ApQ5PROE/yVmrROHe/csFj+T5m5EgqonJEqs6+Et1SiZ/P4FqXZEiSwfeQJWEM7LiIp0z0idNGUa
ipBaYr0BDPuzw8C6YYdz9LcEuf1YqZnEKGtQBG3fixqIWafTdZUay9aU0DbpSK+cti3mXlk7DIrk
839EjSP2aPNQZAKAL0CRLIu7uAZStAaqFp48Z2k767gouwDAevizpNsVlWxMsaBfyJVR912hYoHY
UJ+3GMN7fswdSwkpIzFDZ0V2qcgtlq7GLMZgBrPuw5IfZSjEUM8bnShhNg/X3VI3OzTXfhHnLsK/
DJWfTpR8nxbtqtdDpxS6DmrPayTXIUKgPll74AjgD+UfMrwKiMvawKpIhiin66Qj0tSLHAvxLOp1
KApWUyLhjE1bSFa2pn7It4HRP723TrMYFuI6iOFCe97jg5xuFhhRp81JXFyalDRzLt/Sz9KRoaE7
zX5mjlkzlJR21aWhD4TLAAGLhg8Qyg0W6gqrhXcIWRnR6SzJiCPKroRCpbeRRHRzTXrngP0Y4y4s
UNwCWC1DepMe24gWZVakVExl7gwf4Gqdahu1JjzMlQFYVMyQoQ7DoMa4dT+890uAtULE9FvoC/wT
wHGb71GNQP0eC+CY9pnxUtOevKzI/qzqQa0214UR2LwLeGjGvZuuJ40ESBkSFQzVBUlf14tkBaDS
L3Epp0aAbb0bIFB/MX0oFlOUVelqn+NCFfRus6OJpb/Nnh6fEssvpL34IRYJUyDhbFMbmabGeEf/
q2ZskG/deeLxMTmGTtD+vKYBK1n0CUOAauY3maHsWZ4065DoiY06bHuhIkJDC5qx/yR9+jbCBHt3
ZTya5Lo8eDNppOGLopeqmoPQGnuR5uH2sahYv04ZhjwSBVEjWeOlAgSicv7411mW9IZdO/JsE0HP
s1LAz9dmu7A6smvufVgUc3PJctGnrY6CSErSyTYzymaHMtqUiggxnPZZW1ijDfRV1r4S4jP8PIlv
EpQL6M8U4aJlIOHwS+EpMQSmeWExQZ1GOWAYNvXhtaAfeL2u3yJLzG3hpcfWTOwxQEsS8kWME5p+
g76Zoqy1psXtVexBUnhLsJxq9WS/LkzvMZHp2EPiOAJABagregiDH7Qz3+Q18ftSbARdwx9D00pl
YDgIQ3J4hhj+w6QBGNGj3Ae+FdOKzAEeh3dsPjbFBezmY5amX9QRCUrfxGsTFo3ekKPCUDt6ubYY
JJgj24h8Gx7WmFUSmPbGgMgt6qIOeDSdIiiXvXQZCMpSbaZGWBqDR8ANiFf2dra0cOm/Lw4YYAid
bC1Gyx2ri2xSNUfkKeXvFT9r6jPIb4MdXBRAzD8W6HQSZkSA0v3ZWdEa3gdqlWicV+uzuXUiq/41
N/bcB9rxOveAyaTkFysFM53FHJGl9B/CVoN+ULpjZw1G+it00exaVvBqGfxNquSIjnIf2WV6N+NS
DZsnnp9VnJpm9dvi5bEImbxQQQ/p86vUArwsLX8xC9CDgtqz/PrBIENO4ocdHLFCVGVk1LHd6HqW
yNaOYh8CXnl/ayRE3ejQsxgiOv2IEhHqiBJqRm2ipmAoagBcU5Wm4cSfgRvIc1ZodavX/J2UQDdI
CbJ2LpQB6rdEZ6byGQtAqJNC9xoge345G8BaJrh8Z4fbfFg7NcLg8lJmqMi0T/GPYAW6cyoLq7Ls
ebIOxUpyw0CXXWZk+8OBCZDN0BSBo4xJHjdDrPtY1rHMmyXKVylsh6fOd/+VpvzEXBCr85BFRKhr
zsxfy3CTABujV5Gi8201Z4WNkw/0SH7UHdNb1VdaCRhx6VcYG+HTImC9ZNNmf0SCumIBNn+pZYQj
wswpMF7iJV4yA6jL6uK3aB8s5sAOiyXqrsVyFnBqQiRotb+xoIpkh1urs6+GZzLutcCiRd22JgDK
sxaC1rNFgEkvNsCKrctm/VYPpnYwLvPVKrdrR9nKVwy2Y/8y401l0L8p7ei2h1cllesSSplZ1Z+N
DSv8WB1ZDNJ9QXVa5K0eExt8OvmLeWjDfDnCHHUrEuFbF2/pLRTHMy1mpE8074F1oRuEOuD3hRed
LMdZ5x/zzjjWn4Hh5J4vmUAL9OTjY06n/e5vNaXbg7ANFF0u3Y3exWjtM4Bc45XiZMgSMSg9ftcE
uoSRhzKW/tRQGuKW9Cb2F61y7z0xSNfn5vcF29MshnM33YQxYo56si8X5ZJLIa75xX6WvqpFnhgL
5pzPY39HuCVPR8qY6GFZSwP8HUxHz94ls1ukDZaKPZbeZPQ14oSyJl2jDXlEbrez/3r8y0wNoC6z
VswuWVPh+89nOBuGC7uBRiAkmFgTFAzVpusKtXjtupgIKv4dHYbf/51NoMsIYqaEItdDQmvfdVQn
Zdg8xinTjTaaGhehRKSEJrAYBeZXIFQ9PgjGEdM9NnI/44P8Agb8OUYBSsZmS0ZUACThew+Jb+qm
V1uipqd1uyCtudUqC50yMQGzhr7D3cE07dfN3s1l1s2fjBy/lZdutwGAtaDLFbn5i5O2g8eet9YH
a2BxOnQcUSHqN7qHUt5gFigFgwBS5J03MoXuAjcRaXwgJZvMdjIirweG+vaEjMgB3yFsw5jIM7Gu
lWEKBuSIrCUKZEx3jyVAopwjWvwswFDODHasvhrY65Ueci96HvzDmRV7sCwmvaQ3ninVtSZ25uqU
ax9B99VlowVMphG/T4ouFwj8xQ/EGqLrAdH9UqyLxjCxZo5l/RlXlu7vybpS0GoBMUG7WCum9hSb
DepIGO7pLUhuKT4xmx1Zfjk9AcfFIpekEkiqHjKXtoHWds/EJklW+9A02NNIhFSQrctchIW4OKdW
ti5YwLQ5fMgfKOyQehXLN2cYJrp9R25FbigqaF+Mwkr43GCfQ2M1AKHvAcR1NbRqYXPOY1t4cwYe
3C6RernjML4EfgKaYg2Eh31ivFfA0wE+DOPVYPFGGY1LLQrSLAIct14ZoW+ULKM+3Wooo5sB6KKa
LtEjH0XYNJmgExBojA1mzmwfr19NbAxYHELHYoLkTafPR+QoK1+rF63G1juS0CbjZbt4edTm0nuI
JRe65S0iwzt4O8bT+JfD+uaROqw653g9JdjMw3bpzJ2ZOeyx4O+LaeGJUv9Uim861GGVfdqIzYzI
cgkExe3ct9A/TGCDrsD5B9gZkyAJbh8RpLyuCniD+dkHwSva8sgwFKb1CMohcVnxruBZwWy1xVD9
6eDmm0vK2HMYUKlFDSr5vARJZ9222NLy5B8EizOSwNwVS9bOmb9Y/W+SlAtYcEV1bjkcIFBASkN7
WhE8MiAxMTibfjL/IUOHbWfAng1XEgE8J6t1bw4O8haXdR+SBVXM2UCGstx4Hr2ZejkTZSHCAlDx
4Dhv2VH6HceG7/y+1DaDL9alo2O2IOaqTCIw+hgiCZay42AO2ZsbC9S8D7829VyEZ8BqMyG6/kA1
6bhtlvO+pF2gJalq+Vhcdg4ZXLEsFx2vqT6WlqkNMSXY0iMYJ8lFhfG51VzFQVrXYrwyLN2gbMhF
j4MWRSAY4iXmvsKXx6p3e+sfiYsyHY0vBlks30yUdRIW2L+G9TR/CC5Sh/GD0Kwwa7xK5+gxSYCR
ZCUuc0syU56UMckrKQ/jDhzmq3TzJ7NgQ8rV6mWF58BjtXdOxtoqVsBiugMrcmhnv8CCHiHPI/Qp
lgCZyuwUK60JhOJjqU42McsKtpsCYxBbFWg8aYyKF2elJ+PMFuxG8+diAvcJNlnffCrWE1pXA6de
Bo6y+QiAFKnZjJLU1B0Yk6cONZMLDTUQkMdGnAu6ds6fDP6mbMiYAHVkvB/2Q3FGdWi5dv44n8q8
8kizJ8peGRTk43nmPCY4mW0dE6RsP6+mmdKmqBUB4GUp2bkXPnmsnYfkN+irMKZBGfuuqySdC0Hj
dHKsDsA+UcGIZCdTCiMSNMh0XF3bSCQHg131h+ileEftPijND+aKq6m3ckyIBE4jI9/UfKOFZJ4e
Lez+wree0DySGCviJ3qK/fz4dBjqRu+61bq6E8MOxEob87Q2y6JPBg/YdSkLSA2j9klnMPig5oHX
y5ESuIqRWb4yNCBWXcHLbpZjKysrPTalCGN6xPsZC09Ai28bgp4YGtFLYpx3GQAlH8tsslg3JkKu
2IhIwF/brhFA5OqclvCgavstew1t4bXUjXBeyciIt+Dty/M5rI0smJP7t/Qbre7jDyAPz+gD2qAK
FXk2wEjEyHms/xSugdCMd43B9jye0b7CPEPqGSvbmYysP9gFMXttARRbOZKEWg8uGdZv0u1WJQF1
R15RRUEjYfaIM1HgZ0PRkvMDYyf+X0Yw2hj9C8tm3ELyH1Ic0aIuWo/m89QvQet5iaWOb/mT6kXb
LjBK6wqcK+vg22gQO5iKA4A1PDTMJOu0YEcfQClrHGPEqeXxAdbpzQeAHLx+Dx6qyvJDpi75WKiU
vipBehHTHHSWAOfIX4LD4/sweedGbFDaeIlnnd9d8fMJYhduXlu2d2WC407lV8Y8UEpYny8XoB3w
kBU6gd7mRug2pmStXjKMO5q1wc9bhvM2mY4YUyRSHaniEFwuhX8BRZIiODnOzC4d43BgzsewOKMe
5C6UWgG7EwgGDwZydVAxF9L+8RFNvl5jZqhHWFL7jk+QSyZeDWbqsF5QMoQXhmGcdAfHVKhnuM35
IUBxGVRydK4OUAes6l269q+FFzgsU0Fux4/rCx8NDTWahhESiphyyTCDI4sgVpHtAzaPqqAHg8iQ
HFGsB2ToxJ7u65HE8RLIkF6XU2epG8lA5zEKV/+R+L45opN7ZZfIvjaohCNnnVndcriaT6Zxhpv7
0f0feranre2IIGWAgrMQC3IgkNEfjBed/oiWZCXoSvxisTbZ0qyOKFEmKE04LICNIUVcJWQAzk8l
xs4HtBcsnziUdWFfwwO3BN0PxWZdZIai0Lm+i5aXGvZ6A5vc8p8Gd3VYeF/yXDNZx0fei0eaQpko
QHfr8dCAzrJd6LclwcOON3cy2tke6+S0AzKSJmWawlCIy0KHNJ9j5M7RfOV0mHXTTdd1N7hrXzuP
Bf3MVBXKSuVKdemKGKpiXS351vTVOaIlzLNnwVqwJDlpEkf8UdZKPAv/w9qb7baOJNGiX0SA8/Ca
HCVZli3JtuwXYnu7zFGcRFIkv/6s1Dld5s5iKy+qb79UAxtwKJIRKyNjWBGZcQtHcHo6aK48lidB
A8pzm395zs1giDrpdZGawHgRiYB+JTzmm8vvx+8r8ok1d70I77OpTHDTC1KVngecYf2hvGEmSFVI
65IXFwsoc/w/NKGYqv+M5DegpuZmbRev6Z9DZfuCqyFVE6mB9NeLixWC0aO37XzlTOqETM/v4tvz
K68rdfnWmYlk8CUEZ2MhShSiTyVAc/8O1PwGf/4r90NyfJztE87PmCOsLxqO1qW8mFVLBFd9C77u
O95iIIUmWyyjU7CvVWT8DhGraU6yiXZRf3oM+PN8y1r8/H3GybJWlPVex9+vXQeMuJT+v/NGB8OD
9/VYjjxnijAOlmB8vw8tCEJnsu1k+2gdbSfR1jvSbJ9RJn/UjgOn1/q/IMiPcoyvGX2Tp5ICmRro
hInoYr8dKra/TbKOa/L1xR0FX3pHG7oC+xIlnJvJHKaaXcc+pCaBDdXCZ7E7v2hohm+Rt2xfKmwh
vb7x5+SoDv+4AnTLNNGGjUTVjVpqFjPK6CVvrTCZ6AQ8GI0FogWxZMurocHKj5FkXvCc27Jocz6n
yhHL+FncTL2VyOmEEBLGL6X224sddJtA4SKmRi/qexoyF7nSYruInEKUo3+URPEKB+sUvD0629/+
QjXyyX17p+ujQ/KyXq/RJniibw7EFigVfX2BBct+fMcj5xkIwLkUl+1rdvb0kGZnHyE7npklftlW
CTRAzSN2foHjgLeqmSuHueY7EQRVIv3GUG1bbmWFRCu7sr+Vp3Kju5wvu3hBzZRiEOeq9not51AK
IeEJe1zwyn+UcIC5zesFXqSTwxKqv22X8ZdwintTH6ko8IeY/kkBy36UueFDQDlRgsAGLWhL9Cum
szGfTQM2rMpBT363wUOZmzhahNrZr2ERyogjLRcznLLzMW2UzrPs270cv6gR4Y6Z3GLAe2bNgFMr
GK0kKxBHS5qTE3ur/SremYWNdFWSOgFAMbRNOahAJQAzPqzpDp3nV16ounhH/2jNJhnFqxJLWQLb
wie4uh/YO+qFD4qPkWgUA+lmoq9/976ZiaRR7cxtpktqjvkIzcOMePVaTImA4MB3E+wfCLT3jlt6
53xZNuUYhTFmJAQI3Kg+ogLpjALFWtwk2KkDkoEvXppn+R0/U5BBLDVtUnnqqTz0NqeHcRcEoEHk
oA8H+A0GfLIqGUrNgBBUG88gX0RNk5sY5kCvwQAPcuhy2rUR3XS58SxPE20XFxkYM3lEBjyIMxjU
6QTcncIF2rwiUMSWiIFEYBank8qcY7vlf+/4ncGAzvlq9OhJDWmZ/WqnDwaGSYA6SKVKjyJIjy+r
72fUWEJbd7khI+fSNBiE0cLuIgoNjjPD+gEneVb2dFgOMwN2IZD/DcYNBl5SVY/g2FRWQzanrVzY
4leFejSWMhLN+XePtR+TZ7OoVVG0RpHRS/rj4mcv0RbUdQdw7lyJ8MBLwyyHWX9fGyaDH0kRn6tr
CcjaArO8zwJP0WIDdsjkEGz+ZYQ804yJdDBIOWYCKFFox1+8m/DWxQnypn149m8ykDEMlmyWEYVh
J3seDBQs0E3o4CHP49PnSmJwo7vKptw1sH/MxdzyfyCteUAWf8PF+cW3xezkGPQwsihTUjWeUOlB
own4hCh9MeIWXoMJD29NBjzkosqFVIGtb06XbU+KoCIgkZG5Q6iLLQqzgIUN8EO1LIpzj7Mb/bgk
CMYSV3ANyw4fipZUo1M1RCeXB0RLX5s4ebR6+75X3zrf7oCXySCIYFhlmI4wE2RhMNen28pGABWB
k7jgvlqFtR2CJta7ootSTtzINgPcqBFiCfre4dPbcG2JAZlOks+ZXsPrx7Xn1bY1YtswWGmFFUoX
2BN3X/nlXO+PPbE7WbMJW54VEfaEzOEWK3BW4Mbd7t9Mgm1M1uqLI40aDXvUpooFArpiylgCz1hv
3claPxk5wkHFKbcKprv8INkV9le6/cIzhyNtyVfm0hgTnpBdK3sL0jALQgonsd9GRCfcF+pSwnAu
hrn8przs0cJxvgUNAsnApBeMn7ziz6JZzKUwVlrERVJctVv8g274BMRboPVGmYlbuV7sVp5LYgxw
rFMp60Po06Bu105YYoVhZJt2BeL98I03i4UFirxvtfRCmgm9/ahZ/JprRTjGGv1WJ6cX6Ur3mJLb
4YH0xTNCnijmqtPMqQAvBkTRrOvJsZC+uJLLST1D2utXfvrfrJBtzzckZC8a+uFCPz4oE9HPKLjS
MkDKI11YbCWaHyJz4TXgj47MCzQb/RqDTxsP46AmdgagMTAimuXUaDm3xQ0Vb6wM9OOGt2wslxRk
MR6c/xDmPsxiuY9b6nnO1mlbAulYvIz/fSNngMzo1ysnAF3sTjFV08LrTsPebpY4Nj4LWiJU2N6u
YOwV1vofehzOt6S/+5/49SOGcY3IajvB7AvgFyaSMCUNjrMXWmfhRWMcOaw3qNIktSZ1QbxDoucI
i14SMNQRHNx9hRYv39m53T7kzO2MGJX6SIFCuHc9So8zBAMYtJHNo3cO0gIbXvJ1cfpwLpKi9kxk
pWEDkJlDJLqAwT/ysVW881rbdisRJbIE96pzX8fFFtK5QMYrlL4XzOuV6pjvahDQBs+jzxHB+170
32c6XUd1yruugk6n6SGrifWcIlqiTZbOF2//irR8if5thOzMSq7qmSj2sPXXEyDL0VGqBydNgHF5
jlbUmu9Y+23ceKaVZoqRLic1fT86or2L7bImTaAejfX3wXinmy7/P+y65GnH3KaCJusg34HQafcK
JnyaYk6dapM9ZEeQYfD6BBfpg+fGwVyrUVsmRS5Razx5/SENHYR5WHaEYu3b1/c3l/J8OST5+XYM
gIiXCKVhFeIoicTJQawZGPb1yAWQxZjEVGRwSVuIt0TGIMfLedAb1UQqGZRT12fN1dZ2Knu5z31/
L2o0k8SEdJ2cqZEJpXCA2luKaSNMGgkrDJdzoGqpCqWhXVRSDfSfmVi+96ePyfG5aMNWhRur/rH6
tPbX96ZGP88m+rxv90sFvj8kMQHC0OiCUJgaJG1OO+/z2L7tLfev3wQvfdB/5/aVaNzIeMHXMDMj
iZJp6bS4wnywUIzLuoys6agjV/MqkNKur7YJBlS3dl4O1bby/9/g4xcPvJbiPdTAJNDNGIoqosPv
z4NNxvEsZWop0h7xcH2kC3vJ++g8/sL+BC4h240PjAGVP6Qx8B9VBfaLD514S9GWWOYED/9leRfy
GZHU24N8JL9ta3v/1TyaHubjKhukGcEGT637n3np6aPLUFwGdYBk6DczmMFb0mtVV1xjEdWzzVZ2
axUVakTVIiQG39aKrrDhSKRgwuj+h0TmI7fimAwDlh4c8ydUbA0DJJlIB6MZaXx7Rlz9yk+0LMS6
f0hkvHPshTSawlSkpcit4oRHSleFdAt3XetSJPGHJIrrs9Ms8vMEZtYMVtQjP7ubJkf+egvsLrCO
X7gHZcoKZ6ONk3dLqQsXhi5LsgWWE/DywIT/FNyUsoJnXg6D0sjg9TDi6QEcKC6WdxsEN2Rq0+oo
sjJoq699891Euf4zf7N8Ox3s6ybAmhDwGNvxa7W3z7uD0/PShku96H/8QuYj9PH52mCZEH5ht0Zh
AiT/W9jb1PitC4I3HI1NbPPhrBKNbik0P0Gj1/Ma0pfg848fwXyfOlOzcyzimMBBrBFMuqIm4Zkk
5YZb9Lz/YeSz78Fc4GkaWWVjFdAWr+7+IL+fj+7Ld/3Je94vVbr+0Ii5uq/ThNAuhkbd2nECqwVb
NKq14fN2oxGFxJgCrLxsa6HdHxGtj6W0W2x4gEEIr0YW2Nyq8dKj54/fw9ztcoabWO/pZ3acT/V9
+tSdgkigKGxJj/lAmjPahBYngbP05ptLZbtRhEsoX3KJSt1sx8fkWa7B5RY7T+rKjx4GpAmw0yh2
RwLKffTVXTZfkTNuuk8etC0Czc9XZ9tSUiOKB8vEzxhRREQWBDvsQ2/AfkqsYf/iwCgN2O9YGEuT
do3K3NLzWsT9DHcPU6ffB0hMcKfCljFtphTzcpC7WG2E7ibIQ1o8V4gUIS0+2ALmLDBpYUO5qOBu
abod1j0FGUjLwKAjln0FBUsyutm6tKcgIp87L66Ihp6YxzwnpYMgtfIP68G3H0G0Y3cJOIwowtJH
PUr2pp29/Zvi1R/WxkBZdSknK9bhc8DTE6pXGIjCVjL+vbUQVf4hhwGRsrLUXgxxAkgHibaQeOqX
mqCBcio9nuVy7g+VgRHMx+WFZNDDdujSQzfCcPkDfVB1QezzQGsZhhVFFy1TkjVDZBQzBimEWjCp
V88JU4IEgoh+V/rJ/o2TzAQxal2V4WrFl4aqRe++bN157zGA8r6YpY5QRE4/+jCgh2Raq4UhxHR2
63jjo7IJQVb3QH6vALoFCdrt7VGfb7l5hEUT+ZHMjmymqhn1fQfJA3YtvWGLevSVkmmwc/gmd7fT
4qU2E8bEyJ0OTgXJokgguxc7AaSH8EBsZDlwC90LT7f5id4saBZI5VUfY10E9FLIdiOh+Vpz3xuf
97bnnR4DbZoRappaQYqwQ+DxjqlatIKgM4FzPS1le/7QhoUyqwGjJbV33bAd+a/QAT+wWmHatVsJ
TvBFu0CS3fPzfatcaoz7QyoDU6Zc1Pk1oWfY2/nOfOg8+dQ+OtXLt+B8xT53J+5Sdv4PgUx0dTbP
UlMZEIjhdsm5bLuOHL67T4AId5extAhYM1tkIORyKUTzrFFZ2HTzURNvFZEc5F0HbupsiVDuD7UY
EBGnFI3zZ4iqnNajqxOT2saAqkV0O3OF/TnZTHbz/D29BIfC/zZoVw0HnqmEf1yFM2UZfMHWlNiy
qP3QJ1pp679fec1ZS+/fuZK3f585nAk2h3PdQkRn39aK4iEqTBiR/g7AB2h/8ShTlqMKpGRMPDpF
STIZlzhnmnC5Yr7iqK+bily35V/Z9vzyOw7WbeYcuh2egxta6+Oc5LJTzOQyTjEYXSpVLeTGD5tT
c0SuRlnjjW8f0F/HccCFbIYuz0Qx7iBGQ5NcBIjKSH6UHlEJP3xxXHwRkWciGC/IwqipTBMiKme7
698MF+NdhyD3eam05dfbTBDjA2Yt5lqnjni0NwFydmeSfaNgglkz2l4nu41JpH3jdk52dN0Ks8ye
8HzFC5i88Np9l1xBkXTRUGAz2LXCJMASIxZDTZ9onqbKbKUmDjc6oYfGepsiy3ioSPiPylKDX7Is
uoitSb3N24e9G6LftfHt7+cr+jMwtsr5hjxxzNEqWpmOYwlxGXE+Piay88Gmm5PHl4DbTLP4Opur
xgCJMAq4xC9UNTwPt6fd0QN9rx8GKpgykFfmxl+LX+vnKNl3WY6cqKnl//codXs4IxjCI/QY+YO7
TsAxFfPSDLdnz52Pxz7BciWc0iwy4N8JUT6zaS1IboIF0Gtzs3Z9jKT9RR5C8rgmlK1G19fPDrJc
X/oe9Fq/IrBcOJyvuwQCsxNnn2my2Qi1RE9cPLvNZeP7+xh8pL/f7RFdgt92K3v/avBUn8tkwhph
VFItv+AMNqdTjPwpeXtcy0HIXSi+FKTN5TBYaih6FKEdDL54jAhdteRaqb3yfYJ+ZQFhvZ3+BVSt
uQwsS3e/IqN7QpJo5lJn9OtROMNmghDPBwHcreQEOjHMzJUDGWobdQTeJ1yKEufiKAjPrsZzj/vi
coE4hDX9w5DaaWA/hxiGWt23lWVn+VGLOc7QKMv+Qk3F2B/QTYe5w/t/f/HumyvCXEhymCegUhKg
iDPIdnyQfP20Vj+x3jqIdtwRocWody6OuZyiVtZTkzo/dl/mjlOpwehFtjt67/Vq3X4E3CHkJQ49
GP7PCTJQek6vJvr5oSCqqoWDBSPYckLJAP0nyk5u01LulZhuR3SXd7bLvvAjmkHWUc4i2cxj6fg6
+rggsR4uuxKdZ/ocE2F7qpvSvChlhSNtD1cHFAeohnPeRItv2dkZGlTRmbXXl2s1TlgkgZCCkhCC
QtmmI3l78wEUBNj+9euAjaxf3G+3VKCefzu2lVrpk3HAxmwcoNO5Ar4cUkw+L5BeqnT+IYWBjmKS
taYvYCGvzkeeEqxjjZ5E8iISFPojh+7f4QWc9C/+80L62zDYmtZgDpXSWDjPriESCVfTmTYWIN2N
AuE35+MtJlYUMPOjCKCiDYQlfEmnRq8H7Swdu9F2xBeJFlceyyfb9HjEbEutkfpcFAMmfdvKvW7l
Er1kHDFaJRi9c7vdepRcbl/UIgLP1GKQxJTzFgz9BWzj5GRuEyi2A0YqTri+GIfNhDDgoV+Hq3zp
IMQxayL+1oPD+Y0DwPSm+IctzEQwINGr1ZRnDT7PFbYQRO7xQmrbXBkfkr1udS6ByC1SvSOP9eWi
AB2+gsTecXNxMalc9XBnOvDaReQ19NEJT4rP/R4lRyf1NLAD6cfkhEmj1dqtV3pJuhUCXm7nxiJS
/hwC6+j6uag6bUylY2WS7BpMk42sy0i+9TPnPuWZqME4u1VrsFEBJlrITmxh+DCIn4P1y7quCJfO
jH66e0fNBAla3hnnZMRR0xTBdrtKwR/VE//h4X295hLfLXV6zZ2PHZ9IhOmMrCakbYeEYI1daqun
8I3HyrX4SFc0Q8EzHdQEusy6RBe1SpeWsFc7elSc2g9Xyr4Ihr1K92k2eN+hqoIsu/KVEf3lvrMs
X0Qz4YyzJGmvh2pRSwgfwBi73en2DmHmvkWap3EHm9ZwA0fd/yu8/hHLciRUuVS3WHQjHbUqKIJH
e4hsdYPiO90b8K/KhLMDvtW1ZpftEEqtEmLvOSoJr9veKwk261i9g1T4hstdtWihuop8CyjH0NrB
nKemgDsgHBsK2J7s6jbefnvs1L6s1odvcE/e/3rLN9GPNPYYEzmsuvN4kZBnoaWbaD180kHGrHJQ
bebIWkTumSwmZLHOVjVpCjTbbtPI0a+uKqPVsvZe2o9Dho0PPu+qWOyawNT0f86S5ZFNm7DQpgba
KaT3Ctl+WIMx1B1c2UIdw/maDvc15Hy6WzvJzEzSpgrLSblKR+/qF4HqHUTO4lzu52LgKzlnk5Bf
IaERnPGpBWVnhuUYqw1vtmwZk2cnxzxyijhVla7AyTnIWCUuSokYlkNPNZ9vmoLTPxB5JokJUNoL
Jty1yyAhr3Jy6BPxKJFj/VLaK/PB/2Xb2S445O4BYR+vG2MZN2ei2Xil066ZfG2h5OZj++Edx5pg
SRqx8yAm4m1decCDLZ4PMFA9ZecqVFtoi3PVJFusSfJSbOiM+GFsySFdd5/l532rXMzBz72AQZRY
MmKlsiBT9PE0RhPT1U22VmMLvn2p1rnNzyctBoI/B8vmkzrlWhixBjN9BfdKbKOrevLr1eXT5L3n
bi51x3rYPFLa/Oc8tRLcBUj2exSdX/t39K5sC8/aa/u/9kcsjOtehkCI0UZSrvQrCjm8hyU103s/
hB7JzPflslWbQaK2hNn/Zpd7BRjZTrePSlkjUfHnfFWO37D0E0bUNGWewkNb9Hd7H+3KIhdksDdX
RBreWv9EwYojcfGJNPuqDPjkTZdYytBRT5V22F073hqV1CNWkfOetwrvOBn8kS+xJZoTZNVu41Ge
/VPxMNom6G5LglEryQcH1/vgum++CkYYTGBg1yWqIJbjbHgHzTNmBqA0WdX1OIL7FA/Uxj4vtr5r
4LDcpxrV6Z4JMXAkoVH6HFrQGdzgqg/WO5BmpW8V7sjCtf9Xe2WAqA0lCbu8ISzN7e3G+6w1u6p8
89FB72JqJ/+GtFifgZDKgFBJqfd0Eea6QXSIB1VCLBs3ZBAizXPfTm/h7p1zZJffVZdR1cqE3iiv
TrmOd5cUs0Gr1a7AEm5BI61vI0jc5Ha8BWFivv3i9k7elhbc+wVMpBOdw1TXuxHXtLfdYJHGdnex
PxOSrVeUZ9vNg3VFZO/95cCdTeKEIBoDQ9F5MIs+AgxtHXRtXt54F9gSGcf8O97+fYZzYS9hK6PU
4zv23hYdTYpXeeXL1XItF/01eLUdrp+Fbff+Go2C/u/efto/nf0OfYsvMZhewOPgT764e+xdLDPO
7eB1uPrD030LWExpYsOiTl9DaPcWGZdNLq0h1KNIkUoIMOaarwbnkjla4gk5ua6s13WDTcqbZ15i
Z7E8OxfMuPDQx1YrRTfB4rNGioRgLOC0FUeM6K+7d7HeYgCbB5aLUeFcKuPLdZRbUg1KmiNScqfd
9rzPIls6o+dK5bjWYlg4l8R48TlpdfDpUEkWuqFVu2jtHme5Vlxpa7zf/4qL3YIzYWzTDGiRO7XM
IGyDQZWo9rKPeKcfz7HTrezSwJ1TuwHWHZ2dR/dRsdeFG8CxdYPw7j1aq2S9ef47GG8WYzy8y4Yq
3cSOsM9HYldrynVzX9/Fl/RcDuO7UlTUw9maoC+GjXa72t5jkZBv2C5Z426jU7ypzauiLuHFXCaT
e+naso/rCboNnf3ppcjCo613fW7t+7rxTPTWkzKDjVrN/p+JbtqD4r+DMe7ZtHk3NQ1A7n0oJmg4
p1Ok42PhAK3ddpthYhd9nbFFmx+/+OU7+jnuSWNAJu3LWo9DSAuxfT611+ve/1WtnznWtxTmzT8Q
gyhW0rdFG0nSUc5Wwh6l2Sm2Q4E3F7w0RqLPxTAQonWW3Bcmtb1XdOns0KWz2pOnN6wQxzDtYcPn
E+Z9KwZJpkFKL2lOv9WmdRwN9AAv6MLd1V6soUuTm1VZil1n+rH9CMM1zzEnDHHg2rG8YoNGeqzw
QJ8Ax86XYjhdx2yMrqmypLGxhzRpsaSAgO5YToFB07ipPX1eY+dljWp2itiDm8FZipTnEhl0aqVS
iEtJQdS4aUISCajd4zGJTNjzs/BwX7tFW5wpxwJUFU9dd6VGglNUC1vDIb7eF7GIRzMRDB41ei+A
LF6WjkJH6q32Bl6Wzk48NC7fl7N8k80EUfucAVIxiXma9NDlajv5U2k3DaHTlhsudxfPIhhQaqPY
6MME32fThwRR9voRi1uz3fOBcsxwSzCLdj5TiwElQRHadBBU3FXG7+pdAp//WXIy0UHyhMuux7M8
BpriuG9V42YOG+9jN5Ea5oDSLYbgua8HnloMPNViaWEMHodYOeCymZzSN16ENWCCV5mj3vIPUJ+d
HwNLIvh9S7PVaMZw2x+l/Vp2XujNe9/6FjNPM6fVmfaoskoaMykgBgll1T9tPz52KzTrY43jg4tS
4Iu9if37Ihe7CuYiGZzoM6HoxQyWAZ7AbYOnrOzGjZc+bqqU4DH0Px6kzmDF1Ww6xRIh7vUkEHWF
sj5aJe6rxIEjtr8kNuqhlVKIiFNy/UtEu4LdyzyLWL4ZUao16OStoVkMIkXj+SpnIGzFiyr0cTeu
vNVfT4nt42IERY+NHY/8/NlixDmTyYATluKpbRzp8GIMCX30D+OjAIZ2Xux3C7r+aew/qjHQNLSD
HNcXKoZuVL+6E6m8TkEHHdpmeF0tFAzuyWKA6dxce/OM18MRXOrSPiRr7qNv2Rx+tGHgKJEbTYpr
g0If3ianbe1uhxicrMpWPZ13lf8d8KOYZXD/kcngEtbGNKAfh1ZIN54ambQxMdz8V1SRA/LVnLtx
GW9/hDHYNMmtHrc5FKTCtsnqvjctpon1v41OZxdyD901TTMFuhjeJ7qK9/tVEdBsOFrgSqzMsjni
FsPnmTgGjypTvYaTBnECoonT1a0O+aZ5BeOHwxG0BOkGiqOUQldFHyNjF+I1LvIRbRAY9nTC96ez
A6oWTLdxpCzdUHMpjCUMaKjPzh2koJRgIamvEldxsWKMo81ia+hcDmMEaV5flbGGnNsaEFBSHFdo
DcVU6K9fWBLN64tc7NOciWMvqkyewKJ+hjgwtDhehHji6O0M0qF5ZDs+o1nBIDva1U/2l/fxqdLI
kzs+NNhDicHRoNg+129gxbl/1ItJlvlvYiznjC27dXyhH3RwtkfMYRNs2ES3DhAZlJVf1gPH79Ql
7JoLZO4ybTAyBTV2GdGH7GcjUT8QHZy/UWG4utsdSbb70s6942q/Bxv6YKevyPFpNgi2zxZ6Ol3J
dQvyaKN2xuNyW0KE+Q9j7qZKGwS5KfHDXhu0gVh8VrolfJsLYC6isejKbqjoUXvbi52LRPH/L/+d
9M67jRbTH3NZzG3UW0NxEamfolsUw23IgBTO6ghaVPH9d/qmYx16haHs1zrk9X7xTpH+++wpoLbX
QeupjSvYp2095u59e13MRs4VYwBIPufxZbx9pc3pI8Y+3b3hPsBaU2zR5qcllj+ZZckWtolhyJzR
phe7diwws3HcgB/u46NwwEjiWv7ZwdQpB/SWblzD+BHFKAba2HjQCogS/dftp3rMPA7aLTbQzCUw
qDppLUaGc0ioDr2L1ndKBsD5OsvA/aMEA6gWJVc3IohwqDdjM+UKbTP8ltDFkH+mCtsTOkyVqqRW
T63M88btMd79RX7TviMMVX6PQZD6vM/zX4Dyb9XYvrIJ/C2DOHW4K05bD3x5QCj/CYErnSzj5SEW
qy5z/RiQDGWz1wcJ+oHU4Fg+RyRa5zF6zQkqdD522NmHqibfIK0Wnmhz7xfHFhczjHP5DBbSMZR0
kiF/9NFHAKhC7yZic96NSM2BjWPnYhhENLTWCKcW5oLBjAuJti2tYnBs8r9A4c+HY6AwN8EUkNbQ
BckJrAcmWQdCwJScPafyW3v9jTmv5+8EzO4cX1iKyebKMdhRIYJuuhJyYS5AXvO9D8TPyydPDO8M
GdwYh/8A4sYxn08W2Xa/2kBt0SuW4quBNdanPS0c3ZbeVHPdGCg5S0Ocywl0A2H9FhvUShL/4inG
Oz8GS3Q9zKqKXmElyZ9U1CVuk1U861gOR/62DpZqV2uarDMVmCDsXPNWn9kaTfTTA4Iwy4Z7x/vH
td1t1I28wcgA5xQ5GrLUu3qhCUB8QMrGkzbR2rJrL/E2oMnjyFm+k390ZNAEBVy5kyac5Ab1xaEl
V4G2NjjIMIH+8PPcokbNX3K3OJgwsxGWhHeyBlG0OmhHGa/QEXQjmcNCKUwn/H7yH97d2L3NJly4
zweOS7BzlmKljSgY03MdJsdboeEPjAkH4Ym2u4NtmFsj531HBmGy6zQapYLzRcMElnIqARZOX2w0
vb9Tnv3IQ78Vlu3e/6i8+4il6c1lo0LOAUpieBUUfrhrj3/5oDt5cDEzzjvSRWmmJJqaokp4Z+oq
E9ZZ6VkIM6ridvKQuEEPAKmdN81fQ0M0wxKOdktHOpf3jyNtTTWnzxKwmK2R0ruQIxq2nVEhmv0o
emsbk3QW2lN4mZWlKAzjuYasKTTi05jnkJxXcT9ieS2M1us+DLSNVzy3X7LOuQjGG7W0TiTlIsE6
HWf3efUOHHBeDI7mAtjLe7IiWcshAJkoGvqjWQKvWowDuRjBwC4ajrwlBJ2LY0xDKPu6FRIcmdmQ
PkIH+F8cAYudp3MJjDF0WjxgGgISUMtFPe2TnGkEBAK4+0bHlcPc2KCS6sOuhxy8t09gPYzto288
I/TBgD1HFP3JbOQzV4m5teNkzJF8uqnkABhzT/LBeAZX4uW5Fh9Mc0nMVd01dYxlnRMFJ/TwSRfQ
a6stRf6YrMHK6vCZypeCg7lE5uI2jb5skOrA56qJekRAx7/ROG7KZlLKtooz7QoRHW2bQ+yIaBx5
5Dd0Ljx/v97/Vhz7ZncCFVWtpEYy4ABHN048U+Ju2eUgApt7L5vRKq5UG/A6pOD2WQc2jxJ/MdU1
+ygsgOfFualh4DQhcDrptmofCTDhwU2Oj9g5yzW7xUz/XB7js2qXZWZPUcE5SSfxuyTNaodGzrOv
Xu0J0zfBupTISx2T58MX1+aXb4+/UZx9tmuXSZ2uIxXuXLEAh9Le8Rx4Kaaa68c68FCPuSzCrTBZ
cNlfsKq9IOenxwCLMtEEzDFBHjLpjBP3YzjKeUwt5LQdwG/nHU1n75PBf/nixBWLWYK5Yoz3XqoC
OzkVmDsospXg8lt7/7rvT4uB4UwC+3ifevDOY3MulNniAlSChGBo9bCngxmo6qOxzT9csUpywyt8
cjCXfcEX2jBNUopDTPxnbq8gD2fZES9J6bNa7PDXXx3t9yZeIZ2LYl1/VDU7z8EZhnwLt+j0X8Ky
vw2dnfaK89DUhOgG7khQYS8E2DQ/I/cd7B6/XPuy4l2RHCxkBzsV8DcPRkpDi+YpeTrwSHl5KMXO
eGWS0eToY6F2XuKiz9xzcCFbkkREiYjag3S7y3Ab87yZe47MzV9l2aCAPICaJHb4TkHs0LXEv7BK
NXhGY8v/6M7s1hyxH876VMEDEGhsPck51timqmEP8gpQ9cWDKs5lyS7KCbWrVqfyzd80b/sRf0XP
2VN2LFfAqv8fHIEBkEqXo3M9UHEOorXT9lX0T5aXSnZUknCPelGC1X33IYXnfOwr3mjCCTybNzRG
CsTb7X316Lvr9W1+jcsJxrle2Hd7bSbKWBjQ8Iqek9N2G6IKW7qBlbrPvCUCnNDAZB4L9bltJ1W5
fbvwqXzAO51X9lgsXM/gmH2n92aJijx9j4ByG69W0FK/o/RzQDadd7cspjXnopinQnauq1Et4GZo
eQKFFR7JyKNG2CT5ZD4Q8vCOZRNYeYKFJ3S7Co90hgcuJhOSoNk2jmQJioKowMudJvB920UDEZ4S
tPGA85q40c/eCfHZB3qvpb2WjRDX2cgYI0eN/bcDwQTik0/eHopfiLsO49shf64ovTl3IGuRXGB+
2EyEkp8NfTAMyM9IgQYV1QkT8o1onKMnL2Bgt+iADSURBIViJ0rPZzdGKzovT8y1UQZTRl0wsKqG
2ihi/SlQ/Bc0VjjcS5wXmrBLcSTkHBOphpzGO6G3Ag/AY45CbejsVy1RHYLao+3aQSbYvKwAz1ws
JvPQgzVyyhSIPtE2Fe9zhU1SuBWGgK7n9Ifn0PN1MmDxxIP9iLkActkID1/5lXBTL0s1nJndWAzk
gL0sa/L+ZjdILPUrTOmsjjTbA16F90cNozrUXDkAznkzso1BgiJVllxCaLxqHSdZN99rMH/fF8IJ
2S0GfQZTV1OFOoTz8Rbc/9OLBZP5oTHYIrVGkoU05+Jth9UuQosWuplClyOGB2EWE6f0ghxeLA1i
Xrcacju7AY+4308PIB9CA67DOS9eIsliEKQNp6Yx6EfZ4BHnfWyv+91qj6FOwX9s7cEHIxDHDLj+
x7xzRjPTs/qWusLwarOaHJR40ZJBqsBFK27vKvYL5u8pexXn+1HvugPWFgMwkyqOmdhQ2+id/m2C
kWOHOE+7+0IMtiko1P+j3SZ/wA3oHeHdIE3YP/1+Gz3bFt65F+5ipIKRbeC8ibwt2zhoXoYO9CgC
QKVFJfFCdnuwA/l4aFWE7vgFE9grrzt82UZnMpn0YzdeizBMQ/lYrMTJfxwf3kFb4JbOZUfDscMB
vDO8Rufl9/FMpvpnejrJr4NidZDpxKtt1dsTUb+kdQleWLqxjXIqcuxlEa9mAhl/D68dDn2yaAgY
qURGBTjELjP7vpTFB+tMCOPtaaSA20mGENUWn8L9v3qFzP48495GqRepqePPU9YjJ5vc/jh8jukD
5VJ8sZsXupjgvkKLVETmTCTj38r1LCStApEYPc1JN51+23axNVagKLGbynvmWiPV4R9+PRPI+HVm
dU0sJ5GCdddfwffrv2pInynE5jKMaWxUMYHhbRAuXLCWsbT9d9lBLjdweOawHD7/KMMmMJosErFF
D96ckauNbSHo6tkh8amjh/YJccmvXxC7psuieJ3wPJ9mkxuxEF8UQYLkzQltYrTtZvVEHkzyHmEG
kUdYtfwan+nJIAhG1S6DJuKjga8U9JBYKItNZk/60W8xLYZtkNEn92gXoXkmkgGQplFARCfqUHCD
mfddf8idix87ckokvFhB35HRSp6DvhLepcBxcjbl0ZilkqPgJoNE53W7jZ+2WeAh5ETjjOM/GP6D
jf3zWAQZ8NICHM8wGHCJskwvszNc8fNIE3Dt9r6rcz8igy5q0jZ5Qa+eLToLPQ+sAf4ToTUo7ILj
RSrL4dfs8zG4YpjnJCqusJjNx+XZsssnrHvkjez/FydAlAiWMUsVb0MBs9a2KUmlVJEyBRp94P04
wShX/4e0L+1xFVm2/UVIzMPXZLDxWIPtctUXVLVrFzMYMGD49W9lPeluO81xHt3b+3Srj1pykFNk
ZMSKtZ5wly4SCMc8Q+COF4pPP3vUfxaZNZIakFsM1OIy8z86H11CCLy6NS0T8dIA08HelS1mveq4
RVv+GbbQReF8ICflvcCz/AGxZeait/r5+/vxBpkk6kIbwP9MJ7NmgSoVYaUncM3OV/uClpe8dUJw
g1UX6Fj4RPbJilzcT+iYz19RP/+JSPZMnx7z8SkluKM471hq7v6m+Pc5zE1h9SdVShuM30nnQ09y
P391eNmc/7BP/8fI76G52kLnqgiAuMWYy3R+etNqj8zRvXkAKOHx5HIG87uVr+xAk9g4jyUGo31B
PY2KDGgcvzXZ83W1fL/76crESa3DPMwjBfnurZ7QRteF05N5h7TR47FMJzL+bZTfUtOVpTwrovFU
YNJQ/McfwNvxxpJ6x+FFJ9PR8r/VUW+jyA6y20l0gqGl8Bq9Bi1YkOfh63MsEh7X/3+4yv+ZYuLH
0yWT0zihm3/9i/sebAwLKTHR/cj32TLcISvUo10g2wBDkvB8Mx3Ig70uM36lb808EJuYHr2j9+H5
4HShL0kC5PuCMtNRylDefpm+5/6NmPEvnRE2o0FttvZBXzQAdC0QrghPy29uJ8l/uHv+2WJcSzm0
VZKesDeXFLfrCQCJ+jMw07l4QIItnzM03mFjPEdf9dWQWLDmRAGRns+H+Q8vAOM5DpZaTJPMVg7R
PL9bUkAMwLUQazstM7CZqDzfwbXFZKK0UhwvF4me7LWn23UCTdXQE3a8NxTvPmUJxYZzoJ/031WC
+rY+W398kR3apN/fewdUVbxV4g6LiSqtocgjPaWbXkKIZ+JtCBARRSc8dleTfCVXjvE30Xflrlor
ygrx9yI5rk/+x5dA8MZHQIdmphkaK1CaA3nHyR4Ap+XlnCdjOs2EjKCoiaAvZIaoKfDHiloqeCA0
7ghsB+daoTv5zm9c/T7jIHXlouTNkCEwt/ACASXHmYjfA68tZzqjfGWGcY4qfHCg0WEcEAwbayTK
8bh+vEqTHZzmlQ3GBXZmHDSphaFA3MKjtVMg6LqlGYPNP1lHs5PDbambdIBXFhkHeEnDAGLhBV0c
eXZ2UKeyUiR0f3s5eTcZXYhHC8U4wLg9G0lq5Qry2LVDV+qyqjPISc7B0sKbSTpTj2wx7s8cw7xX
VcxkCzuOFzk6Sqd4pvHuTM7m+901V+eKqk6MKiRid8nJaXavwI7y9D95G+83ErkyoZ0Koz/lMHFA
Kb3adyQb7Mr0uN6cszy/rurKjpxWvZmEsDPMlkd99pEvhAspAB6peJM2HTz923W/YdyVKcus8zLQ
sDrgiYTApYuooicU7cvN+02mxK4s0UFfWcoCocpbE5Yq9+hsf/mzf5uwXUS49vLAq8JOXx9X9hgv
MTbBKHUnTKLyq6i7Rq/Ji2E/naEk8Y42Aqig8ZJ+k/HhlUXGZ6TVeDlDMkbZxQddQG8agFPP1i5/
S8n/7m68MsU4izKDykCjYDJTGvEa0PEChBO9NKjCoDOPaj5z/OFkEHNlkPEYVRnEg6DDoDjTP5br
rYeC17hp/kAR9b/ACNzPpAk+D1m1IGkiyyr7DuoCK9DQlo1wJk/no2cQ9TmqnE5enHPHfOMM7d5x
3Bpj4pm+7tROSiucatB2XxwkdqDXYD2jZoK/ODfkRCb61hgd+dUpsISuyqF8BWOUXW9c1RGJHB/I
pqalJSGeuXvne2uOufGrRq27sYe5pl6dncGWFxVVEHaM9Sq2gZ6+UCUXhzOh92HGrVHm5EVFnGcX
kGQB24cnS29BFq0ZPHBGQTtvFLjx6L1juTXHHDspESypb2tsFpB/6aT4FIHomz8eE2+PMOetqLs4
7IsWzqt3PLBsqk8idO1s+7GViYTO7VCYUzbUoPtXDQwFHcCinRZuGaIjYtiqrd1KiAR424Mu/+3d
fGuPuZsNMznrQgN7jrJd17tUIOMaiSqu++BsQ/Z5Mowg76nl3yXK/9Z73oa7d043w2Apo0+4+0e9
wuqgXxjtdyJOFkKaP6CDU908ejE49jj7m32YCOikGU901taH+DPy+qeC52056/LLxHrlJbowbaRT
iwGh7XuZ7NTe0QUvO5zw4ucxoU1EureTx9zLghYb+WjC1mHtCADTBX6H9rdf8S/OvE3ET7emGMdg
RGBVMANMnGARqIy1TxHs8NI0E4nDWyuMP4jyUj2XJqwc1sf28DG4FhlPi9apdfqie3VtnbxDtmMj
vC/XS2G7Xjp2taXcInPnfxES3H4L4zf0uOyBDacbP9ZJO/ub+kpGwKTHKxNMpNtuDTGeIxUzsx0H
3JhU0drpE9+wLcMudOJwoSgcX/grv3y1OVspCZtz2CF5SJbOqSPmaviT8rpUeBelSr3+lZWxkVSl
7+m2RPOnY84sSBpud2Q2S3RggA8cx3v/+LqZPpbauKgDKJSLWKfjJXQ1Uq/AuRgCeOVqz1205hck
6KF64HhZCaxGRgtEVGIOAXGOqsUKZU7DdqQnCw1onFM3kbm/HRsTA4iV3IgZnUlcKsEHQFigMAYD
0ssMAiX+CqAd7m3Ju8dUxqcYbXAOqx7Dc+COt2uSr3vf5sakHD+sMu4kbCozOI+wAh33RT4QZKPO
OSHCXpvBU6ICwHPLnEhDZTxLMwxW1inYJeP2YD5XqCG13BzNxIvsdrkYl1FH5Tno+4ZG2kdnRCrq
Ai6kdRq5j7c8b/IYhzEWcnjuLeolQXO4LDi/znP1LAVxfopqseswivxQ6sRcxCe7MX1INZee9W7N
H4+FZ41lAiygi21p9e+cdY54sDz5u5WJPG/4Cl6ck8t2AEK9y7AUBaaoKDTqYJ64brzqHTcZL1s3
0Zl+sxNYfuF2qGMNdP3KTkcx/6jXYFqyyBblp4b44UJ8rQv3MqtwfMG2xIkMeU6DpR6uCr1RhhPu
EwX1hzXEMQC0ivFUydcGCC5aQO1lsrdbUFcVa44z5twvGuM85CJt05xeZdnZVUd7J9iZ6Wgj95nC
W0nGfUgBQtK2hh1KYjBGDt5FmYdkIkIszogk6hgeuHuNcRxSMw65AtErQGkOawtdoy/aZvxAFixE
TYybCeMFAywLk9xd8MykDzCgFdanL5O8Uivc8jNvVIwLMQ01z0UNZnr7cDS2niO7feuiSjS67vys
8R5H9OceTSLzWKnlckh1+pY9aBLi++V4IuIMpA0XqGvVcxt8BvO5wdUH5fljtpcwzNS8G2Q6mVFH
ToENCpHU+UFrhPPYiU07ZHDeKTJ4s0QW/ZeWl6Tu0wHBcUvJf4RntbE5p/o/jOWfDSbV0VlSO0Tn
njqv5eXNRe6B8Fvfps/vPyNMiqMy8/oyBjBypPDMxvZzG2igDaBAiwIqvDzfT4/p/bb4Z44Jb4y0
V8RmQBSwXENicG03DpX75U0dzwrjlHS9UPQRdGC7w0kkAbTCHi/+RPWJ+vp/o2CcUXeWzVSq8fsp
VI8UR9qg1Q2gHo6Z38rto8liHFFVdpfgcvndAM2n5Y1oL8JfQH+evy272FQx6Vf2AEkWKo/3k+w5
o5wOoP6NkoltBiMP1LqFeW8Lld0ZxJG5aV/eQjFOKS5AFK1qdIRHXNBACG93YG17CsGu9445fV1A
t+KHd64m3+vQAhM1GcdXZ32EkKr9+WyMeBJFJFmlm+xd/KtuW79wUzQ1vSZzHrBQmRgmIA+mLIFw
X5UB88SpuHoemRrg6nJVywhF0WOU+UgBf4S1vc1QsAo3W19avgg2hJFWbzp0yU4kCyGC0K6a1cbd
d7NX3gRMXAWaqIqiJBoadBY1ZtazXBON8BwiXDjbx9FJImKB5PIEMTvoXkPtrZ9fEkffBLw7YWLi
NQmzbqmyBpESFvtxvnRZWJUWVntbfXRvwUpYLH6UhGhPHO88dafeWGIcANrJw/EUwVLtQeI72Vlu
CrJfcBu2xLRr7/FBmQr9ANPXLAkzip4jg7nryqxScRlgF6fodFpXhdvJZAzxCFYAVXjpbBVw92bc
COuLTrrZHnUGbt/OxH0E2IAIEkfIOqiKxnzCEF4utRoICI8W8ubrMj/HJJ4jGDPEWe6DJhpqk+O2
53lzegMxDgqDNmVRATeMKP128l3ta7FPc8EIJGuHbKTbLWW/8iMivz3zDtCEertpSRB9w+SKIhwv
44pyIdGLS6XAkDNAGLT6FGm1tT5kZKujt2YkAsk/O/ybspYi+y2JkTVXFiLlYDANIj3xHNcE9vn2
g5gjlEhWcc4E2do1brhZZ168aOyPcC4QY5NlpNskbolueB5Oi/7q3XxfTQOzykEfBVooYhqymFgv
6Qo7+pW3phPO4WqqdZGJOszWahop1KzdMvFbd7DsrvesjUqaHXgbC4cq1i+SkucaHo9MZ8EORZhq
anXS6QLLi/5TcfqGJF5uazqkzhXb1Y+lw00k8YwyXiLqMyEZcwzVqX0Biowbyin02Dfch1eWCJSG
qeqqipPCkhdc0B95Lqs02B1Fd7eLbCQUjzy88y/dw+22uDXCnA4dECnrVMPI4bj963lL06bde2hF
ljqSz8vZ2kNnMmC7Wx89YOE82j5B0xO9fZ+bzUZZ5E8Ikp8hJUwWi9iDWgOE5Hlvqt8s+6NPpEtx
5SnCGAIUgYZPdIBI/fqibb0dukaPPbqKd7PNAiCDcbGQ7NFFh/YiBMXT43WYCNkwR5ppWiYctQa2
6tsPGONQk+s6CJCkH72uI9p8nPfvp4Fk83IrvPNqvhOPyBt7LNFIWCnnsu+sADdQ4ccNAc2S6FaL
yrbsaBO+n8jlUNsy5/BORIyWaIFR01A0yNZjrLejjKuTeSnKQqVNXlSSS7XBRwMaWJCDvK+w2nsU
gHlrOwHQwyWAWx3gX0CVEBnfGg2bLEiauFd3CGskB/goVJsrJ9huPntSuq1r4FZ8/Xy8nhMdlrdG
mdhYL6JAAj+pCoeBTQ09MOgw/g0c31sflyCT+v4u507fzSsoLy0WkF161nNincjz4fF3TK3zzeCZ
s2cKUiecK3yHSglMy0XmxM/hc/Dkk+FYuPqb+iXsHpu891q3I2eOkgxeryGpWnUHDaWPE6Tp/Tr0
eCEi3SjMeb0ZFnNcwkRuslKDEcfafuh/X8YM/CRIPT8/Hst92HIzFhY6EDWFcanlTt2Zs2j78qQs
hO/HBnibkwVPD/HJCEQLFsat+HHG80lxAJAFPFZ1VpdFf8xAQ9FznM0EIBjDgky7IZuWLBoss0Y6
5KUwZgNmD52PgORSoez1jgi092X5AuGima3Zr+IS9AkFBBAVnzPoyWm9ss+cSEEFfX2uXejhyClf
H23Pr2wQQudrP7Wf3mjL4Gb/Gi0iF7kmzppO8Dfcjp45mnnYFnGSYvTdMf7UFziZl/mFvMDnuk9v
q9LfoO844hXvplzfzZwzBxEPGvxnOue0n8rxttp85+sCoNDgFKZc7Yuf4YvOOJgfubnfydNyNd/M
kVSGRi9asCHQImaIBPohe/XJ+Oy6+dOnuqI0OLb1v6ki3s4zc0ZVxeiM0cAqN65XODs4PxDKEvfd
4O3nifIeLBmipCKQQa6L7RjTrTgpQlPCiuL4fElLfwY5DvTVgsVzHjsD4dXsJwinbg3Sl+RVuFDG
oXGWRhgE7QjoAn3soReQJOkO+NyRyy5mhY2nHDdHOular8bJBIQlinzAqsIsqrLrkyepfraRV9/G
bvmcfVAMPy+NOBUX3cwsc1KNMS8NCNCqqIqBRT6dV7NufnkrbevlL2ruoIAk7ud+X69TzLLlP2tb
wzfdzFU3HIc/fXyuhs4cWvkcQSMix4ekqBOvvc6/QDIJfjJerVYKRBkXpYN6vPhfVC+mr9Ar08zJ
rRI9l7QUpiv3ABQIYMLlrB4Qj4rg6+H5iYnUwO3WYk6NDCGg8nQSMdDR7gq4JvH1fdEAr/NM0/uc
8J83NpbLRovA6BQEIzbyGgG5STqkioEZp4hx9KRzPO8EivJmbCyXjVlDdEOp4YfMdbUAjwAhM+DV
0S5BWVMLN3YMzk0zUcu7tcgEnGWUpnF6hkUNmdAPb5b688d3Gc/3sIw2zXjOzayHhZPjafOQSBsq
aIsHAoIRXiZn+ur6txVNxgHEilYrWoHl6hxz0RDZdna/V/YT5AaFWTbPPcERHB5P6XS8cGWW8QKR
lSeylMIsZWCmzF8IUTzfdAj5Q1a9g8cRVA697zkP7s079SytTaYYZjaUMHw4UmUBz5Nw6Mu9AG7y
PysX77DFq+AUdmYnNm+v3icDb3cOc+qTc9b0ag/ToJt+0m2J0prCv6+A93FBd/aK9MmzyVOJp17s
Lqy9mmjmos4HM0GiDkZFCtrH2u5AYezPQMeykQEP4Gxd3hAZV5NEaWapLVzNcqn3NsiQ5rSkwiW6
mXrbXl8iLNHNWavNNDJldRe9R6/yt45igPAO/QQuoe4vjufB/LG8NhcLGrdiqmC/RCttm27Qvbdu
D/VKcr580J6dycsLrqzVRkaz50YniLBXrjF7D0gd097y9Ov/NsMsvU0S9tLY0vMquxLIpwhYdsCZ
rNiRq748NjVRY7/ZryypzRmaZDoYmqknBzuA+On5F0JIbGO77kHdiO36wzsi9wWYW5OMN+oAXMjE
QsMz4uRlW+28EX0U5uZgmLKcfgkyeFSkrXdh1eTk8WB/IT+P1plxSEkSanV2xmBTKJgbRLTPgvPi
7RSnnVUBAVANADya7AbcC+do6Sxf56/2+/sbooXRfoeiC+8oUYOPPogJTyK1qqOTiFtAh3rVl4DH
hC/NOgg2zH9a8v149LygjM02m+KpiYYG856C6rR1kaLywLbixzMpJ/Kfd9oQY6yQX4DE7ifShnCU
jz+AN1jGS+lR2hZDouJS/fqTcvUdJc5UMl6pUUqlh6qHuktwbAkYgECb5j4eACd+hz77bfx+Gc8x
9DXg+bRw6UGlYQTrf2QDHy2gJiKQvp3hXXR+gfZ1Zc1FUuw5R4fO0N12sURDF1F1A/U4nYOr94MY
tGGcWBYOa7HSvtQ/4CXhWJiO7K5MME8UoQuMSBmxSURbt0V39vT2JoFsj+o8OtygdfJBf2WM2f51
lDSBlJsq2mOOlCqE9vi+7KGYzaXb5c0ccy2Ll3OoNwOGtYwLZ1yqzmg6DjfO4o2H2eEFdAOzSDJo
wHME7PsCFbWvi4sW4tj56ecWCB8Opv14T04HkpaBZ7quQO7st8Z0vScSC85UjTTA551si6MMV/rT
LxGGz7+59Tga995vwP8xxmLoa60Tyj5NNMTFztrJTKSbTGKjv5drafKS+DcsFk5fmWAlDMNY+0Ur
AQhbHrlcV9NvpisbdLRXUzfUlgqC/eD3XfzRQbtmZs0o+7zgZLMDZ5l4M8ecq3I8S+YQwJY1XzsK
KvSe7F/c/H3T8trplMlo8GpYzP2Kim1RibJA37zOmpYjPrbr1j35TmN7uxdollkQ/V5B3aJdbdDp
u/j5AYsSF/I7/Ya6+gzmsr1YQRQGNTYm5Jdpp13ge60vL3l4jgk+NoQTV3YYJ5LGatsmQYgDsOyc
Cq4YiUl0MhdLJBlQkAB1ZmE/Pzs8MpKJnoVbu4xLkfouC5QB4zsc10fDa9fj82ZPt4/Nje+nvBet
wuumLqqyzLZrd21XKUGfabtmgRJYSfQBD3zhEPvqEaECwqVvnogivS3Zg65AUEyXUXJRRItZPK0I
g9IQqUVykgj0/T6lvyInHJu8Tq+NMCvXtVEmmF2p/cpLfzSf6QZ81Mv8Z32MATJAKsEZVv8Fgd/U
Ubw2yyycqpZ6cBqp2fXZiWLaugiSVzfYnUnjzEBn4UJyCVuGE39NvsKv7TK3g1q2o9APOXVpBgE9
D6V7ACvWyt2DmYd7t05FW/+s3cUq50brAlmmozwCy6W8patFtwetEc/QZHbm2hATlHR5qkUtNUQ1
dEBN6CGzCdpAiHkQwH00PkkC/cH/vDeBTbl124lqntWWziP0TzKKUrN/vvntrZPn+3pcjMeurVOX
NXinwEztHM2ZgcKjAUTEaRm9hAlxHN5M/jatPBoY47jHJGw1RYZFZE2Paw1Jw6MwFysyWo7+x3bm
B0qCNyzw9+wZnUL7/cId7bciA6jMRt8873sm78frGWCcgKJUl25Q8D3I/3u5W84uLxDlU3rCuxyn
VlRFg5xGc/Eo9TIrWoNopr3kPQwJBVlbRxk8dV6ITO0r7wxORWjXlphFVTvBtJIWlsZXxJxCZkM6
2OvgAABtgpej+UuCzcS5/Kf897VVZmEteciNS3XRdolFhtTJZ+IZGZMRunjPlGZDRtLvm5f5pr/J
biZVpyp4QPJKMttN1LXof6kHTQNXrwQehxLYISKRyNMs5zSvaicgkCyFFIndzvMARGTD7PGgJ737
9QcwU53UF0G4ZPiAonGqAypW4rtlr1Yt8n64JYkxe7NFAH2i5zHhzffUKhsULoaRS4bESg6IVgG7
Y2QgCQfKjO36UL6Ez1FG9vv+LUKZhbOrJuhULET1/+wx65vnAGW2BuwtkxMiu0iydacDI3Npn96A
U0Pub/BWi55YKw28YKUbzQbgt+fK/wKeDhlQRVZVyEJZssE+8cNeTCk1jrHLAD4WVRIZz72nLc40
rzzM+6/nZ3UkVJSKs9YTG/zGLnO15bURBYCoG3jIgfURna9HCBVLu68RG+5F9dXdnwK8eovxY3Fe
zwX/B+Lmj79gArl2O3Lm+Q+BZJDnyPiCcK69oZfoC40pz4ejujgum8V36A1zzqJPvZQp5NPQAA7B
k/w3+339ejihOTYHamXXp0/xTnaQzB6WuUdfys/NMppp74+H+Ntwy5zoG4PMEIesiMOsE7DLgBWU
ckg/bS9OPBc7V9jn/ufiNdi8LlwSHX5z66hhooJ5Bh1kCnDo40+ZuvNVGVve0tFgIaN2eHsFD6Mu
9WZeCTtBdGpchF7yLUiuthxxN3k2Mbe2tBZ3exEl4mcuBmkisrkxzpy2MRMsvIZhXJHtRLb/vmxp
nv3kXgQX4H7Q9845o6XXz83EY5i6opgSsL0SkM5M2sdsTVEQ60uwC03bW5eb06vqJp5hkAzJ741r
dy4qxna+5czyfVqascvMcn0yEy2SYbeR/PNbvYTEKjg3G1uZ403l7NYissOZR2aNN9sVjjcLZwmC
giTyXzPX0gEOKmaZrTw9no37d93vV0F9DhOBlnk24WB256CIVAWYN+OPsrSeNXux57V+3ecqb43c
JRpK0B6ZIozg7ZrP4VEMclyenC5y9ad0BmSs+WQErjYQEY3THtwbssc/aLSTR95dcrfb6JcA5Sjr
kqZI+D+3W92qhi6TCx3DVQJUkrZfW6qBnjROEQAOu4gunFW/T+gwBpljLlZaHeWdFuwu9fx8BrCu
+27Xxnp0680m340uBDjxaJfnHLv3l9itXZYmuOhORYAZD3bL9Gd5TDclgVBCQdKPwHtLYwqMQPmK
xkfW0zMUIV55HnzylP2baIPZ7WZWZtAcNINdqRGxIWeRnF3hOX/ClQEv8ngT3yOv6WB11VAl8NZK
BlshbMPWOotqJOyW6ix4Tp6KVeAOJHFRLLfVBRgOgSkCn284G4ERfs87WvgB8Pr15/F33F8izHcw
b1EJ6PeylIQADVeztCKl4corO3ViJ/Z+EvcMAeUlT2Pkvm2DscnsaDMSIDBihsLOyUqQYV1WXvZn
58UpBOrWpP9QFfKpe3N5uRjenufzzDU+Pwfnc48Qghc20K3MOlZDUwElUyQarDGe3AqrsAmGRkAH
uncI8fofd902OuYb1U4X5qxf9xJZZG6DYFWdW4vzRwLtlUUlEYcHQZeoKeZTLLD8IFCj3wKQ6e0x
P5n9GUzmOHVUVHMDv+ZewJmL1G2EPCovdJgYt4XEiiRBwFPB6Blj5zhp68pIBJpGzV/ajy5F/kHf
aj+fspO53X6OjJXBbUu6f89ZYEr/Z5ZFbXSpUZ7rPBWQgHBSjFFNyKrydA+RA49FfeqAWbIG5ncF
/5Bxad7OZ3rprTIpYaujxbXnbu4p836ffuzouSKopoLd331V38ot0q2oa35he/XL1uZhru4f1XTQ
Vx/C7LH0NIiXMcWHHJaQpTt9e97Hx3q5XM5PIKlotgW2nm5vh7+7piLt3s13En0nVO+4Uwp+7oKe
rbttBs+DdzyKOOgxuZ0WKIioUdv2OHsGCdYFYMyxHSZO78lgsfouKQsuj9RvcgYsxVJN1IwszWIf
BVHTBpoY6NFeSOxoW5HkKNvmIrIzxwOpm53hDnVR8C3I01Z1snnquKeXRep9Gp9zw9ecs2fN+5Ab
Q96X9y001yi0WUvEM1Vid0hQ1InYKWmxb2fQ/jGfgncUL1Snh/JW62d7MeTc5PdTT+2pOHVAzOsa
i7i55IVkhFZR7NHBHkKt46f/+i+wdnd1C4xKsUwDhGHInQIqe7vAZUw1Hqqo3J/841kmYrLUd8JM
XNYD3n+cy0O520wmciUqIOo6Xvl3HX9Jkve5FF+qfUg1eNDvFiIsRXGrJ906aGzrqZ2fVOex0fuu
MOvWKHNNG5deRIEBRteXnbz/8r6S12x0sqU0G+3FGdVzz7WNGXovXjXfTro5xzzNCd8eICDx0WVn
aOhPliVWLSQ+N4pem2q9lxeJvxaO23aWVyQ720iqOKObRUSPiUjGvydwgqPM4hazegZFVE609Eux
wH6HjoobNjCg6dJvNHX1+qs6IUJLkVnvlW3/Y/wpN9Xm7EeeBFhuuMtXHpQ24VXs0Us3ITHW2izZ
gKIZl+g+I282OiDBeSaC5BBQE9E+gCx8P9dmshdvE04e5v5lbEFW5epLmcumOl0UpQ7xpdK29hpE
OZSiegRw2nQiL/ADT9qo2wxk5S1vrSb257VltobXp3pQIUtR7625bMehfcEVgATBESJ7Mok9RJKO
4pfLwtbeA7tZlG65VHz6Xn28ZyYcIGYAVLPwf4qhA71+eyb1sagjxUyavbhYC9tkN3ri5xbAcd3O
52dac4bvO1OEmP3WAsid+ziwJLML++x+nkjl/WT+HGwTGrBOocdF507NkkmTNnhiGNjXzNeVRV+C
SrY578Hn6u+SVy0kzbsxezXx3NsajvzyeDbuUXnYDxa2raLjJIvKb97uauemUnTRMqM97wfszCd0
xKqOXNjVekiItT99/JibZw1uP/Yke6/5+dJ0E7clzVzzZQ7H932KnX6KJZtIUoqWBF2r24XRpBw8
fU3d7Ae72LU6gZhSaY+z1hmO6W7wI9dySk7MeV+FYWzS5bgaft0mJUhnf21aQACdVi3KFoqDG8FF
yo72+KwUSrrsFuCkfzz1v69WxmmgqVSVJF2yNFlSmWi/DS5mDExks+8Xg6267d+KiBo5Oe28cs9O
9hQula8LyYhki15nx/inYvd+54r+BWWpyyZ95SVTJj8JsQhypFDYlk1W5lOodVVQtKbd107mXxzJ
Uf9G6DMYUfCokYB3TT+2c9/cpn4P6pUXNPoBwmwrW4QSrjqH6gfhPIkmIkekWXCniQCyoNuZ9axW
H5hWVZbtXipINav20pcI0QXXshvvDK9p2CdSoJSlikBVONpqiWym4an2skO29UKqZcbbpffROj5I
sZDixR2ro8X8dsdcpEttdl3d7pf5SEZgAP1uCwnKl2E7oLw1hrhoctKtnNNCWte8hyo9AtdbxkI/
OzJtEhrQEDHiX26Nx51kGq0a9vuwd87HwRUTV5mVf5sCwOc18ujDKgSOxbR7Zy5x8+hsMIN7VkWa
B0Ej7e832AfDeCnV8ZRV3a5M/OOI3XD+CrboPetX5evjo3EH2aWmEAZqWHHkUkUWh9jqrdSNcd2h
t0ef1StzZi7MRX8wF+FccgpHcA03Rh925Uu2NSv906b1o7kM1RuLF+DczTgq7aqC5BbiC1S/2FtL
QzdlGiME2V221mtZk2Zx8Ru7stVdsDIFUoekW+Sr1XvvD8toEUscJ3Hnn4EqwK1pmHgioDFFZ8Ha
bTkU6SUwRICIULYhIISlCI4t9A07AKdXb60z4gi8RsjEcCXR71KOv8ZNDc29kqQCa0DDryvv2CZ5
3J+NQtqtYRWYLHV2lFH5lIgH0Sj0bcxmKZDF/k4iqTsSYEj2iov/fdJM70B+uDXIO//0/z8IewNl
QeCbWEHEzgiSrNIDEaJ3gOKW9u5j/QE+t9Qe7dbrZ5WTberZcv76utmAMzR9e7wt79IC1DxtrRVN
UZXgBJhwfricS8OsMR9mTaLjuIxnl406l1B3fQXnMGfrsalGGDNAXYHnA25EhLZMJICAN80ErQEc
7oinEACpfx+PhnVk7O8zkeCoh1WhxGcAqr9N0FMgv+J3S1ObceI+eovduKzbYbC5W6tVqqQbMIwP
aRk5g9NyFoUzTewBzY0hrCoBvy85gWOtpffHs3RHUMRM029u+uoMnLUBKlsdfp9CbQz83W/UReeT
KLZLji32NcOaYoIRS+lPxsmCqWD9FbvaOuFcH7ypYq6uUxxoykB/X/6JPNMiMq/zgGeA/veruYqH
tG01uqUoB7gBLmkTqq9Ou0KulGqS4c+BszqcTfyLfruyOAZR0YsGhtS4DbqwQUYHMXT8CckfvKzc
wbts+Nom9OQ92tJM4JaMhlLnOYaJThbdFj7n5ss3Z1x0qRkT8DG4bxFjKLrKUkWkgt6kF9rcuhbX
xatkl4sO5LQJmryXPScGnjigN6aYXZHE8cVQC6DOi/d0abggRJSXPMwazwazMazOMCE3AxtiBfot
Em1a3oTdBScgnkDp1aC5DwUPGebsRJkhnoVMolsP70kbr6UZ0H4D4dmZiAdu7DCzhbYQWRV0AMtD
vJfUTz/0lVn6VJNgw8vM01+62wJXI2LmTEhPQV3EGBGg+QHnETy5Hle/zVzs8Thq0FDHb+cNQaak
X3GpKHjzxJwRtdTqU0P7HXf5xXlBy4rqKWjILl547/kJD3CzIMw1qReFVI8RDC3DF+8rtRUIe3GC
sInzfmOCfsKVkwk1ZNUSAUB/fbEOl4HTub0vcq7JCd9/beM3FLuykQAzp0OCVt3FL+0sO1gOjzZj
0gDiJpRqETgZbEHPSEI5EMHctVOI5IRIgz32WLyfp/vh6vvRwHgq1Rw/3/wkT+VsHEAC9djCVPRl
ilcjYKIvM5DkcwAHQLPllIP25eVC/i6sGeXWe2yKNxjGmRhDWXQXsN3sHG3w+tYud49/fyqoAEpE
s1QVuQ6gCag3u5qtLM2jDnq82LSUEi4mfxtH5vZdT9zGN0aYJTkXQ9VlPYxEzsm1Vv/HITCrIRqV
Vg0tfr3Ew0S2PZRINXSs8qLgu8IAgqKbUTBrESZxlzYFoPJAOx6eD4WvedIcWno8NZhJP3K1JIxj
70elh9PCeGjskoNya3eaOZw5m3S7VzYYl471EMs4wVgOBwM2RBvxCvifzmDCWz3/F2qck47ryh7d
51fbzNLjM7gVMaZ47q+NF8BC0TC5PG6c1f7n8dB4lhh3X46nuo9T9CLJz5mn+qsRGBhebpQ3e/Qb
rkajRmmZmGeMJvEbEq8WvFZE7qlk/PxQjy1obrA862W4KfzdDn2eakmeH0/V9EazAFgBVgrMjIyV
MTWL+qxplDmkCEj5t42cfclDKU0ZAVxAAxsUKmpoEridq65sjcQs0Y4w2OZscCW8jEIALev/x9l3
7TaObdt+EQHm8MqsZMmW6FAvhKtcXuRizuHrz6DvPbslikdEb3R3uYAGPLnSjGOOueJHLCnKazHz
R5M3A5QAmktUJ3R9W3PI8fFmLd2rawGzF+NXRGHqEQKQI/0uPP79D90Oa89yyVe5FjJ7Jn7W1UPP
Qggb6/RU6cJztpGP3JaYlbtGqre2Y7OHQgvU3eUesniH2/tutllz55cFgMJEQZ4SWdOZ1kcNHljf
Hq1SI4ZMhLq4oSN8osencpc2n5QyaD5RPUWEgqr+bBW13NKo9IVpFt27YJZv6U4yeiPHDLXXZwEq
pvlvAj1QiwJ2JyARhczn7CKMLBnqDMOZLuBrP+hkm/VOv22fDJdNJgrCL8ZujP64dlp37UQ/C70S
O7saQ+ZTn6EqSHbfTYnV6RkDBHMgkszvZ2Byvr9j0AbERuWqKIpIwKGsebf3mdBpp68+YLbTYNYL
WiXDB2CnRxsm8PW1NiNQnuun08sL93T+DqzA+l7Ds951gv8sfMpzo6Q81cpmLztt/S5hczqZQ0im
iZF4MkCkObDK2yfD4nDc/oU+SWjBb/TVVS9Fcz9Z9v8vfXbaUsuHtOYh/RWzAN53NhcZ/gYkmM7H
FkXTczH1UKbOWvlj0de4Fjs7bbQgcbVcQawPiIr6lW7BXjI1wz1+PUu6+VrK7Ej7MBdZUkIKK5vH
CcWJSbZkA0rPx2LuAD7zI5zZS6WqGyZuIafCnGMMIDp0L81Bik3URZ6/VnToT7FqHq1eL2pm1aI6
qhkphjARkwGQJIt1wfVP2stvAGx+dRZ980246xMyoceK210inzJuAiXnRpijH7bGYN30L2CbxDx/
b71PD/njFcMrTUbv7htBHYuhccinS3O6QgyxkKVI7f6fi/f+Q1GsIE2lOhOGs3enowAxs3gaONQ+
MewqsfQ/fyKg90HTU7q5VaMYV5nUUnH9t+4XoN2dTsA6+507399fqzpvWfmgCCKA8VaUYMlvjbjA
kzgbEiSBKot/zvc9+govmRPYwVu5sSun0snG/5M6grENj8DEmZkJ1PVm5RZNT+1u064+YnaLaJ9k
0RjjI4RjvBcAbYjPySHytEMBacQOdsWJWZO5ZJAFTmDhHaHnFqCx24XnnZqpbFugPfa9MtLNuOlE
fSjNbd5ZK3fiDg8xPZJrUbMnz3eMICdKJl5QTRs30lu6CQyucLRf3wrYQuEy+chdqjYBVfTjjV3y
bK4Fzw63VQFvFcYc9HX70MK7QF8I3a6pmgUhwBIIPHDZKCDhHt1uZNqLA23rlr3sNMmqHP+PD/N5
XGFyWFA0kjh5mTgx9AAAS3ArJQjVQhhTqQfFLK9zo5m0lq6VurShh0EXVfv18c4t2KZbeXPbJKdK
yElifxGduD5Lo9m6w2DjEU6UacD8u8Nv/OeGaPMY0F8SO+Zabu4Oq6Dh9ysowagiEHTIqMxuqF/L
ctMECkBPgcEavjP9U24Ee/oZGH1p97wTbFeU7IJ9ArBLgMOFWviUyZmlDfyeV0AS1XSXOrYPsozG
bS0w1Hdr9M6VuyJsuvi37x49Q7gywGJMlNRzCKzMpVySNWJ30TB7yndsZVgxg9MpPRDwE41dhXMF
k3diNUDATtLbFdu3UDbF1wtT6KsiZ4S81u2VrHOOlrEU9BfAGOz20kRIskRW41RGfTpKtmD/wmBB
cxowO5hPbezWRu9MfVFytsb++eMp3a0TiR75h6VDnjvkRZRlYxJm/UU6tqiigiWEe6kANQKIn3MS
pERjPe5fFGq0BMwr3X6MXrjSrkejihqzLuwRXuUx4IgBsOLjh3Sv2rFJuMeKOPXucPLsEleUAhSE
9P9FaDM0WRdfQ70Lks/HQiY9drd8CT4s7uuEt5ydhCrUg8TRqL+kPcfoWRoaqs+GpoyOrMyv9xpd
a5lYvFcAZqgAUAG6zk7//+pepX3UdklDewzGTOlWqMbocwhouqL0FvfuSsps73pN8GOFK7B3USPu
/U4ku1wIAjuTau38eAfFe79lat+TBI2FLQRaayZLbdi0DGtsodyarY3h31ve4R3W8T3GxuDvd9wW
u/9j0g27BaJvOGYO2b9Fm8HWfjU22eRWY3NOZ6ffwaekGFWzwZ+tdQ7tifLs8bcu5FBuv3V23ILY
C6Kc4+FRPtAzMBNwst77B5I/Rzyvq4Xrk5f6sEZcddeGBH18s0Uza+oXVAhl8PFcmPwQsr8y/9wK
GzU9SuCpT045h8f9eKGL5391JjPLmkUqBzqyuL8obTggGu1LK2vaciOrobSiKH+eyN0TUgDYBgOD
jHc6W1zJp3VCwrK/ZFa3rW3eSU+cyfyRz9Pppt/ZXrZTp3IfL3Dx3V4JnS2wZXoZTa4pLBzT+Tvq
C6GRl5m4L6tA0oNMIHoUoVX6sdAlC4dz/GepszAiydJKTQMsle8yq3elGlMP+mPpdpldpgheLN7X
285ikjWtsXye/xE8L49wTS9JvgAtzUr1kcdskiGzVKZbUYb/x/P4R8zk+V4ppwKIjrip8/6iaqch
O0WaarTsNvR1XvkiH20a6Ap3ZlbN4fRr724QRrLIUPfAu2uzV5n4fMQ1BGJD1iWJZii1qNehwxeh
CWW8kfrRqH27YRunTIkJ1Kwpcqcq/dCqz0LZMJ+E+eb7nZgxhiyu+ahLvhRQn/983Ox6cyXTppGA
p5T4FqFO1TzX9KKK5tBtEktpDDWyM1OKdrRR9RrTW7R/XQCH7riSP7vpTKilXc3g6POUoPMmyfaR
YtV5aSj5Gi/ZtM/35wBwK7BcKPf9aPqr42eEtG3FElbDF9/5wZWbD5mJ9cB5/Ir45eP+R8zMBPoy
ScFLVkEJM7YovqHLBG74uU6OlQR+fmpKtS4Ac92rZoy7JuFCqCIAz/A/EsVls2PPYDxPuOOi1uBD
buWNr+3BzJqFjFiofFv3lxa+sxgFRurbEpM9N/1aGmlZcWKGyf9u9+za92CtaTm2gVWIMpuG+0h7
Kgr6kWsnjbopyXcj+yGMLwm7pbXrN41JmWrLqPtCY/6LRYsgq5YApWNlZT44MVSDupeyAepFKfpP
MWwnOWJv9rnM7dskwfy4x3dgurTzm3YtcPIprm5aVWsiDQrEZOSpkk8CW+sRJnaHdphtEz5eEbZk
KwANRecOYk3uroNNxWhEvs98vOBPkv2ugg3bqXpTKE73+/GqlgQh6JpCWkCCFXF2oD4jdSqfd8Ol
LwoTwbNeM42H0pM7ZuFRFde09X0aElN4VMyZQNlZBABzphmGKK5FvxWGy5gpTtR4XZ/YydgaarMV
tJ2Wc1sh/NbSynq8yiVbdC12ZgQJVwtg0VGGS8g/K9U2LN6jyH4sYul6XImYjycdpR41bkYeLm31
3rXHsgTYO7DDWNTV6FJGa9Z16dwAnORQM5+qBtLszTOhX4CRmhkudQDwbIRoS3nmG1ftGjco1+o5
98JkYHXhK3NwlnlljthDc0tPg4BFegDxf2m3/KfwK+N1JVqxG/eK7FbO/Imp4PcLCeQwaEZVfo3K
e54Zw8vjg7qPZm6FzFR53cZSPFAevr/IFwYv+uyWyQZ25TosxMsQg/lerAKk6cQrcasutIgb2JYK
CFJ7pPbV3/B+euCpe2tkTFLpzNhusnc+/GKG10TaKcPXMDRmHjCmRNATI1I3qP8E4V/Rn1rbUjV3
eXHDZyaBpemazijWtuX+/t5+72zvsy4MJaUboXGy0zA+125ltrKe8aZM/nWe7lbS7AASInVVV0BS
qWwCdRNJhRWRNxTeDJaydiqv4CoWkluQBwOBJLWCGzzvCcWimCDqNawsig9CG7hVbpXtuRfQzdA1
55R1UtXuKlbvQDiqoUtdZA1CkN/wnZrdNK3BpZ80/QyETk/QpBOsFGTvdRM6VZH8QucK5gxpPw78
lV3pWlWV+4ofLs3A+ZZaFuCuydFK2kb07+Obv1D6mrQFhqFNvTFojJ6pQSHj1EoBAd5FLGGie4Pr
bZJZynDWpJdRtvLi2MqBHjHnkkgG5sRI2XPOPKPNUg6/qbSjAf2TqF8K/yymH3LzLgsG0xA7q1cu
yIIauP7MeVsE4TBYevBF/tKKEW9z8mjVShFuNUmNTsFQh+bjbflBMt5adtg/wM/RZ8jCKM3570tY
pSRSRFC5oROAAQ0ZCE9+//4tGr9P+7e3t4+Pj6enz603zYVDhSI2vh7LXzgWyEceh5veBZT6tB9X
NyAPZLnTuFG6BPsEUBnZ6W3JrozkQJzQqXcCiMaFl8QZXXnDWdlRtlgHqfR4S73GffwpC1G/irlj
U6EbKosF7PP2U0KNqHKsxTI653OQO9WF5RMrtZiPyl3N+N77AqqARi3E4DyaX1Bev5XFBVQJy0aR
L+w2+MCcUheF4CcMP3LLlczCQnEdktCEhQ44RUSv4sxYDqxABQw7k4GsQs9oAw6ld5QJ/4qYN4UJ
VyAhWIVRL1TvIFLABuJBw3+b9xoojdLlORCIYM08lKfLEfN8QOhqDIYW6r/tzdSYrl9sHWrlpTq5
rmu4W8tydIrFY9DMil1dCAhvv2b28IOxSxk2y+WLoodW1pqVB26C8EJdwyjAth4jm7RdbYy9V2w3
QueQPNxoTut7bAECzlfj1/C7iC3hTdiPTynqla81cMVncn58gRcye7dCZ+kANqQIwYMC+w4C3V+H
o308grrnGBjMNEvt97TpwIepgp5tyicT+34GtdAnjxqO+yydGv1fjznTuOmD0HKCKEXDML/Z3SvT
WCZDX8loQWheDna5j0N7/8bbmuWMwNVyf1EPj76HrZKvhBDTmc612rXgmVYJgMDhGB6CR87kjeyg
ncvWKSLE/3YtvD/e9oUsE1YJ8lSQQYALj52HEb3WFFnI1nhhCZoUWs3rRt2XTz05+G9KaNCXYBcN
r4+F3nulqBWBqWoCGuHfeSOj0lOmC3uiXvJp4qPl5c4aWGXp3dyImJymK82chlqfdr6vYPCDuNXw
dqgdWozR6m9vxBBdkKas2KJVibOXOrJRI8QEJGQ9qD47A7NBn8pd5HEvvJnZuKBuelhrm/1Rf7Ob
ImqohqMChiQKKmG3q5S5YkBhvMIqAZ9sd4GhWYXxOzADc2KvyPXEztBv/4Jm0W3hVIcOM46mPUgc
orP2C0bXudQEmY/klOADoKBcpMCvTF/f4G+5g2ZfzDB7G0xidDtpEx+YTY1Gb98INoUFOjFmlT1g
8WZcLWh29eWkTEJGKZVpAgJ59rLjGpz5juMHr3ripQPmELTg6HieecsKank1+PiUS22KhrDzT8xL
boOZEI2Uoxv9CszRJdvK4d4qu9TVXYaqfqDXTu1EOET/hcc+sCAE8J+6dbs6yZ4d5wSBRnMh8mET
QePtcVK1DVM1DlXg0gd08PwqN4o97nlLJxgAa/hvj1/hQmoMW3ElbvZGIC6Jx5Sql8Zq9xVqtbZi
IQ+ka9Znhi536gQT89PqsK8F8Pqt3NlLIX4ViKWAZcroZa032VMIMEyrl9ZbsWmd9sm3Hi90QZ9O
uBGEEIglkMCYuUZjGaoVjXv14jvUFNx6h4O1WbdYccHWxMwMmKAWHLKmEAM30O035FkD61xuKB+P
V3NHgzbd4OvlzOLTWEWcUHSdenlP0fga2NGzv9FeyEHeTwQBqa7ARCKp+bHa/jf94vn1FDTUXUCQ
oGnIJd5eTxmufBZLg3qp98VWxqS/2Cwt0VSc4Rz9kU6Plzldvrkw8GsjeyEC6KjM27tZ6hcgEg+0
i1BYoahDQ6GIRlJ9XCWLWfBmJybv/0ia7SephSAbCdUuGqYjGlJADExiF8yoOctWxxn8iks3qbD7
hckgHBIm0nJ1dvsrsGzVY5Jql3RPz/KZN8f/auf+I+BuOlA2cIM/CZAPjMvZzAvZs7a4ctmX4g1J
RKAB3I6kQYnM9KhMiKa0cqEB5MZ+Flv+q/ymL6nFv6x2Ui6dD7wEIDAUFUHenLO2SXyxUeoOo6Ix
4faF/lFqHVnyWO8CffxUVjZvUTldS5vlOOpIbkPJbzSk53SO1flCzzDfFfwFO+WJjYzyF+bX84m+
FuEvGL7JFfrPImeWnDaM6vMcxGrH+kjP4hf3t1mjlV9SUNcyZsZVy3KFC6NWg0MbtHr3KT2px/I7
s+s1XoilK47Ryz+wazTqz2EHXOijLzFJwQwZVRgE03kb/jSYGIFa7TkLAL3Ye6wrFhJFQOWh7g2u
LBAgIRa/1Uwx26aMWkMguwUZOWCBoyvtGtjPAFVhgIJBt54AAyCAijQ3ml33e61jZilQvfmC2d6m
dU36ATyRYGnIdPKsK1ZgC78rR968PfFmgrFNsUed4l/rEuAgpuIZMCVgKZl3yg1qmXCjAm4+hR1t
n98UJbcdv5m6sx9v8P2BatN4W+ytCuIu1Gxu97eUi6pqctARslq+hR/6pxiJ4iYp0G0537MrrvT0
2240JPguNA5ZDEQIHG7RzA0ahEgO2TziLzEDJRx1ZWpmvlRavNAIxuOFiXdvAml4GYpMQKAPL3pe
jMLY3IYOoyBdmPGJK7ZsvlPpJtd0BYN6febN97/C0NXogQXMhJzH/iSBw5n34KUZiuD0Xyz5bFzF
P+exMXocKtj4+bf8zDJXU89dabDFc0h2Qx/qjW/7xGwqs8bED+DHy8qKE715i2K9bi25gGOeoAbm
9dFOICsInTtjilXChMKvnHg77myO2JR1kk4RZRqovlVUA+aBKEgj0rxhrDikhRvwObGKZvBXbs6S
ZHBUADaHJomJ0O725ohSL0g+uHQuaPTgHL6PQJ0j8Pmm6rHJIBNJHKWK0mdJG9YK/UtHK02wN7h9
GsiJ51DMjikLQpEVA/wGOAlOZ3xfZ6OtlHoCSJEPSWA32ZYA00wPI9lS9ZhqkVGAnrkzWM4NGGMM
dOm3NuzG0a5KncgnrgkMOf/FEzdSLaENwcXPZK/xd1gckto3kHZu4g+SGK2kN5Gh7vj3dCuJz6w6
Tsy0fmeX6l7A3x7f4Xs//ucGg2kNM9lFCVRet3ssi6EElwLpOMryJ8RPJQCKMUa3FTlx86oezBJE
vWZUCiAKkarnOpZZMxqKM5GTxuQ5XzUkzTe7JP1OphWKJMuMWkgUdL8LiaAXmiTqLQZ3bx5/9z0A
ZMLaaUCmwZ+dsM0zf1II+E4eiRp7ILeNNxrPJU88I2+COC4wJ7sx2h5E8YLf21qOtwaXOLelhFYr
23fvyQC9KoFoFcHglEmeK7c2E6qclqN/yWmS6TWXPVM8WbHsdMyN1QucZCTXp0B5XWW0uU++QLSK
yB1DlkVw+8x9QdGXhYItWeIlmeN3oK/uOLtlna42Q6+rt1WtS/5fkV+pW9yDlCexWDMHjjGgWufM
zXKUCSwaSYlHG021WAblos5nwfObtYFThaBYKdqqckdQ12/5gGltOVD0ho65qQqBb2ldUa+5k3ex
hYhuZSCzwSPNi8imz+6w2NZpKNOKeGUkItNGKwNzJyVDUjTJLoVssBtACs2oLlRHI+xoUFqlNuhi
6UYdMBTj8c28TxLgazTcSdgeUFth/MbtiyKUDfMG8B+PO6uBkUSH4ZutMNXOYDOHIs4CGWdnpaEl
+EdOtCpiA5qTiYXOJsc4+8PvecEQczehVowuOlTHvobWkeg2kyyF20mCqWmvikdEQ2HW9nFyT29t
J74cE6sx4QD5DeQ5br88kaSWZEmHG/Xqy3pAEO8K++S5UZ4KUdOr+j3r/g47OjqJvEYI/kMvcycb
0ScqVPgTcNpb2YPQ8S0Zc+Lx6hOUh2+Sl4EBNE4P8m2D/oHWjcRTLdmsb4Ie7TN+Zl+6V9EaelOi
O84A3wavCyfpkqhmB2YBZqJq59aUzr3BxwZdfeTcIDWFpARFRrweeuXIVE4vWIKyJQcJdcP6yFni
Lnkb3wXiKs8MtH5pgnNOWjmmn8LQbKsAlccrnECsE37jdquEFJNMG0klXtVFVvY8FK9pYfXE8TND
9v/WzL7NnaL5SDEBRBD3wfCnZE2ZcxTggnpJ51IHOQZQL9B9gXCEza24NUXGGYetRJ/i2KL+KQPN
RGkxkdtoOhdb0rPwhQqpf9ZearopqwiYN4Myf0X5Gb3EesMdmu1Yfyia3hODhJvwHA2NzqZbtOeu
vC554Y7eLH6m90UmacUkFIknHyrZHphCr/qXkBy0FuTWIX0rCj11k+ityxoYbT0PP9ITzdxIMsdg
T2pblt743hy+ZLIhzIsIZHi2VcCmBI2tVUfZR79V+QJto6e9R3gLLUyFaITdSZFtQdSVX764UVov
jjZFegTKMIC6G/YyqPLGQ5rvYuBKQ71lNphpkKNwnL2mpZkrVtHvwJeqPOfvpFhxeBcsOApNMnDx
cNGQW5HmHi/60wjLyMSrI1suDGDjC7IB62RrAqwV63zoqLUxHLLa4SKrA1OJkZox2cqqIQ8HsVr5
nCWzdPM5k1N3lTyPUy0jXeUTbzgkoh4pdhWZHYroAatnwWsNhkbREtnIVPlyRfTC67yRPFNfTcz3
YyIyxMO4oyRBv2GZG1ql6JJsV6lepqATjNMVmfchP3xjeP9Q9mjtmLiXb5fbkFEQy5IEXs0+MbA8
dOwPAVH1KgeeAhPjhdyKqkEHGdqWg9PcqniOwbDR1DUi5nuQHr5E+MFv81N+bT7GNKE5X4iNEHiZ
KnU6jyrGk9TwvVO0Cmd0Q5XuKyVWLxnXnUjN1rtUI72ZJUOvywHHv2dyoxkDG0cmX3DZV874a1Dv
xS9EvyD4onkWrSTK7Gp0fqCESRWEXuMLbhlSU1NKA1D2SnHyyg6a1qqYTUpbM8heKPMal3uttCMF
cOXfj230fb0Fxe6pKXfqpgB8S54pcjkXhUFGQ54nOxEgTdybYg8HKKtINHh/w0suMoYf0RGdV95j
yfcAoUmyBuGwsIAwSjNfpQUWg6+0IPbk4inV7JLsFNnNIszd8AT5D1UOYBLy0W7BPtWyVanTQAz2
PecvfZ6ZQcoZ8GcANH3vQOQ9xL6h5uEWolKdqQ1B+gpUh7TBSgB4l16afbJ4e8U5MRYZ+F2Rx8uJ
4PVQQzbtqgoonpi3kpKmhthnwYqtnU5gZuRQ54MngnZNJHHn2QkmBcY3ZMvYKwGJ2FfZyrudrtqj
Xz8zIyHflcCp49dzw5MyvHZfirDNn1rVWEvsL/jLyEKgXwdgpImBbN5rppSJnwkY7u4N8bgl9CAO
W65UDn6zL7xiFK0u+8gHtzXgW5iM6F8e37eFAAWxM8APmDo55fbVmV+VYGJp4wd+4JXc1FVIMYp7
0OPObuMDqOL1pHTYtd6V+/tyK3L2uOJBZXyu1QJvDHIj4hs9Fjg0YH2ALOsvgyTT4xVOC7g9SUDO
QfAoKiya1DBn4vZ2oq22R3VaCT0h6GIzaMZKZzPWYDolMh5L+jmqO1GI9H6YGpAqnO1lVlSk5xRK
vSzdDfIzaUejF9Frxv9FRkf6bFsrTjFIBoyx3V5Wj1ptj4ceZqep9JTfRWsV3Pu8IVJ3AovEL9Q9
OGzn40SVOqeUZ2Lq1cyh640s542EeZGefZsZ9TzdJEcVJclBr06Cp8mnEq3ZOdJ8va6kK1tzX1ea
PgVsthNcFIcxD8dztk/KLK+pV4pfeX5py+eKOQmJZAyBRUJd9utNQz2pNwXUisWtr8E7i1y+4XU+
sx4f09L1mxQG8Jeo/cDY3F6IKCv6jmM7wKQwatFotQZc9QKtgcvNRpcqRWzCSViLX5aEYlQduIQn
mLwwJ9qVoioA7XYYeXGgqq7YVuymaz64ut0BhTQixKPaiie8kAEBaGwCQgDIzWKps2c2FH6IMS/Y
1VH8Iw6bQQFjY4J4Q6z05NzDGa9Ci2ssdQ0WvPTgJAkDElAMnbJjMzeL75qcIginniK344GLD1GU
oNelLscV3TXZlflzU7jJpYGLhZ+zBQpNxw6KGkRIcAQ6K4RQXitGZkk589cipmO9clZ96GYmkWjk
BRWncyrmnYIFuPsCHzfzyqYfg6BjJmkV7Skay1fgjks35lr0zBmSiaDBHSoiT80l5UlJe8agMQdI
Uq4g3AVViRHTJHH+/dvAdKapdwlEuDAHt+sdg4AbWa2KvHqgaJi9+EJhBgIxaJ/jPSZrV/TeyiLl
jxYdFH6BE7ojXvCzNgrGDGtEuypnZ+g50GsMudiO3PjChCWjN40SmQS+qss1OZBhFK26GOUSmjVT
ol9aHVMrAsbebir5S6GDsGtCJgRhOM+v3YTJ4N9dNpSbkOhGBxUaw293pkb7f56MHI4j2TUS0q5o
1dNV4anKdGHcojWVrZxojYlr8f5hi8DQMA3fQDrtViqbSYMgDlLkaUllkqFyteLMjEaSXpDrFkq7
QYTeq7uKNdHzy5I1L2h6qvNFo4duqo1qLPjz+VvxNevz+cjnGAuTteGByVS0UKtxfKJi4EV+yB7T
MRsdSfUTY8i7j399F5G/QN0NCE3Qcvz46FdvTxJIlPd5HXtNGKHbdidIZldYIoZG5L8eS7pvHccV
vBY10yRMn2p+JFSxxx/Qc7l5V2K79q235j00RCBWYhtNmNs8MhTQvydHGumDS47yajV6EjPbbuCM
oczAvTTNK5i9vtZPhDEK48RDeroyM57ThzHSY+XfG8AbMdOpX21soWZxQrso8ZKRokt5K45mwO9G
zEBay3UuxFHAMP+zorlzyxckYBsVooQz74zgdX5TPzBpQzUZBWM+kAIL7R7cLufxvHKi082820p4
PWjkVsAH8JMUuVpjIDC0LcM88QA3s5Bw/xy86kDtv/SIMdnUVAEu6czqJO8Ich872I8152vBOAEs
/c8HzJ6ONMghMIRp4pVsivHDshZbJBpS+/E6F7Ip2OArMTNnhogZkPt5lmCMieyfms4s9Jy31FTP
VZvh3erCl1s5dVekLtimG6kzZSirVSmJGhanHL/KPyBNd5rIFN97A5ngTWkIW8Mafj8/FrpgKyAT
0yc5oPIxFXQmkyU8AYdBnXhMhIiyL8hvGI3U8ZtpjFsbMk7T8b0hptkaoPTHUZrfJdxiYCFZ4CAR
nN++F1RwCApFTezFTREcad3nHEwxERuDlaMi11m2RjKxa4aINxrwQGWXKQ/3SthoqPU+zkppn2dZ
nRng7U5eA0Lbr4jRqvarDXqmQ+aJCPWGSHEOArm2YUCQoallgK6SAhzRWo5uB4MKQU8NmnJyahNp
JI0TllUuG4GWSV+9GAeC3UcZOBSDBAQ0XNwHv4U+JKHZ9LSMDm0V96mRpTLMhSjVaWc+PpvFdw4c
1UQMPY2dm6Pg+KyVpCIvYg9phpppTbXSOQLuBP9Z0YxuL6GarRoYZxkHnYHmX7S9Pv6Au/ElCO2E
6w+YxesAE6U0BhWJN1C3kVjgS5tQ1pNoWxFdEIwIQ+T/qLzd26Dgz1E3sYNKl3ZMAzab+rtk3oNX
7HVcv4AiNJGw68m5kA8oxfwXnwkctISKJKIAUCLdXqUOXbFDTsfYG9m/4Sfr0j0TiHrIl3bYmG1n
y6XeqjoiKKMgjVFK74z/lACm3RpaGRs9PPdo4/sWapi4FGW0aftNiUkxGNmiYOjZZeVrl565iNo6
AMCAciJsu/3aBtlzZuy52MsGt5B3TYE5Yxhl3qFsADSv8LfpQqtG4r+lnN5G7wPGlvrbkO/xcbqM
6maxUYVXbTDkDq1ubwN9GYB9SMyyYPRurSK/pB4QYCHKR7A/xXW338oEZdgNVIs9lPxbkzRybhbJ
4OsattxCrVXW4zjJ3LJk1vh1FuKdCUYIEMvUrQMivVvJcZn5RSSL2CWZJW7VC+ALE4bxSUqKfMVy
LzkIqEoqKCaDyP1ubFCuFEQqxxDaXuBEsB81g0W17BU1oC0bFWu1lEXjAo+XB9wP+SEw19yujIHz
GTYgefHYBD1QnGbTRq8rw68v8gCqQCt8i0ZzCNZs2h0mD2/5WuzMdPpqEPq0aBKvkHW5OCnSoWF3
qo0HykS7vHeGNU7te4jXJHEyLECVyUCIz46wl4qKC4Ix8YYWCQrAjnS/+s0DyV7pDf+GSol6CuAq
UYsZzLYyFJuFmQXiX6Mbfvzmhq0vrgRiC543vgildFkBrgbl69utZwuOCRuGgeMUaO22G4Bj4Grp
zDOVdAAbabDjsoIYLJOERgN08krsuZQ7wJBUUODIyGUhazGrWkSKH0QSjymRTFXoMn1XBpT+RJdR
toLgpH3txOS5VCsrrNcU+bSwubGFUAzhmYYSYfj37cJFLgHEqIXkTtL74rliU1MbgSCgVtQmRslm
RiW/tfUejf46SWxJxsTFKVDMLfTgjxyqfIEda8ciferDVzU2Wd9Q/jW7BAZG4LpMqRyEZsg+3H4j
M9QS5RIu9Wo/NhhhQ6oWhBkHbQ18s1A8giCE49qUu5SBILkVVBSNrOaRkHrxvjwz/0Pad+1GDixL
fhEBevNaRdO+1S1R7oWQpfeeX3+Dutgz3Wxuc3EWMwMB86BkuayszMiINZRT6chiCT7S81dB+JLe
d/hzCcMre5Nd1w5JU0G0L7FBYumZ4u/Y0XH+GQ4P4U4mLxkRqF0G/w+398yJv7I7uWggLVCqQ8An
dvOFR0IobhPvI1EsKc3Ap+FbYqESR9qDwIvtHktm6+BzMj0KjQ59RfU2zYx0SX5s5vxdfdHoiS/e
D8wgyg7epImNCvrYQgARdDbGru8I5/2U3SKTyKw94NhYCTJUoxDVtb2+j3ylzGCv79BbuRpJMteg
oHzssOaA3VOW0AyC3AExmpzSVUv073jrlOT5/g64pcIct/bFd0yOX9ygH9nTsAO24CgB4byAajEp
odGIxsj6zSr1XQK8KxQ/7Mf283Rays3O5Ymv7E+u8TJphJzLx3knwLo6Hi12eNKkAUiIUwfDByGt
6esn9/P+uOfKIJd2p7REfl+DgsLHuGvaSwQd+HiB08gxvMGCWuZ9YzNh1ZWt6bUqtn6kehijqmwb
LiRB9eD0z537s4iamcsfXZmaXKWxGoppL2BYwhEqehrSNGgbbrZli3cvKcRD8N4Cv7h3ltLd857r
3z6aVl0k10VQ4eFE99wqhcRzStk9+8wOm/AHsJ0h1BlwsqRG/sjLC8mcmRjpasgTH4bt07bRgNll
hZPMAWcXmF1H+cXgeNZnjXlu8DYCVTGl2ihamRFlF4BPidmOgEjJjDl0QvBg5WegX6eMhZ/QLD74
F1bCS1E1teCA5GWMCqJWLIHuxi0zuTUx6H8fM3FXSc1FXsdhnYNs33hGh3cNQ0PGRI98BFDPNtaZ
paTZ/C7+Z3LiscYXMZhnMM+CtOMCs+pDIr4CdMwt8ozMhPZXg5v4JJ4fikBLsJfMREfPI2hAj3Rw
VvcP5VzxDtSRKJeMNOvAmU2msGWjjAszMbGfzZQER08v935HqphQKNJDZg8Up+3qkbYASC1cuzMI
HTjdC9OTqdQYxXUjZXS6uln/oCSHltLEHIjarJNVMlD6G+3TzzYDDXBYUv3+wOcv/Qvrk+mV67YN
kwoDL75KI4PcqIRL9YkKz6y+0WqjME8tOSELry8xn847CRTwARJFage9+NeXni8wHoQP8ZyJwHeM
RLaQ6jIoxwPQ6ftnVX0uQbpYReiaWsNLFVEBmOjCwZmBW6h4MoLcABBZVN+nWDlFjNo+YYvY7hoS
qBaQOFW5dw0Au3B8af8Th2Yf6GxoDeJas8J9cSxyUN+Kpqyukx33M8QGsmzVNvBXyVKX2pwnAzUB
kk5wpKg4TLZFG7gN34ZsbGtchRbSFPmLvE9gOshAA1ItoRdn3rEiqG5xokXQtLFTzEtfcGIuaxLS
wl2/GuIoIQAundDBbt3fcH+iBVNnhVmHv4ItYGwnJ03okalq5CqxZTQwfjYZSZmH2CUaapPP3JuT
E/anzDpatiTLNuG68EygzgefVl9dZ7GZrgQ6buYh1iNx46IyxG/CF34nnnP+AVx7Dpz9rxsbuGO8
9nT/02fv08tPnyyJ0wphVXs1rm5ZB0kVzVsqp4BL7NkCrT9MsE5ykq7a45J+8i0ZCOIyddwMCgoD
8BWTW80Pe8VxFfhAR6bKTuMICkC63+gPKRWpBAJQqyJIaeXfvlXaTkD6xuAB8KZfUUnKnS+ua2lh
GecezVefNAnaEcN6XtPhkypT7w1AbX/MtfxgJei2/cp+xRXaU2MTCqVWTfnz/XUQxuHebKGL6Zhs
IcgHAGfLDbjv1vIp/HgVf4/+WdnK63jn02ILdsPK+KWlTjcx6Fel9YGj7pEKFP9v8rq/4EXmnssi
/Jc2yumiSeIvO3nxWmDBFFX1eZzaoteH+TpQatD9VY4QvzbgxXuu/LEpRvD7vKAO7yeP9RCzz32l
xq+poEXuwn0y5zfALCGBJVwCtudv4S6+pgfCQMJ7KrXryoPoepkmNBTjr7JipcemYDtyfzHGPT9Z
C1T6USSEfC/+TQmstU4JaqlUUlsRFHGt+hzeB8hf6AqjSVTI1ZhERbSUH7nlkweWB7z1o4g2QFPw
Qtd3B99zIZfVVWrzkS5LpIBagKwX6Uo4F2jhtLj+LOr5vpC3ArdSMhIWiM3UhYmee61A5A2YeOAV
wX827SMWeq/npaxObWYlc3u+IC3IY3Y5uvl7MDDTWmfXpWgkqsHX5pCR7EtZeErM7Tw4UV4BIB61
LuDyr6dB9Fxe8aQ8tT8/Q9AzxO/pU0Vz0/+8v8Yz0EwVdjToBCDzodxcDlnCCwPrYaTAxBEMtBye
ci8nFXZTjlS0mJNYRnuLREMXyZjCpcNgSM+hVtNc8pemfeamAm8X0ufgZVIk7mbQstKg/JJg7cHI
nG7szSOjb4BkJwhSvp8X2iDnfD5YRICgAfGRrOB2vJ7iovFAJyL1KZ6kCEwQAmyLmMgJlQ65A00W
JUGsTZaCspnXBRqu0LSDSBTNl9PXBTJgDFezbGq3bAYNtrxXCF9z4iqTnJ4wadITpRFcA2iip1Zz
HWtoFmF6c7ERDhcWG6GHCh3oyWXXcHng4OTjGxyHfUE5iflOOkCb9IR3UEjiitTTCAKoFv2NQ/tV
NVDS1B3oE/C6E0qaZ+VOE4Y6IB4J0Fxd5A7gp6vrYKcJPkDfCWTGXmt28F6VDtrblPXKtiQiJAdw
cSgpt3PbiNWIxrfes5Px0nORlE1pxgoj2kKTZKpxf4/PXWiAWIy6RzwH8O2UhTKC+EbhaFlmpx4N
ZIPLMMeDnqKbIUsok3/yb/gcZsODAuGhhR57zVH5s33NTRk4W0CoA5B0gf/z/lfNBclopML3oK6B
WFCcZERGzHoBvRzX1sTMUgxIgIP87CArVufRauOuW71VHDDbG4OwkAX+Szpde3aIH6CtEhE6uOtR
c7je+XntimrYJb6tv773RrLeD3q1BmMS+NAwEeQ46rOP6uCeroIs4osQ+gi9phPdOKTVd7uRSKsB
VcwbElZQ3TtBhObxMaGPGfj/E4hYbTYb+rj0qLi9/HBqRjklVGTw7dPLD5zPcS5ojvPE5W9J66Ir
aR16D163EP3cXnrXZoTrqfGcVFJRH3OealYy3OhQAisLflMaD1shXlJ/m8nKXVubuCA3zXH7hLDm
tnpPs7UCHp3yN9vt93so1dD1zxcqa92mo2Q3/IYP0gKEduZkXNufhHocssItO9rXZavyyd78HBPR
SFGKDw8vLNKBMqIqtMTQmtQLzv7W11+bnkR6Kh+qSjiaVhxTzH658BhK8oKN22jy2sZkn7tu5sZw
K84TYPd5jf7QJerCmesTFtAwjBL1WDOQJgvItJ0D4cuUeYoh1vSDZGazOaCh6HsPETdJX6pI3iZM
RmsIj8eKODoYJnPG5rLbCEXNPIERgnTVGryhpGcOSv5ZyS+ttBD9zq7Q2MuIu2rsuZ2EIA5fiAPT
N7AmgZChtGLlWejTJTd4m+HS2LGFfuxhwc8pbVw/tECpJQwDbv7QiC11p5INNKyAKliwNOdAMC+i
pIxsBHhtXZ9sOW9Vpewc5qlDeakDAV4pkLLc5+isv+/Z51zIpaHJvAklZFD9DIZAi44HnEAakSVC
By4+9iuKFjOyS+YmHqssa7F0Co0ZZWDCcwulKwYnGI/sL46Cy5Fu5O3Ca3nuWCEuBWQGQRPgi5OZ
LIRciAYRA4w0cBAwaHjH4/3+HM7sPUSB3Fi0gEoCanLXi5VFZVXzfuzakVy8FH6xy9HOQDw/Nu7b
mTlRaJgCmhnDwbvjr1J+8aRSlaANmgEdxEmZbniXOzpS+Kol/qcAXtY8bkww/i4cq5nwa2zS+mdz
smCd2HmeoKKZdG+CljLQXYIfUGL+WRNrTXDZQhvNOUR42D4uhLx/zTOTi//K9MRdcQXKqlUL06+v
LH2WjeeW9qDRk4hummvNwCd8Po3+H0mHwiXJVtRlUuu0spAqLFfbTNd/F9KzM7v36ovGjXCxAAoj
aIFU5a7t+9pKHhyjkdhd3nF6XFS0LJe62GfNwcmMTytgMafIh4DLwJgTu64dIpPPG34tUVldhdUW
ULsFNzB3uYKKhAN4BRAmVL4nQ+Mhu1x1Itp1602u0tLFhAokUUm3Do7VQ6JLDi0dUkW4YF1U4yBA
54CxVPxo84Kkb6gB3t/qM6gP4AkvvmdyewCnz+U5w7u2Xhvc6z4QaWAK++4X5AgudRZizDF6ne60
S2PjQlysa+cWUtiUGnqVBys/NzuW235IyCZJ+z5biGJmQGoYGI8uJwlN2qPg5bUtpqvYOA8jb6xt
7gfCcUb//b19jpCg+m5XwhL4dS5qu7I3SawHjic1rA97bbBuqi2n2OHWa0x0r0MOy3dWSBL4AyDu
kQ78ni6I28Y/cuxrrK35atsaLFBszEZJDEVi9C7ZhY6yEPf8vSJvZv9iRiZvi96LBgd05J4NusKc
aCYqH2CgIQgvv90NPXDvfKBXpDJ+no5H87xjrOhAH0/66367ehQ//SPEQenKMb4VfZRoXOUv97fi
/NH4931T9vxEULIBctSezYNmGr0BLyV6QqFJLdNA2QTSOt1AcQrpiDWvR6de3udPaNPoPqozk9Ae
3dTew/0Pmsk6XW0haXLfIEHi+22JJZXUfeW8cQyEILWV4GR6W2m2lJppSVoBCSi20AuADzNd0BXt
p1D3auOSyFls6p25YwELQdYeD3X0WE5ZzNle7vKEjT3IaKobsEVYwwv/4FP2tQUvlONAM5ddOLFz
V+Glxcm11Ce8Flde6tlKsUI7eV+akZ7078jPg9zuv5luVCOEkQhdQU7z+sTWSPM2Uo/pzkVTiCkf
6+JjcfCAeNSM9hCRRFe8I5oflMAaDPASRgPVnha+YQzDbs4INEyByB/xPn+Z+QsPVfdyEWtpjSWv
rEEG6wErbAL3o3VpziPJmwRrVNkt3lFIxJZUWqpLzmT4/uDdUCVDfIOraOK1pEZukiiB/d6SSP6b
Ao5FUqDxKA3NhXt/1kNispHwQZPaqIF2Pd/N4LnYTr1nx0xsuuVzOBix4wH6cuL9bSCLuO2pL4Cj
6g2wZ5fRWQUkKs8LEz4X011+xCQuHjKN9bp48OxaeQSzh6auuGCndkRN9f4Ueqe+L3Uu9XURpbk1
jye+jL7V+98wU5EFYfHIXiPjuhgVk64nIswGLhoqfAPqoWYc6VxF3gSaHJKDbduxGYJ11xtZ35dE
DOdXYEwno2EPcPNpW3NXSirYGmR4PApNJnQqMNRZWY1hfEj0O/1cUp2dvaMQ5PzH3mTFfRD/550E
e/VG73bFU/IQGtVOWaV7Wfc+ipVwGDaMdQA/QkYjUKLXny74ypeWfO6MoccIkgZ4r6IVbHLOC7eo
+TgqfZtpHiNW909KYXAp4d2Noh3icOd+MxthCTM+G+VeWp3cfr4nBV3RwKonUPP1fe99jbqV6A8Z
78FXvMyTdU8VsOXKvvEAKCrpoX1AD/ZBRft/QezH/mW7JNI1510BuJYkEUHnKCd7vfG0LKy0GOhL
288sr3oq6m3CvynC1uvSJazXTGJ7JMJDOh+6lKDJmrYHhxBmGiKBRXqvNXxIvfd7n4AKhB6g4SJR
7r+5O+FYwIo8YjtvpEK1Is4LIWR8O61dQxK/XIUIvJEB1K5pZi0/ANrplwaT/lb5T76LA92D3IUs
UrSgR9rS43vmlY/ZlZDrRZ82XvqTeUYtLM99F02qWmXJ0YpjTy0IfKWFC2z0zZO7A3g5ZGJggJPA
j3e9mh0EBoSoFwK7qTaMQCsQvxq996AO3/f91fh7JnaAWUEnJXDT0JCdVtR5ERjgSmIiO6wzvQMf
IBI+Yr3294Ww8nl0QIiBft/izPyB5BryGCAMBl6QnfoNDpIgYQe4PU+P1aY3l3Rn5jbnlYGJBy7K
oHeSGgbSw7BNdP4H5DkFQbxHNF17WibZnB/QyFwGvQ0k2ydLlScIASoR9kT0M5QvaLlNhg30Xe5P
2x/7/HSlRmlh+HbQFKED7HpHcHFc8GUexPZzaQAlVukKCUB53Oxywu3wph7IuQG0/CGBEkGSGNUz
FNA3j6v7XzEaufcRkxenB5ST29T4CNDBGOLQQZHu876FmdkcCYewMRCbjo0518Ns+Vrh2hKNvVyH
i3tY+z4odfOTu7ALZwYyEtwhVgF9BlQUxs+4iM2KxImyPsVAiiZ+VthKNbmiWGq6mIvArqxMBtNo
nOiJ1QhT0o5NsxF2jg9B1/g14vZ9+ioMFvDApFyKxW4rgOhpuhjb5E6sC7HwhsxD8wUNFYhv/5bD
KQAnjPvElXgPrReb3WecCCJcCCgj7YE8xDT0KFJfgz4kejWBvK8hwxGE5757KyB5C4qOzDstvcdv
9ggcIgyhjWUkagRj/vXiNQof5amcJrbfB9AcisAF4lpotPFpFPILG+XGEU9sTZZQBJdtB3HkxOZK
RQ8aDWxTZlw2lu90es1+3d/8N7sSxhBEj2lJDZ0b2sSVpInSl4oPkFADZ+U2n01Rft+3cFsUHE2M
6Ac06SPXPy1VZlwUNBzXAKwIdIWHmlDz+so5NJBM94HfbpmlzXgTkwPmgOMFnAWYl4FRn6yVkOWB
H0Zihho4HNa60RmAwgEJl4liDbTVEQzfH+Ht039icbJiKMbLXcgImY2On+2nS3yroT79CcyGDL1B
TzX5XtHwS19EoM+s3pj0w6UG3pSROfN6W6a+44eB6+c2Xjf6u7Z1GDCCE5fXPypLC/TvpXrDzbHD
QIGoUJFYBiIOj41re66fyqrTtbktWimK3aB2ljyKtu/sp1vIKN/ElhNLk5d7EGtIMyqwVPvfkaw/
1ix57JfYP5aGM07vhUuWAoZPmtFITMSeJuJK1oitOvrp/v5YMjO9wmQm5AuHA0WSATVVN0AiWjNC
sKq/SU++b943dhuMjDOHpjsUGVQ4rL9b/WJQiBOlEMcjx/aX39V3M37XykO9/misRyh/NcZ/YW4k
o2chIiKCvnYyOBnijVUG8KUN8KtCtv5HnpqlqL+AxuvR1WUQxC/Eqbd5LQwQluBPeASScCzXq8Y6
Ylb6blvYqK71BLx0WWSyoPg8KshaoVtWfILyW6orDjioHyvmHP0MSxHlbd558g2TndP48YAnYFXY
4GCo3T1UYrOYVB6lGYACnaTfn+Q5j3Y54skcZ4rSOLnWFXZhuqtoGy2t4Zwbufz9E4/Jlp4qpHJZ
2Lm/xrkm+t5Uc8KWb12or4QH5alY2qRjyH0V1U3mb+IxpTIM+dStCzvR9pJsNa8Mj90TxKfc2Wgl
sLNkKRW4uG0mMUqgZFJYCdg2QrrnGH2IgUF9Qf9kbAZfGU/E5pjGNYkhqJkAHUg4JqTCG6Ay0uKR
uYmWMHggitGIgaQNIuvJnVu1IWCITFzanHuOOz0CA4ICunqHVu0qaE+DsVRjv4XN4xZkR2oJILNx
9v8yORc+ATF8D2ISp7S74hU067wdvUhIScYjVj04qETZJ9u2JcNGNQUkiu7v3pl4Bh2y8Edg0hLR
Ijo5KyzbCEGkaaWd1a8B2EJ0uXmMM6KKC3ZmrgyZBWUotOoQ0dzwAQHxF6tcGld2EJwHYQVe4WKP
jQS2zm6hOnPLsoD5xGsSdZlR/kWd3rvIieQ1g9y5zRrgQzM/gTNSTHfj20/7AJo65GPDI/tCwUhL
Ess9JpQa58fiZ/uaEz0k7cLA5+IPfA5yUSxAlfD4k/M75L0mOa1cgfSBerHJmHFuJDt/q3S/WNlV
RGpr0LZhtZaGFQ+pQOTbGV08qL/RaxEuOJPbdOTf3Pz7mMnRdgc/aNpCrXCpgjti+9kaDbCuZDBB
4kVQ8SBQ5wSZtqEQNHbp26XUzYwvgxoj9gACTTS8spMQhSszuWGyvrYLmYG+gCaAgQi0FEujHC+Z
iQOTAXfEq3iEGyLAu76EijYWnJoZzQwF4VYMD4bPtW9pDSljIwCH8wrKIopC3MEQWysHohocDugb
aT7U9sUDIZO4rUGV7b3dP2u31NPgakCTFz+qgY4/J1cFHvNBrcR8B4pEIp8dxuitpjCEr1BXVhGa
2VwLHA59Rtt8N/B6mxqccIxAnciulERvwy0Q4bXVc3pWfjvgaTLAlR2khjN8h/ywcJH/UZlfz+H1
t07mMI7CNORctrNLdPDinFb6O6oGI3JgQBOnbzwl2+wg0ceIIpL4vj9RtyQck4mabFNkGX01zYcO
T9b3iO57AzlLcErrn2Py9GmvkfcXn7x9SBZHbXp4+ViwfwvHhn30jCOrh0I6nl+TpBSjiV2i5lKH
MK2NSAjNtRjww7BAA61ruroEhU8HfxbMjlM6nfJLq5PTEQtapYqS1tlVd+glxGcRuJu0VYzOzvvz
K9yew+vxTaI0XhpE0S8xPjMm5lF/7ymYz4wB/WIV4BcG3SFL/ckjgx1bGi0IeNDROLyl8NZkKU99
25AymevxWy+uP5D/dHLOOR244JOd8CKCkX1YnSOY8uCPclphw7nfaInXTygb6MYib+rtjX89GZNT
CRVRAZpG+AA3/+bAVgwhPXEX1iKYjd/CIBuBn5G7dOvPni80/sMRAoAOztTxqy6GzfhuyrMcg2ET
7sv0Hh/e18xXtQ5MmWQfH4ICNKxzdA4CiSww8DLAp93fA7eooHHewfiEdOQoajDd45Lra/ygur0N
831E9pCMfQo3Ljn/iN/WeR09WmgYlCj/KR6+V7+0oEtF+dv2rfELAE0CLcXIZDMly2BAKCo6cdzb
z9vX497ffgpmfjiiVOWTc7a1LOtgPPZks/ko1wd7E0EgCaDf05KC6ri8N6fu4ismy89FFZ86fIR5
4GlTvID1haS1v3Di5g4clhNUD6NOMHDh16sN6EGmgGept/3BcErFiDjNuL+etwHWWEv/Z2FypIvS
SWWvyMFOFoMkB8JjgoCDG1oup+gS1A3kfkmSTrqNHa9NTk4u1wedBv7IHpRhz/s9igUp2fan19f9
u0ePT/n+CVe8Dibpc0fWA1k7a5c8Cdt1TC1CDMNOOWJ7G9x2RHtYPQZkYyQHdMjavwn91u9Pzpxn
FQQ0eqAvEz2i0wyhyIwF2hiHrQXpdSudguE9Ew0/VheWedYOGA7xdgBcFgro18scOMMQxOOZypAL
H1OfKoIrVgaAovq9P6K5XTsW1tFHA6AX2MSuLWWOkDW9FvZomtZaIknoGpT5ljTIgP5/GZrSzpct
5i4aD6kWvzn8tmLBH/N638TsrP0by5TSFzmeMqvFoLeVEEqR7i7Gw4ALX9xsqVa3MGlTgHFTS66G
27S3a7HDAyvBOUzSAX1H3vr+iOaO+8Xq3JD0VmnP9AoMOS3eVBrq/OkSx/3cWKBahxAXrnNsK7re
ALXKiykbFb3dgMmUiwAedQ8QKLk/jj8w9NQ5XlqZBEKt0rV8nsAKUkUQj8fj5HV/ZI2j+ZCtGnLu
tudzQ98a4+1D5MkHS3T0Z9z/hNlY8PITJq4T2InGEQtswEx/BXkU6IbBKWOaxzOuKguMMsIpIbsP
I9UfV8BRRHTBdcwtJdLvGtp4eBX4hsmR7nm0D/7t/7oDSDxNiBou8EzMr+Q/C6Nnv4gEIOsku0GH
AZYhMAueLrvPGbeE0Pu/rOQ/K1OHIcW8Ukaw4germDzv0xGdcFyfQaLp2+f24UskYI0jkGvRD4j2
xrlED8aCf1wY6h95ysVQlTbQWFbFR1Sjf9R+JDtyzfv7Zc4Einh4+/0v3/LkXHBNl9eK2+NcoIW7
TCTTydV1ri3hxWde0igWAtMD+m+kNdAodL1qURiIQs03A/AuFQhmUqBs0YGur8M9MXY8tKiLjfKR
0dVSc9lMdvPK8LS6NnLqyFIFwwIpPEv+8MNt+c4+5A1IbqwckuEP6ef9KZ0LLRAksmPLJi61v0jy
YtVYrggqIS0HOwaIqU8MEaCAoD7jnfweBgvZm3Hapg4HdtDQjz5UFo/k62lN+jzJy5YfbBUkgHX0
WHOZngmEfWWCkyZkmzhf6tmZfexdmpysZFAlaRqXwoDH3rYHySvgQtBFfxf0J9O1SVyDZ5IIS5ih
v61+M1DUhmRkKNDTMM0FtHwSQtpaHewhNLXIzDuWgHhTj4UXH6SG7K6uIfi0hNKaqT9wIz/2f6yO
V/HFUro1BOe13BnsBvREMkkaAyBiRaRN/ctRLX7wHzjwAMSvDr+6v4dm1/XC8MSNFlGTs3wGw7z2
4G84nkThG5u+eYJVbMA6ed/YXGB6OcrJJkoVB9yHyWjMPbWMS6SfLLWi7rSELRHGoPp2EUft2FFk
RppWO0J017qxIA32fl/SrYks0qp5ym3GsNDFSH2T1W2OfvWm8XGK4SLqVWb9Bka9PS1cUrMDBuXG
qNCHgzptsOVyR/BbTRtsZOoF1axWgkcTulhZmV3ECzPTeS3TWtR6mElADnTsc9LCESREo6r2XPFL
R2T2iQyySHaUEkcuRhmv5ovNWtacD2SZx9ocWa8Z4+waT8fPd0ibvh8/1+vzGgwrpsss4pJvb3wF
YDaUzJCjQxlVnbyk8rpO6hrcszY78DYjZVQSlrzcrXQfNiDS7Si+ox446hRdDy2FjlNe1EFrI6LB
TSxT7ZPb4iYmyXH9k6y+XiAhDvzcqK34uLId4q0+NuBqOym6+3L/rMzkX64/ZTLLQBhkSuSGrf0s
EOEIBhDCmXjAAUIUW0BKr9m19fKGHrlDeXw85Us41Vsc02Qmxvv8YpFVRomTPoR51X7tf0EAQI8c
AU06ODPJWd59vYhHmbwdDmDXJt77L6r198c/v9r/VmLiEYdQLOWwwkpk/UtcHXNloVY+s4uv53fi
+SqQiCmuiAFmeqE35qsp0mHsvqpc8mBAP2y929DV6ls1tAWXO+Psry1Pjqtas61SpFGLwLIE/xSL
F6muuXoMAdkIbC4KRAAiy+OOhfQQJds4W+w2vnWP1x8wuVmHSmWHNsTcCuQ1PLyjGOPpT8JqvSai
bhmsuck2j/CIS1HmTGx2ZfcmzPSGLuRGu9sGoRnIviLz6eccvBgO2VDPWDEPKzTL3t9HM8n9a6OT
p1LMKEHMpzDaUqkmeqe/7z+bx6fw9JRu1mtLMl4iJK8TwppvCA5JzY0leNAvLkWmM5fS9YdMHky9
1Cap/+dbcmM8zq3x/l49aQRKwHg5yfQp0M9WsiXxbvcGrc8DfDgB+gBvJ+t7YQsune6/LXpxunmt
ztM0weZnVs+vIL3IEVvJ1Fw7erX19POPYuwMBV3+UEazNydNPy2c7sUPGI//xQfUXdPHsYdV4feV
DjoyRHe4PzAJPll3xMpWDxAQeDGMDWYg2p88a+EFfXszXy/GxL31vSrFDQP7HtoLnXarZjYHfhMn
oUG+8I68JZ67dqV/veMXYw1Ure600ZXmRoyS3l40jmuDXz8Y3OZAeVwk+tKmX5zeiXMDo31WQ0+l
tYFKkExOX3uPLmnGuADvyjPgTrtdrMNxb9DR//INdU/5vNTXP5NGvp7iiZtTQofxfX487SA12I5A
BaAV2E2xw0KHW/ja7ai38fDyUusqKCQMoSej4i2U048ZAUQdS79aLSz7H43WdWR4/VET1xcmce4W
zfhR+9Y4IteIux3pz7P1ReD4/Af4fBe7fYkR9O/ZcMfu3x652AOD5jFxONoFieI+Jnq125sKem0d
/XzuzjvCnLAVgLLDu3ThqC3s9D+nfGHZAb2OE7KwLICuHfkqs8/SrV9B8icczLThjfv+dgY2cTXD
U7hbUZSpF2ewV+iv+cde2CEeJFZrokT3gCE+uqa+sKgzb7Zrk9OoDTykTBjBZKY7e8eSTH/jrMSj
s+2X/OZtFuPa0sRtRfH/ucHGXq39vtmBzfh4TPSYusTZWQ9IuSUyOQjGI7bRdkktaGkpJ06r0roy
1cYTJcdWVVoOOu7jgkbDmgmXbquZMtT1SCfxV6g6WVZosNVbeuCTV1xROTFRfsJA1+cHhX6pj28p
/Jhu/55Ab7Bd2LbC6B5uTgxosQUIE8kSeMeubwi1j8ogSBAlifvta43UZk7Nc7g/q09+Sy0PGZ3T
2jOrrXBG1QLSmOANpslpvKxW6jBi9haBnDOQEczJxSdNVj93fbWoAnxSfxKhFEb3cOVkrQzAjzrm
FzkgRfdI8RZYmIrZZb8wO1l2tAbGeSxgKcBRpcs0U99iP6NObkHs7f7h/UNR3Zv0yaqnEPaLGg33
hkT6UwPhF5RJEPzz9DNBFyiWHv+47VOBXbDGqT4ceB3FX6jroE7Em8Xz7kUAjJcFWVBDfoqKnPn1
S22+BQdpY4AkSD+hTYDfMzu5X5qkce7vffnkxuMjj+9EMW4hLcsf6pC1GU5Yqs/Pv8mwFUdAO3Rq
phWR3ElyX1PHsAkZKWWMWJCNcnD6FWM4AJGGrg4DPSyrBMWzrfu5yhfbx273AqT+WE1WIDGIPqtp
fWnI+bKB7CNKJWykB1W1rh2moKwTH6DSRBJWifT7W4Ib4+Prib2yOC005UnDtYGX9LbO8CT8CaBS
A5XzE6NjMy6YuvWu16YmoXoPnqoQkqE9QnXWko7brUq3e3BhIWbx9HzhVI1b+WZcqMvCw4z5rynC
jmvSqmg6jAsc5H5O0O+qL5ymGfQkxgPnNcJENXAZTnLefoluv35AIRb0GmPT/fu7uwItwUBe+qNa
kwM9DUt6UTM+Csj5Uc0NBK8Q4p3WnzTU7LqgcgfMYW20AIx9Hs/DStZLEzjfdE2oHRgt+Q3oUrw3
cwsDTS+iMQI0QWhbmPYxOyFeFEwt9XZQb/rWyBQZ1ESHsgKkC+SvSvUFwgaSZEtJxdt74trsJMxs
eN7j/RxmkTk18NsZBJm7ABJE6/u785ZLQbo2NAkdg7xQGg/d6vYzkmyJfkQ+JNw+gSwPPX/atqSf
pXX0jZJyyDZGIJc+rncGv934ug3OYctOTXnVWJtNYx1y87Gi+LtJzUeWsKRH7+0SkGVue4PiCOmy
scsY5CPX16dcQYQok7wB+saPyTbPbc03w9Zb2OIzDw1MyoWZ0S1fRJecWOZa0WK78Zv6lEPpyPqK
iGUYh7FQ9fsYGXRVmavH1UeoR9b9BZlzhcgHwhWLEAvDfr82zedZnMVCMtiu49JKOzoC8GjBlhFi
tEOqC8ZmHg6QbuChFw6ZMDAlSpPXu+YEqEKmqAskO2abgSQPW4DB4+Gs0E/U6F5UrKJDmD2yJ4W1
hIUat9bUV10anywm75RFUUdI8LrRSn7OZAQ7CrK8/G8Jt1XkCECqReKJOb9/aXOyspBv1ho3xoC5
XYcW3mylKNRnQIJcCKRHNfQlV073F3TOg6ABCYI0I6nZ/5D2XbuRI9uyX0SA3rwmXVlJJYkl80JI
aoneu2R+/Qn2xd1dRfEWcfeZBgaNEUaL6ZeJFYFQZOboCEOe9lIq9J72gisfvMaFU8mWbBx7z8+2
eNNv21uY1StzM2enqzOuCijfe/IuttATB+JNITO55iEIXb9dYdVY2K1XxqafXxwUOWVKmzYYm2xq
nDPmVlW/VvdtsFKnW5xDeAYTkhclWzQmX9sx+laN9aIdPMpDx1NVkqM+QJ8h9EfF7qqa2w5xJhAZ
NNZZFxquIo/c2jM+7YzZbsVBgWwC+NUmRO3sGQdCVYUck9F7EbX42FXKicmS22Uv4mPxWX1KA8k+
b6+kuuA5XJmcjTqLVKHsfZiUebes37pPTviUI7OM9nxOhMqKEhIJ25C+8VhmainlscpPJchsc5ca
x9Q/Z+N9CzilAuLb78RoQfq606lJx2PhP8r4v6HuCJEzHounnMZ3UBeo1AmZlUGtqDIj3U1ztyvJ
8MR2EqqS7Z8Y1Lm7nDer9iVMv1TlKx8e1c6Uhq3SQM/eh76NTbVttKviHhwnrQl2V3U83J6W36yE
CqgGRFxWaGpCb58yuzd62qFGUqNkIpd79tQIJud08n0yTi1VRbjrKNicbUkHQftDjhbsF0h13v6C
hcf56gNmlwgSD2Mq5RHSHoMljyT7GcMflKiz3u3UlZ2/0F+AwcroxEdzCJyuv3vk4oRJfNmKLR4j
T6wchZSH3ioPkuXE971TO7mbbvd6aIYO22ee7zAI3R4l03cyhLBP2js1a0g+u3fcyrux5ANefdXs
kklLyvXCiK8CveWr4pMjYLMTfJazXzkQ9TXRvgtds/RW7tKF6wacOhD1A2c5lJ7/ZmkuJiNTSxWc
win1cqZii/Jm3sE5Qkq5Qtte/Hp7lRcOvAT5eUBmdWkiC5i5YCjA6mkxVNTTWi4694hOiaxSf2U3
L5QPIOILzWpw1gL8DXDH9dWmGEUo+jpg+lpaEIgZOKlvGTS0QNVU9qTWPIbyKqr0kBIbMiuCXvg4
mOmgmfL4pNa7pgF3Xc1tytAWJOf2DCydNPTVGQAj4ayhw2V2AcV6IIwJ06gXowuKOnV2kJWSnKrw
WwQXBoqVYBRGLN1YPmdWlRvwKwdtITSFJuLFB8yPehZHuJABHc/OYPhy3gf71Qo+E3L62aCysgGv
K+TkxLeeJ9m4x39Zy8EtnHSwAEyAaWCxwOQ0e9/EqoeCe41wqgZ2Hdkif7COyca5Z4S/V++HQ/TQ
bOPd5va0L4DQMOoLq7Mt0Q4MfE4igEv71kmBmCDJXUUk5955fszc75YcBufwpZmAtQ7bHT165soH
LEXHVx8wCwowF3BP5Sk6xjsgOKD06S36IQaAaD2tvKtLM4zCN9TUAXuDYt/sWR0LnlODkYcHiv4z
BYUKes7ZM8s2o7HV9LXDtvCiQrQdsi2IHtAfNQ+PVbgKeUMF5oWZKb12HwlgFEi+PRDV+np5uett
tMeCOvH7qU4w0rVpXbM+/fzi+tJCrtIHDdbb6ggOTtybEhp/iAEdq1EC47zdgdgl2WihKT6H1V1o
395XCyVaMDMBtg3dGm1SaZy9W2mSqEnZjoBWaU51DAWiBz8AAuxDRLKpfwiUe9ZvgpaM/IrlhUW+
MjwfeD1o4GuiiKfijSjsApWI+kGTe1KIZlisRG8LMSI6aSA4AlCqAjHI2dtkVGXH6TXCilY69J+y
8VPTZ2NNjHwBjo7IaEoL6BpkcaGAd72WFSJEoTXwOkjkPJqDrbzGf9QfehAcUN6bilORd+b0Fm+y
g+4OH4JzfHYBbWBm+YFXujr09uENbQ472z0c7I9xK9gytJu2L8w8vO12P6eVm2xpBWQNjPwQhAZz
0FzYTMt7fogLcfTS8gS6SqOyjASdNi1UZ+A0395nC2Uh6IlcGJvtsxpNrbwWwdj+eK9+pBbo1j2i
PbabL9e10RUNAkkOnOviy7B6YS9EP1emZzutN6QOEExh9ES3glsUkU9n/+d8nKQA07Ph7j64rbJy
gy3dllc2ZxtuaMrcbxXYzEh11shrvD0Kd+U5Xrk+loJ1GQhsCMODMglApZmdVG4bjvWY1gIJsNwq
TBUxByil+S0C2Ab+l++0tv6aWdU9t9Ue/ijPoL14XtP0WSiFYXUvPmP2JvZ+7I/hgM8AYbwAHt+7
FpMr7tirLd9zXv+JXkuK5j1wvm6fBPQTKivba9o9s0AMEHT8UdFiAbqB2RLLflNgFnDyxuK7ie8a
/fH29v0Lpv1tAMGFiO7s3whUFjMUU2lDPcA53vutZLGDfNZ3wO6rgBOkFsoFbm0n26q2NNd7QmnE
sH4mkQCQq3EPPRoYW0gIjUidrJ3i5aH/+7LZu4wQuOIz2lIv0vhmnwSKfqfo6dPt8U/zd2P4f7Hd
F69UOxitJJQ1jPjimygG3bnK4V2iayk/3ra0OBy0uwHqPulCz3OrwYjGha7CRIdx+FTp6LWX1h78
NRPTvXgxGElplD72O+qdu9HMIACBJb0vnb+YoEO2RfuhKplvuyfUqG+PbfG0KheDm6+VSDkm/LX8
Ku6OjoQ+s8J9jFw47lZl2W8i9sfmx9imqKqsZdYWl/Cf7Xm6XM0lva+6nnq9qmwGCFgan7zK7Nsj
XHpnLwaozTw3vuUo+ImwGYPiu/Utjb4IkROHmfVfmEHLCZLw2Cm/5ORoAwKfXqLUK8vA1NvPQHL6
8qlB6H3bzlKwA3/hn6HZVslYAh4VcaSeLjR2lqNbW/Frgh1UkByN2yGAw0mEZFos/kixZpZg3ut7
lKd8RXYqjW4DUT4bNFvZwZPVX6fx4qtm20hSAIY3eCwlQxHzWWz0xAnTGkDJFviTMKyS09jLnzWn
SytQwoVYG9OBqgd6CNG3qUwn6+LkZJAG8RUOXdFN2Z4GMbKr6jSys5KLewh5r/hsC7B4VHfQaiAi
AkZ76DwRTXMOUX+FvKzfACwTWWpNcgOIcdJASY/9kVu09u3SlxZMLqDroD9qZjIJzIcr+czFt3wi
xpjqZ3hj5ydHUXoDwjVAAVc/WfDqC7KVSnbRH2PpQ5OdmEJEB6o6zHhd2XyTuzhf5onEbCqq6TLq
d9ezHYZiz/t9wAPswZsF0sRH7q4k2YP/Eq7kUJZyqaCxRN4MUrYoEs4pIvKR9kEuZsyzhBcBpCaf
bodid06al27lDlxwxvCCQogHRUIFfvLMYZESldV+jlpGvG07k1oNEHB0JOnjWmQD4ujf8wf0NDpe
FbAwyEi0X89flzRym5Rw+g0olhwNynzVblokgx3QGws6SatWDM2K+TJ1UlHjPisq+69jQXvO5fWc
qiSYAkOShDgSZiGFCmhke5UrvqkUtslzl0PdED0SuhwQPgD43SxkCM0/amrQAHRUV8hDRGlRpge9
1SLVVkvZKOwiQ/b2T5ImPu9AUo7TkWDVi8jUZYUfrVru+fyehpky6Y6hY9meWkpzJ++AZCWi1IJ0
wYAohESCZBwjiw5BrG4HNhgnKetT6b7QCpru5bEQg2MdRjVnqSHnSyQTxJJ3WYE6yh7ECmJ8n+Wt
Ur9qhdYXD30c1ca24oaSc4MSzPJm08u9YHZsSGXHoKkkQJt8HOudmKn+VEMQffUoCnyF5pTBlwQn
T5vgGXdgSJ+yMUqbY6gooWbWEyM0qZUKhLNFHcWI8gwZpOeGKkftA21jgPZbyhXS3Zj6bW/KrBzR
mjFmkMCLfC4BE4+Y8p2t+KIUboRapxFonSo+8Qo57fMvRcmAZCd0lKPoE/7xCGKpxC+48A71Abk8
qdlgyBuNgpj/pFVdiJ6ysZY4IrZiVdhpo6Ujpr6mETP1ISuy9xyMVaodIWHQfLW6GNRfctNlAdir
WMPlm66QjWEXcJwSn8FoE8Z2iC7Y9LlIYjGpSN2gkw6KBlms3vW9pkQe5BcCtLGhBoQmeiOhJeo9
dW8gKR8EnTZpc6u58BgUQ8esFH+vWlIpHf5dGjmkww0I+dpDGfTBvqmRGPlJAyFKh13Tp0p4x3Wd
qrzh15SAR2Ta0L+3Utu20LDLjeeUpeNIKBQNRbvqsrSw/AqEzLaYFQa+yIg1etfWXBja3RiLqhsU
aRQfOtEIoRMmyn6iHJCg4aK9X/t8fuRSJMRcXCA6fik6zPcSkzuOZH1fUHuMijyw+cJvqsxs6kJJ
TL1CPzDor5p8rJ8DSBxKMZRTjCF/KstSY4dcqyA4koo05UyZQ3vURsoTUbJVDZMkkBLJisHCt7TB
toXIag627jwX7I6rpWxfFXyOyQuHVoFkKrwaAa1vbaJTgmZJgyN9M2TVNssGoXoAA0GqAd47VuO4
8SOu4Z8UnQIywwy11t+DQdPiT1bUpeIGI6c2KHyoUW/3fmqMpihGfegIapBIWCqJyndMBUuSGtVd
tRPCUQVpRSl2vJs2dZqDsaUSjC8uzyCIwAddoFgMem/fBlI8oQMpyyC8D+sy5O6EOhcSO82CqrU5
PaKFI0QiX9ak57mUWQGaUfSfIc85G3Qt7IWC2ieA6tFAv28/MgtdmZDknWhG0MYr4j6ZZVPTKsoK
2qJTCYmejvi+re+A9Euf0kO/Ya9c5TZnfatawj7TTfXYQEPDpdTSUFwKXL3ZtegwL+1z6CCki09r
j8WCowPACsh6IBqn6YIy/fzC3wgKCphP1POeX6m1OfQVsstCAn4KTCERqQ8xTAbqv4hy1Yoju1TN
gEok+F4VcEWCVly8Nm2wKskHYeARhxDxxPRH2qC/ePzUdnXiGoITySb9oe5QmkjFt3fRcxit+B1L
z9cklIekFRimf3EIyWJVJwmCOi9V0sFifTYSsUJbbun3a93iwkJIBIkYVDTgASgiWoKuR8sruBoB
ueT/hrdIUwGG+N68lmRXurf32wLaclJz/WdpGvXFkjYdWEAlPuORGOlBYwOqCzL9rbOpFWxUFyqM
JmqJBOWsqCc7AM0UF1wY3fNo/dz+ksUVvvySmScSpVqutgq+BDn86SOOaPJyH9D11FiHXYzutZV0
21KS5GrosyRJ2eKw59L/MTixJVt9T5AHm8bX24FpmtA/XMmL/Cbhx4peDnJ2guImEKWgw8ICXvb5
ady5u8AyQZa5mmSb7omZs3plaBaTRIPWdRTXMjpeHIvtS0fempnVH601V3Vpq6LOZ4g4l+C5mHc8
KnFW6j2wq15Bgsh8D2u7fmGPCerUPpk6tDrrT7xySS5dQ6oAoIaMEgvKHLOFS2O/EOuG8p6jcKbw
yDFzdxLXVM3WjMxWSoWzr1QpjKRbCCAeDJwKEyV9w1rZ9gsxHAh3/g1mtlCpxjVUFHCnQoikeEnf
oHN8jo1TeA9kIOgo9hDkwMuaxnar26FG5LVTsLRRVA2vDdLxBuq2swtgKAw84OMgeGiGaX2SQFoT
lGOpo7/eeWay1o6wtFt0JEdBBooAQJmTlKtVpeuDL48eVwjbotkLGe/cntClzDba8P+ZmA2o0tRM
YZw0euzJT8AS9vHuoH9wW+9B7/sIIRdiHCHklpM7FCdPcAL/rNifXqL5ybu0P7vHioTTIeqGIeqe
UqPvxnp/juzC1a3ITYbd1PCFy2XD4W7xbeXPWqvb2gTPzgYv0CFLdWAFy5Te6Wqx6ThE67eHOI3g
1ghnR6MpcSyHWkMCP3DAJws5qa1eVk7jV8//hSGUiMDdh4qINBeoVepQkZkUAwkWTuVto/0pmCPL
29tWpKUVQ2CPTDUQHFM7/PUbGKURzQrdB75SIngHhNfRfK1frVfgLMFYlJkCOpeGt8i07ZJAYHbc
P3nNg7l2ZU/7cj6rl18xW7kq0bK4jjmQ3pSnUDly6n5Yo+5ZWrhLE7OFSyMBeH5wiAOsVJBEG4EK
GkndgVtQWksWTZnFX6NB1Q0oZBBeAwxyPadtJIkF9H2nvILymm2EPTD58We2BZVoCrDm58oSLuRm
oDLyH3O/ckLVoIfQcgXJB0IpYLcBzqAW+jy3hYls7gEcJrb35t+/fMFhg+LN06kjq3JOa98wS7YO
WRRkMgtRQR2PlQbiovLE61aAmsSA3k6l+Yg6m0tWJcuXHhCEvzyyRBBEADzleqZl1ifI2xXMi1rc
M7Gx72MPJ1KLPKAaiaEcaf7e689V8gkEP6nC6IfS0jL87yiDMoTxc3slFlNXf7lyJXA+AyI7O0x1
xnJA0ydwbOBwLYHMteACgKITQbH0yr1tbWFDA4eLdwsoM4x+TquUG4LPQamB93JVzxyJ08+KHjk5
38VWzI+Zc9vawt2KJBmEb+EvwyueS7RJ9ZSy70F7MsZKZeVtFNhA2r/dNrLk+yOpCcARIPQgd/zb
nnThkUttp8d8CMKTlAMlFQp4XXkndJi+FnAe5VlhaN1uCUo1rZ0GIOEzaqvQdUtdZbRZyrYjRQPH
Dg81xHfnXQQAygZJIiDhm92p52BCmXQ7rd4XTsy2YCBAnzA3mMYhqcm4BgJeKs1MVDq4PVDBV1Hi
u97VWpqmalx1vNcHH1R8KtKXqJXxAhCZfWQR9NKGh7BJdmEiP7VRv405360mZubXDtC2rDX1aFOh
P6b9qMLCUoIfhQEPtNZfu/BwwAEFJkwSkDpFQ8f1RzKmpmIiAzMhH4+vgGa+7+Fx0C/qIBJO4QUX
4Ae9A/gJ6uXo7TyvbJSF++bS+jyfOgaQ70M2h3m02XWPg0Yy7YXnHCqdogYttvWa6uQC0RD0ZbAk
CnLTyE/8ykoXet/3gooCACWjFps0MGw/8u0xueOR45HDI1CBO/45E20RWPiV4S68j2DgAFYEscZE
5jS7WGKVj7qw5SZ+pcZ+pY5VjG7K2aBtBk6hRyOgfdvgUkPLlcHZg8zGnFFdCXiPVkB1Al3bDmbR
4ypLLPrZJYzoqVkD2Vj2X0HgluUdJ9xzkqUiclbdQXbryEZiT6aGGazVYhbufBWdPUhBg6l7Uv2+
3niQNuFaLgP1HtLh7zpoBD6aZKWotWgCGAL40kAiQTbs2kTd+rFR9ziAGeEMwjaGR8+ptzLFC0EW
8ob/jMzWFIqpXasiXYeuv9oSwXAa7TIXT7ZqWg5zykO+VQ7OoJrQyMCGal1cAdVTuOP3+TFy1rJb
y/sbWuDosINWAdjCroeMinovBlrJe4Emf8VdZIvNth4Sm0t/IIyrDk7MfXeRA/0hkq8iVBbiMBX3
nQgWaJTWfkEmtCKnscQq3hsoR2j3GhG+401eJUkKuDQjSDqRMBecImSEK89p/HB7LZbKe6oMOlJ0
b6GIimfuevRdyjI9D7EWfvzUqa8lkvVud9YDMwwh0iA/SSgLyQ0PWU63CSHkYLXdvQQupdufMV2Z
M78RSE4Eo9BJgb7ZnBAcjk6pRqnKe6JKJP6hOteGFW2b0JIhezquILenPfzbGDKZkjyR+c15zDS9
YfKADL4n6IDp4xxJMhLkKxH2tIdvGZk9EmNViTTuYcRoXKqewTgv4F3vX2/P25LfhYn7z1jmD2bS
V40ocxz2z6iZmvHW9ucs3ofhSVeOKbV7+GDC9rbNxembfDwJ6qEo/c9GVlBNQHI8FDyI7Rl3fbDy
6+XFmfv3++dDapMKfQR8IXpSEKgjaXg5OvG8VopOwKtpTqKA5SPJ45x9CEOdPXGQUpAJajN5ZcXI
EKD6YCB/T+QA0t7OMJapHSs+iD4HA5kdOwE1/x6BA4ejlhpSQ8ZYgIfstx0iZga9VoXwegXF7NIH
56SdDVzyh2Zp9x6iIj8QWjO8C0hZsoDoA/qHzJy1hghyuDGJSdQMQu4KSj+0ZokoFpT6HDItZl5m
yj3fw0WxMymVz4WQ67I1gjsW3NpK1BZuObLQiVUGxl5fqbjXeqgpdW6v3PJuuZja2VXX9EVmoPKK
rE/bIL+lbUDthLQnM8cQGgi3jS1lZJDF/s8++Rt/X3i0/CCNFdfHglcfBMtpoCmRbpkTbfRvRzTb
e/YI/eW78aCDHS3cd88xGiRWvmDJVbr8gunyvfiCjpfR4ltNO5V/0DkI7aIida9Ihyq1S/aAIhwt
N3quW2nt8NWrrBpWr+aW7J/G0ElaUCvoD0a61tS99PhdftQUblx8VFgoqHmquBjSxsb9wzMz9V/E
VaDR0kN+aWb2kI9NixpuCTOgLI+lgxbaveFKSGVmzcqBXXTagV6Vp84bsMLNwzGDTYLCAhZaIQo0
tVA22KMrAxIFGe7VGIha/iBvQiJu0l18Gj6h+1pNJY3VLPtC8gEb7t93zGY2KcO8QGe64GW91T60
EK7c64ecERul5ZfbW2spoz+BHFFBmfgpf8ku8mFKu7HIBY+HmquLNkmhR1HMMk7B687/au5LKFo8
bVaMLgUel0Zna+qzKhtHtRC8cAvnrCG5Ok1xDUyKpd/3Xl066ZqGxuJlLEGkQ5vw1L8g22IQ+hAQ
LgWkVcVdkVtdY4vhyuO/eCIubMxckCAom6wUYAOKpvxJzW0+9wpEt2Rca1BbfLqg6oNHC2Eb+pWu
zx7WLFcaNIN6eur66aei7vlixbmYXr9f774uTTqw8KF/QYHbgg0SRdToFYVdQb0ALVDBoVQJ/6DQ
bbRG5LlmbTZ1Yxh0qVTAWu27FPD2e3/KsyXo9i5XUnuL98nFuKZFvLi2eNYmgdjDkp5aLTzh8KGK
7b7/ROPh7V2+tBuA5tPgFU94oTn0VKzHIGzhPXnRTxKAErGNAOx7K3hwgav/zXt4aWs2qAKp1yHv
atFj9zx8CiMinPAloYPLKMzivt6Va2m7pQ14aXBaz4tZVLtI0UYDBhO0WMT5RlJe0+/b87e0JS5M
zHOiOgPThOTDRAcCV5sd3vt9ftYFK1xJgyzGTZeGZs5EOYBTTQlgSKnACBToZsjOPrjn6w+GNQMN
OZWfuqcq7AiN1O3tQS56MpfGp6vyYiJ1WgR9WuSiFxoQ5bKweFAUF1BmOQGisiYsujrUmSPhgwip
6UUMtamdtDWLdBuUD1yzKw9R8ch4aqatE3WbZlUpdnm/TAQX4NaAXMT084thyo1cZWLaiF4GCccp
yWPpoP6UN3V5T59TR8m3tA1svbQARlIdtoq8Xcp9ahJYRSCh/lcH6Nq+2BScjzOKfFxr1u1TDt4I
i5qKLRU7IXZ59dDIWypbxoMRrcRPS+UZsM78Mz07Kpw41m2LuNVTvpxkozhsi+NZHyCPBBpHByr2
uVmZCXiJttpJ3oASKN2Je5EnIv5wLufKB2YCPtm6t3fe0oP477MAR72ekViBrgaqH5A/gAYf8vvo
MbhtYOn8opEEcGpATifcybWBgKtK6g+14A1IsLplaA0lQT978Izc64qDvNR2ho4z9AxOyRh0S83u
v7EAR0AgU/iilvDpWyBX3aFEeZo0jf7/B4XHA+VfkGeo2pz/kY51mgSDIHiANg1Jv/GNwqJiYw99
YtV1RYBCBHvIitHFnDo6YhQJpVde+CX3Ufoa34+ljhgcVPcMYMTRbh6Usw/0rp087Yv9mm+/BFJW
USXQkBiWAOGd1xR7SerZCLjgxCFeH46Dm2qkcszAkh9vT+iiA4p6MziDEdLyKAFcb5OK1gkw5r4A
seP3gfvmtO0Q/FGbbW6Xbh2bYmjxvF3XZvQWD/tKWHmklzbppfXplFzcS5zcjIZfTNbVfVe48kcV
vCT6tg7uFSSHV5uNF64hNMghO4RmbySB51z3NGrwozESQQ6XMFOENJpBKvYq5Tb6OABER7rIro95
ssm+msp+klMbdLfAg2+ULVQkafCTBxMP9tvtNVj4qkm7GP0xqIkAADx7ABsGtqdi6mibsgisisDf
vlbXXzqhVzZm71w3Zr0q5rDBNbIzcJkjc/JBbbyh29D6GAdHyllhrZtlMThFdS/U/+svmL19EP0Q
O5YAWFGMqHv1bs0QqTeyTeGdCdy+9YN9XwF877ekGagjG9m2alZAeIszDaYFkAtoMmKR2XYDHU9D
O8qP3ij179TXTC6OVxZzgZ8ZStQXNmautK4VpVYxzPTojm58CLfhtrHfoXOHP25L6CNyTNu/JNS7
p46sJYKXyg4wj2om0DF/T9b1iQI+GIrlFAgOyCZ9Bujb40yQLm4S0wVyxJv4msAmsAnd05oA2MKD
dml4Xu4bWwCBVAPAlQ668+qd1n0M+WuqrtQV1qzMzopesGLoa+yiNosy06i6hybTNyxGzo3vOOf2
wfx/TCbQ61D/FHERz05NGf7fyezM1joe73OncSObkUeC2QSJebcFJdbpzxqJ5dI2ReAH2Bua8Cdh
59kaUl4ZQdgF4Iq6S4JHESj42wP7e9HNokvERP+xMHfuBYnGNbJaqM2SYTT1I1R50Qp5/4zNCVXl
s3E0jtRsyVdmUuxb0Mhbok23YHFHdeX7hXC71lVMwUSS3eQkMqyl8Zf4Ea6+b7bMXNoqQR7h+4Dm
RH4RWb/UiZ3CLY7+gz8pftl34INLnNrNnNRGFhctdpyTm3A6bs/U0kt89SWzLZDpgwFcDUMvTbCR
TXBzvKMv98juxvi/2WyXazK7IFWtFtByjnJwhiE306RjyPo2tHoC1BdIvkGrDS9x2IMTZsXD+esM
3toP0468eIcT3CaZof61/f7MYBs0SyTcZgRuB8GiU/Lw1Tml3ZN28314AXkXQUNlbqbHwGr2qzC0
xecKdRxBmOr34CCcfY8sN5Lkh2xquK7RjbEpTro11Hey9JQJggWMRqeTBFSW25XVXsj0Qmrtn92Z
NwQlnE5vU9gVXegovjbfvkHQ6bux/pd2pmvuYr77aJCGIIGdhLQOv7MUBoLDgfxZMbN0W2qgLgCv
oYZy/pyYrIeMh1ipAw8zytc9NPRcaObxscXO6AaD9rN/txJtLR6XS4uzgTE0TknCAItV+ZAr6H6R
zSFFOhE9+f0hPBrKnb8GS1uK4XV4dOh3ENG2jurj9WRyvKxWMgXW9thbSP29R1Ap3Boq6dC2Yq/M
6NIGubQ1i3Qi5IV1MRkRtnXk+Dro6NHX2NGyV4XDF/j/EW1gRKKOUyDAW7kelR6OvlENAkD8vG52
bqUdDJxCYZdtXfI4qeY6jWP+5EcdzB7uaS89n+W7s2EVDa7CtVWdjtv8eoAeDdhUQM0GbNA8WG0Y
ywUZoz7Gr8FJM4Wd2bqTiu8PDv/KppUWMoQY+D9js7t/0FJ/COppOffM+Xx33jt3cPWdg637+GiY
PUn3D8/f9ov9UZkvtUu91NyktmEFT+vx5hLKX8e38JPitq4oc6jEQPUkNTjUAtpezvdjklm1kepY
c4buQ7Ru7BSxCy2D0eKe54KJ6WXU9kmuFudIzfmtgtKcG/NMu+uLaOo6KwcXnVbafYN/SNQFxsoN
tuiy6Dr4e9Bqq8Bvmd1gHIvCknH+lFewfFfjiQxtYd6KNxbeRmN7Kj5/OAtyFduO6OYa6GVp6XQD
6AdUcAD6mKP5wSKgh0OBDHzDbCZ8SsLzyDkhKZVx5cFaMzRt2Iv7U48zKfSR7Pd6zXuXu9KM+lOJ
CS3XmKUX3fnLIc3mM1alAkNCGkXLCQQD4Y90qADb9VuoEwW9fNDKJMmDvi9NjiN/NueV+2bp5E0U
vFPNBHSo8+XM0FwYpBnMl3VgptpRkb7lGBzeUYQ2u5+/HMpouOsrVBxJU+6EwE5k9nz7Ixb3FPID
U/ctoPfoFr+e7TYv/VRPWsHLA3dSQDA+XhrHbSE4A8bU4O1utztpb7h1hDXJJmHhAQONOtijAE3F
dTj3hPWMkzRWA0PY7RIC3e5msNmI+QatzuYkPXRkxd1bWm7IQ2lIu0yTji7d66HSRE/laJrvvYSW
aUpe6p9JOgnCDgSlkNw0rGqfm9L2vNncnuTJp59dsQaSdAg0Ju47dG1dG64o7h+pFoFFHRwjf6+C
r3Y4pNDYQQOHFFugQ1mJAaaR3DI4O0KKmKNvEok2L/4SiqMm1Jaqr2H+Fo4pAm2BB28m+ppxIV0P
KhNB/VVUsJH1x7G3mRkxAF9XaAyWoEdXVmbbU1aLpgwjWGGNGezuo1Oy4W3Q2X2JRgBlIHWDN3GT
DWe+tFe2y1JmcMokIEUH+LSIZ+J6gJEaypHR47bVc+hx6E+GcCgyO0MvaE4q2lk1VxH6DUbpkTPT
xltTUlwYOi4HUD5NDVTwWucUDlEpC1nPWhEQUvGkfU1QjMR2Be2Of/UjsgEKobF9mz3c3qsLyjDX
ZmfryuSQy0HWKnp5fVLHwBJzYOuOhqMPm7onOsjyS80xLHxCFn4ojzzyHIolH/qzkYA/dsU7+X1H
4GNEdKdj/Cikz/XV+mBoEsSyIty/bUTC/UohdiEWuf79s4OCFLo0pB2024CaJKq2laPQRGrRVNg+
r59kFYpxzdGIrWrcFuzY9mt77PdBvbY/m2wkIWifTeMTR1K80IdGefYTy88eE/+DfSTqvTaY2p8C
ZDOAsd5e6AXX+tr27GiV2thLlYKxp+AQqJ2+KQlXPNCXqtnUgEvbcrNWSvh9ZcCiDKAeKheAMs67
8zqxHRMF/F6elLQpQJt8n2lE61J06GqDKj9xiZSBhatnTDGHPFQgaF+D1oXIFQ90YRKmfegCBhAf
WZaUJRifB/qZsGH8KPiM/Sm0oMrs25O09sWzkICBH0E0VKCDajkEU6a6kQDdTsK9Qhsz1tMVawu7
AR0xE3R3gnv+ohERhLbUC3TieZHyIldbPX7OOuf2gH4/RdAShEAi4NITeci8y65L9UHKx37Cv0Dh
qknNsWq2XJhYWnmWUmtIM7Mo1tIfvx0dpLqAX514ytHzMxdq1YzO6DpZBkAkqWNQ8aQftA+5Fbdx
wZ+AFRH1FJCjgNHvb+xx4Tfmg5wFfhSKntoA4Z/umppE8rELoRCR+k7fVzFpambpnRNlr3Xqdtkp
A3ueEn+tETgtFF7wKZL0P5x913LsOLblr1TUO3toQDdxuyMGJNOnlCkp5V4YsgQJWoD+62fxTPUt
iSdDObejX/rUqcpNkDAbey9jQqUR1WgwQr4fHZHkjcXbTD+F+/IO+nm+GUBWudxKP3DoGOSEGhfy
uDPtZ4ScQN+gxOHAmJcDFOYMjWqiTTccCwo1Z/gxEl+76r0r7pv/Qe6GCjTY/pPMvgbpn9m6wIXJ
tuMuBYAArgIBIIzlu/qie5kHiQ4N5sK0ebTwD2+6h2T58wQ+c2tDJxJvFmgjKLyBg/793caDpYQK
Eo8TKyh6WFAjXIXremtDyA5OdXWw+ajWQN6fcG1c/xx6GtT3rOpb5LlfFji/WRrppXHSWu4p5VKF
gF8H2GYwQlXukijOpXHqs/RD0ceuUBSMU/0s/erK8NfRJvNANQ6vRUDAPQxRPKyXnNHqUi/t7FL6
8o5/XRq+LKXaGUkWcsQuIfxCm2XuR1sDhE5PZYGnQJlli/frZQ//Qbnn+yueZco1sveG2whslz5/
IV56bfY701PvkFyklxzrz52AqCnBOQdlQTAR7dlUymsU1hy3Bzql3/at17r0PTIXpesDHt2xl1Fe
gsOc2+C/BJzLjuqj5sKivsWRC2AxxFl0qLf41g76Ceam272ED5sU949LN/dLUWczCUXuvq56RIW8
mZp7soHQ+X80MmiSWLjKweN8vsUrnd7UPDGAtdHva4WsDW30a+hHmvqpMqijrDPVedbyTxlCwGmh
JyslXHXywhEwfa/ZAjXBcgS8E6eoBlHu71tDynhRqnFunDqvX6evzTpa4H1eypumrsAPUeYfsYRq
E9imiDKZ5pHn3m+W2nP1WKzRwr9UvD8jfYHzHpfWSUMBEsvz63nIFJYxKAICN9svHut4YXWbfgD9
xDsqKw0d7oDT0i/A+ruzLmQjZ7a7b6Gn3OjLJtDL0eSFidAcxBvXi+ODsQlhEfp6UfP33OH1LdTs
OEmEpqaKgVBbwD2OR/u2QP7nkTd0NC/CL86sBnBHcLGyrAk9+Aup/GVYjW5FhWsUBkTB8zvdW2Qr
yDpKX10ExRO+n//zmXHuFvct3PQ4X8INxhDaQ4ih+bD03duPUSBzL9yp183tyvTNu9V4eyHi2flJ
Jpg1YC0qcKzfI8JjM66yssEAo5y2RqA7++Q1PkK4h5JDK27UcSfzwpcXT42zEwYmT2A9gnMMVdBZ
YLjRaB3v9JMPzcwRV4jEu4Lg16m7RUHneOlDngF/TbUj7NBwMofyOJnd3WqHNwOrSwA+sqBUfe56
YRP7qZqCYsiDKHV88H9h0rIry5h2ZUGZcdRsJEesC9rhpKVbNm5SaFjLYlUDnFHuuA7bi9tO84jw
rGcD/l6Dr7bvKfobl4yCzi5sDdV/d2o/o/o8e1msBJq5Mxv9dA/dNNqu1txrVyo2Lty8IE2b3+hb
X9qo40JJ6ecJckbYBy/uS+j5ausqk2cRzoPhqMNrXvi1Hx5b36VmTI0HVQTBE2piHonp09Pyqt3D
Ou6SosHZFY8kXUfnCrQ2pO3f50ofgXPl6jh6DQonx6jwQg26u6BrHrv/4I493Qf+O9TsTVthDPzu
iFD3vv9INlVEuUK1vYrkabUiF1AoZywi8XJR7XMnozPcdWbRUBWzI8Fx7JmP8kW9t7e9394ZVzy4
s73lToN2EKPsKE63t8bpJGAT+ZCvdjAt39we4UL685c+Uz359iyzD233A/ZUxQFMGjxQaHEtTILP
TS5VEs6te6iMQmMBmDaYe806SK1Z2XxwRuNUmzeJS7N8GQU90rY8iPnp5xGdy4qhR/l3rFkuMyi9
HkJcD5ubD9KKewuD9Nf4pATDYpe/wHl+syq9T+9C1HM1sW9RZ1tqiy6ETDrdOE2leYjI7sKNtWnv
4DtwCHY7AZvJl3H02Mr05PvPAz53WkHICDd2C1oGgLp+XydxWOdjwy3cAhyvbSPa3Sbd088hzs0S
6DGg0KgDkmL+usx+OaHEGEPQTmJw6QCwrAvR3GaXZBt2oZR3hus1XSmgooJ68VT9mc1GvY4cO1Mw
lA40r+E+egCz9yChxNGuKAzG3zBBcV19g0mnErwakrJhqV14m9a51/n1GWYZojQJgyqjY5wKE8qT
VOcyNZe5MboPbsWqU82LAQqIpv1hha7V+EUTgsxNFGbv+2gER8+t2joL6m6AvmGVVoNBTY4sg1ol
V1/1jAAwU7Ro9tCqUqTpGRFEG8HvCHPQYrUkRQ0pMvO31CJZurDCzA6E0ryOoIJcDawpYYYtxuYJ
OPlmPWp9U/mZq5gnW5fWHYRr04NeiBblhFovKw9KsFXhGbllIKUA0ijC/2fDU1LYAjVMrSxXCskk
qOm2CyA4S5w9N410Vab2uGKlFb3rJnqxXkNMiOvnda7RMWvrjZPryjotodlIU620W6/U0yYHmz1V
uyAXYElSMP0Bac6ZeFHTTqjU6rom9MCj5a8ZXpWkk5VaS3+epWdPjL8/HbxGvq+ELm7BuIQxxim5
qxyAj81bF6KZekGVNduGgRstInahWHamBfB1yiJf/B5zcCw55GiFntjO8tjtdeJHR22pQbYhDdKl
eWEhnunFIRw6u+A3Y7X/huQHVTR3kzzE7AzYzm8Xe7jVVAAMFfTRvIb03UtRQjDUt1LPU4qlf+G0
OD9aC3VH9DomdY3Z4jBJHA5Wn5ETaf1WOY7Fkd8TEHgEVdeYU7YBpSq5b/qr4RJmbfrl+ZXK+Dvy
/ASJCj0rRzMmJ/dRLz1ODbHUi13RLmV7uJAOnN0BkFtAqBl7qjmHXoCrCRnaPie4DD+6w75p0cy/
0FU4v9N9iUG+T5usHPTYVBFDLPZbaH9ALIr5Nx/hItq18P3ZrG4/V/b63rl4Nz07OEAZiQasM66M
099/2coVY1QGLRrJaRsjzM8LcEpcfvtGX357lrE1KOvaxvTbwynYnBiAeT///vkF/iXALHOyzT6B
Ug0COMkqXDIA/h6LFq02gjabXdLROBaNRd1i19UXkrZf2eZPY5sdTRWUW7OyQugi2O+frxdAUdGu
Ag4HMpO7XbW+utro1L+1EwoH9Z+HfTYbn+Cn//5ms1XXR0mZREwlEx1gP3w+4z5CSQDizvom3S7L
z4en7O5qcwKy47gyYAj8c/jzi/7v8HO0qKKVqtElGHr7qO2upwtA6MM/dLi+rYFKXCYXZtHZeLiw
Ie/H/RTg99mr7qFrrWkxtlQOFOIerg6mXwfD3QYyOO/hJSHPc5np12Czd+v2XRKNg2mcYIrON7aX
3qy0pwsvcDoD5nMH3w47ChSZUHefrYu85VEdNik57VE63KoLb3V8X10yMj6DXUDOC+ANylsaUjV1
noFiXTimjR0yFl74uXitaB7iXHh1t9frpzZgN47wrzxIJZ/aE/cvlBTOZYgA4E36VjCaxRN831ZS
u8kMeKmRU2K9VsPLUNxlysugBz+/yTNAVYzxS5jZGBXDyFNLGti9Hqddk3ntIQGSqaKvdzDbxnog
lO6Uo0O7nVd7FodqaQyjFgUGLhBta9AN+PmBzs4eYDaAGtWAdJifhyXTK1UfbHJSn5XrtFtazbrQ
fTAbrAs99/OBLPiaubg24vN+f7+2DinqwmHmqfYda2G8quEqz4OWr8pLGmyGcW62oic1yaKZYB7P
siglipQyyxCqCCR8iJTbcTEaXrp+3sNtqbwFmfYjmvooKdWO6WcAifY7aKhmB7CFYx+ajqefX/G5
TgP6wJApsg2UbSGd9n3oYaa4WsQwtfx95+3FrqBot3viId1mO3PDLFiCX1qxZ/yhMYu/xJwdz46J
qmqdIiYSDVQ/oI5Fn3HG3C4wzejyje6CuvKC1aS9e/TvLwz43AcAGQiwEqCQAGudbReyJpMCAfZb
5bZM3YWRPjrsxoCKT58HkCVL+hJ67EukXwpm96UC+dkz9mv02RlL4nYsiDNMQ9/74uA+2CooudRJ
vE/IHq4ujHWaTPOtEVmBNeF3UbueV+hGJ+w1JbbIKQNNpV7DYlJ4ObN9nrTgazt+n/g1e/s56Nmz
/GvQWQ7UxEMuS6S3yNnvH8M9IFZ0fy3p+qM7HA4PxW5neFfeauXdX9ouziRI4PKjd4/8HTJo1mwV
8yoJE0tm5kn/hHhI1y0bH1Iy/SX31un5Zy/1W5jZiilIlPIa5gSotozlckwcvFMlTrwhhM3Kz+/y
XLUFkGtkslD5gxDx/MoewXDQHNvKPKEWSSep3JvlYekJyiZ7xe2FpTEtu28Dw+GGaFgX8DfBITM7
ZfioVl1qRt0pd9LIZw0G1nSsuXDK/F54ncLAwQ6eD9NxOueJdaaTmyJy2lN/za8031hle1TGP6Cm
tYw9c/9QB8SXvtseLwzP/W01zALP1p4Zm0kOpZnuFFlXodgqt/XayNYxWwBt2tYvtv6eDR7zrB3I
MMWCs8Wr+5KSAHbOqfukS2g7+tkNbKP31Wlo1jx+gG5Eqnvpji1FSGUL1oT00VxQguiuuC5Sr925
Jy15cDKP+fCIFOl1Xy7NypMx1LpW5a1VHYRWUwHimEKTVf4CW8GjdBeRjnsuWZWg325igDOTXab5
ne5nHkf/EM4+ETWdoDMAFdFruJv2E6t+X5kZBWEHjfBaeYDKCOoCJGB78prIi5TzaSn9NlW+fMPp
QP1yz3HDGI1ix25PJoj293A5NWroYO80aO3hYeyjqQSSBZes5X47pn99QAILTjSpob45Pzc4G1p7
+oDagl3bqFWFsFS9sGdeijHbvdoCjXfYTnSnLVmClVZu9Utr+vw0/HsUswMICq+DU0VYZnAp8PNr
eH+19xxThFbb8OXC/vHbXjV7Y7Mp3w1VbrbaFIuCxGcWKyMNzONVSEuqedWi22rerfs/9tyaggKe
gjswkjdI3X+fHNlgVbJWOYLWslk0YZrSQeN9UHRrkQEN1NcwqWXqJSWp3zt9v+IifwX3FJDRX5pl
XyZlViQZjDrx6ZLkWR3BI9PBUrnKY23C+aLbZkAQsl9a77G+Kz/Ua+H48JOgpDn8/NJ/q6XMHmP2
zoFnHHI1T7qpE58vFLSoBYYcBjH6OdV1Zl+ymf7VMP1tMaKJ8+9xzxZjYhYj6Wu8b1ItakZNFz3b
OFkL4tdvhUntEc4RBRTZPOsAZ/dsze1V8aZ9tDBAwxU7UN81IPyKh5/fwsWvMbv6SRY3hQ3/HUy9
Il3x5sbUPPYalXeul8H2Z908dvGO45XAOsvyubKNh5ufH+H3mz2+hA3VBKR6cGxBf/X7RIRLF/yI
SrM7SWsbW6gRH/KDa3g1jMLLJzPMab8yc5quKxOmGqByJNS90eKH3lgMsLwCKROkFBO13I4aydLo
9hZZmxcxMOe20ukcnPQlkYTPq/8DumNEzy08pKDWJunxAa1jTtZWvYz6ZRpvuPks3YNp3P78dn4v
BCAopAkmBQvDhmPb7AMZuFVKxYIBIcPGHd/IsffGHrrjVXxIjOfeUiG1sxH6QoN1uhLj4dxn0VxA
pM6vAiAfwpjCAYcOVqQqrrezucuV0JZmA/LTI1k+YoY4CXWecLFcFstsGTceUGTDii9Az9iHN0A9
+dY+B8wDjXv87+cXMu27X5bRb48yex8K4F5A2Y/qSQXc3OAd5eoVQNZhdmHM8zvAPJA22x8NSCO0
XEEgAeXBWHvvw4NTlRSac4EpzEWdednWaOBdXj8PTb74eZSz3em34LMkL4rHlhRSVU91cVe8hNnt
qG7idhVrvlYvLOVCcW12mv4WbZaSa6ri1MqAz8vRzLHu4q6DX1LjZ+I6gwXYzyO7+F5nyx0mVGpf
mKBH5ms1iOSiUlc5fPMghJN4NXb/lRn0F2Uvfn2t+bQB3gKCB5oFDZNfF/4vp44Wi8EedXxNtENb
ZwlfnkUCtWvYhAAZqb1eUp45O8pJaghbBRyXAMH8vqk1iQrNUkDkTwkJzNQz61Wydo1VNRyQRLL0
U7pLgRNXC98uvN5zMwc1ZhVlQ6jEAFv7PfDIKxvWxaCFGQ0L761m6Ja9jo4a7Mx0amRseB7iNruH
lWay1lR7WBV60nllWxW+I1IBLvy451rWLaVNimMKtNr1WOhFgA3ipRySYvXz855bzmiHg2dk6BZx
52jkPlNZkYZ43FguGpyJTFsWvuHk3s9h5kWzX1N8yjeAI7HgDj+/Y7dtKDs0NSDXKXx0i7zkAA3N
Q3a0guS9W9ZwOVACM9jZi3htLjs/W6uLCg0zSI8eue+u4VmBrD1eKBd2s1+3tfm8/Ppc83lSaHpo
GHguW/+wsnTVLmoZBz2KO1H0bHe4zBi599ce+r/e+v8dfRSH//f78l//hT+/wcRQxJB5m/3xX/+n
kbV4SeOX/A/aiI+X5o/i84/b+qWOZR2/yf+afuy//+N/ff8jfuuvWP5L/fLtDwFE++vh2HyI4eZD
Nmn96ynwVNO/+f/7l398/PqVu6H8+Oefb0WT19OvRbDc+/Ovv1q///NPwP2+TILp9//6y6uXDP/d
4UM0v/3rHy+y/uefiuX8A/I3gAto1i9s9sQ87j5+/ZWj/QMlNgO2CyYopMavlZsXomb4z9R/THoR
GqT8kTNjcVkTfFwWza+/1Jx/QG0ZlqOoAUBcRUeV4N9j//ZF/v5Cf+RNdijivJb//HO6JP09LyDp
DYw6LAKBqwVaHUfu7PrBzDBSIpFEQaWOYI8W5ri0NB5eOOS+b/x/RQGwamrzEeiizZJgUXZ6UfEo
CgZR3iiJsyzd+IX19p4UDKrRvD0oRvH55Sv8NdKvI5t+cz6ySSELwlyQr4Jz6vcNKnfKPBdMwr4n
HMxABUr9Bo38cGfKEXyH1oDbhq5fWP7TKprHxJ6Prw1Cx8TF+x6zg+DiUMhW8UslftBcVm9g7gkS
Jzr9Fw7uc28U5n6TwBw8QwDh+B5JK8zYjnCa+kMvO0gMqIpvRGp61UWtRoc81FaG2tWLIcvT9c/v
9bcxIt5UFAdIDERR0PG+R3bHxDA50augTZxW9QtSa7dZAScCn4c6u9Rp+W1+Yu0Ao4I+CxJ21KNn
x4wpKxFJjYgAfn+mV0LNaJFpNrtwOpyNgkjIOKdjdD6merCHNE0sETRpH+6dPGW+wvRL0oDzKEAV
QiMTDl4wxsainhNejbw0JJr6IkjrfDi4ra4sIEt36Qiaf58pCljU4LYCsYCewmzelxojMk8jGTT1
CPhLpnW3EJe0NmWlhcufp8KZAUEyB4oJaLPZAAxMk/RLssMNszaVLJfBMMDn140MwJGz1r6QyZ2J
gtvsJFRswpMPB/j3KGLo08aJSxmUnWb7itrUU/IQBf/jsaCwiiMbVw/kUvP7TyokvH3LCoBnxQG/
O4OLVdY4l7D/87FM0n2GBh+c6RoKsZDZ4hnMBOqQIumDqnKTVRKWvbYMawWOcj+PZvqdrxsRFO2Q
fU6bA3IQqBrNNlx8BDhCuJUa2Krsg0zt5UpXVP4UEQeXGIeT/EKZY5ZgWAZKPHDcmRw3JylFx53d
JFhW5A0c3FUIjiWwQQUT2W80hS+Ai0g2xCpfIpK5y7FmWjAwU251ksY7u4uGCyMHXX2aEF8H/ysP
nk5HFfas6NLOrm5AX42t3WZt0EU6sb1CFsDMKO1o5+sSJojlxMDCVuOTOCH6ouPCze7DMo2cIzrH
0bBU0i76GFQiIU+ZVr3cV33XjY+mjr3uUOAszTauVBggzAbAKyNtug7GfwAkihul50ns68IClCsr
yChWadKVB6nxrl3kXSl2atFmksIHu3eoq5f8DkR1kq2YJW19GUd1E3v9EDuQIsosvQ6SurFsXy0Z
k0HVxq7my64b3mUIoaSghf0seYy0SvYlZVYWb9WoIvymMxU5bCWP+m2TmJ1LVbvOWi/KWSd8NpTj
cKXxEf53W0Cza2dnExBBffQim10RF6NCUzd3UJg21eIEfgn6XrEKoVQ3N8MmSEgSbxN4Eyc+h+vQ
XelC7pTmDZi5udkY5XEcS3gT5k4GNqnTTAvXghtr4qVtKFRvbLRCLswUnkCoBNUZFOV7S4EbeNfY
D9IWpPR1vRZOoFi9SmihMQPqD0SaB05SCxIwQiFbgvPOoQagmImvmjX8GBXJoBcYGRBRzNwKSHvI
8ZjQGSRKYcLtXh97kDR6+0ZFURCqd/30KyrvHREoGP2nMgoX8oskzm0IzofyLamrDhz6jDVRYKp9
9Mw06d44Rmk8K6yDQIWWDHAh7QmHgGBCOrVbqlzXSpTatK4/yrLsnmRU9p8jyXE+NyR6bCoiXmIV
Xs9+FsP62wuLqJGeDHvrkSQDxGWq0CXMK4m0d5ZwXZhJK45yDQfj8o23JWy8E9VWx0VtiSH1itKy
q0BPErmJBIsqIAstTMmwwOSmNmdyYQxFbHqtbgKUF9nqlYAX8L3MgXlbGq0VtTQXcal6fRK6y7Zk
aLuoehlWfojzAj46fRtzv61ZtlR4Yj/XUVw+KijnPnRG2afZwWmtxCmOrhrKcd+4WtE0QW2Dnx6j
iKV5oH66N/hkoFQZZqfAfRzJEVSo3d69t3hTdkGmyBYCWF2vJ1tHqQHqF7Y15gsuwNeEvigAhp4O
hrLmhzDDdrwuMu1rwkMyEZFJDLuIYdDHXcSiRNu3QuN1+MSdUVxHUd9BwphE1vuop+VdWfcmo3Ks
e5U67mTbkpOqfVa6Bp2JvNTs41Ak0EgMBSAdNGxhtQ0hkkkKPAzL6wJtFaTGtQYLSp1FeeJpGmvv
7CaxoG7rJO4dZ+iUrXsD9WUmMgJOYEaMapGmecX3RueQJwVtu5BqdQ/7b1dhfeIpAgC8IFTqBE31
EQr9PgPFeq9nmfYBW/LR8Rtih5sOWgip5zJ7GBamJmrF69witTyFC0tG+yrRNAUWWmMz4o6v2d1C
hz+ir8R67FIrz9uU1uAsgSkYm8bW5ti1AgndoSpwoSvAaKI4g0kzKGlXXgPS/WdHeicGC7mNE2i6
m267Yabd7tpWVMMGgOXJ4bxTRE9h7Bq9D65TdSLQhEr2JrylXwscaJCIqx0G4ymzNz8agiKAIYiM
lqLRydPgEPbMTTW+H7XaeErHvrKXYVSi2DdEmZX4JYv629RttY5WiZKu1VEW2tIZEmQYalykeWAO
kWLC1somT2lnDK9oaxQ3MBVMEt9Qw7qiRdfbLY0YIIxeBb93Au1jPbxTDRe1/kJxB6BoGXdDijes
vhVEVlXQRBkWT4pVAbfPyETzzIql9YlrWmp6OWC+6QpmqKyF9UdkV2uzbYxVm9pIdtqMVQ+ptBNG
bbvLem8oSfEh4kbZjjwF/dYYXO3JHO3xMRMcHlMJ8gz4byt6yr0mimH3Ag9SrEbb4ITBn7OFIZXG
bQICZNW/jGonNS/V61xSc2hauW0Mdbhxcu58unlVEmzIyAW8lMWj4kNhu3w1sQe8KwlXJGxyFOuo
V5D48zrCobMC0TAlgXpBKUDL0WUTxEXLDoDBQGMg7O1R0ILDmpB2rcFem1oqQNg7MWScQ9E0XaAk
riYCqMjy23DqDtMw0ZV2GYs0KmljFE22LTXCr3kLyOWyNqzCgVFJ2qRByET1qUE7BObVJCoWdm3H
MLHt40o/wCzHPBpm2V2luZq91X1bHhJFwGrDRndsoOMgBCQuVQHiUJMod10/Do89HKlqrwohdUoz
0IDfoy62h3WqDmiKJlAsamk5ZIO5GEipoSkPIw148zU19ksO3KSgds1QnUlzrnpZ0mhHdSxZCWKG
q1QLw9HhIYY3Ud4UPask1VVmEghY9+mnW43uAD3VguQec5RhJxujtRc6rn5HvW55SvXQ1YAz76zB
XFmElQ+TT/3kQ6NlPa2UOr6fdNC559qFbXsMpLRPIoWBvkPeFGJH8izUV4qVorMLHK7h+pZQQUq1
CptXW4n2wY2TMiztQVj2RusVq6Q2G/JrreY13EKGLD26RmNaXlanBlrBqWErNBzVJPT6Wmu3WeMq
Nb4LC489jrgae22j7oUNNjuteChP2HO4QXG8u1dJB70gT7Vb6wPwK6gjl0J+WIDoC5oOaTIsoyJs
bluYUtmoN9aM720Xjui0EGHh0kF2yrMg2fjYqFDk8gbSyBtI5ZFrUvXcDMZe4GRxWLoexhbnVI5a
p4I1ponnwRpUVIl7Aq9jPazJg6UX+tuohnDKTQkw8CXX9ftiyK3YG0WsXJfFYAHsHhvsgyCRv0Ya
oL4Sg0POJ8NvM2romA5+CXX0V00S7VDGdfWBDI/UNIrM+qSEFbRkmhCZjB6VUsDI2QlHHxyDETIY
IwFfrQ6VO0iUZdra1bty1wh7TCdYRPsKT66u8hu9wyKTxsDXYVU7id/bNdI/+H4mtK7dmiMz1pp1
DrpXiNM25De4ZsLw0EpK6G2kvQU4YTgWYwAgP0f6ZCkDCA+GbuZ+WbYZXEINveoA8XeTtRRM1WBf
hCoHdfoE89UOHecAn2p38JBlWWDCE5ffJZqJh+QaSV8zXcugixtK7cC6alQ8PhqhQ5noRgLUURIn
VDfQr/THTspTXWXOXhDwUJaVUoVpAAKDVt01Ywi+a5KpYbNSkDfEAT6VhOVYFraWH3JwV3CGKilD
OlvmfUBaF45FNXOYSiMu48w3C+mOASFKYwaisUo0ufKCRTCNFEAXlz3aBF7PZH8fGXZZ6z0cyiuo
6XOdZy0t3M6CJp+Rm0+1U6vX9Vi4Er5OCRKxoRFYAHj7yquqlhWhCkyWT43IXFSYNS2jfaXlIJfC
M/xgZ5EGX2cUn1ra5rxYiKEZ4YkexmmyyFnPioXKx6ihRsVLBfdOrqm0c9tiD75zD5s7RxNvlWAA
AVt6lSVIlwdwWJIO9X+c7m6MexZy43cYzDaj15aEvBfwwbK8qtJMhxZQ/sBZbHU26Cq2ArdC0utc
W5DaaFR/GCX6kgbAyMOCV5V9g3wOJnNhlcenFneEKigcaaxJkcHhUY96UADykedvQrbQ20dVoPAT
0xZo8lsF+7C6Pr9uCyEfVUP0J7y17KOKy0r3oiQcS0psVr6OkombyA1DywsZQx4cg/7wXBQo3VE5
CGnSfDDcK9yB1NpzYWwImfs40VvPGXobzA/SZ9IPjVrV4Ogq81PbDtmdaqP6Rl21su+h5piiuaVn
UIssomrttg42YW7UJqwZzMHCtpmCyENj7E17vRGqSQnj9m1ZMabREtILoOUrcTpCGTbMnzUQ52Ar
0PQgZBJhWg6VWuq+pqpqNJ6bAh5Li6RBO1MvVY48J+8/IViD1Je7o3yxjLQD3h93OGyxvE3jRVV1
yc4QoETRkPcw1xqUZHgpm84BDWhMmqexcsSjzQTndBz14T3q1bL2WO5o+1zj6lZBJ+/OTMqOUNXk
erGtayWxg7yNnHeHV9nGIOMocRrpzXNjgseCXS0Kd4rk6XUEUPQdccvumllWY3manVQHFtU44Axd
MZBX4za6YsTMPt1IgdiN0soipKYo+gdWuKFB4xwGeVSAc9TA5lIabw1mAm4jMZS0QADSo5c44sq1
UqTtu2BIAmjd5Eho2yzBB5NRYgZZHQODkneiuxvyxr5rk2llZonCPh1cWm97rUnZRg5Rw5CKdwRX
F9epY3+oi0yHMVqWC5orQ35MiJqFge0UfQTn0a5LvAzm9eu8CvNX7gxtiX3NqjQKqMLA0VcdBDh8
ZaG1lOdhDtCVYudvJm84mD2WcJAxWTUMOzJIOMbUlGJ4Ce0igaetE7mPBprREgfnOJBAmJmd4XvC
Xo+Gceluhs5GEpHE8bi1nLxFIzcMnbcuDVVBq1QTuLVrqboxS1Grvg0m4yPMG9mwTUqwnClOyUYP
eOuC9iBaDRPBKuvJRhQd7FM5ptYxKZIBIs54Ju4XwlCeSruTH26Fnhi1C95c40TpywU26uyaVWJ4
GqWbnWyjGDKqZ338GYpKQOq3z+s3o66jj6btucRrGHNgjyMl5tS1uupzwCtlIHpZdoHzy8KRKXQC
ZjSuNaCCFdFKzwyNeQ40pJ6hMsQeGpWkYEeICLV2mbtM81SntnTsOgBrLaxG2pEP21BjV+cEtQsL
6bbmKUMFxT/IAbvdpgYfuvccFtk4HmITOYKbWyhciLogZWDhcB8CbmUMV7Gi0HApSBsbxqAy721f
DLK9RbUTaPH/S915LdeNZGv6Vc4LoCbhgZuJGGA7WlE0MrxBqGQSSCDh/dPPB1X3nOJmjXh0rmYi
OqqrQy2CABKZa/3rN41pcDxPs0kTZzd1V0UMyFw+ZBZDfmoDLaeDP3fF+iGHC93tVk+LIpZT7vd0
GIH/3afDeS/8bP5uGLXCm9qdJ6RwubliQVlKUXNlcn2jkYzsIm5Gz1Gxi9/9c9II/4ujugaZvTeY
bdRZgfJ2gsLfjmWtRwIH7LRJ44EOhl/LxwJrZ6tGLiTEhJ194+k6eXJUMpX2Y282iWc9+bIX624a
xrAdsmiYgzR4XHs3a9+DQaT2DrVYr/Y+f/oRX3pxkeaplJwcbfPnmpPZscMpqEN0lHUciIEuGjcm
0r4/iWqq592cmoSGjEsAwFm3lTNfOoqIzb3n9bihldCy+Rr9WX31LIVHmNJesODyp8owytKSf4aj
D90uzGZxY1RL88EQjeBAr5fqg5hX50Hh3+7Gvbd9qGJOoLbkKSkMWlTL9aja+YcVGta3XpUcdNZS
0AM5wQwPpe5o9ZFNqoI8Xd8dIMmYkxpjSzUD9B0vn+56O73rDdOh5tZpe1cstpdHchjC9KgZXnya
B8PN92L2Cyx0KzDjWHLcuPTxS+rs2QbI37WzoSgvpF94zSdTDYG4DtfSJSnd0Qs7YMcMa7/4Jm8q
stqi9NrtfF3ZOxxLZOIAajKxtRSeoWx6wiSAJ4l6b2x3a6DH4GIU6UjUghvoxDkGQzrDbulcTJOi
ZJHBjxKqZIrZlo15R6PS4HKqp7B9nLN0qG5VaVfBzi3mAmwT89muv0zWwB0eWzzPaphDmLzr3ZqD
A0Z12DvD+3IO1+Sqnv20v25JhGizneGVQfcO2KhDjbk0PYBzXC2Ore7a3l+793Zfl9Nz0HlecSvr
qR+Tw8TQ1j86qReKnTnw+PYDOTMAm3y0PdVMmUuMJLMyDRcYOUW5Zu/rrg/E0SzQmR4GWAO0l/0S
hsyk+iSdOSYNpxaNvjbrdWwXYmvDZEZf6DU+TU1fttWYkYKczdxoG0pFQllo07V9mwf+pzgwdmp5
ZCKdOvsQOGtd0Ebbc+ijvDXa9NCsWwsiyAT/nlqivbHHyWVba8py3ZvDZLhfU0s563EZKgrHuUp4
CBru6hijN/RpvrmLErAma7KlF/FY0SU8sR0qX8bG6ix9fuzzISXDs7Uqk+J4Ris2fA+mMfNBP5cS
sLB3K/3dGhNMPiHwa8+/Mks/LK6E1SieWicrBkiq40F8zfzOJOpTjJlpsbazubmeA9lMj+5Yud4A
msYg4G4oHeGDmVmFmxAZaErbjIJKGUMeTYZTZg+cWySaMLH2LHzxvJUQXLjF6mkxQqs6JnYTNFd5
67rZ/azmxYSfO9shzfmQBFdztUC0ioph6HQObZxhwK4sCVMlGNxyICHtBso55EVN05v+ya48w77I
mbVYsUs0qPUJhmpyz8ynItx17uywyI7SbVU+XyxmN5vrvh+9WQbwp8zeQLPeZdIGPM7tdkgAlWmY
fGx5BCTNJlomEu+zaK7ror2e/NbmUB4Nt/Fw8OBLwGvY8zVj6b/mpr9FFLjJvrZA8T/6lxyAl+yC
//mu/l4+9O337/3Nl/r8//mCS/D/BnnA2kb3/+PfA/pX5IGHL8O37D/+V/vlzwwy7190hI1z8POv
/UUicN0/MNGDUQLmgCxxm/f/i0NgO39gvcbQEqWbtSUY8Sf/ohDY1h8YL9l+IIItoRr7i/9DIDC9
PzCNdsHq4OIKRvK/Qx+A0/Ji2OKjDICuh8ICy9yf9j1ncx+5+LJgQMvMoDErAyhP6u+ZE2LXXra+
ezm75jYPWVcRW4Ylpsi0++XDui600KMympAdSBc/Wm0uD1KG2j5YTq9OQ2Cpo5WuDAkMkSZRRh9B
OEYom1PtSHotBegXWQoM0i1pJoLOYJfgdGsDUV6Zets7iDVoP2aq8fFMzYxvCSXdvV8TzD0hbY15
0J/tCYf8VfcwPYNhKk4pGcLdRd3m8gtcJu/zInPEFZlf3AfmQuGX9HnOp+ewbbrhNb83jSdmfNjT
tLXl/pB9GRYcaVBpG7aMOzfxdGyTAhTXiT29B3dXNLGDpOCyk01N7YAiRmOYOsel69k20423C/Nu
1eqibvTqXCXMLOzLPC8EBUPaqgcoONYI+3Re6p3fJXl/k4KhHSu7s26UUWOPwAjD/SRA1+YnJiBt
ebEmqrjys46EhdQrOE0KUe7oxmcQHKspnuh0s476PUyJfFCykRNyN8qzr3lT5QCpesyHQn8ou2YJ
x10yJdprjgGedMnjuAaLhHtZM1xOafTHoRl/TOnMjJDCQwSAKJJdakhM4zuaOmO4sxqwVS/khUkr
3JdZAuBlwABsg1rczNoN4L7LVWXyNjOGokpjlrdRTfZOWt6Q505smWVo3qggwCtyHQfOVTE4iYyt
UgzfpslY+IVZQTfFVpVfTFQoXjy6qgqug7WzQBQ9OFp7w5y9j8SkSgO6cdCMu2adZRdNUxB+GQZ3
NeFf5uEVU1S3v66L3lkD4LuyHQ5J2mtxGGeQW5Y8QMgw2FZx0zuFM95jJDGytDTD/8+umy57d03o
qaqhHbG0CPPgMWjy6tarVTocRNrn731vDsZ7k/7UvZgSsLUP2/z5Q7KG6lsqStt511Rj/TwveZkd
V9+Yo3LOChk3cxjiTlRp944cdgWSXBs623mNztOnbsIB5jgOAeRRZlXTV691cxnnwsiWXVX4wdeu
SSEoEtDdY9ZgzesUm3XrrjHz/C68LKZ8/dRjjXBDEnMnr1awriIywrwqIn9mtrBvS2MddkYpp3dB
ao7zaaxrcFpIUGjo/KV9X+sBzx13sQysiZvlM8Nhrj2WAW5l2HHmh3HS4d7Ng968pLOi71znYIgT
d7QfOfoTsqfxmnxS6Wqpvdt72UVmuq3YTUYtMZuQUzPvVw7q9cto+kt6xYBE1pepyrHLpbpOidQp
bKrfUvb1u8BMRLObVyNfH8sUIWlULazCaKItcd7pKqPiFovtf2tnJK+xUYyb0fLU1o9DoWR/UQeZ
t8btAKsRkryfbbbT3nigZiCRPNFhiAdJi3d9VJte+qXONeGG5pS+W9xEuIcRY8OPyWCrhfjf0DFI
jTAtXkdiTt2VrB0+fMXc6fvq1fZdjQnTZehONnlSslE//GAWw2EqqmKNyCxfhthfU5HtUqPIqstl
NuvdIkXr7ebO1yctBmRCSyWJDzUW6xPRCRJj3zWoPsLncT/TwvcQuVsvkzuzXNDU127SDSwSP6d0
z7Kuj/jbMt3bs2encZk5+WFpnEFe5Xad7FYpm3cr3gMfDbbUGjiMr+eQ9o6+qHw4XYegASKN9Ujf
ixlnGBIlrZq1qBjGjaU+NGAMXmRlZVFulY60GQOoIHZJbbezK7urpH9hNWHVpZGROcR2doYVbPPa
bsNuH6DBjp8yQ7vJoR/bdI2NRIuRAnhazJZgx8Bb2yk2hBi967ryVIVGFvoquF8uu+lZNzLcZ1Zj
05IOdGJGMGItWdXKcsk+XYykvvNxFdpyXlFPNaNLedfwRDs+DgBSZGKOKEpzjgSjCIxkW7I2MWnG
j8ZgkGEOwT6zB+VrCkm4A3HpyBm433abNr9QrtFgj8pxaF6jB5ktiBKDyc/dp3IUUwUuRBoq2w0R
FxYwxoKYLJd6PgZOsWqwYoo1f2RGL2fGrEPq29OVdtOkwVXXzr05vzOcNQkY25Lm1uxVZxpf3dTW
Q9ROkqrWUbxOoyzNZ3ei3XpYfAMg1A2GhTSPoC0fsoZpROylg4Beo8HjYvJX+vY9I145XCdY604n
5YbrcsJsuftRuGX3aMxhP+97BDhE3bS1/o45YiEPiel1fWyuGPLElT1bz3WRpuujMU30fW2hVzeS
Zb2UO905if/Oyu2svpKO1eaxmgUlsazTEBVsluiUV1DAa40Do7P6Y9Pxyyswfo1IhG52dD+N2q2B
XRmFrD1Y8GAW0aBhwkVQPabu4JuFzux4akrIUFKxDUMR6L0Le108fZ2KQV4sGZDX9aQH4e5Ni5+5
HuH8F86t8prZultFqe14Lto0PzRz6YH6zNK0d1Y2Ws+yA6GmHV7rMLaZBXe3kxfmp2Bagnc9dxR+
gHPIDMzgdHBviyIZnctCjJxMDLmNkZmEYwpUX7k5LWDYwiXUmCEPLIkeoF5ttJevnZlgyBboYfpc
NJA1AcJmeeuOxvLg1kly8FOH7bJdshRTbMdSuqfBsAbrGTI6Ay22HKd6rvwh+1SYPbqfmtHhGi1q
Xr0Lbcgmex8Sw/5gLsJyPxh0fIsAX8wLTAOxv3b2BbFGPaCMGbY/nIqb+lAFugz3CKzGdNcFfYMJ
Eau/S67awncIYamnYj0EXd7lcQ8fesSHmC8iI3MX9xD7UjpCfa2LkQFFMEqmH4yiu+Vu1HMqn2Gt
Fc/Km107XpXHL6p0tb3TonTrfUWpm12QKIgxuywNt0bj6Lo9EYsA2UOkSRw81FCMkushTLz13gxW
aT5mSyrUfm2qkNYmDBvruYSo2N0xDSrJnJ/9Z1U4oqF5yi37OPQZSwXKCCNSd3IYI9Ke9jmPbZ1m
MHlTZ+MzvHuXMLYGvyrUQeEwntLWKOx4zH1iCCYaUSRDCjU5sy4KG53q1j3SyhbphbIYL4OA1hwE
3uqjUouKsecW7caA9uB2IQ2+LV0miJmxkCDJV3BjzpP1sSxm9c4yDf0YVMGyxG5i2i7ieIbgceeN
VN+9ydErKurgLl0EPz8YW2glBWyEHRhL+1GEfQ1eng7DsFsm1zf2xZp7zGvdus/fmaabbCq5Mjyt
2UJY8hIWgLfWPGeHuRDDZdKJ4EtSd+UY0xQGz41MBkjsLBrvAUha5zuR+E4eLfkyHChjix9eX8tT
MhiS1Tw43Y8KU+ynehjNI1EOtOEFTi/3K5/qAl2lY4nSkRexxy1ckF1e7MckE+8TbLjeZUHv/Fhb
NY1Rpt3qXQM63URb4QgwYGzTAst20J+WDovGmFKWfiBxdtp1VRaS8hZOwtp7RrlKZvZrIr1DQPLt
1Zo6swAUYN79Tee6ceEmMQJlnpG6HLZad+FFM9repwoWzFXVj3YXyURMPbOzKhjjKRfzFxd2BCbi
qFEZdFEsppHZFZ6mqIZSch0wg7kxoGeQUN61rhl17oZyltXg31Gih1+0ZvyEKzBUjN5Osi4iv5OP
xlbOPO0occfHdJ384QR7brnzxoHdZ5GOOsEDHfgC0sQL937f4r4vVFhdMO1k/+sMAw5KWG0em8Kd
huqynwdTk6PjY9XdzOzubxA1N17df/LufGuzWP9pKM+ehd97cNYKVi0HPblEZTzPxSaYWl35AAJX
7ooihUujvRI2EmXqnZ311WnlbH/L+vAlvfLnbwBj3qR7NvFdf+VwwIkJ/pSxW9ZMJ287QzuHpFu6
H39r0e/+uqP/O7Ocq2wriZw3ND7wUWHy8hz+Tnt1zNlyzRX9tcNEN86pmn7MKI24x1nwbnoYW/Ou
a/t1fINwe8ay/OsR2xjY+zgm4KTjnTFu12LrgciUjd15rbud35C/EA9eFl5bM/7kUWhUw8iof+b5
U8ixq5gNw/o4RQTwCFE0fcu99PUTR6iAJUHgeh7WEucm7L0yqoQYnypeF9s5mB69ewme+v7XT/yf
rmKjT9geNtHl51fJzbQa/ZTWwQ3EekFX5FDnJOUb8rSXzOnt4W4pXvD2iZ0OkQycPVx3DugZUWsB
SdC0s4tDsqZlaZYntUhZvfEuX98TDCWu6COHcLdEm5erCD+0xOuZLlCVhSydxXXmvUiY3b3xVb6k
Am93tfGAHWQQ8OhhAp1dZ6zFwJnHV5kk5YiXgeFStCYLULiw6xIYsM+Si1+/ru1HvtwIyLdGHYA8
xfNsmt2XtxaaUEBAM3UceGX3o8Ve6s5N0/FKpIP3KNZJf+XMmWNhsE7/QhJfKI7+/m2+eofcKqIY
CEOmi5zlnGBdeaIOvcUBRMiLiZ16dg1wok4zr2EYZr3ls76R6V/cKRx7NBg81U1TZp0vTKvOap1B
CCYUzebY6bG46mNVLMuTO2pqLa7vv0/c1P0QNEFSHt3WT26zOs8+/fqJv3rJ/B6hg+bEDq0Q/v/Z
E186oSzbcHWseiT40YRLabozWwqqWDT4lUZu4b25sjYS+dnNe+zztmVuGxLM/JevOUtsvebBxGbU
u+4HXfmmhPapQlfv4HGN8hjKYIUWB8Fa6jc84l69ZxfaET7Nm7bK5vM5UzmYqt3a4FTDKvaTK+Gu
abXLjKD7IVOHPubXT/fsYoCrXAiNA1xziPsYyry8Ua2Legj9xogY4T4Z2gBc8HoixNVbWXuvLwSQ
Cn0db7HQRhm2ga1/O1lMNQVyTFFu5uv85A/TE7Dkk2jGp9+9Hw9xCBEL7Do4MXtnD6/HMz8jfhUU
yVvHXRY4ywcStEZAQf7t15c6W5gwkzAFZzPAftnjTYXbn//tjpbOY2zlMJsu6O6vhmH086gJvM9F
B3W7DUBU33hXZ9vqdsGfRutAjCGL4/yCdaj61BqqLK56HxxZuegv3z6QXt2WhxyFAmCD0RF0vDoq
yN1Ka4i8cZ/ret+GytytTpciNpgIU/DQW/z49XM8+9ZYglxwuxzfOZqb89PCwyC8GpM6i1s47s8F
Df9HBo978CZYgxL8LB0X9rhfX/T1csTygo4NiztMlBBUvHx5HQyiSS01VrbG9C3ZlntYDd8Ky5vf
eGn/cCEEZbgd8x8ORedsQaZLZtYWKsR4YUeJikIucYEkOFLkv/7+pTxvk4bYXDBEyvbyniYxLSKj
iYIFVyv4StxUQWW/+y98zWfibDZGjlsiXAPeG8cwJePLaxWJ56rO9qD029yRWasyAChmsnujSPpS
zJB9+d6uuuR21bSqEUQ9XB6DWa/JcYQ6X9zUJMxP+999qw4fv+OybB3BZOnsYZf9GMCkIFkNmbra
Q4XB+jEYFMpr/u33L2WzcoAYqHJePexsLdK5TGUam+xh23426uG/tZ/Bw+ZtbsnLRDCf3xG0RafG
/1jGRJxAUzMLqIqkH2x8wt/LBNteqcMngTWHwCOPZ3j2SrMBrvKY4+48dZs9VLYmtxjbzsRx8G+/
fnivP3lySxjdccah8uXSL1cPAFWRt5aJUUufYMFqzXzfM1zCC52zxzAXkjeuUY5ff33VsyZuu0F2
avZNhHbs3OeHOkxII1F2J2GmpGEVC3r128kdhndh17NO03T6uGbtcFFwVsRINPQbpf7rrcDhhIWV
hlQu5OA4W52ADVPQGPZWOo21deeLwnquiq2s0p7mF/r13b6+mkd1vLmOcNq+LmGmvg8Y5tec7J26
3BaoFtnlf+vAxSSBWhxHNbYd/+xVFkz+u75hSIr6oboCdP2mbTKOVdp/+/X9vDr9PJ+OlDKQB0d5
dO5P76aw4VQP3KEcU50cdxp3b9/NP1wEC/zAM6m1fyY2v1yYva+XrFJBEhV2WT44btr9YFm8JWH8
h6vADGJ/wlOB0ej5EQtlsGEMNKMRGG35nk2yvGr64a3O8vUC8LfnZRF8b7PazzW51LdZ5qQbxbxC
j7NzuLfxODhqS5qGqyx/e71xDWcrW6HhMaHffp2/lUPJ0pXkz4CXWtW0PBUIGS6aBaii8Px5/+ul
8E935hH+RM0AbveqlrTh8pnMB4yo1Xky74owq1C80T5XDXZtb2z0r14WIAAJTw4NurBed3y5ViHU
EVilKhHOwQAh2UMRGne/vqVXV6H0IdUipG5lPWBO+/LpGeQVjg6Xge/GcuuAXXfoQ377wXEVHhro
33amsPG+vMpQq9Hw2jyJJK3zdBrQjI/0ytq/pyBymjdAh1eVJFeDwcEm9HNdnJc+82B3gScRh/lZ
nn2w7QrigrCb+8UcGbYrT75hxfBPzxAfNsgkbLOv8+WFUkHDPB2Fz4YrGzDhd3OIxfdvvynuC9N8
VoOwXx38CVhOpRooymlhJMuV0DPtIP6jzSJ/d+XxogBsAooM0BuY7S/f1tKvbe0gp4RP2ww5EzYL
4rwKNPqUX9+S++o85kpbeUGaDNQa/vnySh1M5tLAMINtj717DPP5JksS608NFeG67mxiFidyjd7V
IfNOw3HI7zQlzN3j0gpFziQKNS9iSgL3GDGScSUWPVxDbuhEZPY62zPHHm6HfnSfXVhfaDPSorv1
Tb1+gN4HdgDwuTx5Tl/VV00yMI2CG0v7NPlO9p6pNrhfz2TBjtLca+RFDhMsOTHE/Ngkk60udeLK
z53bz+nB2lqFp3lqk1uA9c6OmOBUEPBE2T1Nax3I266HJBkxC7TvGqKB1l0Hm+E6nMmT4giTWIA5
FdquiBcTfl/H2dMRezmelLL15tOKEiq4xQDGfFaIUZhd+QOw6K9fx+t1HAA70FeCoHGwnn83XRF0
sxr8MEK5x/gjN0qmT2+u49dfJ4YQnKWMGIFbsXF5+c4THgdiEY4HJ6iAk2zsIW7LcKAQmozk1kRK
/QZ0dn5bOF3QLcCowkOKgvYcW67aqQAicg04I3n3Yw61cyyQELxh+/4PV2EjBeUEIQMtP4eRVWBk
qwvXI2pnm3oSF7DdipPDw69f0fkJxL1gqBCCAG7pGa9KyaTIrKFLBQklyNquVFejEewKUsEi7b1Z
Lf/DLdFm8IFSv4LTnJcLuaqHrKoGAzW+gfRDcyxIppd/bQK/RVR8rDT/OecevrAx+q9xGY/fq81C
6P8HDyR4h397969ojE9l1n//9h9XMO6/VfoFkXH7i38RGc0/qHlAZEKmQ6w6yp9/ExkNbJI4IzAd
9JltAG5sdMV/MRk98QeV5gbosoqYL20xdv+yQnJC/gizQrBXLJgBY36HyXi2fujq+BGgOVR5ArvQ
cz8zjXpcOL1nwt/bVUKcvFb+3pn41xVs2hqwWnb/cPsN/lb7dV3etGRHmaCIUbv6JyF/89R9dYXt
g/zbFULUSrauuYJucGwQJ7/v/jv3wKGOYghrEf/nGfm3K5ir7DxlMMIccGJxnVOj2jeu8BO5/U9U
OYBQyt5H3WoGvG2LbIWXN0HRlTY2souoQGoy35DDJB5WuB4fM+kY5hViirrkzmSPN0BQ3pQ46uyt
2i9uTFe6zS6wO+UdgDP1R8R+2H90Uizrp9YchT7B32gxXHEzMV8LQ8DZN4u8fssF6uWhwR2wekDE
fbIZAody4WwOCmtybuDTm1G4mtei/xaE+aVTCRxvnd9qJ/66EqY1EHlJlNq62JfPijqb/bUwTOQa
9WMStOpq9FeKAb3u/vY5/8PI8+VW/u8LAd+CG8FC5lN7sbJW5BYamYGFP66He0Ub21P1IQunT7++
zOsnBwsNEJBugnf/6iOcvQJig7mgL/CKnT2KLQor+Azp5mRM+RvXelnObbfEZAzy9PYPqNDnzlKZ
n/fOlk4bDcF8UapDg+JhrtfY6iATHn59X2dz258X46YYH2AvxX+f1xE5czC0NKmDXIF4B++DgNDq
4wTBID744o/3rbwM9LUNBeyNC0Ps5tW8+J5wjN8Aqw3xZ4Wcr0YYLC0y3NaOGrgGj+hnqEJLXICz
XWn5w3U5hbONDqXwv1mFUVxCYl7v7WmsUNzMSBGcNs2qU+Es2TtVUVPEuQfWFqcVcpmIIYLxqZ50
cRzdWmjIupRhyhzqpyW0WC3uoPrHBHT3c7J24XMSeKRLdoFukG25TZLtTK8YmshA2kc6oe1Ny86R
dWvEinb9WtUrholU13UEBWn8s6in0jv40pqevDqY/bhtTG9fuF1w7w6Qve5l76PJxwJnnS8hAAgb
JtmEBhxPrhtpFajbDTtpoDt6xnopap8hr423wb09yO8AayCwDd4vPlPDsA4iufQ1+fSeZT40TPSI
pp/KIDgOQW15l+Esm4dmRTp2gfl/e1ig83zLFtnfuWUKBcNKy5OGGr93em02iKcWBlRdPVotvFzP
vrGdqRvjRocYsKRIJTEmgcCDR7OHLe5hrsz6T5XB8Yxw9gCn7pdcz+/qtenQ/6E2vtHtMn5J4JZd
NbKxd2ayGnf1UlR3JrqYXeU7HnznBMrf6GVOLPWwuWPg5/POCtFyHsaxF8ODnAsYUappOivy8q6a
bzqDNudKenjYydgEfvFi1SG4OXYwpjAKyX1/QSVXTQ9E0oHrdlmQfw7X8JJmLz+51Zxgn9/a70en
Cx+mkp38aEoypjWjEUFxxuKz/Q+GB0MLiXQDqIfj0nWd5eV0ySu1Dl0DdWIOkvESkTAqSUE6mIwc
oHNcH7S9N5hmzodym4bC8cqRTVtW6rvXvZyK44pe/kNtrcjAQuQ0ewxqBoe17bXpXb4IHzcQ1QQH
T0HAjvqsam9ot9Y9TBmVw7xpswv8b9LqfugXUR/mZAmHK82jfBemQQM9O+QIKaHNLo85K8g+Tvw4
qI+pqXMYxMj5gvCxd7JiP1hyvUKKvtFy6wnKZIenhogyqwoONEfIWP0imw5IbvzispnGVB3dZty0
aFVmCevdBF9VfR0FVJB9Mie9cVrcsJgeGGuoLx0WJtWVPSf+BYqvEk3eT0eYRYfuo5fj6XPd2yVK
yzBbSHNqvFY9N2uv6n6H+UKIvzxn+9Hxl4YxpoIlrSOz9Y2LshW48iLmbD+WUMWcQ2aRFGCj6D6U
zhI+pI7OD+7iMEaGodF/QXeZHpDwTydjmdq7mXSbz6nj1D8sc3JwKtLWIcNe5qTadvgSNMQVujLD
JgByELxb3AjCdpdlzTBF2ZCMp24JjKcOOxELCbIWfqTQGX+rhjC49/ETukazFCIDTy3r5FhFcGxt
rNVhsBfrlzBVFtSQRJQHJIDuZYelgoyg4ngHvJz6TzCZgy98wCZZBOAtR2yu+7txUPxGhputqAlR
Z2deaxpf/C61zWPZZQaOMBDed6WTzMWutmZp7GkR0ylO2fTGY74W3bWzLh+rsk6/6FaX12ap1q8q
85LgOGmg6j1FLQxYR6eYQ82GhfijrZPsacmY4UW6M9qjqxOj3UFDc7K9KIT+MfVNsMtrewrvRwpk
7yjCunCvxABj+F2KiMPcm3YNkz53oRddkxEoLBxFJJRN7c5hcwL/XYl6wKjkfWI4U3PTknM5fNCD
O0HEakThNNmuz2pnB8cV44iBLfuQqBR9dTZb8yO/N+IQWGtYLABF2J9Ae8N40A67CLbkqQfzWi3G
la380jmlBtUZAKMaj2VjTkcrgVJ/9H1VffMqjCPInLbaS920xhQPi7HufWBIJxrhXt+nAgeGgwhx
NEAkgchvwJt5UWV9GeJhKAn7RDvbBP3yIahtb702uwxdK1q5AeY1XluMXErom4ZKjwOO739Ogxkg
yoXLah28fK3tvahSokULNOpxOcv6qmhli9l9DyP8ooF93+7JF11DrKbWpZ4eSNNUJFCLLNvcaVbL
ufN7p9Of+qSZmoNDM5u9h52k9wKq8OWw8VKfiyE1y12QuY1zN1FQXjdmMb6XCrr4yWyQb56sSabY
8ljy1nRK776scUGKofovVowsYUwU5isGp1+zzJ78Au7otre+M2CEIKbJRubLYKl4F46ewKgBUU95
3WLnsClT5Knq6lDeLKPJuGRG6XqB3KJ6wPkmhPY79VlxJd2BAXggqvCukBOKm9ladI1uQKMh4ViE
TG32ctDxkLQdNjcJBzYCgQSx972BbQgj2LpK7seQb+Q05kAKJ86GduOAV/q2hal/zMhQ/aillepI
ecs8Qf8e+9M6mfqjNKb108oG4B8k1moHGPeL2rHbjhdN4Zl8G54L1T+3cGNGxDDc9Ws2+te6TmdC
vxFhmIccq7YGuUZo3zv9WvI45+lYd3xzss8IO01wzH+w807QGCT23lNWsl+HANHNQm1x9LVaMrza
ZoqSCJcI/ANSlx3MX83qmK5rNkcY19gXrRgh5ueI7XuSdaqkvIfp7Nf7fBjFA/lcRnnsQl521Ik2
9G9de5H3Bq1KeZi2iETGYvds06baeRp3lRMeUaX3URSLtm60AYfW78rmtqkNJ7jOZIf+qmqLdrjq
nblM9jVOE1bclza/9SrahcNU4EGpa2XEmMyh5u00f2OlwJpzZOrPxlyQf2aNAV4TOOzkxb6EZgzX
L5/xukJ71v9pGI2519MK/1XatWAUBHXwWieTck8E7ho57CCc6qg/ZYiQwwibpb1LTbfD/ir5UlqU
O9RLk/ow9cQD7kKnsubT4JW6v2/nICzjtW/EBgDa6R7Mnx/Rjqv7aQ3FhGe/7KvjaAorZ4dtc/Mk
uzKD0ItfX3nZ5UzbsQ3rEZloPArvqV0A8tGvwnsPVt3CJy7lIXS9lQqqXh6DrsRPQLhubGaZukSe
Sx47NhS7SWJ0Lv43Zee1G7mSbNEfugTozSvLq0qm5HVeCLW6RU8mk55ffxf7PtyjKkGFAwzGYUZZ
JNNERsRe24puInNKN0HvReuwySqENTbusyx5qD2AEPjCw7Ad6OJaZS5sgGUZ2u4hBfxQf1YKBC+9
q6vlpHgvFiA5bjaoLrREVZX1aKVJ4ztBnXfHLu+rdBV0euptW8tpbiKvUN/yahAp20grViDexn2l
T9G2dDq9RQalDuO6t2sze+1F4uDoAiej9uty1A56U0Pn0GOzO6jwM/RrD6QuhKjWy34lHLIECIoX
7gr65BKIXL29H7revoPWkt8No1O6733aheGzpxbwEmvUYhxotvMGUUSuQdJMq6zE8sqqFPVNGaji
LUi61MfB0Auq/agn9jodB6Qg3KRcBVALnI0S1PqT3qkdKd5AMRbRGE3DjmuUKzei6b18Z05KAEII
6ZKW64Xyxs0Kso0Zi1F5wH+YohICdNw8QIUlv5q86IdlFTlUGXSnCKpfmiy1GE16rrRLNYtl/mCl
EbtKU4ly0cJfJPwacmdZpih2lhb8jpVulCMQxw4uwqDXxmM75lwgcqGOVyN6nZ2ixSWpZzNQ3AMn
RwcFDc26T5Wm+izMlKAa8yp/SNLdmKZ0H+UwbOgeXRWeHSF5nKSyS8eKTDr0oW3iJcHtEKvZo6jX
DdF9TcoIzWnHmlAHo8lvyZnWWKWlHrpzQstpWhpTGHAPSSfnSOMPrIl+qt0bt0oKGisM66ZFVrYA
YNB+ZrGVPbEK3Y0jUndfe0Jf06+mfGohi23BFj3uetUL+quwFk6/m5RB4yYiEoRZnAbhh22KdlMB
11SeWiM1Bh9NY6AvykTDK5rgVV1rNO0P9JzT8/Qs6BbkkuZReEiHJgONotQIWKdaLqVliUfVwOd0
5ThuoS2aqtQ3gRyCaRejzA13mRKZ8YJdR93kfVHR5J51fbJTgBXpOwkjozi4sDjpKmQWv8bSKYBg
ATrpVwhwyuKQtlO/LyNQUjv2ywgUFrY/i6w2VKocST9+cEwkBQ30uUFLQ6TqV2E1X8vgYjBq0URr
m7a+LdK7flGqwsYdC0/W/t4dTIfcGfyLuzHJql+VU3fXNKJbm8BJPbiVXgsNCYJZeWiVuH9VO2Ri
vlMMfasvixaOBh5RDRSFfsqS6lDqcBWvGvqA8semoFXRj0A028u242P7NMciSCI06e6HLjOOChs7
dAZNHVZwFKY9JrHNvrMy8x0EAaqc0ASjeD31PbghPW5kdG9Yc6E1TiMDJlWrjHvU92O/qkx1uAFw
UmzNECnyplOojvlhZVt+LDr5IYq4vW31icsvfRfumxmaVQM3ZdlYhSfWlHWD9BrnsukNMZlE3dxI
I+EiixZxGuvkJWk0qEzInHI8x2RE633VUXzym67l77DKPVAUUi7t0q6WXaWPUDr7BHGTCp4PHWRY
1JvEI9hvaotowmuz5Zil/EcoEmtwWVDFhyS7F9oQrlTITqsWbXhBz6nqbrwOCU9CIu4xNCX7Ocwp
9Vmic/tVTGp6iy4BxclgU/IiqxC86VI4ZPC0au/qsbyJppLBBhFWYmVSPn7xbBF/on3sCdIHb9iA
Rx1v7G7k4t7YctggRJDjEgJcczuiTNqk9HDWT6VpjVcRlkPLSXP1ac3Sg3+Y0eIGasL+sGtduU67
qk18hGLginRZvrWdZkKU4ZH9fMInaGEaAeyvAlUpRh6NxSVUUCzd0dBtbexuqDErSrMDcxovttJM
1vz06mjApHjszewhKIr7oECH7GuFTQAYJA4Ij26wxlc2HO0q8XoPbYId9UAamGk0fBbFSy1bEW34
a+YNkyYV6KIdaEBdaXy4qpOuelmVu35ytH5RiLqHoCS5nKC48d5oxFG25SBIYsGHgtBkwLdAoWyg
BVg5MAix+GrKegl22n1WlNRb61wyX220m+WuGKb4AYcm41Gtqm4TxXTBLDrsBo9K7A5vigzze7ui
E8lSQApnypgdKB6WTDq6Am5K18633Wik9zJonJVaIT8qnKy8xWHC29qpB3fJ5Vrv19wE86Xd2P0/
bUuTMLDY2t4mA59ryRyw2vWEFFCuOaSIDThdFL8f+AGLuCqCpwql9GZCcruEPqR9BulIOF6Bjo3i
etqGMFV3cqA0ByDOaJb91Hrbpu3tZ88ak2Ok0aTts9oCexXHuZDoxpRp2ZGnf2iz3t5MXT0gXLE7
JIroj1PsSpDWRaVZgZhsa5t6nNavtV7h/HHGEog2/3WXLhE8tvDH1NFZ9KOXcIGvE563yLThiHY1
4gJdQXRsO3hOAlZNQK/jxurZ2Cyqh4ZPSYL/E1So/DkbaXfcpOwf4LAsdJSGQJzZ8yLcBcqL7lCg
wEMX3UjrT1in5YqzvwAlVi+a2E3ugfoZ3bWYWms5h9VP7gg8LW9LJKAa6r/0Y3I98TICPu7WyuSq
2R2vg9UziG50fG3AzL5p3Yx/nnLlVptsO1n0c+5wUSUDSBlTL3FxibkfjIci1Kz3MjbBKknypkvY
la21jmNF9oAf8cpSx1T1lp6GScwikgGbS9RxHjVV99EFdrvyTPuODqUQyLTgYuVrSt8dWnoeHxxF
1RcdS+oOUrH7BwhkeUsY3WPUBQ/i1SsC8xVNT39PeoyrpZdYxd7NNBippVu3rg9ylyt11OrAXyYK
Oqs+ZnIH2BaspRE7K08rIGAJKk7Yv2VMghW4qtbwXScCx6TEmnOwOkfJFtBjwqMNaRmtCWUo4mJm
HtYK9OA9BBNUpGflQJyf5BtVE+quLqlwrdMUgGR9UDMRr7xc+d2MbTChPBjVP0FrK9oKxbK2KBCH
ry1UbfteOmXhN5qrRtu+kPW7Y1LxVZ3SBCFRxuN2bDSG7iFKsrDVTh51RWi3qFFH+pPUdpV6eb9U
4UkTFiG9vjERu1WgYmAiLajnT9Y1ngmPpWjfHVd215M7b/edFx/gpYFgjOA0yCtrEx1Tpt92DBpE
19IkUt840mpfJ2gSzpXa5AObbVmV1+TsxxUYYK5Tgx5GOxj3Jrplq7KfocL3V71b9Cs97YduG+La
8lsQZjY+/VD5shNMDV/roXq65K2WU6Ch14vstHtuiIx/ZaXNd5hQOjK1VSRxywm+CeAxr+2H68It
kSVKmcRc5MSsb2rTyjtEPWjNtbBVVOd6BGREbUTgJ9NYPHm5FmnLmGT57RB1HjwjQEXupqKDIvQT
r+qcG8PIyrXbNU6NMo/7h18Iq/+lt30cb0D6tjudHgxvE3ANeE/hPW8ivLreFbqmoW/0ukYHL4rl
NRcM7I9QUN+yQI9pREohoinGt+LBCnbgwExr7dXwFP2C8NlDsasb1yJt9BApofCWiQjlq4g7cyFr
5J9+5uXBi+Ra5C301u2BLfPxnm0StdCYJlqK7w3AscugSzCGQwXdrFU0YcFSJi4RFJyielzGUUDD
QpOZJA+N3pbXQTi6v0l6/in1/BhEaWyBQXd1IAVxqa2nqAfwGTpB9mA0ZgvRV48/jSwd0QrVAT6R
LmI66galyHIfu4f8MCYpzbaBEkHAr2qroKJhl+N7KNxchZzbDs+Iu4F0BC66Sc3AipFcQprlu0wH
JLVpJ6WFHdnXMl+ZOWwPaMxtk66yEH+ENdDBMV1JLaeS2ahKFzwOGYK6pQNBs1tHlg5VktIhXh2h
h6KgRlJTb9IiMw5K3OiG7+Xh6G2jnErATQSvaISFZw0VtYcx/tBIoHeLFF7GITEL7P4CE4zN1hjH
RNlQubbfe2TD0ByIobj6hlm7ESV4zWOoVe6jAFHXwQ9I+0PrtPwOR4RquvP6VFEW0iL7EiLJhMlx
h1JHcZbk9VvKA7wyn4ts1b/nUd3ri8qoqveOBN70G05smd11hMC7gt1w2BaODvGtFrp+1MLSToGq
FtqjMge+29A0tHrrgWhfgIwpVqai5LcysOuHVkstcuuEcX8mILjrAVQBikCrAJ1aD4ZoF6qNuV/G
e18PhrTJUmsAvaw2vjZnJ4FNhrj8CJel3fallXCvkt6EIaka3xHV9Tewcbpo4WiDIOmgIkft7SH4
XYytKhdKYqXGgqpuCCKwSIhq1TLvzb1hFcoysuvguUCmtpSpqcXXDj+s9N2GTP19q5deA2ff7Z7z
qehyP5wirLZtLcyfZYuOeJVWYCdXU4ekl14fMqt+q4TJcyxJGbBLo+hFMACawjbrQ9gEbNEI6CEJ
Z3i3O+Xw3hllGuD/41YP6ITlU4YHJDU4zq4/Zp4kd1mO9XXBXtFsOpqiV5ltozzI3TrK9yV5xIdm
BK25yMrU0A8xct1PULIQA8HfahOp0rruN4Y6jfHacxDl+hEdVITzjZdt4bMhgS+BwO2KPKX9VxZd
uQGrXL1BWLCu0UWLHZLs/kGFVcI5mwF1Dv54QihH4PhynXi/Y8cfPUtqQGszM1sMRKLoo+GDKZRs
NPVPrfVeteiGxI38oqB1e59CYXhJggj9OkQ9bmkqeN+Q6rP3RLrwtouyx0Cz2F5RJgSI1blv8hVh
DjcIhHc5MoU9oJNmW5c2Bk1OPbb7sSBZclAD0wvXnMoiIYNI7mzXJgWgSpNPfWM2VdGtwLwk+B0F
8L99qU9KuFcdk1piXkzNwQwCkoB8cRTO1N3hnqoFdFJRUDxCxJJEAT8SYqI/QO9r/aiUYqtSXbxH
wtrzRl1mnu2JVC5cVvc/lAQ1SFCFDhacmWquYqkNhJrFpD/WoP9uO6cgJkzJTfKquMetB5Km6SZx
Ms6FonK5qPWxHJMrDajgq5bq8V7p83q8lWXTghMZDAi5RaRdhV7Sx8u5I1n3U2oWv1INEO9aInju
X4SgruFXXh/FGylmVraMHXzsZOdQCMrN8r2quANHXjKkx4ISHk/mNmF2pzWWewTQ2hRXcLRLKEiF
ozxNtVBv1TCcKl/NyShZoGPVVaFOEKAmVEKEPJ49XOdicl4M8BXhMlQaG/8MyDUH5lKwJqJS194I
3/VqaDTzF7EnbwidlpBb6mFPZd1O1Hwyo3H8Oq+daaPnrtsskxCB5GNFUAZ31dBQqwfj1DJei+CN
4lJoUz+AOenb7ky+Q1CoPJe0dG4ThyPVz+Ns/MWH066R8CfpP6lAqa/nsa489LWdUXbp0mgiuecY
D33jKnNiMqiXqVaTG7ASlEZzfarbNbkXpvQQCiE3YW1Nj4kVd9mSXunhqRmNmJbf0DiM5LGP1NuT
f4qmklss3XK5c/JGpJAYCuMXaFTQrZlHHjMPRkeuzKxOHgptrFy/F2k5LclRUNRKBp0w1w6B4Apz
iLuHpgxADcIqnrgrwyAa17Q8iGyNQZBHyrEIM3WVNo79qdAkk+2aXjQUc3J2yQXovXoHLrIufwmK
PEgF7UKL7usgJ1qxsUfKFuNokvG3XIkUpksANgVDXDzV/eARM9cu+Xaq8Qr+FDEJ9vXUITE7NkEj
KJLFaf1mQFfbCZzatugIcFsyE8ipcW2Yn0M9pA+xcFt9p5Oru6GzEJtj8h5A/ZIqHuSC9IxQD00f
avFNaimReh9FI9McZFLu7C3O7V2ej1p8lVCO5oYa8Qn80dXbd9N2Gwxj+gr0cu3Zx1hnMwap0uAB
Ejr1g8HV3/RtWODxVdDY4hiG2tAeel0v1llahm820VDtd9htvimJGkMr7g3tdys7TccBoY6xpsHB
pIcQFzfDXplCrF416Dn1skT0cmeEGV2KsBer8qWaElwCYlvlbo7E9wWG8cyb1OrmsbFs+Tja6GIg
vgqFqgCEJHdi8S0nwKa572HQgXHExJVikVepTnJJtPmBNF925Lcr2hIZU2N+AK+Q+w5b+jvNJjrR
zWp6FtUYXePJiks0tfklcJvuyiaLAmLKosQAt0MqY7gZbQsH49HIQOrA3Uic4T6BzL5VHFXqx6Ro
9d+mKrCamY0Q1mlWu/pbTCBIRnSkjcKnMunM/CrSbFbSHijJOf9oonX3+OpZN7Ym4Vjh+hCkmx5L
gJx7YTwT8xL12JVw4fTYrgAvxaP5FNQZ22zXsis5TdVG25YrMkVNEO5bvQVCDSjOa6rV1ANFsqhi
fHJuactmEjhhB1aSvdetlNdZTu18hnAmNIwrRYmpSNWVywK0NV4uViPa+0qv9Ls6buN1nHfDDY5k
+qsmG+1gD5q1qgR/qqLMH0CTAnyxiisqjBlEsfVYA57tdewO/K5XbagnnZK4V9SIhhfyRsWa8FnF
3GEUzV4aUXjtWMJ5VltcQgaptzei544P1ppyKK2mNdcXDeLSNhsH4NoBHQK/WUrBqhO1d5dIjHzU
LOAHhbaxDnNNvQU4m5DWyRp3mbOnAE0mwle9egQCb7mDDzBVzz8hGmZ8id4NyqvQ1WuSORmb8pZI
HQOPqE/UXUYv/UOigZgyihjvIRKlNaF96EnjLorhpWxp+yuuksa0t7T0whUFJVsyo1Ulvx9phKDY
mVTJHwwBpjcdKG3iq14Syy3py/EJknCjXkfUB3kXJlTiXW+AvFv1Xmz8MViGGzQXgVwaTSLhBCtp
dh+GLkmIRgjtvm94XTl+VRO9BUpUrCMsWbkbNRn099hwnxAbltYKqghuQjVSOi5qeY4pb2JMxS4A
N46jUusIZU1YIeQio4K4xV9uyh7HeBqgg+b9QSe4w+whZZNbl5xre9oEW20Duaq4s3CYuR5B1bhk
YqHJccdRA4KX+cNB5yCyviXt6Yb/dFOls1CkNVfBqDAsw7wLr9u4VgoQqINpPOtDp6y9cKwHH2GL
Rfyh48rAdloxe7Ht4E6pTNrSYZdUFnUN7zqi4DtlTbeyR7Fhv0jvMDlJcdEOG6wX2oKqPZ9ib1nO
9EQxPqxvYhWHa7KJRrilOho+CiVmXWE7chNqNklr+vpCWk8I1pO1UyjcaLnjsy5gNgKeVwihZ9Bc
hf3NEMkP2aXo422wMf9YicWmFVRRfleXgAKWKYWwbEEivFy51CqK+5ZR782xyPcB29gN9xj7tm0G
edTiMZ55igV1jC6v116gcGlxm7QDFCW8ObDPzHVS1qazinQLDlxk4uwKGqm8p8JGHrjib5V+aJnB
buSs6a4a225v+6qjHTKrpBGuJWDk1IcfS9NNHNipTotGW97BoNFxylQiY08rXjnsgKeR8XKlWt4p
TZFS+OlYKvQBgAgqKryXpGmxNvpikxDk7LUgmt4DmfYPsqHv0m8nqz9Ir52w88vDwFtYDlHWWnj0
hAKBz7odiWz92Sb8flF0IEQgAQ3KEGalvbdlMMG18bKgvBtIAaxMK+3g/Q6jedWnsfReskGVh8IC
K4H9j2tiLkwEToajUUTlY9hEWUzN0tuka10QciLVXFJNRW0vSlqHiiNViWh8oM8gk6/EPrKmM62K
thbor89aVV1lk3sGdjlSFKq+dXM3/KV2OM770gSJhZ8V0Em/st2BdD2dOrgpyJTmJrXk5BhFvpFT
A0RcawfqiH254l2rb/QAQrHqLE4+HVBOQLzPmQ2Gzp8sshGUVTM2ZLCSAfWimrKvV6ruyhgaBSeJ
hpM/JeN3SGLdPED/gTGX00H3ZIjQfEar5SxTR49+uzo/ZSvNQaBhgEeWcFnUSFHxi4doPyKlePHo
CLTXsWdLddXTmwcukpZs8ey50v0djpOe7oq+JJ9EG6NEeJ6lsDssqP3XoyeJaTSYZ69NYSa/6FEw
3iu3qzFySQv3n4jmJ3wMKpFLCv64IUTUMTw2dyox5FJ7p8LNqlHZtBRJwShK8tukGcNypdGv0fue
g8pimyaudySXSXuIHrrxQ5dLVdykgJjwLh4Ti1DF7EV3m5vRdDUTKT9UTtQ/RllFI1QunR2n9PR5
hifu8KpjUvQwVoqWUYiP42A7x2UO1UNyTGsS2/bo93qhJQfa1QoA4TDM1WWse82r5DK5T4Yolbuy
7gKHYpEcRz/pqDcv+1yf9+iwI3mQNyEZf2FWIaIkODDpapoCkuBpqNTPRjuYv6KC+H5hZFHAMcKh
2lzFQVPaO8rrw7FJlbbc/E8zTEWL/RTMqDg1yqXTaMqjWQOOBpqWxPdpW7gbzW6Tw4jTwrueNBXJ
WFV9+7mN9Lz9F/XGbF2KvMKh2fiko7nsta6O2tGApHI/xvQ0sGQ955L25ZuOXKqSqkthdOYqmSed
36pIAmVsEgr2egQc5j72It8rb6jtCvPu5wf62u3/tx/Xm50haca3LFU/RVXRuCWyOie1C0VkoarB
Y1oG/0nI/H9DoF8myWPwPMgVv7ZMs3aUoU0ZwhBH4TzCPyeb//NTnLdLI14GtUXjmYUKQj9RpKWA
e8EiYXNDJ/YS0TS1xo1KPy00zQt9xO5ZE7GrIq/jHEfWp6GU/vowReWgJotL2k3m7CpZvT5WuRxs
7eEjd69i72Lf8vytv3Yt88p0VJjI0HV0I6czTqD1hKJnIhjCPIfcoapdFXITe9dJfI2RdEfh177Q
pX0+y+f+aLTnOkxrNF8nD6mHlDQ9mub8srvXy3YLuHWN98rP3+x85nmqrXHbph3bsc3TaSHcrI2l
TfCsebdD+4z75s9/X5s/+pc3xwdixiFBQNJis2S/fqqa9KkzSNv2TcCulTYz9F8SvMBwWohnqt1C
Qe5udO96/VxzLya1uIsT54LK9Gy+IEdAu8FmodsuqLR5qf9bJ1Lm9H97WIKNhnVbRoIArrkfExv2
raLdweFfUlO4wEv420R/8uQzOACNpgqMiKzu10HxS6MpM9LIkSfejaxeRE8cUJv9sVbKw1joK8qB
N1TmSFFakgZIs7kbXGNRG+mhqKZtHYbXIhzu//v34FcZYFtUXgZCg6+/StYj5Sv0PtDDsUfEdZTo
a7YB9mcnKbuFc4AnQ9E+eXp2q1hzicD4pZvaBbXDtx8EJb0NkITf4Z58EEenbBcOtNVWOa2YlrL0
QJX3VbgkxbFNycDQGPTx85OfbefzHPjXkPNP+tcc0CXkmKpgSBmshUWqAwubnqpbK/ttGV1Yu2fL
6mSwk28/WCFN0D2DdfTJcGBT0XS4SPz8RGcbBIOwshwL7oGh8zG/PhGNkmPSFoZDk4S1omawwWqI
W/4laevZtg7r33HQs7FBwP6wT1Zw6CgNji8GAnTLvcON7RO0G1mRvH6aJqd8/q/P5KGapE+PgTCK
PAUgiBzsaGM5ga/ENBoSLIVG98wsvnDgns8/hsG+/S8dAHnP/Mz/mgxlE+rY6OG56WjPTbLOKZoX
tArQtty+OsJa/PxQ51OPQALaFNVHaBug9L6O1kPWbbD/I4/GqL4Zt7su6FbpkB9x/1p1xXRhvG++
GIejyZTQVP71dHXFsUuOT8PSzyx/dbZ2kw3NfYEzlFmE/wkXQFTBP5gTPBRkAiiFJ4tKmYtURWLj
tVg7R/6X5TbsJAW4xHCXESZWP7/HedV82VE5gqFczQHGrOF1T1aVKgdcP+V8wWkXtfmgWZ89UpFC
pfjnrPLutej+G5zo7/PpM6wQMwu0ntbpEmsrWKghZAbM20wsYeSqtf4EuIT9/FxnC9nVCS8t5jtL
GVHbyXORYBp1WpwNXw43g3izZMBt/MIReDYn/o7h8q3ALBCnnez71LGEa4YOQZlycLm+m/LKyV7G
9sL6PYFM/X1jPAgFopmv5NrWSdTcNcboahl2d3T8aAdoDM2ycqphlw1Gsh9b6xPvCSyNQrJMoiu2
6YguS/aNwDo6GC7MzrN1B4hhJpMCSVBZDqfgx76uMm8AFQi4i8u3Q6fwxsUK+dEwu2zH5ZcUhNkW
FyKe8xcNMAwVsOXM3EcupV8Xu9mSx6HQQc298WANfuhYZAfpIbAff5405w9ngB9lyqAcpKfwVGyJ
R181yUanFYiX3cGFbmJrn9N4AZVNeJ8/D/bdQzE3AXSBQ2Lck4fKja6PNY9kQJqJO0SeO7SRNAD2
h05Xtj8PdbY1cwliJ9FnvAF4C2N+7n9tzVgJJd0UYviY4+9VBs91VS25s9NPUa/wpaMm+PN454sP
YCNfC/4gVSTmy9fxIg0rASOJHOw7TLmHMp8tKRqWV4OSd6ufhzrfvxgKMIiKLBICjneyNuLaDk2r
xkg16dx0p5H582NsKZfDCJLZpxRhX4V45u0pjD871MUvbDNnQQlhHzNl1jM7unk2Y4ZuTOlRaB3C
bdy4FdRs1QWQg3Z2TzoZ4uRlCs1tHY1SI0l/rdiWQOGX1li2O0n316IaKb0aWvEb1Hy16Ivs1mjV
6r+effMv8JCDc1/j8NNPfkGeBUFkdvwCjQQx1g/aobRLTvfxNXOqC+fRN6sCDZ0FBJgcAbeKk8iI
fuGRJB5RHkbDS025Ur3rHJc6nAx+njeXxtG/TlGp4Bc8QEdjT6UDT7sOKGrHtbuosguHxHczBF41
lDcC5Tn38XUgTHXTsNUoxFaldqxE+AEw5cKzfLPc0ONxzGncBjX2x69D9BHmZHHGrUjSlebXBqAX
HX/myKouzPZzkbPLh/nXSCczYUD5ir0Lb601EebEdxMTL/rTgOPQINMqkjxF+17Tg2orl4b+Zg9j
aIsDgOQU/+bkIZMWsS5dNdw3wf2HtxT+THVb1Xe9vlEpq5nxoeyu1GEj0K/J+0geqPW33hqHj6l8
/3nu/M2FfA2a5tfw/7/l5DWYCUDleJ48/Jax3ITNTan+EwA0MKwD6kTb2sQ43Af7IOkoj65sHFbG
C0fiN9OKiMAGU86+Djzt5PTQOtsobcnrEBKLaKMVHFi0UPz8oN8sEhBwnBjgOcg2nN7xW7pFEU6T
w0UZ86mX1ppG3j8I6laVHf33oWbIB3BjUkI218qvcxhLqsoUqWH7lIdeung8itra0+71EaSivTDW
+XohMrQJZOBxkXo6zXUqvV5VAECYxYayqSr3w0h1xMje2399ewzDRUgHzg2E55QNOnb0CY0grH2n
6Q7RkFN7pjUZV1VunxcSI39/8tcZOW8toEdUCtQOatKvr2/2HKpEF7mceKP63sdN/4wwU1kmRZZf
mdKjF0xQCcBxAdDrS9aIKlkbCRWVFRlz98U0miGh/DdxgmFJ22N/Fo7xzlFC8xZHDxHcBFL0fzKV
LtsDugR65R27rPMl7lQEvhh6AJ2itpZ9jgFKqKU9xdZzZvTuUbpGfMU0Ghpi0757FJFE5DIYdkH6
ShSYlRkYOHKyxPLJsafwsY6bBEGEaHZJMbR/AidpdggahuTCpnm+n/xNdsKDIdzj5D5Zw5bAwbSK
6RXJq18xpbTE/V3F9WKqbpJk5+gXToHzyHK+PcItBWTF/P57yP8rAiOoNeigaMgDudPWMAJoh+yZ
bXdtcroZU/CfT2wT7oVOEhILLWL1k+mg2miHNbybuUNqQL5WloEJ74Tcv7gw0Pk2xF+fAaYzomu+
Enydd7olu9pKUs8vyjfD3GO/+/Ma+u7vcxMmtcaiIMI72eYArdElAomSno7yV0PFG5eM55+HON/k
sAT41xAn70pJFBxU6BD0VQQ4VCpnf/eF0y4b2up/Humbh6GritycMR/ScKy/vqyJdvbEqUuXfaem
igtixbg0xDcP82WIk1mNH0XfI+hyEWgq2TJP8edOSrXf4qvqrepSHR5/fqRvjkJqjEy0GTSmO9Qo
vj5Tietr2rqzNTEt0bYhrgTu6eTpwFLQSQLNh36WRygI92Yym00jESmLfYlexkF8oOnJ8effc77O
bMo9yLvpGycvZJ2Ejx6+0PjLKLgVFea9aYbISCUq8XqbTNGrO2kXLjrnX5TnRmtBSQFfIjbfr08f
psJW9FYFLmvHwSGpnc9+aqYLm/v5cTVzZbiOkmGYc98ntzdqFEEZ0ifmm917XKp0nztrxSgvfMnz
N8coNm36JIRcjquTlZYKBMZYIWMeVWsf+BRvAoS5gwJ+r5NYWGi1u/n5U333WPirOKRPVHUOMb6+
u6ktxk7RkJo65WMhUNvGzkKzL21Q5wvCo0ZhQrKis9cwzyo+bpTike5RE3HwbYxbPBYLnOhXepje
O1avXQjLzq+j83C4i5BGIJN3etPOAsWBmAyVJQKeawSv9GGu0pr11w5bg23StjLNn4nuP7/L84/3
ddiTVUgXFkgOGjEWSTtc0Zi2RrR35cKGGIZmzYZwIQl0/unY8TGFgMGHKwy1hq+fDsBBgYIxihe0
E1/VlYq4bez3QlcupJS/GYejcja8sHBScYyTKWIGVl1pkoJW4qa+hdynVQ9p9vrzu5t/7NfQaT6P
/3+QkyMMpdg4YoCG/jju04UWil2LP5XZEwsQHmbBJzaqDz8P+c09CjzwvGfMPF3cLU4WWxeLnhbE
IeaiFh+jXl+bqKgGqX7gPH0cUkwLC/WF/lySetUSh8bFz+OfTRePa7wKn4/1gN+dMc/if0UjLRr0
rJsFwL3aVX7TOx8elrLvldFqC40K1TKrivHp5zHPvuU8Jo0F3Jvm89Y9eeShR/uR2Lg2yESvVrYF
TIh9OV6FPcvi56H0s5QJYxHSMZoLLZtS6dfnixIsRbpaixdjuJ408D0F/dXTc5ABoUmf22ygE/qA
BGwfZfOrXuR0ug0bO0dmlKo7pb2RwR/H2Vn9heNCPzsv5h8Gl5M6DDxynKK+/rBJjn1amZhTTgVl
AJJiCRGZV9Q0+tJ7ll+nYxnbC7pO6YCPFbtttmWpW3dRpisrFSZ7sM1jN4yuJJvQ6BNHGksaFfUj
BpBYvMtuFGjElUHZu3DPzIWWZgiiwQQQr1d5Zby2DgbLa0qTSXthBzrbZz1MMnjhcBqpa51VH7NA
7wZFlclCkMI5cKmalgK324U6depWi0N7+/M3/nY80m4sXDJ/f92v/z2FUzl1Wm3TDOVF2ZXevIWx
DhBirZoXAvdvpi1ldqoVhLgsmNMrcJyhcwBqxHON1Q0r8wNWzCZU3Aun73ePMyfWOQ0hX9OG83Vi
8L3/l7QzW44bV7boFzGC8/BarEHzaMm2Xhhuy815nvn1d1EnbrsK4imG+zy0ox0KKwkgASQyd+49
BdxGkZtEb4rx3nV7U3svgpWjbtmKoeCDPLVtsRIYhvR/tyFweF++bKb3CbYEf3gIu/fza7M0Zzov
AqqBxCwc3qeDiZKGa9BzQjfiljhIoZFCEKSHKDOGUb4SHKnzHXByfON48/OAm4jnzqe9HpGzzyHW
Rnk16OVX2CWcbpMFkfI4jDKgzRHMKGSDCJP/VWe9tc/Acr4k9JjdpOB6rQfaq4vU7SYinwNVP7D0
llx77zVkCV+mwE9+WlZtXECiAKx17Gzrux7lyo8/ny8yH4iekV4lay7ksMuW/djLHpK1+rj1AsDt
Tn4BQ8+/2KLHZoTbNFO9mDwvZgDB0eB/4aOgbsQxXZqv58ez5GYmygGGSQWeKu18/RxdL45eQs+l
S4wntUAEZIOuf1XsuHzioav9nMyAA/C8xYULDTuEXOR18G1ZOFdrJ9JYSDTfeY3QoiR30i2L99eQ
oXYcAbzd9eSXVkK9hVH+59HL44e3z8cdfzRKybOlkic/cMweIsOyd1PeAaOdXnh9uhIHrZkSQhR7
IkdSxiQp4vy1oAsM7C2I42+BvuIhCxv3ZEjCNEIo2xhahh3ArFu/rndWE1600x9zmpIJhzaVoBz+
a+IPwT/kUK70Cgw2M2dvW6W68+hMh6tsf94p9M8nA0Jx1H5BGkKwZglmtK7Ko6id2/Oir71ZEUA+
nzewMF1z3ckmMCX3Rhno1M8Lr4gDExZvNJX7v0M0anNYOkDxrlxBC849l38hhOJ041Ur7FsZ9stA
MgGZwrhwQ2KNOgXkZNk7ZS96htbUkz7HpkDk5lKCIsPWPEfGp6OqYNmLxyxGqZlmMrgvUPZCRljO
OCT3lgrDXAv3YrULsj93PuzqJEGJICDsFIY5lUHmSQUNF3Tcu1psbPNagkJV2Z1ftKULA0CoQg6G
vIVC6uJ0fGY9OEZaZbHbQeKPDjUJz0fHftHhioMpgHpBE+5K70rzD13+CkvAYD9XMHh2P4riWp+B
/LuhvSebe/6zFpyVZB1CCnN0rIGqE74q7kojpG2NLX6gCZMm+to9b2HJjfAilpQeQhglhEPEmcqh
THIs2Fz7I81b9X1DmRvGkHoNGLG0MWwuf8jhyVsohhDN+HDt+5AUwK3jFxf0HW/92LiEAXVlRMtm
5oTP/LQwxNhs8vVaszkYXT+fXJParhEjv6Ddn5+3JSucU1wus67Pp8eS6gUOYAqg8H19Y8yUXlMM
icTKUBaWn0oLcbNCbQvmcMH5y7gsZC3j/Wm17YVBeyDrtxIxL4yDIaDZOWeSTA6TUw9rJ7/Vkopx
TF73GgTyvgbGJCfWn+YGAL/OCArWn5K4KWbgyqHJ2kizALw3zlZpr6aGWoE9rmyXhRvxxIrgzCO8
21MXYaUbISghQ9BCdYqqIlnxlcfk0rTBqgzmhbIU4E7Bl+E8Vka7CBMa8eJLiaYeHZ4RrwkP573s
UxZinjY2PhuUyOlTBKNVqqc3TZC4nl5pmxpeCKrjV6PTwjHBRBZls23bv/+NTUCrs/AfhTDB6Rqv
QjbRwiY8sruwIyK+LJTHCk0XLX2AWu28tYXzB2b8OdNCfX8uWp76H5lvw8y1OHE125xlihCxtrZm
y8UJUNbqVi7/pWUj30eCA92YWeTn1FrpoVpKnxSi9pN9JSPpgtDzTq1XXh9LbjgncOBmRxqJIsKp
ldaAEsKRICmQc/Mw596itNj00D9AzrkSBSwO6MjU/ClH4Wao01frmJjSKudLQht6simMadxW5lit
aN4uHUbURjnrCDZYMWFUYZcjGKpgCnLBS3u07iGwWnGGNRPCaEYj6PzCwwREL87T5FcRKUTffzrv
csvL83sgs0sezVkwglyfHKzYvbSZeBPoVMGeNOlfXK2UrGfcJpAnCubCGQHFjzxl9JtAY6U/z0CZ
DmGeSQ2gfI1vNcley98tHRZH9izhwThCyZn4Xs7GLWiUrCtks/MO0XtfLb97HgTUoX8I8nh/fjYX
rc7qHeS2SfSIIUqf+Ebth2XiTnlyRW2xSH6pyrChcyfVFLe1V8x9Bj5xJFIW+Mfe7ENHq6f2mVVL
Jfbg1nVHmLUkqNsUXXb98bk37lMy7AZMRdHu/DA/wy0Fu4L76wpsLyhUJJRLpwMsK3r5OGpwvh0a
RgvcI69HF9akfVtfQt593vjiIXk0ZmFfmN5MlJ9im6oJngNhoDxID2Pio33R0y+Y/nlwczLHwg7R
B4fTKp/Hqt74CmyqNcyMNCefH9XiPjwa1exZRysJvb3fVrPnjA78xEbz1tctLTh+BLByTcfiA1wo
JIRM9FgtunuIqMGNnhpLmsTvap0UPupHBcVveLxK62c253hD70t0kbcbHX4zCDM0+VKGGCv64Zkm
ZHjfunzl/Jk95dOn2Cjeko0GByk+EDsV3FdbNLwhwvpXakO80NI1nthrim+L83tkR/AaDe49cvoM
WVLhKpxUV2qgNZneIIz8F3Eqrkc2lCQvuEshiPRLUh7F0OKf0uhstBwmMvjEV4wsTRsREPhwYKsL
2CZNHlJ42GEchd0IAuFb+E6v28Z+/XOvJPBxKP0AYrDF3jqr6KQACEbiotqWfTHlMbmsYIS8CVDu
fjXS+Ot5c0sPaxO9L0J8gmN8U7glgm5mJQxHaFLhZu6aS/KweffdJOQbr1oJDk/rNum3tbc/b3f+
taIT8habYy/WjGbF0/2Qo6jRtb7M5SSFN1Ay6Ye4HuWNnBv1g91cBcnr0OZwqK6i5OZffGoYwKhC
EkElp0ncJxgunWlsQg1NCR8qXFjNGutGCoZvUq3B20JJY5O29leYwqevTV+M2yYadVTewidf0956
xX/V7Cq+k8xxOsQdJBw+XTMrb5XPUQjfx8wAYeA6lcUHZCLJtTT3N21K7UtTfO2zb+en/vONefr7
hXMvS2skFQJESXLlEEuvlgrH2WOSHgx7W/jtH++aU2OCe+lRpiNlx2C8ZCv7AcSg/l6HTej8kBZu
RxyY04yXEEpfuohGUOumo7JI4gBo+0a3Xo34TdNepGzYlMZNrL6U/XXd7eFtU+O1Wr6ysF5zkQnI
HtJicz3m1JUzq8uTUmuMjap8V2JU32fiW7hP/7YMF5RTVcO5afQ7p3/x4nrvOberyQD9826a9xG4
BUrfZANEl5Gg1LWRaDZoay920MTE8GuV4VWjA+ihSUC6R7YRDRS2semiTuVm+X5Qd1MLefi21x/U
wq2Di5KQd0T2Fn6aJjp0tA4Pzz30HvLcFB27pRHse1t3Rw+q0+hZry7GDBZlG1XJ+gcNR9tYum2K
t1T/VVfPjn2vO4dolA8+UAoqHEn63FpXWbaW7VyIx06HLnhzGFrelCUMnYZ3GN9g3SYX6aNLr9Pm
ugWCuh2jJwMWmPMet7CJTmZcWPRoGCQp6THbjfu2p0rOPD7zUsfZ/Bse4iuxysoCa0JsDbtzbNc+
5nKIQBsa/+XkKh6giulcVUEPaXyXoYY8P8TPF97JzIo4h7BoOkjuOgOiC9P1C6iQwWGGKJycN6Oq
n0/k+RLghUL6Z24EOd0/3jhC+9FiB40NFwpK+jafs+SXY1wp7aNlSRsotqcY+q2vfRXD0LdXtXfy
97DqmvB89UieOptCu+2HQw2zmiQVK9Hvx5UrXBknHyiE/F5KMwfEo0wEHDuNfRXBwprpKebY8/C8
tL+SUdnM9LOW/zCFbwilxnALNcgtZIPjjiFEUc4j8Dr6MO5taBor606tzR/n5/Ez6A1WAR4aBhBi
zSL9KNxsZCvkcayZR39St5LlOvFLGFyWgauCMYogEdOtJ5sUOaU8p/xKvrwd3uEPWZmtRa85+gph
P6rlTHTj8RUy3QW6916C9czgtV4Z7KLTHJkR9p9sw1yUeL2x6StHe8omRZ7RPsb1YEwVXVFOs2nz
iSDKU8lewkS5a1uv3USz+E6thfbKg2UhvGfuTYRh7VnXnaTLqQ93sjMVsEsam6R8RIAoqC41PYFr
PN1YzrZ1vln5d5n152XMfz+MAaZZ53tfgRv6cn5iPo76T8569CXC/NMDo2lazZfU3QQD20ULpDeL
Z6LzKwfafjiKFfjgJPVerp9kee9Pd8P4okveFlXIlqx1FI0btb2qKHfU9i41GpRgtM2gN7RpfYP2
i7dmcTj/zQsx6Dx7cxewaUAjKmLSYY7qLacfDYDB3zwVHZ/vkhZsqlo/DOBFvG5yG3AkIOOVZuXw
WfRWlmwmzIBfQrw4oasy8w5N2g1k3PmmbeocosDuHfLaZMVjP7+G5jH+tiSsi297nq5VWAIBwTuF
vpRg30AlZbbmypjWLAlbQ01ZNC/Gkq/JW4+be8rInSYPersSw38g6j772j9jEm8lOGxtaww4BcPS
29qQmqj8b3JVtNAtho+tFO1UjkpfcSfpTpEPqnblh9e6Q1T0mjjfIPmx7Im/vPXjLeVwmn3vMyd1
o3KXq69EvqPzuOJoi8s9ZxBpjqME+7GNj578ppZ4ICf4YBMV5SGA17eyYNe1eJYP2j5W9f0gT2Ry
LJjLnLfY+1lV6NEhnnWYnG4Lm9bKYbns+UcfJJwbU6CXAx1uxiYzp30+Fq4iN5vAuakD1UUfh4zO
dS0/9I2JBNOfX++UqOZeE+YDvnzBTVI1lfow5aBA94J8lXTrdcmuSYoVQMLSELFjUaeYy0ifILxS
HYNUtrgQBkOKXAk9jQ2ihGgMjNDdwsQp7fm33sGjHxM6Rm7YNB4By3R2sjLgpUB95j+Zsy/k322x
txVNgjEKUo6ZCMLzwde2uaO8ao25VYfcdXLj2fP7S9hZbxyIliF0ejR75T7U9b3RxSsp+uVZOfoW
IaZoYwcWPoPZb+ekiHFAREs2b3PoOqDK1Xq3ktMr5AXbdGULLOyAkzmYf360A7ySzsIMeBKSE9Fl
YvX7cMp2efPnhWPboDWCAXLkUToW/DoBgqCE8/Di6ApOZddpVqoByxN4ZEE4T5UOZVA5YyCpc+db
Xwftsk4v4v6rNjym+RWoRV296fM1F5rjbOHEOxmXsGnAKvkBgqqEgtaLMn31JO+QyFdS9lChF9KA
KgPrt5bdWlwybYZhmfSZUzc6XTKj4RFtjoxUN9kXnn6RQtKdZ87KG3qesE9DOzIjTGiFYM5ozWbQ
r3KL/hCgOpVB+PaU0/8GF/PKUTxH9efMCTNJ0K/CjsctFaMdmu6l6BaAeOj/QkmJxAfEzdyMbp69
Kzqy0v1KxHF+Si1ZeE4lUZooTcKxq9UBfJbyPWTdt11i/5vN9s+UWrJyunLI2JFySxhjYTzVzX1k
fpu8p/PzOJ8T/30a6a46NZGHciC3A6sWT9JG7mHkllYsrM2V8DyL80aGpwILbRActIG37uBfIcC3
Oz+Q2YvFgYCxAQdCs+CMQT8diF/Shm/LLEldaXC1ohll3yplAw7mWjLXMBpLUTIxwFweJWejQbwl
WENIwagjVgZNnG782wjUi6y5KPPBNSOo1J17eYLEaiAmsRKaPw+yVR/s4dlp0WB7d/Q7WXvPrXdJ
2+rqg9Nk2zrPt3p/LVk/bLNy40ZdiemWjruTD56DvqNze1bbStAc5e6K1fpejUYSMnnzU3PoQ+UH
MaD8NHyFSTu7DsYpdKVevreDNln5joVVOvkMYZVIdPHKhI1xE5QkIlQT0caobLvLGPYv+Fm6Arr0
aK0rfj4KBNc4MSqcTH6q2mhVYjSddhmJrD4bN1WY7YCJui20fbL2YlurTHDz5vxklRDxI6emwudz
OuN6PmiZOeCQRl9t6qsogbNTAti9te8S6z4bq791M32qTOny/EZYymVyzP9j2BYOJ7/TkoRZnt+S
X9r+u6L+/cHoaH/Jq8smAuYzwet3XSI51hord8AH1P/zoAkL51yM/CmHYLW54iHOYmyaoUh3ge2U
WwRt5BvFg7eig+xqk2R978Ly+hwkKQyz/RS4SHqoRHIAuBRr7XxbOH2YjN8fJKx9oLY1iU0mw6SV
P+2+9+CcumzliFtA39knVsS1Ns2y80asRNx1HZIe4fhKRznX3lazf1QwxAbZhtyplUN0LLtTDLV3
hkDi+FxEzRY+4bz5pjpkUJPNNH1b8YdlR5wr63MrtSPm4eosK9JiZE3y9mUYrxPtUkv2HX1HA/JT
I6Dw61R3YdM7b3YpLcec/Darnvp/PNFo5CB4vekdkoyz2GTA4y7cNeDAqnprw2Gbez+6CPKuit5K
qkSWC6x9Axt5Ij1Bo6xaLvxuEenJxr6u175vXvhPnkqfFzGRPN8b4kkEmqsMJGbF1PvtLLYaNx3q
2w+oU9fx93FacRFlzZ7giFLuJ+hHMB1ROFyQTFHCfhMo+6JAtfAqLF46+9kwbqFcD4aWlOQtaiBI
Sf+Khm2oPJrFKunFPP3nxi+4rDmZqdJF8/IY37J2uqySaY+06qYNX1TJjdvXUVfJanwpR75o5a5e
SrrPrQ3/P/ki1ANCMmNQaCUm29oQ3NwkXrE3vVuPgljKc6l4dwIYRVbSDf/FqiOTZJuxUx935NEd
KHE9V1ajGZsp+e4k8sbIvkGtvbHKF9O+LIfataxnSZdWBisuPA2FUPjQN0CooBKcCPFPJ/e0LEo2
OBb5Esp9tweTYNxoymvVPeX5ygEs5m4w8MHgAX5bleE+E+ISrUIHvEOT0O1aIIQtfMCq026c2Nhp
yRoOSbzL58HMZijDgvH9RB5nwBCekReAJjiTvcrNxziHlh/FpJrIB/agw2RN4aVfZclKWLwwSJP2
QpguaPaBcFAYJCqv5SxtE7sDHAEbvKzdkqz9hjJNdIWOvLI5f5ItmoNoCl4NAGL6x+F/5DZVmyNa
DTU31/ebXoKszne6XLrKWub7I3t0vCWZUHpLqNrOF6dDOvH0xPThpp1lD2nXrIAEmWg1ISGYBZuJ
ipAG//0333upM+jKv6rWgZpKTmg77GzzcH68n/Ic4nfME3I04CYeHLn1+A4z8ja26u0TpL/SB85J
vbiFW8LLbqzQTZUdyjkbO7xxpJXsxqctI0yEcDbXE4j5UeUDdATV3d72N2ClUW0IkUeS4x3867tK
NVb26YI7n8y+cEB7CE0ZEcyrpPKQhi6uKgg8kmAvdRfS8P38DC+a4m6kmExv1yfWn9pzWrV02DmQ
qJPROhTqLqnCrdptPW/lQJh95pNP0YQFtg0orCk6rx3nlu5XFDEG5x5h1rT7Oq2lUpZNALeFbRHg
gfhKjWS9y9CPBhuNHvCHkO/fif/t/Ix9Cmo/fBIk8f8bEaKJoArQLjR5tcg1rWwUhuR6J2l++y3t
nGRn2pF+4ceT/JwNSbRPiqK/UZwxzXdWX2dXMUqqa/kH8eEsfpBwrJeBOhWhLjNqdWvJbhUAUbC3
hndtIbMYPDrhZQlXfOtsEaMKDbdS1j5ATID85wMsrkmqdQD4heSA2sT6ZKV8gBWhpKm4qbTTkNWT
bxHWzFEsQJjJqaidU7D/qRsr0d2nu1S0LqyHNOqjgSAsbUjyIWjuJohY1fAvEPF9/1W290m1r6uV
ES/72e8BCzOOUF3ZZRUD1ry3JH4ai9tU//u8my1uTOe3CSGrmpfyhNoUJqjCytVPsG2pfd9NgBnW
cONrg5l/fnTG6ilqCEnO/GnReJe3b5Ij79XV7qPFg/RoPMJJ7sSaFkPCj5WGlycSqfqhR5SVpxAM
2pazcmzPIePns+b37AnHdu5ksWHMszdMD8gb6M6dad4M2SEEUNJcUcY5v1hLU0grLu1OcOvNLL2n
U2hqZYKYrxO7RfEY9j/8iCrEWt5kxcbHNjhaJtQSlbTvsIE4NxVpFLKRDyTjfX4kSxHG0UjEwFSl
jtebJVbSRPui9tqubbZy18cbRVvZQ0sOQUIRhI+OQi8dU6dzBgAC2qyAmh4YA7/ap9Qnxm8t0qSt
cd17h/PDWpy8I2PCblISwxw6BWO91+9M/zGiEbjq/jpvZHHujozMH3G0Qh4HEcEZRixuH7W7Tc09
itmoHK6deIujobgMr4UxN/IJ7mY3mY9MOTdpAW4k/zl0/WZEDNpQdlWp7uzgOaFcqiDROmVuW21H
7T4YflRrJKSLw/39FR8kEUfDBUTVhVLBV2QRnS0/BuNKQ7V7jXtxyQrsyYT1UC7wgBHcxHG4Ss0Y
KD60P3q8dew7adjaa1nUpRklyp1f39TtDUeYURNqtxrdwsStffSYnO81cNE+WoFWfKRixVMJ9h/Y
B3g0zAoDpw4ywj8gO7MVRaZ+2CblLG2R5PZFrJbU7DmGY8ohU1Lt/Nhub217KnZy1I/57WBaNXRW
dmKXv3qJbj0gcLnvqO4UBWgB+4n6S64TFMYA2AKHy41MLvfQ5ueowNtp09x0nTbIhyQ1BgKESi/0
ra5l/hrZ9eI0QppIs+AM+BQb08sAheuxBo8tlc5dH6quQut248e7P99oJJD+MSPExwniLXljMo+j
p3UbrUdb0co3MG/cR21y8b/ZEjxDj0m5Sx22uuy7nVxn8W1S3LVrQNbFIIbICX4okmPapxStj+Bc
rbGErmlEv1roMEq53aCyycNZRwu3eoCqcZvDpFetgT6XNhhkaTM9uYX3i5wVSaYqUhuyZqWibjNv
lypAZKBQ+1NCzTlMI8/CIGle5JEkXMlFoUCTbzHCsvLbfRFZfyeFoa88kJdCYZjCbVIqWAJEf7rD
vFYPJLDovBfz+joEpOtnwcq9tThfKEDMnGGwL4g5TLML2nKa6FdEJTneDsNbpVQbc6ChfyjXujCX
hoNsFyAPOvrI1whzhjRTXo4jN0qMpJidP3bJw3nvXjQwM0jr0E3B6yBE7rbTGVKSMBhjBv22l1Hz
898YoH6OZiHnt9gC6fjR4Ds6LZDwCr6T6UL2LFjTlPhUUZpdC6ECEv2sPYT3wqrnlZqWVYQS3FB7
ByXcOSrJgHSLPqpmvPrRLOxzM8vkQvH2b0b327AQVnSFT3tsQsulVWY/6EtzdV9dAZ0sudvx2IQ7
Q6kTxMADxuar3+Hp2WrDTrKN/WisREjzOSbeTaDNKSNCccwbXfAESiWWHU0AVypL8RDT+jlU5Dv6
r1UXPTiDb0JHndzIsAacn8HF4QFgghoPQilH7GZOTUdvvA6zYwdDmFJq2ziy0LHXXjPp/bypZTfh
bqcT1aTDTqzLQpOeZubci9UVmmt6N1Z+P5rQ4l2q2q+8vDCMR0n9YnUrF8i8Rz9N7MwsQdoVgmoR
l6dDSEsgxwhNZEBV0DnZewm+144Per8/P8LF3Yy8GEcFyUHQKqenX653gVWqmCobXlm1Ul14frRW
N10zIjy34fTJuOQxApvba+/JXyzYoc+PY3HKOPeQ45rjS1FaTBotBwFITqVRan+VfnhZQJgLNvrC
7t/Kaq2TeekhAkXiP9aEAWkyb+0+Z4chRk4gLbc7Mp8bpOBgBfnqdc6dYnw9P77FtCZNXgDFgcHQ
VTJPwFHojGCjlIYSJtF1euyn1EVJ8AXN4NdMRjaP/hIjQ0c2K5Dh0b5pzrhVW33b2sXOQjX9/Lcs
z/XvTxFiKa+LxiQpOcIco3dLiSjqDknb1mh2ybBiamGiAY7QqjeDFXgpC+5Zo2aOii2eg17TtqhR
Ed8GxoVppVvffkMO+fzA1qwJyxq2dtMhnsq+471sTi+l/23wVQoQPJmcKzO7OG9u4SCjI9JkYJAV
cQkJcWJdVMak9jTugQc5kH5rpXejeUI7eeXAXDinEeqguYD4l4Z4kT1GHyoprNK5qY5iWfXF7GGz
uMr0CyVBk0vl9VyspG2X5lEhZavOvUgQ0AoDs9MWRLjHqZlMD0PpBtlwre6Qrd91Tb3Sgr/gixCj
kohGbwhCEJG9T5bMypfnds4aueaBO2qD/B8+kvobL7YezD/GoxE4YHDWN9LACMCbcLoPJz8fvBhJ
UDeC5b6V7E1DZaFnn/25bxyZETU0qlotjGY24xFiR/VtUbteodK3tHL+L91wSMM4VMPoHwdOJuyw
0jHappho7JyKCtQtFMWw7WRqeT0m+qM01OGjHY7aT680m/2Y0cAeRGYbbPQASeqV7bfkp8wsRTmW
kj0hfAqyzArCpCrXxPAWym9QcCbTjIu+Mugvd+pNuJaDW/TTI4PCfp9qrwxzE4M5NCVtgsz5C2rE
GzVHnD59U4KV/b70YgNr/HuAQtApBbaaNsgG8QS/KewabE0D88sc58IbuZdkDmzKNk7547wvrQ1z
vp6Prg5wUOnQBQyTtq3HMuegCczXPLAPkjM9lGjD9dkqVHQeihDCnAxViEENb/C0OtMSt1B/DcVu
QM1Zv/SdG8u5tPR7p3lp031pJMi4X/beynNr8UywoW4BMjJrjQpXZds3U+7nTHMj+xAUXDSWtu9s
V6b3qF9jG/mEGfo4D3ifohhEhzvNtaeTG/uD10khk6uZhUyKOqx3fT8CFEn1lJYN76fuRwW9tb16
BdPgs4Qk97a3GtMlAexwiQfp5fnVXho91XNEk6gt80wTDiinR0fAyHRm3rORNYAgKzpE9d6W4kOZ
Tofzxj7hZObhH1kTM3p5pPlNERrkp7L7VkGEvaxKUN2PHF5ukOvbPo22WaXelsG+ULaqa12a4Zci
uuGQRoUdIYboYdhKWyVa+bCFkJPvmsvRs6gEJJSnyyIhy0VKjVkYKE/GZXHP1bAy0UvXN1hN+mp5
q9qwjJyacGIvqKRm3s1xaMXbsYuBAo1Wf4nuZBmitOw0z+dne/EAOTY5f9LRTtbbJlYJPYk7Z0LA
8kfXvpjTrlcor38dEAhGSFD6ft7m4kSyh5gs/EkXiUMhUPTjqGKUSe+g8Fjf9N4a7m5xItFkJZ/E
a9wRwUyKp8QTUAxU2esbObm2hidJPTj94/mBLO4L3vwGZWQFGT9huexcq0ozn/eFnz3EmnRVBuXz
aMN23LZ3AQLy580tzhuqHyb8QBovK8Gc3Ph9k4J/drW2rK9rM3duzGmNLmH+JeIpiwf+Y0TwhyIi
MRh0GDGMYevE5UaK4m2prtwfy24HMyTVcXY7jnDqdglxVxbFsCJ0evpY9Qr9lMVl2AcXEmzCU6xf
tIVz3Ru/LGctJPgvpnn3EKCQcBLbY03UjZBAdoiRW23bhN8VCcW5St13gecObXpIjbc+Hw6+slb+
WXLKmRkLaCRcVYZYoO5KisR2BoRvCqvovvVr8pvyFN+WnYKoqt/UKy+dpaUkiQv+CVgQvYDCgUXO
1pBAWpFMgWLRay8nbofg13mfXAz2jo3MTnt8fgxTLfcBRjrJcTZDAcG5L+0Sg6mNZgHm4TCRAcsi
53GwHIQ9wvf/8QOEXZFT3ZOSlA/wpXSvZwdr+u57d/p4aGp/11aPqvzF1v6mmnze7tJmPB63sE/q
qtHsVGMxjShHp+Fgm8P2vIWlGGum8uCIBJLJy+d0Zitf8bW6Htnu8MBqyk7pXiLpoEsXLTTICT2k
580teSfJIYRqZywguZtTc8bkQXMbcGQqClCR3o0aeDqit1wKd+cNLc3csSEhRK4LI/PBrEC+X2TP
7ZR90bJpZSxLnk9FcsYgc1d/otkLdS/R7I4IKmi+2eSTy4fs3zzsj03Mozzye0NukjL9eFn0L9yW
Fj3pvCnd1neb8qFc445eXJyjAQlO7sSOXIYeizPGV0rVIXMBAZ0dbYa1IGfNkODWgxSpbRczc5F3
pdgvXXJb1U9WsBLnLK0PaWJqIDSmfCZvGqLJnkzPZs8mdr7ppO9FUV70frZyPy95mgkcE4Fd+g3o
4T5dIy+QjUm3OBrsOEKv21NauimU6OW8Py/l0T5Eq2eudQhExYKq3ERW1iLKiO6I9NaW2kGVNNps
ZHeEZrYfAjhY/9LgQC7Hau+0/s5nS9mF7yatveL3i6cxwgOw5cMyb6DRfDpirTB7inspR/7U0KYe
dsMmHqjH6jnY+hzNdgeQZEnLfLihW8fNp7Ve6flQEsOH4w8QtoXplElqZXO+i7Aha/exdZ2hjgdC
wE/lXZvnvJfc8/O/5LLHJoW9YXh95Bc+tXmnGvZh81cdHvJe207NX+ftLEHuWOffkyvsDSNzxtCa
CRNHYwjhO882RQ+3pVVd+Q0kZ7RGba3mL22KD32f7SI1hJznj7to5tfR8UcIgZOOUIHdzxNcp94m
UUnfo5tp/5qMn6X51xjcotXixvqhbv9FAg7pvg+N0LlIK8yyrY1BTLGeI1WJLnwLJajcu1Gj58be
RuZfUbc9P9lLofWxOWGuy5yoTKLY4/rB9DUby12nm/TBk12c83DKn6r0fszqrBLIMYGmmvi2C5sw
cuwaakdUrrZjuc2Lu0mGbmeNAmZxWDzsNGrPs0KKsD+DcMpbPcROmT7Pm6IrD4Pib+3y1l5LIyya
gpRuJpsGEybe50WVBmYVlRwFsoLO34UmbVMEAbwf4Z9Kws+TN5ezaOQ1yT6L9eFwtIcGdD2RQ7Nr
DAhlHrv4XjZ711Ju6mZlty9dHcfG5qjp6N5VwrjwAwtjWVdnhy5SZMT2dGjWWvSyz/vgmikhAIvj
qdRTBVNaf2eNPxPpgWh9xcbS4QVzGhGeCjE0YBVhODV11TzCIYq23MRt7oI32SCxtHH+1WiOLAlh
F102zuTkWPIbmkA1esu8u677fn7Klo7/4+EI/h2VnS7nGUYMPaTr+Kkuw41iHBTlSzqWm3q4L8vd
eYuLE4j4IWo75Jo/MXVx2fhIjJGtH4I7Pd8X8mWYfIFz73+zInjdCKi6HUqsFBkieIovvU3JdBUq
6n0SeGuX+LwSwh06k9bzYmM8HEjCURuAkVAim/w5JKG7ira4HmI9s0w2LRRoiXSpI2TK9WNc+TSK
eqriGna18g0Lbw8+AZYJ+CxIY4lbeigAfBTzJ8C6plq7rtoWxmUHf6Bs/exW0XULR9VcfgT6T2IN
emNho6n1kNfT/CJIjQ52J2mPfN0X3RwuaAe4Tn1zrYFlDkLECWZi6ZaZK64gP0833aRUQ6tprCag
vl1v2jsy9Of9ZeHomCF2s2g51Piw6J5ayOo6GSuN+lggvRX+XToOmyhZyUmv2RB8Uk9C2UpLbEw9
9Fn2W2xJN4o97M+PZGF/nYxEWJs+jA3NL/CEKsrp7neT8jLUnhW4qP4XO3DXn87YBPuvAtk7HNt6
t8nlewARbVS46yDppcUnJ0B2nT9mpv9TQypVxlKreFZPFcCqTVuNRQy5neJsPQVlRLCdeZDv0rZ0
dh458cugH/rLARgDXDtadqHTwgAQyrQIcW01oFdVqg9TEER7rLW/aMeRw00VlBmsm46HLGAVkYAM
hwni5nSMAf427DrroqWSAQ4pr7VdnBTqxpCm4avXT/L3yK/9GycsxrfBTyzvMesdUkN6FE1PvWz5
BztRzHcvjKcHK1FpC5XsLjsURZH1AMD8PnKnAQmxQ+U1VnfjVLFU7rU6VoJD1Vr2q0PP5VepKjUN
0sI8+F6MthJuJN9DIM1u1O6CmmC276MqclauuqUzBVQUKD8e5UC9hKtuKrgBU4VsqZc128Y4VESu
hX4xlDeFvkvtp/P+tLQ7jq2pp8vsR204RirWrLKnHE2XWhNsbPIa580sbY9jM4I31fGE54yYUeDQ
Sx9j76lrf5arta95bsQTC1YfwHGEpzByCldC5RmBo0HG6Nblz0LbqulB0+/jAAWV4lqKDmCInPLB
NB/PD27pOUmv+G+z8+iPgq2+QRqLpwDJPe29g3EoT58S5GjMbmcY3UbW72tp18CNsAbq/kS9R0g5
c/aqnJxUnUBsnhq2y6mRwGSlLlJ2P/X8beqGPcgov3tp4/rK9MedzVtg1hsZ6LWJjUdu0cspyK9G
zTqcn4SFy+nkU4Q5aCo7oSTDp+i9YsKFbGwlowC33Phum8eXar5G9bMQQzFwLqcZPSpbIk+CZ3pZ
qKd96ia5+ZwnaNHYRewaqXfXSvnflBYu6rF+LnT7/fxAl4Dhx4ZFngQjVeJeUjp00vLp0pMT4hw7
tdxG0ptb2exgKimyOLqOptrKr+JA8q5lKwlprS3q/yPty5bl1LFtv4gIQELAK2SSzepbe60Xhe1t
g0TfC77+DnzjHGeS3CTsW1FPe1etmRJqpuYcTfSLD0TX/CZmBurqafeom4Pcy9SBuyWFHp0J6j9v
PqLYUu9diJa8J2lUHqO+s46DriePusRdnIX5CrR0aQkjIUWvBxguCz6Ys5Ukw7Fuok4B3KR1nc8B
aNed2sKpQD9g0BJvqyp+RTHm0Up2YxkTz1Br/hsLJxFgJADeTbAjwDtmRwQgjaNGhJ4iF0i/EBLt
3Np+Z8YaXG3hJIKD6lT3QaEB2fD8eO2lYlaJrzf0o8fQzgDtrY12KZAV19fJBXN/2pzoYxgmoDj6
hB8735y10aMZ5gypX5ofCm9LCkn1TWVs0vHY6W9QxYMwZBTtSam8BEQGnTwk4hCFe534Jv7Z9V9z
ObtTrRoPd6hw4W5hsyxIT+SoYf3gNgaJK4/27ZD5ifrrUx56xBZ8jgAYx2qaq9u0UWcTBWwBbEZQ
5hUbZX2a5rtaI45epibnYWZHDfIVUtY5wqSQPOjp/eDGK7N1eZhNEZBoM6j0QNt4lpdaySCM1EKE
nLTbQX/Lxg0g/btkhDTV4fqHWRoMmUzDKeQk4IY+SxwZGzm+DIRK4WjXPDaZQJ+3SdOVAS0sRjRD
CcBoCALI29zvyA4tG1ZfCMOGNwu+qJGRvrt9BmZK8uLWgN6DpZNoHZytK4iOTDaYoddY4qUxX2gr
77jxquzC18gqIfTyyp6YUQwdHPj8QHp+dvCg0UdopZepH2YufFkJZOmEPT6gZutB+2VbjFD6Gb6r
Lg2SGlgo6+X69C+0Oc/jzxaTDDWrY02Voh/hBl3ZeeWgwUzWiO5H/quqRTBoFNwsZPZqrZq2tMrQ
ScLtNdlCYt+cHxB5DkTKmNX4Jni8iu7OTDdTrsLVzRivtXoujz0M80+sOVpE9CADRwKxyNgAOwsN
FXVDxI2zBuxaHBOYbmhbTJrk8woh9PdQZWZIA8Bj8gw9By0maIf7pPnMtN3Kp1tcOiexpq11knap
jtZtbCMWnpFIkX/qBlLkPeO5T+3vI0rNggY5AEjq9XrghTHiUQQwGc4HKI7MGxmm64japnkGqNqv
MNM8M8NFCeqgPNqr/iuLsfDgx/JA8RD/OR+j1ldpJtsCvshmjc7ZzjR3egF997r1mr9vbQLiDDgn
olgAkM6zyaIZSjMcSsSqd8y4G2FFXSvDG9uV+VvoBJ0Hmu25ggwVSxQCtelNHN2NxU6R/0xnq1Cu
tFuvy27Q/dDN9zw/OPW2jZ+uf7/LzBHhKbpquJ2hbTiv2mSWm4TIDTOfWz2wUGDBw2a6nzqT9ktW
Fz50vuM1xsbC/juLObt/CY55M6WIOdIkcGVgpHxvk6PVrPW21gY3O1RgjWbJQoF4RmC/CVVHDGrw
2viHYfFNQztf6IFwPq5P6OWT9WxC6awogZxjgKMIBpfZqH4dm3oz0s+xpnhz+0pWh7+PhosM1mlI
Y0DhnrbMybYflN6B52LgHZ6LLQF7N65uNdTc4lIFZdsDXNGu3J5Lm/A04uzjWVYr4JYM00/NKHa1
+qal4CY7LBBR6mmrWdRiNBMPSjQ+JjW22ZYH4E1GcYXxNSrfDJkNpRog/Yd8Y4bg2ay9mSH0g/k6
fzSjqu4g80eVB1YWZDa6MW6i0WhhbKpBSrzfdUnBv45h3aqA5ZXtBP2Q1BAALeDtthvixL2BNjH0
quMqMt6NFHg7RyvoIdG5Le7HPnR+Zblhfm8rjR81wcLDkAx2ACtq8eqEPQCpdZ5UL+M4qp2dlcWj
rsEBjw0m/Zr1ZbXL3YLGcPkrOPdhvKt/CtWIT2ZISMf0hca+oCCZTarPmal7plJltymTGH5YpXA6
smO9Rl/6WLbuQ+xmudw0o2wyb7SVgtQ46Yru4IYpxPzTWDpfzdbRMugrm121bZNhbKEmlbo/i5wD
qt+EVphvOdco2bqDbqhdFevS9ocalUAIc8B3eJt1ZVEGYQk944Nm0855Nt2oFh4XhlIHylPb9kVX
p/FRR4Md09eGJZCZRO1kRN3mgYskbA4sKcN947IBIVyVfkSgFT9Aca6gvshr2woyJ6n90XQGvikc
DR1TCLOBsm45sA3uxxA2sUmaKHuXEsq33KyiyM/60L6VeWnnPhYZynBAy+K5Y+HShH5MQof/mnFy
AkwKBnpa0UGs6DHqudEcBqk3kOzJbLfyhDYkL3nvsgfTLJTYKuDQ78xB48qzokTBE6F0tc5jgmYf
HbEE5G/corf8YRyNAKgc8h0lAeY8JZBZr4ImkvjBVl03WzoCyhPIREcO2sRR8WCPNGtfx1zlrZ+6
RVZuXTt160NTNPp33WiHnc4jGH9YgwxRk6uk3d9UsnI+IhrC+VJCQ3mnj/WADh54GG8oXovSl2ne
PHV9AdG6Ngf81W1syDzZppb96Aur/6+LWPk1H3r9juKJvi+t0L5ptTgFJj3sbHsDCTon9SKdjQc3
KbTX2K3TZ1d1ZbsB0tjekDQqb2gbyhASdbb5UiRpFfDSHMZtM+RgeNd9GL/nRlU+VjlJmMfdvt47
sgO/sQbXEdqVY8e/WalQP/JSqx0f7dVxh/6/Dul0G9SRjVQuA8VHQnUO3VCw/eA1lX1LRxnvmdTI
e2m0rrVJHJ7/RPmrpj7IutDrjfJ0BHm8t7+FkWWOAEbx/ElUVrGrHMsst0Zk2w8ldPZg6RHro/Q6
4aIG0eqhHW5hD9ajbEO4/OZohtmiJIqlidWN2ypmbdYHvRVNeAlDZHdJ2vAedjdJ33ijHqIBwvA2
u9NUPOhBhi37nQ1GHHpx2hnFyoPz4uKBfA2xHAJkJF7yeNmeXwW8N/uubQ0NqA0fPoaTWmLETF/q
d458QvXn+sVz8VSbosHSEDhBnJIXuW0krKxOOKJp7rc6BeGSfl4PcHF3IwDIF9BCgi0t3oTTSX1y
s3XY6/CFg/NIBvg8+i5dc1/n73KAHSQ8V9J6X/RrejJrIWczmKQ9aksmLphw+EyAWIAcfo5VmQAz
/q1zLN9d08O4KETMxjhL2s12bLoMPRhPqXvHDIiZo1Kwuz6PF8nWLMbsTcnHcEztCDEiJHU8DNwe
0ohqU9KVTGRpQaCMhNIrmhZYErNMBOh86OULxKmK14SkflWsLIjlyfoTYHY1s7gZxjSfAqgXlBgN
42lVU3FtDNMCOVlzjTUQGTcI4URhAL8ib6Rra2wlxJxRlRsSZdppmuqIeTR8192V77A8TWCBmFMB
BaTo8zFwZbIO7u0Yg6w9aMtX1bPJnq+vqUtY07SoHIAPwGwB/3n+sWkD9VXgKBEEhk9hCWmuajO6
N13rS2p7zH6ItMorWwiC1hu9XFnRi1MI8ikwpxCRgQ7l+QiNMGYxPCM0z+Z3Zfrg1CtN0sUdc/L3
Zwst7LpOtin+vjaAPE667eB4+niXrDHI18YxW20lI6E1TLs/rxIvNfZcXwO+XBZ08J0mMLc98cbB
aphtfvDi1dgrfCcFcWpmgbvqhfK+Ij4ZDoW1kfy+/Oum7BQScAMK8CQOAzJbf6wum7JDggfHqPtG
9wbjlQLSWFr760twafJOw8wWQSqQxgkTYXTzw4bKE+t+Xg+wsArAA0Fnl6KdAozILICpigg2RmDk
lfWbgYZKuRnoQbnv16Ms7FZEwSqeoAxQ8Jm9b4icyBnVqHkJ3WbocERVjPZytJIaLEwWShkM7gUo
4gIlMltpUBa1SZvBMlO6b679pEcromUXo0C9Fm4e4LRYUOpGK+F8R0aTNDjArJFPtfu4v4nZlvC/
/d4IgfmZVMogyOH+dt87OZq7EGyaqs8ipHRg5zxTsvL3p8959vCb/j7qrvA+s5gNCMb5ELROD0Xa
55HfkF9G9dI3xz5CxraJxEqgi3U1CzSbq9DlWHNhAUewfARj/ijsT5ps9epvPzkMVqDrBtAgsHx4
N8+WL0kzPa2yHsoU5q9GbNpuDRCzMI6zAM75hKWNNNgA9o1v2Q8jD0AgLACAXOuVL3wWtMDwuS00
BUBfmq3cmCPLt5opSnmXcJinm/umy3340qi143hhEZ+GYvPCjXJzYiiEgvIezXdtfeyclZtlaTTI
mgmqbRMFfn4cJ3lE+7Yh+Cj0By08J7vhNdhS6DTEK6vsYsfj859Gmr7eyXbJTIYHLUOkHO6IMkPn
dE2waGG6UDPERwHSC133eX+r6fsuprUV+SmeG/EbZVtZrTRiF5YYQoCMAX3XSdpstoaBleFOw6Gu
kpCfDvXwnPJK+ZzDKPn6IbwYB8T9CT+AW8ue7X3H6d3cLlwUfbSNJL4MN8x5GNeoVQufBM0z4A1R
VzIJODrnn6QVxBRsbIUPOzdDexXp2/VRrP392SfvzDaLUgN/v4iDOn1sil/X//7lLKEfjlIj/f0e
uziBRdS7pK5CgKCk2exd3txPBZug4wUEjrVmzeR9MdwE+QG8D/IU84+Po1qNroSUSjlsWZ1DbDMQ
2PWhtnJQXu5JNANBJ8TQsCFR+zv/LHUywpSw5THo/g9GVAMtE/TFY2vWQdF/uz6D02F1fscgFCzP
GFr7ADXN+45xaQHAQBEKxonuU5zp6qlP6ptxiKt93tXCN4f+O6kHdROjBnI99uXqMKCUhmmEehAM
DOYA0T4kSqscTCdks3xuZ9t6jW80Hfjz0VHcXUgFAAJFg/V8IkNZsiRjkzSM1W5tzfJcu7mJC/Gl
sQe/Q6fNRsXqHwaFtyZ6azggMLTzkJK0IoLqBlg05aN0Cq9ZA/IsfTHcntCkQA8flYhZgM42U/mb
vmGVsH6ScD7ZKPcRUCJdolLao4S1uT6iy1MVNZwJxYRTCBRkOssHu1RWrlMCDM2zxxGN9vKpXXuB
Xj7eplYkzjrIElBouszfT4WZt4UzhNAvFV9s7utQWe72KoT3dAjB48cOpPgSFhsMbp717vrwLjf1
eehZ0lA0yoDxN0KbtjooA5xxBlGG5/GvgevnQ7RnxSMjaXrVGBE0iJ3EY/GXKCuCZq3nerk4zgYz
vzYqLno51TT90QC2GtgyqKU8167y4Nb0Hhow66x6FD3dlQPrcokg7JQSQTcOUOT5PVL0NWqUFGPj
CURC5K7K3/lfd+im+UP1AHcuJLku0dVl2GndFKN0WbfvLfcnuPEPjTYUe+QdwfVFsTigP8HmRhad
S2LkKggWkZ9jetDQSKYr6+7yIXw+oDn+yI4svJAJYlDtltNNx26l3aG2S4LKPNbGdix+mNrX6+Na
XOwn45otwkiO7mBwxHSFmW2qRN5Z3UDxLs61LSjIa/SntWmcnb+pzjNl5/Am0slTxB/LDljDFULX
WojpkjnJKiNXRqMdCnwp5zsSMgA2PDtcyVwvHRymTzWp4AMlNiGrpx9xEgT0S4v2FsZhuXcabEvL
u5x6TespsufJwRKvNuxAQ92DiX1pPdAEXDLPbFZetJcYwNmvmD7uya9wM1JARAO/QsEUknhmpDwT
ct/xt0g9pLCh7vmGwbKzWzudFxfNyehn6UhUwZWqqBF3kC8mg+fPHhL5G7Rrrq/NxQ2BMC7AKVNn
dY4OrscW8iwccTSKMh3FOAwG1T2OzioH8yCaoHq6sdFqcoSG6/Xg0xjOMwVwioAkAwLPcXALzR51
YCVbg2Eidlw6R5BtNwkqX70inyy3D2G7tqCmO/P/HY7OaQLKdsp8MOFTliC9s38WytiE3KP1cwE2
dJVVmygP0qw/9NHKZb70Lf+ME7N9voaY0OvBDBE4gx1bSdghFFVgm8B7Q9/1+pQuXuoU3jh4XCK9
vLjUk7ZWbSYQy0E3xuvI6DntCLuPZDOgA2YVajv986om97GR7PFbN6OzIoK2uGdOf8PsdgfeoMmS
Hr9BsyV/RYW2v0lZhjfVmHd+pkN5p9fCcQcRveFYCLN6SFW1a/D8WlEe/X9MBog0/7dHNX+bGrBF
Q10EP0RngJA1m67dS/uH1gSxFYTUy6G70GOSUGtTa8fXdAReLDagByZJ0AljOPvmJZECgm05jshw
uCdaCaYGX0kAFpcV2C4WnpN00o09X1bm4LoppO4xzeITYpwx+c+d1DNWoiyd9SBywZgIHXzAL2bX
idQU0fKimtIM69iyfB+1YJUN31fW7fRn5vMFthgOIRvgowvjEzsphOHIKSPscMQq7rxntpZOmAcd
Sgwtex9M5gCD3X9XRf61ru2nknIoVqXkjTeUrJxMi8cilFtBX0PJDIWH2fHbJRoupQqQlrhOt5zw
Z+Av981YwssRHnNcPNE23Voq3YbJSrbwuyJ3MRNo2FCUOIE8ufisMUwSCHTv/Lh4rJjaiYp+T4bY
S5vn0Wg2Rhj9hBPNVMLt0MLrio9G4gbqK/NQWzFyNNNj7sf1rzNt2PlPwjdxUNJl+O+cfjPYdVmi
dz+9jeEK1T2lZNhBpsXjXN3n4OjzeE1pZ2ltn0ac5UwFjGiGYUTEQo4l/AzpptaTD4GSibWK9lla
4aexZivc0JpRmT1ixUik3V54dvFe9Cu3z9JddxpkljJVlhbVhosgA45fKUtPhBC8O/II757t9a+1
9B45DTU7F/KkaSPIssZ+DdxwnW1hhGiLTx6HGxM+eEPYekW7cuQvh4QNBtD9OInI7CaXfSHijmF0
Oi8RSfpVbB4GV/da5t5zBm3B9CHWxhU7gqUz1qa/uePQl4Hq5vkBqKWVNUQGDkBCQRWwnXsRruVH
S59tGg+oU1P5aQ6myAtdQIi9wdXN7KF4TIeuByAZB4a1EUkBpZuwgZ1wDaDQykW+tCjhaQXXCBTv
8UifHUBVkeIW1TvYmAwPMQkaWJf1/3KBQJAQ14dLKbpCs6+mN6rPhNXDuLX9po33YfQm3De2VsBb
HAmkskw0BB00imc3IVBmQ4JbBGvDES9t273LCmy6flxZ9YuXPUAoNiSrUIa+oJaAMclDXQ1I79w7
K9qy+KbPgqECTudRt7a5sSV4H7Bbo3u9vt0Wx3cSd3ZURcpooz4ap+MjC9xYHkj5nKdacD3K0hF8
OrrZWpehGMN0clSLbFr4FbF/TkH3LkBmvllkdiCK1tiUWbaCtliOC3wP+npQwZnvbKvPSlKjzQ/h
sdQXqXPT2WwzjNoD1zIvM7SAsV/XR7q0q7GZ/yfiHDjLm1R0BFxYn+Sh78h7t13DdC/e7qchZksS
DxtashAhHIdDPQE7axuFj2H/pWA+OksmXBd5s7Khl47I3yQgA51kKGvMNhu3CqsepYVl0qGLbH1A
5dRXcb8hADSJSh0bmt7q/XC4PpkrUeeTCYCGisG+xEjVw1jAXeTRjN4r7bGm+6r0yzWw1tJeOBnk
vGzpEreNwYcBEliCfngTEZCko3/YCacxZvsNvqM5C03EoHENc1fPotD/FRKU5OPQwDNzJdzakGYb
b0ideCh1hLOjbwk4KZnarhoR/b5GZgkWw4KfGv8TVGfeESBx2JQ17lC/hZa5CAyzCz8AWmY/BAgH
gZsb2YvKnfjeVk01+kMVag9o7KIj1sdhfxuVSXLTWA405q+vnoWxTxrdJgxJIciMQvH5BetkoJI3
eLmi+HLg4bG2led0q5oVU0N1PvipEIDHKlRg3DnlB2a5wIF2qI/1fWndak5pPoapdROXhtrHensc
OrPfIH25U5B69yKZjyvDXDhxJlUdEFihjgHi/uw4ADQTLCEbyf5IwDWFYh4ui+sTuXTiIAQ8F6GM
YQEXN7vOw7HkjRUiJ8vZjdvsVb11cj+xP2ikg324Uz0ewitN5qWPh/YipFIn5fMLyc+EkbSh+ZRx
arcJ22nIO0Gevz6uheOFncZg5wukMnSAlZoMZ3W5gZqOCjdjesfFG5R0oTPS/kMqAR8KdB9BiZsy
zdksAjsdspbgLSqMI42Ohfp0xEpOuThrALTi6YeVDzrs+YjSkoooGhHCMbDkf/Tp3dCsPC6hIbew
4qc8edJtRwt4rtzTSFUNEH+AFKMmyrfJw/a7pcfdO5yuCqiXcvMzqTP3wIXU7u1MNkeZGulWgsy2
57keHUJZNR9Ucf1bKXO+141wDKRmhXhVsJzs8i7kAawC2iNA2h0F0D8bP+IBoowsVInwOkX1AtrI
TrVJB9neNSLRN0PNCl/UrXlXD7b2UJVcNTD0GsZdaZThN1MayR1L2+KJF7W6pVI0j4lWtXhtRgXE
OePUhYJaW4ebUDe/O2MMff2M1tyElWXRvLatEFvadOI+70ak0ArWXY1foDkK/ZHIhpzpCN+t94ZB
fwwT1z93xRgeDKs0ti5HouO1rUP3UaHyAuXmsroVhEy/jMtDB+uhjVm2GezOaQR9Zzfvg5JZVaBD
/iLF/yhVgQM8+y14DCL09TEib2EyOsee1QqyNCojYstpMhQeTXV6axY634e9CzB3Uet17bWYxKCH
n+DGAkQLvGWWavuuTQQkBqzODSTrxC4dXfY1baL0iMqj9ioB7f4cucMf6qKnW82ISAueESWJJ9AI
pRt4SFNACvXY+EJG090kVjscbfiefG2TyvxJc6E/9nYitzkQ5UiYQZVKNlqWJ1/SmPUlJOjz5L+M
W+oo4cXxLo2uO+SZMQLfPqR3+L+3d5HjgDCT2OSOa4PxE0lJdHCUKe9MYZWbKh9F4ZUo9X5xS5M9
9VnoSri2V6QAcdBJ+oCnYZjsIIBhHnKzbp5iScoAbFq38SUhwxFYr/7T7iJ9i2hgOlmCZ7sepN4K
F7KVPDqglN0nvJQFDCumMxw2PC9hnGbPeTayfCOLqDi0eVl+hJRFrlc1PPqQecSUZ7RgxNwIo3Df
JKCRgRyT4shbnbxmbUH4AY7VAmKm5vhk9CQDcWWwfI1r9pNll/zQGLWl7zrKSbgt25IbHstQc/Wp
jIdul9S1ekqKbug8lbj8tre0FAxJrd1zUWigQqgy/95kEgA5LiCPxCJuvYSGVWebzO6S11xS9WJC
DfLTLSB8HSau3niykNlrRrrym5WgogD+IwMxIIqj8kvXl/WL1VrCBWGIENg00PTG6VW4HVtoUyR5
3b+a5WBWXqhV+S/V9WproJf4ajIBIl7ioFHkpWYO4fpUuNELiTn8CoUV9V6I5PzVHEwtyHlLIk/P
9QRwf676d1KF/YGDe4GoPWM3fWHy+5A02MC5binsIuAYo7Tobvo+1j8GgJ48My4pfjooNCkExHP7
Pq3wwIbal6UOJRcajg5WxQNMSMfqSCstfhzk2OYe/LHKQ2wDLJ1Zrbnl1hhVqD5YChw0Gf8HSFf/
Vthue0idxEVPGwXAhwxvtAzMymhTVHn1LXR4dI/TsN1oVTp8t1OzDEYK4TnSZSryaruAhtA4DOGN
6ARSV3dgfFdSmb4oHNeBLmuz8xAoPIAsVQbAeMR3tMjls8aHaM8iYmE7xNBycVjUbEMCExBwm7oA
MpbxBzg1mkeHqN1CZsfeQyqnUx4LrW5TVYONop9hAg4CzecwoIMNF1ta9lshM7rNu9jqdwVjles7
KbVGD/IHtev1kMpsNmZUJxEeZRUaw1YBVWmvgw7iFsIkDfFtUHS2zIiTV0cSlEiyWmkjjjCrGnzw
BMfCd/U6/gVnC3DAVV4272Xu8u1AquLDprzZd1ESB9CPqT9IqDUg6oBXVWlts63sqtiQadIhe1Y8
O/poptAEiB3PtuP8CaAA+zZs3PoG1j7jwcBKhP+BFq0Z8yz1AaBr+ueam6WPEYhSMB8Eu6kjz6MI
dDQiDPvDdL/o6CWPDNw6Lx4CumaHtJjOTVDBSQMFleRZ2Ar4p9yY+shQVyrhYJFUa6DKxbTnJML0
C06agmFbmCE0ddDRbYfPwvhvMgZxwU5iBBUh8cNNkkfarKlVLOaQVIeChItCuQXPu/OoZW3LVmnI
GuIJ9igOVhe0qfDgpSaivRJfOP1PliuP8aVMBWU9GyhFFFWQc53HFHUEufWpd53zeyG8ngVNsevr
O772qlvKu04DzaYULnSD200tZa16bauvJDy0axapS+viNMT0E06+mix5FYnpq432QaUWVNrJ3/fF
GSpceMoB3zVJtZ9HyAFio+bUfHP7m37Y2e7WtVYa0lNGPX8swdcD7HeotbALCLdRp7VudFO/dnRu
eyc5NiKGU66A97W5uZ7cL32Sk1BzPEZl23WRJhgNd14c+giXV2MN1nspwQHV49MYs6cXuKdj5kaI
ARVVH6qZyBFzDxbzXkyHPYdKgQm1uKhjcNsBp5lAPi2FeFRmeLFU+wGOogpPtkb/tIEQuD76lYme
Q4ccOy55PcEoqnDrkve+RWnhGK4BoZbWJGxRQNUDDNjA2/B8xbAuqaFQg6enWf2Kq9eoevuHUUyl
V6ibwDZj7t2HNKjmQ43nTOpuy9JrwDCBRK2TraEnF9cKjggg/x0oJcxNvXpTonoR431L+NHUfpYd
pOZWegxrIWYnhG4NpewVQrTOi9sJ0CM2+prF61qM6d+fHBF5XHUOdfBmdvJfZbyN8wdVPP/LF/kz
UxdPZqiPFT2GUSBfK60vTv7JU7+v1hoIiyvr5IvM3srCMKOQWYiTwbGKvMlupTC8NlWz20gr8ULi
FFNVptsS9qi19W78taHIdDqcjGF2nsrYhA5mgTE09VG2Xyr3JeZP1z/HyjT9vnRPvrjLMyDBK4QA
1z5KYBZU/cOdABXPCZWKgh1ysPMlNegtOL8pmlSpcRSwPsWNrf+1xdQ0T0jbQMGDBrU779HroL+X
boNdPqRAsvSPjvbUWnchwOts5VRcygdOI802YYnEOcpATvIHfUejfVg5HmVPkC3P/x4BO42JwW8U
GtRTzed83kyj4GUmEakzIGxwP9Kg6//l24MPBQw+iq/AmJ+HqBTM1gyOTntT3Flu7jXpv+z1PwGs
2RiSrMmZE02ne/cGgjiLbnK+Y2uUpcWdCPgUyNHAXWO6zodh6yIr63Yqwtm7Pgy0Mvbk2kW9dBtC
JRkcDPSBoAw+ywPzYgQVtkdzLQKdPA2DmA0e5AUNub2+HZe6eOw00GyBwVa+omkzBaqb4hZVpfiY
oaqxtZu6fgTbk/tVB7nrjrFPpRv1ho1WkDBBfGijr2XcS4sd9/LvdYj2sTlLTpKGjPloYuvacaCb
ClT651C/aWCDqIyVsuPSMXQaatbUyAqzRGEFoSYwryBPPQyFrs/scgSo7k1MMLDbZucQSWCuIKfa
aVPvivyedCubaXGFoIT/P39/dh+4GeQFK4W/X2b/yVZuwgzlEtfeErEmhP9bl2ueA+NpB8IRUkfg
/WeLEQsRTS2IL/pOx2CuaeHxowVWCElYFK2a0QbOy/bMEF5acX4LsPL94PSHsW5RGus8CflyAgE1
0bv71rhvuYvK18pcLL0PT3/gbBGDmdaO7TQXrfbFYY8RO6bRNsrhanwsiz1ZQ18sTv3JfMwOABQd
LRc6ZmgtoiNWi8ZjxQBa4T5Ehej6Ilo6ak4HNkteMleCNjJgYBJoSfLWaPe6vnICLK7TySoCwAQ0
LubrtNcyC2oQQFxI8zaKDaTfa+3fxW39J8Kcei+yxM0B6gBQAD4rSf1a20GWfE3qWw3SItfna2Uw
7mxbc5dVfWliMJEo9rkUt/AA3F8PsfxJ/ne+5i/0mpiDknzSr2HtLic9CmuZl9jJymdZm7TZki67
uKIGx5cfQB+GIIadQRUw3tDupZfJyqytDWn69yc52VBAABb6g7g2G7ph+VvKwOt2VuZteY/+mbfZ
ech1Q9hujXkL5V4HArSq74b+rmRIoOA5ZuxcElz/UMtXmwsiOSwboLwwf+sVcoh7SltcJ+JWpEeu
HhIAj03jC3SVWiiQUY8aPlrBHl6K/7JvJ2gWiu8E1L3ZjGZqjFGgRuioPmZt5Ouo9Edr/k+Ln+0k
yGxGO5oNGpt2ruvspL2r0hp4/JXe2eKGOokxu2XKTIzWaCGGgtZMNgkatCuLby3CLCmEGlchNA0R
MJce13K/W0PULq48dP5A7bJ/W8acL+8crlYsTwG7yhz5KnGkemkKr0lIUDPfhnYbVG6GZ7ROvgH+
dfiHNTg54YJJa4KgdwG5j/taOo1CB9UKn1KHgNjz2tclitnFbVfbfqb0p0p9H5t3gOK3VPtrpWG8
VCCshkR1YgzbF3UCDb5nlYGxp9KIoXtvD/qedpr1H6Sk4lvHyY236yNeWpSYahh/g92gA4x9PtlK
9Mak4YxFGXlGDC+M7GEMh5XttXQ4ngaZXYuIrURBESQiP4SNjs4+sQo8JV/r9v36cKa/NE99TiPN
9hik3Yawa5EeFwqSpdAJA7vIN9ElIs3H9UhrEzfbabhJWIJODPJF91sY7u34xba310MsbYSJ/Q6R
W+iD4AVz/m1MsyxrAUk3P+PfbAG/LzSgC7Qkda93vxEtKMPv1wMuj+l/A87RUE7SAk5cI6CZky1T
ACzARjxFF/R6mOWP9CeMeT6uIreMysymjxQHLNtSusmSF0L/4aA6mb35o9/KIB/flohCqq+p3HXF
SqV56SA8/fvTvz+5hW2Q1BWM1/AkUTB0hFm1XLuVFr//dBtClwJ01/nzuJN1Ai1LA0Bl+6VqBl+q
90qn6CaiEXoQA9pEa0ThxY0KwCv4DKDfg117PqawyW3UrBDRNW4FBxlFBlnYe31rIG8Orq+Cxfk7
iTVbBSa0/y2rwvxFoH9qDKD5lbPgUjJ2OkxPIszeQZkzZLRSiFACkimPRfWSh88V9bNy16JDjNxZ
Ho0wgDA/SF1+lq28KBcTGtv67fEAEMtFQsN7aEa2HCtQiwzI9qV2N7xRoaHjXEknBzGaZ2j9qfI5
sVn6wMCAyv0JhHBngNwHSW0aVitzvrjBwdcAVQEiNxeK/bYZotfOCX5R9yLNbd0fG3fl0FoLMW3+
k21BUncoRUIBZ5b2fdxCSy2T91m1Jk6+uDdORjI76HH6do4YEabukubGsvscyYhxlEqwTW3Jo+Mm
gD3K8IaW+dorb3GXnMSenct90wqrg+KoX5McukpBFb/k0Q6aOOC//MMe+RNprsAtZd05YYVIUWN5
FdW9xvz/WxHzHW+T3LarHBESinS0CEwgfmi60ppY3Oonw5htdVcZBfArWHad8Q5xWPP/cHZlu5Xq
SvSLkAAzvgJ7yjwn3S8o3X0CmHkevv4ut3RP2I6FdSLlbUspyi6XyzWsNT1uL5NwQxwCxCYMR6F9
kNnkyuYKSkHZVaMWBaANTzWB8R9QoEmGdyiCbUv6WxznAwxEtngnwLFg7oBTJc00mhE2yQFoAC8k
l8PwkYWAP7xRQGbXlbuRHO38xxxeV+YdSnLb0kV6IjbE6JMBKi/MW5zrGVpKQUHijXWk7XsTo7l8
+onustvJfCJpKznIohOG0VMMNWE4wUAu6VwY4EQxfcE6/XRDBdbPZU5/TcTxzNKPi8shDdrun23t
hAIB+4KJDmBzmjzqjwLyYr0KO6RpnPJybn+0QKpwppvYGf0ljJ6WfA5Abi9ZUqbFl/3EhKCKTUUr
KF+StvHsswsNcySpAfQ6cM4Ml7MUA0ooBLBfaLdAEzPw0s+X0nWmHqlFvKUbo9234XKqY/XQRtZu
ewGFDSVAfQeFG6bykMfkru9m1BnkH3s9JNn13NwuALqOm/YGiGo7NLvu4zq+A/Hyw0xbwPm+b0sX
HXLMKgN7CtNADpLC50pa7lJYtYsgvwZ7qzJdDeWfbQHCVQR0N4oRqAQjj3ouINWNelIJrlM7XA6s
clcp6j6KHIlFsAvqi0WsxHAXmErAm2yzuES3MZ+lo0033/f00fjG1DOQBj/V4Q6zVmrAoUUjqB8i
pkvQh5Pm77WGAT5ZTUp4rlaCuJdK4oRWXwE8xy918GK47wb6OLPHzrjt7aAok2PrfKOk56CPy4Lz
QFmdh9Grxt5VmxrJ+ii9mJc31TpqzTeqq2BSR8keAZap89eWQoCiQxUkbFxKfXsCQgWuSFkiVGTR
ayGcr7fSBThEBYQAjfpOtfp7t3jYNmmZBM4xEFLkJQgwcWbA+aVNt2Ym2QphDIranclG2DT4Hi5W
SdU5icYGp7J1XtUSw0KXs/6o9M80vgdafHytXCOZtnznhbeSyr9cYsSemcke/GO6oD3mpWtsr3IC
KZ0HM13+rK7lcA4vatRxAjxU6mu1VRwSfb4fptdmce+s5XeOgT7PTn9t75jICa0l8jZRpKRMSxym
1MRkAuNG6R/S/0y8iofLWghnFrne6lETQq3BPQBB1gOVOPBHiQyOUuTp1mKYda7CptJuRzLZEFPh
BZZNs5dbv7rxWKmSSQthZ95aEOe5jVkD0DkbzgPBtB/N70uIDbsOqweQhYJpDuwZpo6A6hslPcz5
AnwPSWWMivMZAJdGtNXZdZgN6kVX2DeDlJWEbTdngBDhMrBNwFB9IX0KzXKc0IAPEXZ9U7NncrV4
Sdx7OSUYlamRrLmwSRGM5tsUvemVDEZBsIWoKFqOhREWzKjyCA7W0Gt5ouMSUQEaNpYHii4N9acp
A8cWWP2ZGO5OxPRvZKQ2xHQdusC76bYz6o+uUIPtwyU4zmdiuCux65d6SNgwZdbSa1BIYS7bS+8n
271uytBDL4rkqhfcjDbewaiiYfT2ay2Naopa0xZXPbXqF0Mvd3H/EYcYPB8fYVJoKv7lJuPhGzqu
ZHK3sWIoo1l3OnNZQbM8Num955Eq8WgnKZkL9wzvBMS1FhAJeWDAqm3yKGGCxhkonU68H5b8ol4i
CYiITAynD5mayB5ViJm6Q23d0XafxcftJWPb/uWQgZgTTx8Q1SJiOvdTXViDHNGx4A5HNOsnO7dB
FgdTOrnXfaNGA9499IgAkpmhUHIXigtgYARlEDXFY9BbRzL1fibLHwiXDI0i+G8gJwd+07k+bU4w
J2E6yMJgli7Tn2f0aJqR5OYXnSVNRastQnEsGz+bGEWTrkTgpcBQh3YIY6TCqQHAOmMO3MHF1MuE
RGJSSnZKpJmGGUEAJyL0+zJTR0crxtAMsC/jDtxwbpPXge0O4z4hi0Q9keNbS+I80rLYFiYToF7s
gr6iN66KwT1FwB3ETXPaNj+RUjrq7WjcBNzIl4cwsE7CzE2RFK0mUFqrQJKj1m5uXEk+WWTluoV3
KCPcwyuOs/La7t2sTJCJcdMC1D0HEN/GzqVlezPdbyskWru1JO7eB1fmghFvKFQoe0B7eJb9a3B3
A3ncFiMIboEX+qkQW9dVeKEpuhrhV4gxl1t7dA9lKePyEGvCgDpxlMwv+PogsAFvIUFiKS8+ZsyI
u692vxtlfINCAwBW1P+lcC4uSTVSxyxr2ld3ZX+agUkySW4FkQhA2SCxg/FmBnF+vlZJnrv9yKbf
u/lmMl8UwNOqreS2k8ng3E4zjQ3uOshwjL0RvY0a4MtkJJgir4PaqQswfZADYpD/XI8p01PgiOE2
SOjyq8rjq4GAro3QfQb0UbN2PAfYsd62nYlucTZPwPJiaAbnYyCzbOgI3iXIHCpM2d5QOOw6Lz2A
8PpWtcMIJoi7t0WKzupaJLddQ6VnUaXirNa5fYO+D18f899Dpe1y19kPdi5xqzINuZ0zGnSmhRZW
dS6r0u+M6T2slPaUDe1bOag/VJdxTiXuTY5+MMniijf0c3E52wfLaDplFRZ3sUFmpVZIXAGTZQjA
+/A+leEPtdSuQQAgaWMQnWvkHAFpjDwgbkruGgYViz5XCvOF4yWeDWRKvSXxm/BjextFCTP0UYE+
B2MpmATn+z4MTDJOGG+H/9CtazW1/DmzAlABH2qFXubpj87JTyYGEc1oPkZm/3tbvNCKWCILGVRg
GvBIwNYwDA1gkBG8l7+7NIfhJHs9GnClvecKlWykcElXwjinT0w1CQELhqQMgPUq6yVd0pPbgr5F
+U5UjX/3r1qcDzAxiketBmrNMSaqVefSLmzEhfaxn8pb2qlBE3ees0hbY2Uast9X902BTwJGHuTG
tDrqWeNTs/dMTHUALOt6mmcf7XJ30QA8GKoew757zCvr1k5AQaV02aFOe0+TwlQKt9hSgR7ExtiB
xXT+TRinzZqxZ8cHmess3rvATDcCYB14MoQ44UFdSeK0H+0GMBgxtDemnwbx8uyYoRii0SCMCrB+
SExXeJespHEeqZwBQUCYXgkgTNT5LUSeVAN76vYBkUnhnE88pqZiZsySTPSj7jD66SEakwgROteV
Kuz3ldmQzuxjbWZb1HdvxO2u4t4KhvAF03A7w0p2SfxeoFd3WzNRbZoxjfzfMHgWBTrEtK6Y1MnM
9iRJToCr9LWh2A12d0T0jPIKDYCK8TAMZB8r1c6J3lUlusvi0/aXSNaY5zbvasUKMe3H0tB6YMQ6
gDGTQ6XIKHZEwSAYHfAwAGIg0JI5j25nbWW6Kd48EagJR2odMbF++I4mnyL0841Ex3MC2Ht4uHaI
Lqgdo5k0fgmXRSJG6GZWmpBzMSXpSqeboYkxR6emra614UErgL04WRLLFBUb0QMH3mADIxjoAuIW
DWSPrUJiF1EhQOnA5raYDxmw4siLbbxNy74Pb83RK4wB6A+7VjZxKpXOrWeMULU1GiiqI7dUGvdW
fBE7/lhdAuA3639hJBvnERDsg442q3G3vZlCd7ZSnVvl1h7rvmFv5DIBRBn1F+sQJX0Q5c+F6xmy
8TxRhvJspbnbMYriKs7xyvPj5cYcdhXaXM3hsCQN4qoHojxkejBRSVVcaEisw5EdCPJltlFxs1F1
S8iswvhUNGDERA23cJRDDxW3V1N4DTFEL0z4G8hWcoY0zGY+hzpey2YMNl/EqUpvHDK8MBbjDdeW
xKWIFGP96S6odQDow5ch5zIyTMUoEfATu/WaNPvT1e7g65GVeItuPm/rJipxoOapYrTCtE0dlArn
BzIqwX+pmhCHTjXj0KbVVdfWZWB20XQCIpJ16C3yu0vq1pucvgzIBPz+Klwec6uS4cGLnCmcOtoD
DHzNFzBYPe/IhCgr82nmXhh97Ru1fZ1JX1kCc0Xliz1HQUsAalIembCj0aA7ZEASMXlwivdquC8B
1TuDIMdCdX7XKqDjsiU29HVXIROpMbTHEtCz8OVXxdHjpAwhk+a+1j4y5I/SOpWjDO9KJof9vrqP
bb2nYJRESn22/a5/nIu9vdw2xuu21ciksBOzklLREVD6DrQxMxCfOhja0h4NFZXxp205Xy2CrRrM
E02uqmvzxlknMVgOOqZN9jgO94V6W8tA+78e7nMRnO+KzWpxXSZisn9F9klrgqhEO8PHIqsCfL3D
MXOi6uB5+8tixrefdEAsUWbWKzxV91HjPqhOL8lZCyWAXcZAno1xo/CxmEbjMAmRkO8bv6OvBvnP
LpfBeYIKEQB5jAiF2/U+ruZ2+pt8t59bsichhunD2wIjQdu7LrKutRwucNWnAj14I1JfVh5EWeZF
NhCVUAwyJPqI1gulJxR/kDgCbBrn1/sOgVtlITPVuLd6+U826v62IgIoLjzlsFIMd5olQZl9r85J
g0mIYi4QHvZm5bXTkwq2z9jOGfqL15TXrvthWPS+I/0+pffq0B5R4HjqdRKoWgM4rRI+opY9CwQG
b6IjmoGWo3wD6A3um3ownGGUHyGrlV2GS3/ZJNqB1OZ+hu3Pi6x6KRIHHhGYPnKAMBtuCcoSGA+j
jc1s2qX6MdshgGLyBcSifpllbebRWTOAa9KDu7EAy3vkGcZge8tkjxcRCEJ2br9kjAN5LkFb3TsM
UosO7XOIJNKdWQ6GjKBN9L2ok1ggmDXQGsF3w4Vgh0YeGcsz4z3hhakaKMt04STl1aR0f4qkl9kI
G9M9r88Q0M6BfVg3YIoouJ7vxwza3ClyWKCoNOBIaNVgJP0VZrsCe5mDpnaRxskxdzse0Moo2x32
z78Ihy0YwPxgEIWccEzutEq/ILSZBjdoRvWoqO7eVtFJa5p7pQerdzIi5EE7rf40VJEkUSU4gCZO
H4jKGJsn2pLOVS/ga5Y8RAxnRr/G2PH0VvYIELgSNHL9LTwABgNDoucSsiGaajKEyNqGOyM+1drl
BISk4m37nAuuqTMp3JGailgD/iJWcbBPzYQR2/rWdXbbMgQPCgIhDCoH5wjpLm6x2mZJlqZFdagw
p32KYQMvilzNtzttPnRumoKGYUyDrAQS90S76QadZkjeaKN50eb9/dAts+SLRCcFpmsCGJAlrPka
GUnC0UADYOY3+gcqCV7u3ISqcte7I2oVUyBRX2SpMFEAeeJFp8NkzneSDC3K2uxJU2khmFLy9soF
0tcursv6x5BYdI9I4baLFvsGiNfX1FFsMEKkEoP9u8j8ecEGgOJUw3lFj9b5V4SmE09DCECKqbLG
DiPCOVH9yMqNp16b6SHpp/YdXXxFfIkWLthcQlNUKTXMmJ9smzZPE0mBU9UptvHuDBEJgGe79LjZ
8vRCreci3qWLgum5trPapybWAOTppMAja4tu3kWLlT/rVmcyGBvtSe0M5SNsSvuY9ab6bIZhfcy6
OQ9obCxXcWLkKISEYexFwEW766NmkvUpfX1lYusRlyFaR1hj8TQG6YR3tz4Ume/oGPfS7bvC/N2h
ipBqDdA5yX6S9TAKMs6QCHwAdpewsjy3/HSwjLG38Vjp553r3JMoKPrXwn6Kh3dw3SVIwVjXhpS5
UXS8cRegMAuIdsBlcidvzPTZBIVE5o8xwFU1xuqS3lqNIekFEPkqEFACyQO6sQfKuW2NGfDykgmN
0FnvAsrtlFQ/qfNm2fvtkyQ6tuh1AaW1xRwKn7Iay4b0GO3JfMMZd/qUnSw3DeLW8DLyI5oMyfUm
XLuVNC4Nsgz6QGkDad0CAHFd32X2XT1JVk4sBLD4GOhh7SjcBulxOkW2C9rBKR9/j5M13Tn28FzS
rpRUmcUGCOoMVOdQnMVk0fkeUXTwNCN7nJfhiJbTX+2MxprLxfWiCYXBnW5fDBhMrWQw0Wzrebdj
uASHDTxGGODkTMMxOju0cqyi1T0v/eNUXUQU2ANeqjyrzVGTPVUESQEMAqBLH4hLwPZFPf1czR7c
fTma6GAj3TPG1ifiq2kQJrsu9Wz6RjI/glTrxqkO27YpCgjWcrnIn+pxoYwO9HTa7pDY03GcZWNh
IvNnTyQsJspWX1KpTTd2egagUzaZXbWnejzOdc7ahktrkbxjRGa5FsXZflpGaHpDAOw7EZinIuvo
mJmn5tk3DvRaDHczRnSulyaGmBAzxdV0N6Vvbl764fwnBnrm9gaJXD5aiUDY48LnG3ybOkv2t8XY
4aRhUsN9cKnrueZ9Ez724Ja2ZHl+XWQPFpw9mI4IUMx4f6/VylA3hMU8aOPsNM+tHvUFO7dT6vs2
fMEouGJc99H7XPq5cyTpR1vdxHaFws3BGS5V40+j1F5ePWbLsbCCpJBB8IiMaf19nL1adUtSM0I4
AMhoqnrDvG/se9L+6hJJ4PG3JZv3ALjxAF6DxypuIc7xkMZptdjESjR6jC6uQzajmOHVceN16X1t
zUGsES/til1W4vLNflYEaEB+Vv82yUU6vRQOIEcnX7Xup0ji4YWB6frTODPv9YqgyotFqPNLgFFh
8XfIDDU0IO4TzfcWDYb0WIJ/LcqD4r9PYBGMW0I82qUAtcQ/IeoaOQ8kosAXDKxzpE690PBHGV2e
yP2uhbCbe/WMT9vKLTBfiABA+9F1ntkd7HxP4qfRPObhrS7rjxAFAmtxnPet69mMkhniLJP6juUZ
5GbCrJwrexyJrBcvfRXMAEj8osB7rlY/K6allfC2JB0wcHhqlocYuHSG9p7JQDcEfgPX5d82YjS3
IaV3LgpzsTRPDIhK6KMVNZjmBB5xeRsBapH4mAfb9lKC/TqTxu3XSPUoUyZIA1/KUpcY+I7RVmx4
lu7lxk/g7KLjReIYBb7+TCS3ZxRzyIU5QKTekJ3a9cFYXqsywxBs2JkQzt0sI6Vhw4KpaMy9OrtA
vRHL6gFpfaglIZUu3DGcJ4zMItOHGsv5juUFNTJjZmuYPSbTaUxuuoJgRi8wo51RPCXU8OPhT1v8
SayrcDnapAlGw/KIuncARZ6cumjfhFmg9TsMVvlT1gNoc4+IIgUzXnw7uv/9EkSx5PNzuaWBf+wL
PcH/b9Ci4KJ3SWsOdv1rVJyd/WfbugSwooxp4VMWF401DkZ0FhalhPWv0gxa5TVBNtTtvDQ+qfOu
SfYVuXK1nV7edQBnmgu/1h9c8y3L40Mlu4JE7nf1NeCPPt8oMJeFo6ria1wsM+qqEQhgfTNVvXY4
AZjcC8e3vpkOpnlX5ME4faPgAPGYmrMIXmYYez8XD/Bq0k4sNA3ru8l90hd0iJQXUyy5AIXn61MM
P8urLKHitgnEFO1b0oxBVB2LuvjOIV4J4RyiaSjxhK4mLKXyswUudp/sLBlOsMg3sbYsNlZhA4CK
O1daP41ZyqrSsfUrC09LBpLIU2MDaza9LMvX6WXbWEXrhrFe0P0hZ4ROZm571E5Fe28049zNO8U5
ms7j8o0rmE0O/18EvzWVPoKpvYKIpr7Ooh+1tVMKyekWawHCcoy3ItfEp5oAH790RBlxfSzH2XhV
6VUjGyYTikDhxFKRJcSgKbcv8aBrzWJDi2F6RBP0nF6h6Lq9F6LCI2D4PmVwTmo2wXUBmhHYV/O2
/DSQcm99xfxHT372w32Ga9Hsc4lMsVp452AkCi9IPmtYV11vlOij8s3mFEUfCZJH5H1bLdFNgWrT
vyK42zbUVCdHJh4greFuVI4Iws2AFjeLu9Nbyftbpg23Se4cZbHRQ5QLxvVIO47JT3RHb6vD/gcX
aWOTPtXhNint57HVVMiok9lLMs+wX2Yn91ztksjqQ2xltkRxh1Oz6ybUKogay9+acpG1H9WEh+Jh
WyHRax75Mk1n7dEIkvlH20JHMKGA+8mfEd2hZRKULZoX9sOlXVt+qDd4yVU3tkMOsxlex3Z0H9eS
gVOR01t/AWciFZpggcWALyDOaZj/sYYnnaBCfQEMntLZJ6pMY+aouYXFYJmpA5MM09wALz2/lAZ3
iadRM5EnbECjEntZ8myXuyy8mIzFm9xXggxyh7fjf78/MH6ApnmM4IPhh5+rTZuuDoEi+tdNOU6Q
d4dh2m1vpmAlMVfDeKTAaOUCQ+Fcsyq3q6lOFLwN6sTvnL2lHmLiofjmmUmAQIvKUl4CG10L/OvT
Vm8fSwe/RDWF2DqDehmt0Ep8WvorSiSlKMHRPpPD3b2Dill0I3eRLAHxumMjgT157Tcu+DMh3FPV
rnqzKBCW+jFmodzQJ+7rKINkFvgPoAcgDcm6S2AJ7PfVgqWWsuQktTIfVdGrtuzBXkUvuzHZlWx8
c6CSdRN43zNxnLsCIA74OVTYXKb/SevES3TNy5QdOM8drKVsKFQmjTO/xuwRCRSQpltBQ9/RiOkZ
zXFKA1O/T/uPbVv/ahIGandwPAgt8QixONVUNbSK3gYlhd3WyF6AxHDwinK/LeSrfUMIyuAgoEZJ
HNAP59tlLjkKoFOE8iuK0UYf1EqC1+mDrZy25Xw9uJBD0EWGWi/CJf49RZeoVKsEcjTtIwVwLcjM
6lcdlH8DwJvs0Y9NScT81Q7PBXJblaljqYEOGIqFu6Y4Du5F2/0AmZWUpk2QFF9LAlD4+RKiXaQa
iw6SzKYzTha4A48oPCV7uwuja41Quk9cMGJUeVP+MWIreog1Jz5YvZs+ba+xUGVw6TL2CmQ1+EJN
2LgNydUEHZ/1dYuu40y/d+wfkxnUjeTUCXdzJYlZ1eqQ5yZVm8KGpHSsAhdRXG2B6mtCo+cxHl8H
497oJKGP0E5XEjm34hghBsEJJAKHuxx3i26jp/U2rL5RaMVuosaG8iZedLg8z1UzprgApy4Eqbaf
WL6ptd4wAKBN9Zr+IzQe1ORpcm/QGv+dvftXrMEZEdh1aWQVTD8N8EMA+VLuLHdXuDt1lKQ2hG7l
U0G+50GLGiAPlJCkGDszux6XO21+21ZGEOmfLaLBXTSaolR2H8fopmbQFOUuR1WoW1rQzSVojX0e
qKfMp0EGFSDTjAt71MRWh1mDZoO+BAp6C6fpZ7jIYO5kUljSfmX7oVvkZsUMJCGXMX3swWmeyrhB
hdYOVwmcJge5SYOz9qrJy3BxIaM2vWKhnoOuU+ADxMh4be+U0GWsBHF3TOoWXaixgzwhr24ov6P6
2iW7pfFqGXGUwGVYGtBWiK1r6G3l+66UsM/cxY4QHI47s7gdkqCzH4fyBq0LaRnY+X+3chD4oIvW
RNUARQNuBWlMosFJEyRM6JWt3WXmW/7fIx2UZFYiuLVLALtJxxmJ/7S46/S7ZniuS3+Zb/X+v19l
qP3AIeGWRuman++se9Q+7AGdJk54l6mPtPYdxzcIqO7n47Y5iA7umShu2dB75tiVhWVzso9OebNA
hO2X1ey1/bVWv2j0Ogp7yatBYOtnIrllzBTDAFYvtEOWetTeFvXQuFeFrITM/sv5k4jVzz7XkHPr
w5y2y+xAMVf7Mw/v4L4L3Yc6fsiSY6hLbE+oEdDPWLqGlWZ4P9SPbQzeP5SPkX8c0I+RtCAyvCK9
ZLcEnghcA59yOE+UjoNO0g5youVWN4OwehpkbVfsX/DLhkXDGUItBP1HnD0UnROXeoie9FBHN6b6
QWTZM7EAYJsBug05Ov5BRxy8je0F870gDAOtvP64mKVk2l8oAkkzVvBGVyPfYZjGmjlCaXZO/5TV
g4VxmO1TI9pvlpX7vwDutos7TZ+WIkeSKb9X4an19NbOHmIZH7Bou9diOLNqaD3g3oYecXtaihe7
9mgosSjBdcBIpv7VhLOoOGqjeEqhiVO+KMkPF2TqoNtM59TLZHCEwl0BJbfjEMb+wbNyO6kxaq2K
sr2ZXBld5bd5LdkWmQROmRShW1myZhUQHBFkQSoZXZxwQ1YqsN9XkUDTVSgNuGgAU+LnxHgiM7B8
R8mOCGWgr4dNcaGWwCevonAp6nRC81U53SpK4JRXJP/YNl/RzYzy8b8imHmv1MiaqE2NCiKq+Qa0
qr0bGOicrK5rBXTJNWhZZQNFIl+sO2i3RUkUuXE+KYu+NtAFEdQZ4nlfW22gg3c4mwPFuoJ/rgF2
u62f0KhX4jj9OvB3AGQG4pzmatSOif1ik2BujpWsnVi8V596cc5yHBwgEC0Q1E8/LXqokZ01JM8g
oS6o97NZLNaAwl1jTu3mmBZBnY9UT2P1nMQnI0LT6yOl34g59E9BPD9h3Y99ntdw/Op8HPInxPBZ
5Q/owrQkUwjCRVsJ4hIQke6ghRfdrb4VvypZ6WEQE5SAEhMQemgXJQDAsGD8hLc4Fd3yFAAPMHHi
GahsNU6g9hjSlUTTQo+zEsNZmtZRqsURxOjqvaK81UqwbcnC8Ay9z9hiBoCO0Pb8qJbUokXI+o/q
BcRwSnzp0DQgiX7U4vFSHW+mokCLml7UXuG2ksKAaA0JggAGQsr+ONkdwJnJUsD0Jue2TDPPpMdR
Qe/raVtHkT2g2YndQcgQOjzmYNwNZGkd2EOpHfTwn2G+nW1ZHlSUskF0/q8QHmIQ0Ps9wDcgpK98
9KkFunMd2j8M++CavoamieKBuodWRrIoMo+1VN7UZ4LOCCa1LS4TUHFW/30uzUAbMswClg5MOT53
0ejDUi0VzKObFKv3DZu2B4LZzdqv7dQCOmivurnEJoX79SmTT1ygSaJNHSazLt9z+1Q7P/p+v20S
YrNfyeAWrh4HoHgtkKFZp7jVvLEx0WB1l3V3C7KWbRiUyk7Vd9tSRdciwesb2H8YxEC38PlZm8ii
oQYBoWEH8hUP7cJ0AEKfUoNipnMO5qjrQdVWybXShUguzrl22P4Aka9nBA4M1QdPCb6/PMsUh/QZ
PsBAYJGRXY1DF7qZp2QveiEJM4SHm1WLkGpGulllu7yKAdSc9IPr9nidN0mw0GIH0uvaAz8xoiZT
NgwqNJmVMM5NLmWRhVONup9a3c1G0I3PqSMxGeHauYx6EE3DDFLsXB8liu2syEZYTF0AnUPxbOcd
z0w0umJoLzYl14vQVD6l8aRXtVV3aDSDQnNiPMbOj6V5i9zlHpngS7VwcHNiOsWQdfIKvclKqH6u
YhbVih5pUDFHdygLoYZv5CQxKIe5aEy3IFbjM4V5XoE7PYZaBv0gi+Ito0dMzy2eTdkohXi7PiVx
uqCEM8Uts4hexbhO61muT5L7YUCN78c3DhVm2FHsMHGJ8u9NsLlFpLMm5AHQImR3N5guGZwndJEP
oYwkVmTmf3vIUU7XGCjb+QZZqTMnJMcGLQAFSKtxV/d4G+ov2wqJTi4QgDDSiMctS6+dSylVswDC
5ox3lP1OyceEXuA6vG0tySNatEOYVMOQAWadgAvIueC+7ceoibFukXLVRydVv8nGS7287y1JrVx4
N68lcbagopmijzu2Q1p1WBr3knboLSMFAbZS1QfagFGNsj7oGNuY2vZPZb59Y0GhITptkJX4wurc
N86ydC5bUADbuooRRPWug+eIPrblCM1jJYe9klYu11GUDDVlFSvqXFLz0qB7pZXczSK/ZHyKIFxR
IZ0s8CAnUGUaXmcXSd3pSIHUG5GPGfUpfb5RZXSpQmtEm42JHiILpT7OTGxn1kcthFI5al3G7Fva
RwzkfT2RRNpCc0Ri10FzJjodTE5OPie9Tk0YSbocUYitkidl3LXVrSnLGwoVYo9U6IOgiveBWR+1
ZUR1WGOmnKzmw3GH324GgL2mlpwwmSTO7pssTOawgaRRvwcQnJG/EsYZFqW7bbv72/PG5/RA+/uv
Slxgg5cwul5DDSrVzvUylB6xGn8o6HPVGg9N2l8lagUI0ye9eimS+A4zcJ6SLLvR+WHgfTZXzW6x
Et+u6ckYZIBCskVgl97qUPSZWVtGjW8DwG3r7irjWo2DRnnYXgJRAgLpYLD1IbLDTcBZT1S7o64N
6I9xpp9Z/zEM/kJPan0xV/74Z1uU6JYGRhyQ4BFamQ5f9jBmqo0OUPD8dLottVugIHjbAoQrthLA
rVhKlGpOawiorSyg5Grugqwm++E72ce1ItxtZuvlkFs95JjJzyRfPFO719Jf27oIT/VKF6bravcx
/Y9WTSZj7nOPpm9TFfmpFmM8/sGRlbCF64aBRgPEGg54sLl7c4wGvABnyGoqIFm+Ta2ngqlEVpIU
WtpKCufkwZ8xIukNDxzj6Fh014UeOrF69c4J94bztL18Qne/EsZ+Xy2fGmUj0VijW6Jeh2j8btF7
vne1pzjy2+ZYJ5JQSrKC/CO6sBU0Rs9/L8q3vjxMFVqxniIZrLfwmkS8xhr3/iLjnCulVSV4oMoF
j2bFOSwaUIit7jrs7NP22gnP6UoM5xLMBHWIELBifgwC7AQ83PrrtgDhIxZI8v8qwvn3mpA8NYDm
4C/6h9GrXt0cR/fFMB70+jVG1xIIqJxS5uuFJ2ollPP1UzyA1j6FULOCb0deCPFhkCaxh+A4IPYf
kFHt4+KhtxChuj+mJPaV/rVUi6cB49I1LYH7PD5vL4TQbFafxDkspVcjs4rwSQMd8Sx7rCrMRTw0
ymFbjGhDMTWHHjQGgABwiXO7yasuH8rOQi5EDxKAG+XLIolBRIqsJJjchrpRajV54kDC8DqpwWTf
a/YbMNW29ZBJ4XYwpFgsUtvwidk/EzAiotTrpp+d+7EtRnTMUBsz2WAHBnz5xLI1li2daiiTI7+B
Uoxp7BewEGwLYWvORx4rIXxS2dErNdYbCKkxtpNHj24duPQeWFAtvWxLGlSDDLZY5H/XErljreqR
i/l1SLRqwBb7vY4ToHtzcTX+SQtZSUuyhjZnEI7bD/o8QphSPqV9MA3PROJyNaE1uKy9CwUN9HJy
1tB1itHMPXJCZtM+2RjAPE6zvrfr5Q0AnqmXjs54mNpmDhKAfF04VvY2ljXSf3TnJr8BL3Fl5uOe
TEsnaQgT+RlGIwE6CUaXYXPr7Oq9EausCd4ZFOQ6EoBChEhUvVPL62TMpqJlXsvilrlBJ6GSg7nP
r+rRQ83fX5rfhqxLSrTQayHcQuPajpyZtdoXM9oSIi0os+EmVwAl/K0SOLLROgpheFwDAOHcUyE0
ceI2mnAxaIEJsOK4eN8+dsLNWQlguq7jAupErp1DQKRhGBCt56RPvHB4KY2dVsi4FUV+FxglNggQ
APNGeKS33jFmNZkMVrD8WY2/63G/rYxo99f/n1OmjnvDjkKC18sS+xFpg9h+6ibZ3IhoydZS2O+r
JStQhAlzjAD6JT0N5iFUMRY6+JmD19DjN/QBpAcGD3BXIW1/Likb8xLMzLinZoP6dbsnfbjXbYnf
EG7Kp5C/sclaHTMc9FaFkBBDY459iAfZbKbovNjoOSU6TBkzAJwaBciUyonimiL1cQFBXOEV0wP9
TrfISorDJTQK20TGU4ceerTPtY8J8C7buyGA1sUjh7HQOXgforOc06PvTfiXGRIsVBYK44R3qNXf
JtMBSFhOeKqaV5zQtDtUEShzcF7xEtr+AvFC/vsBX7B9FYU2aKNm6a/YbxwvtJ7L9m0aTttihMfo
U08eBiVSE3DItdBT02LPwd2QPbqy0EV4iFyGxM7gPMHBcm7a4UxawJ/gMV/oL2bzaCYntTiV7Y7K
upREtzwA2P8VxPsEvZwjGiN1goyTPl6P4/OsHI3urcmPhqxSIjxKK1nci24saZHNNmRRlGIWAE1U
ieQulWjDb02pT0Y7O1g2PY+9NkX54srpr+ouMNKfmSWp84uEgXcRjCvIdSIrxN1zS+QaWc88w/Q/
0s5zR25k2dZPRIDe/GXZ9k5qtfSHkBnRe8+nv1/q4BxVsYkiWndm9sYAAygqkpmRkREr1orzfaiq
m9YyrtqpOtaKA63D4DZVsdJIXjxjQnAVAIgYy5qPM2qNF4ZeQp6UhxtPk13aI5oWQgv14JVXhu2G
3n8kbm5U3sfqrRVvmzXBjMW32OkvEB/5JB5KdtUpYccv8PN7ddhO/tbo90VyF/h3VXnwo2ePt8nl
A7dsk0KDqJ4jFzCvBIFCaZoQmZZNykBCr9O2eQyLR6m6CcwaMkIm2vPYZXJ7xaz4gPOc+w+BKOAH
QRUxu8kS287SzMSsk2nSryKeamrAKCO0g5ReZbUAk4K/O5QMVm2sKNLIjtV++i3bk8wvo9HZtf2/
AGUg3aMcBhENoy2zIFtSo8iciSkuCS6z0bsv7d/FKtHj0kE9MTK/8wbq3nrvMOxk1y3aqTJdrJW1
XYpvoiECPT+zTs78iWnEkOz4TZjyNAvc3P/ZwrYSO7+y4nF14GIpXJ+YmtdaFH20+zD0083gJ1vk
UW7DIdiqQ79Sg14zM0vj22jK40rFjFc919qXpNI4jGskOks33Kkvs/xdzaaxSb0g3ejSzg6uTfuB
pCrqVz7O4uf/+3HmcJVknKxOknGF14hrlZprrYEl1/yYBRFPVlI5U7BgxE99Sv0LG7rjBv/ShnVg
/YOfWkTMeUoS23JeFhXEyZJfvUaW81gpEqq8ww1TrYdabY6XI8biwv01N09A4jSMjMljV3dGexiU
4WniRrhsYnGbCbYEIcgGk9Jsm5mKZ3R+iom6+KkxhhoHu97/etnGwtexhLIh0gfgJnmPnIf41qx9
o5SKFCmk0YP7pIiLpyCXtB8qr+bW7QejX50dEjt3FmttxRD62lT5BLPnuU3Ufz2t0+HT0tPIjSQC
qnHr0Z1vLfq/m2KKXbsNjkryqFXNHjGTlStm4S4/Mz87WHKnRkg4VyyrvpeoL8PJ1m0dkLua/CBL
K1nK0n12Zk1cPCd3aM0QURyHWNO054b32NTs4Od0reC11bhsqFDces0/nOozo7MzZ4xQ7TYqKxwU
D4Xfk4Ct5d/q2kecZa2+ZueplOCXJD15xr62d1rgb3X5zvDeYmkXZpJb/dJSaR8FuyD8EkStwEXy
7N1YgOLCm978Kftfx/KT3Xm7y3t6ec1NAzWYP5qhc5YG5t/SEo7EFNzaawrTQPfdmPZ9YR/S6pM+
bdl8IITXtvXCaeXBAegQ5naqg/PajjzqXqkItVpvcCPt1czvomZ/2bGFm/TPdD54YGog1nxgPZFk
bdAs2B9qVTtYw0812Y9+vRmyw7Am0rgQF85MzXZQCabJNnNMBco2kYCBHp3sMK6xTC4E0TMrs03E
kHrjEGbSjR0fBvWhhiP+8ootfhQS9v9dMeHmyelD7i1XixADkQpT9uew2wfhCtZ4CYkBkJC2N4hT
9f3wRxBUUDJ3DBxYobxjggb9tV0a/4i9bajcagwGxfskRCBNXqsTL+3zM8uz4C1pCaRqmhh1KJ9Q
cs3TrRz9oJoAI3RYbCvfXX0PL5pkQA3KR1rCVGNmebLiRF6idVRWm9ZN6k85o7stDJON24ytG6Ut
E4ukEtsPf0Wgz3+Nzv2U7WiMBXgymx5z81FWfpvDz8sm/gzczy6lUxvzonvdNUavyNjQiv6T0ZbX
kTe6ESj7mrmuuNG2jfa7St5M5UXO3dK8TYdgp9j0eG1Xjhk9NIKrsDP3Y4o0gPlZ9WT0zn6GzN8C
XnE7I3sceuMhYmz88u9eOKdnP3t+l4ZdoBg1P7vjKajm+155dcKtlK2E1IU7k7saDKNMIkJZfXZQ
fT3winoEkzuak/4aOk76zWd3QNGma8ENp4IMosnMKmcxAqiJLzv5PkzAjw8PLVkKDPHv2KP6pEyZ
HA9BByQvuXyTJSvevY8S/8O/L0wYzKPNvEu7Iqy8iD+/puHilP4mkuO9I79d9mIBUYIZAFPUy6i3
Y+s8GIm2poEQHiQM4XMF12e8l7XDgFqZ74POfTCmbdm5lnPbbMpPhu42mw2atcV+WotYS+6iVwtw
HG0sKChme6YJCiUaVdwt8//y2LxtRukwtuoKQm0hQ4CjGK1pKBmAINGHOXd3kuVWKmSiE2U6WMeC
tKkex1ztYldOGiCFTTkhlJNrNcIqCSOAU6pU2lYJw/xR4Vn9QKO+DhmrdGpzq/WeuuvrqhsQUG/T
zJVQh8zdpoyDT57V1p/6KWfxNDm2j6oXrd1T4sucBwdcAeQGJwO1GGse9co2TUw9qniJ6z7PlwIF
1MRJoFWXbNst1fR2rBJSuYRJs0j6B+wK1kmTYVQFYgpm7HwhJWVw0Ijg8OXJb9+88cJD530x0sPl
7bm4K06szHYFIhddZIgJE7t+juOtUkF0oXy+bON9AgOgiik23URIVEC2zz1pa6D2hdYJMG7xqLbG
XeBoB9ObuDly15a8lXtjKW6I8VJErRFntudtwLrUJF9pcakC0+xUqqsG3y87tGiBUhWXv9CCeBc5
vBy20UDcTJa5d3QPDomVwZ/FJTuxMMtgxpJOaRFjYcifOkik+xc5unHi2nXWtITfx3g+jiPITeDG
Vvi/2cfxOgQlVYC40XQPBFIuj16wy3rXsFF13F1etwU+wjNj77DgledXmYBlV+U2Ve/68ZCWOzve
Kf7R1PeDts3rhzTc5t7R1tYEdJd2+omjjnjanCSFyI8AFRCOyuVtRSncOfprwm5LAePUxOzVVwSO
5ykTJtpk2w5XsAYQ3ZECiJy9ZG/qNU3whVqxWE4uFR7zfL35k3rI4ljPAOds/GJfN4/y9KZGR7t+
GAOkH/6ztatE/1ZIPS191N7k77WxUhFbOgdEJ25P4HskhmLJT5bUK00/ajX8TaE5YXbH7dSV8LRo
wRLwJhViHMCs5xbkqShi1RTII612lfRODtd4uRYY0AgVrCKkXIJDfX4AqlKSS6RcgJYa9JNu0vFZ
cY5SfOc3u9zc+k7sljUICf5ZKfUvnbwTw/PDEFud33QdhkGlO9JB0X5Ezb0yfq6La+XjAMUzJ+cy
ddHI2S+Ek4Wf7+vxezGp11IQbi+f7zWP5keszBJzFKjtABI1c3pIshtSX8/8ITdH8GMr1pYO9On6
zU5bC96jjmXhE01761vdXEf918sOLYVhRsVkMYdtAbGbBceiMKDUbZj8sT2dXmcV/hd2quT2OYIp
weBPO+hi1lhHlhaREplgbQfTZ9uzLT9IgRY6AsGRxi9NA3f5RpI/54o7Otf9GinSwhIqgqv9z+gn
A8cz/6BLVHLJxFbjUBBTdfNT0ZjTPrGgN7y8kguhUYFfgNK20BNkhPn8IPsyyrw9fAabEMlLZQzv
/fwRxPS9pBTXhXYfyNreNkgHL1tdoOMlcfpr9l1rYGhJEQziRzg4R0arXGewtn74qo3qUZLM67r4
VPnBTRfUW+5xiBx0ZzOidxFNKEpZn/UoOOqtvtGVlYentvCV+WFsK2b8ySDmSJDKj7rcyti8ds5k
g9T68XVg5LK6SZwweuUhOX21ncS5CrW2P0b6GG+rtul7t1AblF6byXPLKQ6+ZFUhP2aeGnlbuW+M
5OjVcQuLcj8019mgDciLjqa2tdSg+NVGnd9vVSkdfiUwOP8XeLAR1/owDm4fmuoPq6uMq6wf45vR
t9thw109PbdOpbAp5PirV5fhFWMu9R6AWp3eSlnr3MVyl680Xd+/bflkDKWBk+C1hDba+U5JokbR
g4Iev1Jf81SQtF9jfpd4a1NVf/QBZtk9k+L018SwE4PUs8yXN2/XlIFO76+rMnkTBEF3x5r2v8NW
qo+y3kJWYcbF8MPO9PY+G3paGHIXFzuv9aTrnJb+YxLnFHUbSP0+V6EeP5aJ1P4oHGlaWZKlzQIv
kAFSXvACzzeL38o60iH0oa1RCg+SOak7s3SuiqKqrjSNAtBo25475nr38QsefSzwqOJ+RJl39i14
t1LI/9MfrZ+gKnQtc3f5gC597FMDsxje6H5jS2z0DQQnVExyqXC9UN5EH68lMfhLsi6IF/mXeSCX
yq5sQ9GOss1y17bxfaa1bttVK1f6QroCQQNRjteiIHCYvXSytCujPu4pQdv9NpQ4tMPm8oIt3Eg8
CKEJZKJNR21qdjv0AYp4XYUj6ripoBFH1rpVIcPs3ErRVmwtfBy60IYJ1Eeo2sy7hJ2sF0nn0YkO
crfLvlXDQ5PvojXdrIU1wwpFCRZNqPTM9lhsOKFqj8JK9tW076K1nsXanz97SgVjN3WJ6A7bQ+bK
0s4fspV1WrMw++qRHJlNquJBpsZXZhcd8+J4+asvf4m/ayQCxEmiXRZBUk4jPpSZv3c0CGGGLybV
148PdCHgYlNxE3rGguvm3I7RKUXQpdhJlafJGFzf/t5o904UrKzYQt5xZkes6Ik/qErVIxCulIHJ
x7G7q/svUvv18pItFOjPfZmdlNj01HrosDH5z5EHMDzdZVbk+v2xme7U6inMrmTn+/gPEe3Mtdl2
M6ESlUJbbGcdZc+axiYVN+9OW/tUa0s433RBPjZOi3ue/WIUD5U/uFq8vbyGazZm227MJy9VG2xU
/vNkH/N+A5J5LUVbPD3UCZlW5BEL1875XmhtNfT1mgUrHTDoxtaBdGx0RWXNkj+PcAuEr1XyUnsI
boLQbZNPTJ1ednOhvcFWETk3QvAUdOacZHldApnO2fZtudespy7dA13YD+XGSx1XBvonD7fJx8ll
DVQ1RfbNgaPKPsuILTOexkqxSE3TI6N88K3Y9bbqdpd9W0gdTq3MAQuVk9pQcGHFqN6yYqtPd3ZX
uHFNBNl76dtlY0v7RSDvxdiYoLGd7cmpUOLclkEVJdW2qpAfsqiVPv+DDUgYFG4mXbzaz7dLT5bj
lA7bJcx+Z/5tA9HK2i2+6IbGhYd2Jdn5HK6b91XUhwPbQSAVAoH+o1K/Rvi/tO2dv0bmaN3BDqxo
mjDSFJ882ubhvxS8jFML85UiRRmjlNMrlYVLU9Jsr701zueldARUAcBmWORFl+b8a6SjxZnugd80
yq08bNvua2fttfhq7F//4bPrPMIpBQEp+6MGdnJjQGmbwknLZzfl4+Rt/erKUz9fNrF0YwguEVCX
f2S/5yeyzZtObiaQN0rytZCuef9s8243ms+etbedQ6z+tuR9bq2UehfudqyiVMUqKsjAz5bQCFrP
pJtLIEdUQkUwO/SOJQ+xfA2TIr737MGDISbC4V2jrzY/OUrSJrWaxuAIzHaXa6Xr2UyzMQMzAP9S
diAyQNRKoKZ6pLWn+Mfl1V3Y72fWZ2leF8eyZAPRANc6uJl9r5Qr/i2uIwM2zHLQNjHn/a3E6uqG
qjnuEbBj6fcwPEvBXbB2WSwEBwz8NTPzowm0JqwczGj+LUKLXXA0vP0/LNWJiVkWNqmSXfpxCp4R
qt6+BgPsf7psYc0J8bFOTpNUwXOsibWiBOHmzu+gQ7msWGkFLlX7GdzhwcWTizLx/NkKU1UsQS4G
DAPttSLkaRcwNqC5WXbPgxt7sG/De1zkn4f2s7cG+FqoOJ1ZF/vlxEfUc7tIktlwaRcdasd6kbvy
RtBl+ZoJGIt58CFlI9aHy0u7EBHPzM7uwDCJfB5TOD1pz7V3mxh3g/JVq75paxOW778h70ALDhUd
bXB6a7P8Ia176AFlK6KZKgdu3Jb3qSm5iRysxKf36yiaC1DqIVjAG/Ddm6BpyyYbzZjuXe3q7V0x
vPTluOm1KxkNC4R9P46zFSATbKEezCmYF+SHIjWTorDiDU1kSfkcB89S/fXyR1pauxMT89K70ZqZ
4+WYKIBxVvqb1prbetxeNvI+4v0By3BZ2VzDyH6cb8ARmu++H1ClLq1+Z0b1tl/LId6HPCzYjBTy
dqbPOS+VpbpkZnKIgrnVuYV0Zai7ToOGq3u97MiCGRTYRdmEsQCxuc8dYZelndOCHEjbz4Zzow2o
wH9qlZU34ZIVMO9w29HIor4hvtnJeTWk0VRiz8dK4jE8UnrPidze95NUXymyJx0v+/T+mNq8OP5a
E7/mxFpsGdEkaciyZ2EZu3rxfciST6r/1Z7U49j8vmxsYbvB4gqRAucI1m1tFtCjqAi8smQ7O7kP
jcL3AdSUWbxcNrKw3WzxiRgyBdULXdS5R4CRm9wSLGUDrB6GSypjPXFT2r8um1kIB394tm0htA0i
cRZ2xsBJlVJAwSxvH09vATxAUcjo1zZX9uB+KRStDU3ShOOnn2cuNruciheYEhW68lkmG0xS6gQ+
XLJaYdeTK+veyKCI7D2Ci+TrWQFPbjdgin9j2V27dfqgd0vFJqvmjczcgUR1pt7ovdRDNz3V/VXf
S/pr6tWkIqHcFceo0OJp22lEUzk1m+DQ9glaAx2R9bau+vaWCnJ1Xyqj394UVqg/mpPJeZvGaa82
Y3Bjqqn8TR1z+2YI7fqqZXuFDI+lBGZ90hWah3EsQTHkO+bvVM6H/aTb449QGo2nvPbSl4BO1pci
ttsb3YmHvYGNp8IG9VFkmRps08HprvXENN+6MoDdKR4DxU2NMJu2dVdKd3kIlnmSk9rfjJXcfReM
nvUeArT8qjUnwnbVW+ljn1XNdEOXtfceHUClD4y62N2mhyqxcYcsyK8sIxhfi7YK9lbYwQSaK/AD
UNA0D0GooRXg2dCdb/12ZABoUgPpIVEz+S0uJ+8pb+qQ/olllFdpJ0VbPa0U2itR1rrUrYLsJivi
/JrPqPk7zYnH/9RSzVNY0+L0E3RFBe9sCMP3WV2Hv+umTNS9ZFUZb2LLamPe5X775kdR+UO1puJ3
F9jRD7QatF3ltzrKGlmi3epBTfWtMT3Jvbzj3z+hKYnJgijPAiUB3uP8YIXcU4FUQpWsptNGh/pB
lZrDFMmHEGZmr0v/i6S1vtXSWaYiIeSuHfjY5jURw/MtPUs5ZFq8N8EetcPHwXU4dWJhFtOLLLHy
RpCl+qjHSsno9tnV5WVb80Es60mEbUal1cc/gYLtVYf3g/p02cBCfglDkcZlgeQVHYp5KGpAquZZ
M1LbyFXpm9VZ1tcs8PtqU9oZ1VEH/st96jk+hzA1u8ltAi9Ut02spr8qX4v4fmF9U4R9V24v/7Il
1+EaJT2D3Y5K/SzeJ7439L4OLqJvP0tK55rBSp9h4a7E878GxA84WVu7auJc/cNr1KuvsQqLIwAM
YyyuM3XF0pors81vhHYaWUJdsaKbAfiiWJWNWrocLZ6kvLth8KYJcO5L6ISEZwFNIFBtVevVgeIw
MFa+yKIR+oqkk9ii3X1uRLeSsOiRWN9I9lNX75N2a2grJpa+CTSs/2di9jB0AKuaXkSTrh6+xYa5
jVrA2FlPA3ON3HLNmdn2kvM2L3oJZ+rxqFTXNQn5GghhIT2yKeiQIAF7AOAzW6+wG9WOuCdACNke
0sF9ejBfAniVde/jTK6wIZyYmq3bkMtpPEpUKL0iPKJ3miX+3mi2jXwXBB9P+s5MzRZuUCy/iz0m
W/PB2zZmuIVgNclfdRkid8ncXA4CS9cGJJpwGqNTA459Zqz0866tHZawLzZhHbpFgEzeERUq10Ay
OVrbFIvb78TcLCTUSqyPmYS5MfXcsNuO8m+vc7vk9bJXS3uPNJP6iqqr7xupkJy1RmKAGAnQPgCP
YIPZUKY1aqYVK3PZ2DHzZTMcyWUjyKbs4NHUn8014uSlBTvxZD5nl07VVMZ/1E8Lwzz0WlxR9Vfu
Jhjx6BV50cvlhVszN9vm4YjCeZ2wcJr2M7F+ZmSzBTNDQfTlsp2FZgbEfeQMtOxpDwPePw91Fcep
8lom5Dvu3dTYOMZzq74oI4WPcBvk+2Zc7xsu7XWB2ADhjogdRKjnNp0AinU/B0uh5ZmY5dNu8rZ9
afsi3SnVfUcLR3JWMBFLEcqBhB8XZceiR31ukvSx16weqgGp19udpD0acetB1pDJV4VdvoHrXutU
LVr8QwUALZjQtD63aLaNXpcxYTcfE4tum4LgcNyHyjc19qRgU+qllxzSoU1X6mgLVzCYKc20bGoh
UA7PXlx84iw2e7oqWWBc5e2d5ZWHy3tm4bj9DwejCTCLhtTMMylBCl1vKXzLcZzujAlaSbOqB6AY
1n//YIlnMFMIjhgCnfkyFY5JHZgoFeXUQ9Sn1joUarm7bGRpwRg8F5QxTKO8q6grkx1UcUXf1TBH
d2AAS1sTHlnYCs6phdnmsyaUYGRtJCuiJR89RvJe0Y5pepuP/5CnC2Av7VGQEXBaiU93kunF2ZCN
9igglQrjo62zKYKfl1drITDRfqQTBWYddNEcRBz3kVVohcbAhnKt9teZvhvt37mx9opXxac9f8SL
7irQG0jjLf6efXojSdsxFClFPeb5vmwhp806p5pcKzNMf2s5gX0Xymlw7ztBm2+rPC3v+z5JXsJJ
C6+TVE3zg8d0d+SWZavvVNNLXkSl/FaNBnh7VcTZj4M/WOVtXhTOQWEuvHbrvq89N8oZwdqZYTiq
lBBC4yVxIJLZ0A4xr6K6LiteQIqUrSSEiw6DjIYtmfK3Pe8qe2PsexWtAh5xhrwb+8zb6HUtXfWN
MFg2405Ve/1gjG1/qLrS3lz+ru8PNSvN9Aocx7RL34mKohvah3FBgxHiknLfWLH/Zo9ARzKv+rgE
O6YErhMYD1D0eWQcnEiJsohOY9J2o2spWXgVFKbtMrizxhTyfreCgmEMFt4vR1N5HJ+fBwo1Ut4n
zNsGY1HfQM4bPjmxY/+stHy8HvthjQJm0R4pMAABwLjQ5Z/bI9VxzLpjlLQoHkqNxhJKx9140Atp
5XMtGrLAdqH+Z2rqnPbDV83SyuKOpjNQxzFUeL6G92jz7Gq9fL68M97HR9bwr6n5ZJFX6Lk8NZga
TRj/6uxhbIuvl00sbT4dJhfamrbmvIvzpZ5y7gpM9J2/TT3tMUaRL4jHlYtroQSAKwC06fqBosWr
88/Thg41vWSk29Lv2+k5TG6k6NVXrwxmvUOENMubCdX06L5IAGd+uuzj0jJCZyC0trlpKLme25Yl
yerC2KBdjHhz2mabNNxftrC0iraAgZNRAV18VwZqjdwzCcWbsHhF+W1Sn1bP04IJEfRtaI4ENeG8
uzP6cV5NFXOcfXyUU2QMpmNIUnXZj4WVIiukncNX0rlhtPOVso28DAtbgQxkVDZtvGOaZMXCwukB
MU/xQOANZP45t5CWDBEGXpBtsuzOC+7D8s5yfvfqyvtxwQ8x74VkAPOADHPOggGSmVkTZ3G26ZF7
1N/MNQ2chY9B8ERymsueFsg8jmZ124xM9GSbAp7dPt6q2YPWrugvLtxKJlADPoUoTrF3z1dKTTzd
pOKVbUrloKSfevuQW19080o2nj0D/RSmey9//EWnwGwIuQAg76p4O5xkMEoMbt3vMdhFt4bxGlhf
Y8bL/v9szJwaY9lvcxsbU/bgtQ8UsKPw5bKJxW//1425XEA1TDVAb0zo07hXlOQ4MjPwcRMMSHBC
+B+TXWIlT1bK6vWshE4i20iMsoamRcU+/gcvTk3M4mUdWgHVHkwkU+U6zD13K4+V9y9BMm4qA+wx
hyxvHrJMo4PIq6yyjZmHrp59it5os1Lx2Jr0bYYflxdsaS+Tu0IZJgBhaIudLxhbzknaqsmQw3oY
O8SUGauW6bCZsBEeRs88yGsiZkubGQcRHmJiAML6WSRroyB3irwjzpgh/lyn0fd2jZZ3KZad2hA7
8WQbVFol8UjDhpS54e+u/iL72yhY2QgLS2dRDBVq6BSn6O6fGwl61RsqqefSMm4kM3LT4MVkKjJw
XMW8QUGqnFbijthZs/QfgCeZAExNNKz/PA9OvOprFbnJceRbOS+TdKOjJmButAYIxrhGPbbwkZje
4MXs6FwH76R5bL3LyMflbFO1I4TiPDb1T+Ww1qN5Z0WwB5hMzgpmRa7O2VGSZWZ0yNEAIjYxE03b
QslcKzxc3uFrRmbBsywUp/EGjBgecG/YxrTsH6TXBEGB4KNlQwMmmee4skLaPAwwFEQqpXdt2/vF
5rIb77b0HwvYoIMrBsFnF2fTFgWDczTAh9LZZuXWdp6VxNnIK/FgYbVIMBj8RrRblPnFfz/ZY15e
FaTRBU/MskGUlbmm8Yv/4aSMsXxEfymY8NVJ/2a+SHUeGJXQs8oC7QllsK2RIcbnr8TRJVdOrajn
roxJ77WRJ6yApjRl+aCE7YNmraGVFs1orBcVAJ2X4uzi7AbejebEWF6XGLfNoN1ZQEnUtP34NkYj
mQxN4IjEPN7Mm0lSzcoQHQvK3xaws1Jz6Sdd3mTvrh4+DAQ15DRUsBTyp3Mjal5mPDpNIKKGse+d
cMeU5qH3QfYk0fMg9dsgWOPieRdFZyZnMSCyi9IaGnoXaagzYb0Li+++12xj5u70ZK9XByivLjsp
/sSzMEpewBtbVALBeMALce6kNeVmYTT0bW27Jme3IKspdrA4HMzJfu689HjZ3HtMrLAn2goK3MXU
oWa7PfCgXG6FTldP1bFNdoVJE/+QR5vc+hzHr4ryFARvjn992eySlwxG6mgKkUKAHzz3khy5DwEQ
UDqprv2Ado3oIN/Ug+Pm3QqR00JoohZF35F+BnNVznzXZHEylTmmTFW+SjXvtk1i+IzK363TPF32
asmU6JnIYLW4MuaPVT3L697o2C2G2clurRTtnR2MzW1Rl5Lb+OM/RCpGKB3qTzSgRHXmfBV71a4V
TxBCV6q5o/0KuTXFsw9DwNkhoKYFUp6U9d0L0gHMwe6hzAXHvrWNLd9ypyR7CpWEOdQs349Z9nZ5
HZd2B4hp4Zu43efPpNKquqQScgx2Z/yXjMNBRZN58qvajex4X5trdGJr9ma5Uj3UIKsC7BVp+FsO
GiRKh+uBgnwtlU9m9eH05c+C/nVvdsTHLLfKJGZB7QzeXekTor37PNxdXsOFwG8BYybZp4lCnjxL
ZLN8dCDDw4chVq9K7anpjB34u4/f+2dWZivnp20VR6LcPwTqXq68t7Yp77Tppx9WK+2gJX+oBwrw
IMkM5cHzva5NYxRN0Ugk7p6T3mGwTHKDteC7cMNQnKMKz18UdedXv84cduXBQQRTlLIN5C9y+MWr
Izfz6qcyROB1JV4smrPY5ADfwO3P1QvHIQBsICah66m4tuLbRPtV9eXO/K+gTd6tEcGIbzG/WWA5
IAkgsWEVZzEXjvpWrjsyjthxfkoJzI5ZuAIlXgqApGcajyfSNAixzj8Shwgl95pYS5XoSm6zbduP
33iJMGNlrNyTS/uB/MnikSaq0vOnYagA1sss+iaRdQRZCC76WKvJStnhPQELR/XUyuzyMPUwzRyh
yNYkevpLmgzz2hu06hG+q/GzIk0Wc+RmcaDHklCbtOqbqKAa4mZV5DyoTt+9mOlO7dfo69+3gGc/
a3YYnHA0vMDEeQk2n6Q/MO9hThvfCFDZ2ualttGDQ712DyztVnpIXDXQfunqn0ziJPlWIOC1JngJ
N0XVXIWmdjWF7a2XDMeRo+hV7XWsVx/P+ETb6v9MzpLkLjdHL/MxCUuH2+imO9g/G28L/mpHYzEL
V87j0gkRGF6K9Dq8AfNJnTYppiwRjAGK4z1q8JMP5efLUXnxgDAEjVqpeLvOMSOqb2TOWAkLoJLD
605OlegwaEoZuFFheN+boCv+ZQ0pN0ECIjpz83d5N46d7gswUZOFh9aS3zK5uM4LSg6WeteMsAqm
axo1i16KOifsXFBoziNNUE6DETEjsbFoCuiTDH1idqPnDtMYxkrVYTF/5WOJoIbBd1A81YpiJFO5
u70mYUC2d3XuPMvfR/HPwXIl7b70Xix1r1sroWEx/nAMOAi6gHDOXjwBbe4p1kVXtbZchGQegezt
PaRlLm+YpdSEeuH/mpkDZWp79NVWHDq58nd+8yrRLCjzfTBOKB6vhNSlz0b5lu9F2Qgel5lLviEp
aH2KRG8AWVR79i+n7K2N1AwB5DTx4bJni0GMsTidRw5tA94e55eF73Q2jT6+ltlq92H1nNsW8tR5
f0gMf69OyddhMhCxeIjMtYmXRUdPLM/Citegb1Mb7JkwSd96+csUa08FxdkNDa39ZS+Xtgm1RBoe
JM7Ux2ZpmFV2medHmIpLI3YLQ//tNOk1jbU1+a2l2EXblJBiUYNX5lyGYaOhEzgwP0kX/mteOoGr
rfL6Lq4bdBE8orhy+XbnXyxqh7TPGmxkFnhi5NHzCDy9rkLeuPI+XNwcvPUp8RCxxEzouSlIc8ap
n+g4m01jK9do0vQAY5pSlV0dYQMA611U267Zq/G93hjBsxqo7Y0NtP3jdRoqjRDn8Spn5Hl+KIyw
aG1H4ofEVfOZfJohNzXaZtDJrsTpRZdBV4kKmmg6zrsDkaEEiV0SNUmDrzU78t0Y8WWvDr55Xf9r
ctTXINU2ap49KjyHLm/T91+WRyuhmvWmUPSOgMbQeqMvyHU2dN92vYksRb71YbzMsufLht7HMwwB
X6PrKV6T8wxR63qj1Rz6E159m5nfhtR3k+zIg5zOyIpP74/euSnh80m+AtlXoQ06ppQRjT1n5+Qk
i2sX+pqRWSbWGUZdKqKlg66JX/9wpM6NPywYAOiY3gfXDFUhJudmMYTZj0oefEr5MVM4ZtIdUyvZ
a9JaKWjBFeBHpAhMaBGw5o3DUSGpLBSq6lltfacrf7A8ArJf+CvXzIqdOSUzkr05Uq0Tey0d3aCQ
9rU07DxjDXa8aAbuJ3E7k4fMEeGS041SXZqs2uh1G9nObdcxc1i/Wu/jwUqhy8LMNSUkKAXm7zi/
rIhUCaz/oVm4qb2zrU0c3dl5uLWrb2YR7G0mhKYPj62IoAQCg9qLAgjOnm09M6yDyAuxaifJJ5ii
XtWCtEeW0GtjIshg9C31nd3l47sQJ8QAmik4KSFbmu+RTvOjpJ3CnEEged9pP5KxP0xk5CMKQpct
va+8shH/WprvEi/M/XoYsNTYn5lzISfZSZ6xm4ZvhkqutyvXevNrBmfpSNLkHnAuDAZ16Vo9GeN9
1DPx9iW07F0tvVlr+PHFtYQBjWk9gQGZ3yytpbfGUMf5RgHFOAZPgzpuZc/trJUU+f27jZX8Pzu0
Es7jYJUXcuGZOBYpGpXrL7ozbbxoIxlvqfPFltYEbt4nIgouQTHEpsQvbbaO1hT0gV8RRkrzRh0L
V4MG+/LWWDjZEEoJQlu6ACKtOndoKBMKDUz4bgqbdGCU+2gXNxC5oOK0RpC+5Ay1YxMEsjhn8xch
HbVESlSLdrpfuIbxuJpS/Ungz6syyOyJKWgiCCjCeaLTVkByK49TPBh15haecWOlRrOXxughkKWH
tNaNa0/tbxVJurbt6kpS889lOd0Vqu9DCM8prINHekg6aXN3nSOI40lkZL6sdSsn8j2RKtc1GHDR
/ydPYU3O172vOiBMcZAzKmTuCyU9yoFgjpe3RYda2gBCOvI28vDTn4xtpPiCd2+l3Ljw5aEaYN6a
WhkFs3nboC68/0fal+3YretQfpEBz8Orveea5yQvRqqS43m2bMlf30vp7sRbEbaQusC9OA8Bips0
RVHk4iI6kEzjeIBTMnlh0j+C5mr/z+4FIRihxeIcAGjEc1mVVVe1LEEgQB4WD/reBQe/cpOeJN1D
2wOPYzztPMBmxGSa5F1tWAXENLTY1uTFYxwqO9LD0nFyHbJhWENltFiC6AyqXFNqRzwruXTkFOLE
I9LAzsocyLZzMGTRMaKtcVWmKkiA5PRwwPlvMTwCrjOwugcnE4GYrEF/p3Rvx1S1hl0StXlL0Aai
Erkr2E/ORfgd9gpVGoKb2z/a8e1UfwHNzkgf/eGLbR9IrMhdJOUGrFRayePBdqXSyEY/ZlneREu3
afrbgoUZit/GZl5OtvYtsMJxftGmw797JIr4Fp4hgFghnTkXisncpmoB5EN/Qr9jVnMyE3pjeP8M
5EIjDs0rDIPpcH5TLNuAcRJoyxJLHZ2SbfuRHbt+2ADrq7iPZF5hYcUosFYA2f1Vh55zP+2QEMEr
MLJiDT+R/P+7uWxECNMEQAitOCFfNnMMCEzuAO/Wnw3nZGHFQKnQQXaAgLHjo1/ACMH7zr9IjAHt
Bp1TuB0Wg9S9yzlHQuXlIHNuNO0BFQT6FNedcJUmrt8EKIjAUu4VwegJOE2M+aFIN3X8s583VaNI
ZCWZAgAifJYNZBAomnOtV85dTn2P8XQMPVug6PQIDc35YWzuMz8LyzwLO9UWLYkVMYDIu7I6MGvI
oM/laWxyOjxtmqio+fSu/zEluF0sU4UelHgcb1wCNsJvchTrzuXUltHGaabzXLLXTstsgnV5clTM
nTIp6MKiCAn74Y4UrOcXHaxXsgbrRq4o9kurRjYl3oCBYLwxwJ4L/LhYLzOJB/K1FH9f67etjlpq
gXboszFcg8bfTPZMBVOTyuNdSiSoIHYQO24AqDjzqMNqXkNPJKB7lOJDN/jP8t6RtICsz9ujcfyv
48gIcS72/IGYLdBxwQtGnKe6mwvkOLiZxoOXzNg6riJ4+vU3hJSLUw8bnEgK1Vsxi7CJlTZgvm2i
BNUH8ESU2THTb0akxFiVOb2YLPSXe6z4SbLvJdlPy12qCugyV1n/AvPcIQuHTrSr7SYy40U7YfeX
eWd3zsc/h8EzNYUY1VuFAUNCzbzQtxr+i2VIRw/8Y5fFSJ4xv3pwQOcDtYKBrHNdWKAzcG/zw4U8
Ymz9yKBYM5LddRgCuixJFi54t+//SfqVUa3Ck9MvWZZWRhOV1nKobNCTBPl2md3Hy2JkCmF2DX0n
tExQ6BTsVhZGlxMUwKIExWcvSN5pn93oSHlBnqRKJySy0CkFywqnn4ffC8YDuLEqrQSyzLy9IiS5
X5i79/oK2zn8XVGMB926N4CvLTsTzOa3pvHkuv11MjhhZ733RaFQXZberH+PaOKxw7t7IPg9ixO/
NZOxtXvj5LT1KS/S+wGljRJASA8JK9pNKThFFC4ruYBAMYglRqBbAcRLDDnzZLJiHoFOrIcgrIwj
NSIsGCzNLKo0pHVfL39oiT/5iNccAQeEEEZqzz13cZOeVaAtw/4xbHp29qz8vkyKeKaSIZx0J26K
MojTNuqzOlzifc2STaccIpS60UoTwWWTrqW6MUATu9j741cNg0XlJs23l+2lksKj2ur8pW2ACVkC
XVwsg0uAVjji3Wf6z5elyC3mcmIN7EgGH/+5FN9Ycg9u2EYldrMbGKgvM3SfdpeFyFX5LURcG5BS
MutLzz+9dlPbd5V3yFlEiQIOIXVnFA4wuYQRvb82cnW1F+fUg8G0wULaMR5bq7smIN3G2L4ZzUa8
N2dVtUdmPl55wYwJch0gsc/NV+ZeAU5YDGn7fo7SZ3CtV/U+GI2XywaU3GBgZUEJECEfgkTYYFd0
ucHaDr7gmjfYNrxv4vfLEvjLTbilwaPHV4yBqJqTQp0rks4DMXsLyaHnZxWo1UAUUKRztW3K5ckw
svYRZA+VIv79LRN8vZj7BSc+1uFZYqV9qTRnDGykWGO2mYKvtoVdAKfZ/kb06F+VgyAwRfMhHQQ8
Me5nsWGRoUGa05Iv1P0a98eEvPbmaVFNbv79nc4EiQF9aMBUVc64M43+i1cgZKu2yfPjeP6ZsAHc
Rb8YbzkQxIoVssGelmYcXWQZ9GoZ7916r6VvfXLo5qvWvEoGBZpT9oXW4vjBXsWgJqlz0hOIK1sW
Mf0IiuV9nH3T6GHMVegfqSyM/gGGCCwTmlXnsqYFK+Vx0nAZ6q+jnx9sZ3lorH6r9SREa0mRC/x9
cPlEO0fqgUQO/xX83dHGPGn4TTHPVeh5u9l/idvtZbf7O+xxGeChBbsBdrWJTANNPvmsmbGNmTQ/
HfbY5dcpAw5E8TiW+Rwg2hh0RWKIrohgN8PAXkfL41KMBzfOUBJ5uKzG33EV+8ARVPE8+BUZBFMR
vWvrtsvbqKk3boutnB+JfWflxwpbWgsVWlPmBWth/MesPK7qmpQQsAtF/mKHWXF0vAfHaUNPPw6q
F5fMBQCnBKgNAD1AvISrD+y2c+2kMFyHVRxlv+f74JxUxTgglcK3S+BO4nSCgvXSvnFQNy5b7KR6
YAHYzoJHzVORs8o8DVf4byGC1fxu1hBpIWTB4WyOQ/axGCfdUO18k34cNBmQL6IWgz295x+nbtvB
KzKI8QvnqsLE7gFPU7CYJvSbR9wbM4krxRGSSsQaaPRJ0UoB+PpcYuqktaPHuF/j6ge/Ygcv6rSj
NrebsdlfdnOpDX+LAibgXNRk1+OQNw3cgR1AfdfNbRg4SOsUYqT+sBIjHFc3djpCZoiJy607fSXp
Y5u9XtZEajQX20xQXsSeVBGDhv0Sdg+sTRuZ5sOU70bnpAcx0CORq4LwSZVB8NGBeUZ0EIswKYbr
Z6uCMvOQ7VpmRTkgPhTryS8rJP00KzH831dBoaxm38VyyzYqSIXaWESzLTPccGw+EUr5uMv/V4cb
diUHM6KlCc59PB+wiNgi/mu9JJ/5/CsRwklFbSzBrhyImJJHJ7vLgruFKuqK8s//RwvhzAx2QDqH
OzJIrHZpckWKfQfeitTG2hnlk5q7q5iQrEwmpvbg45iHzoYwUqcYTJ350MCy15xvLvE3o1dtp8Xe
dC7JQVEzHYol+N/sKWYNroepLnCD/QqvxHye7H08qAqaCi8XV+qYJXgJ/BYyyj7YeOmdPgahp8LP
KHxcxKp2boPN2SaEGMkmGLeTv3PMk6cq6kh9AxNIAD6hCoJNvOcebuksTQ0KKXP7gRUgHdtO5UMZ
J5FXqPI5qdWAJwbLB+bUkNadi0ptbwCPc4tApz9b3basfnqqWCrNTFYieGq0Oq95Uo6WH0Mbt371
63dqfC+CaPKf/NkMgai5HITkpvujjxCEvEkrm9nGG6zXQIGUkU1KKUZiw9l5b5zXy7JUiglRYkiS
Se/AuxOlvXNA72aibw6wH4b11WxvJvMTuTAmFX5/KSFgoFVe9IkNaWZtv5cey0K0LHfYpnK8rJWk
3oVM8o8gcegf+OQWzXeYcEy2ffzs1BsP/cMlP1CyadxDkyG6p4dYV6GHuQJ/BamVXOHOXQwKNmNM
skZxX7xOQX4M6LMTc5kYTQvyyEA1uus/kzavhAq1qCZehjQpIJTM/a4yH9puxmLXvTl8nbGnuZo/
LhtXcdzENhzg0V2h8+NWE+CHMRTaj+1jqXkKrVSmFI4cuHqdZaogRm8+nDxqx5MHnjgWHNI5YkE4
qDJblVr831dHPCnbVKMW5MUMgNTbpnk2u6fLlpM9oNZeKRzsqSvbLuAilvmJsneLKe5jCfbg3O2F
oEv9OHHzCQJ8Or4uTHs0gjxsjfQBVDvYh+JcZfVdW2JEoHJVJ44nrZc8XwgkvW92ep5BtGs3r1ZF
rvMyufI8dirt7NQHerS0NXip3a1DdUW8lMcw5J9YkYKJq1/BYPXlasy5EmtEcM41Oyr1Dz1P92m1
7Azsm6n6/Aajt4pqhdRXcLUB8Irn3F8QdwsTArTM+YlzsCGgm7e1YYP3RYXelV4EKzHCwcYmyz7I
GWw6ZtOu8v2on7O7CVTIlfUzDVQj5VIzYhgUpVlALtCKPD8Abj9aE4YkkReMnEiziAKyH8Hnpi+h
2bwVU3j5MMiV+yNOuLVt8PgPYHfHeWteNYBh/Leh2SzDzlK9i1V6CYEEtb84oQMEkeJJrzFJdRrp
1WjfafrJtn/+b0oJQQTzYlpT8U47I989e1+Dwo5eG9lNkG8uC1IpJYQSDkwldgNBI2i6/Ns8fgli
8GU9NvU1NT8TVtC/4SBYJFKOzX/M6oAFemxXBYb0ozTzj036pltOlFcscr0UVEdosNAPPSmf4kDV
0uVaiEGF16Excwi+UJCnnAt23MEhywzBWaYfqRZcIXw+5L17M6Wp6rDJ7pu1LEFJ0AjWjV4jilCz
2KfJZm4eyHJAxWYbaGGS2iBc8z9xBNYi+U9a2dWukrYrM6g3lP9V/pVG/qMj1qbE4OhVkVzL/IU/
nEFICQwQ+mLnonoyjbQEm0e0FDsvxoTtN9O/jlmzM82Nn6hYu6UX0VqcEEuqxrNaMkBch5zSs49l
aoZg8PYTNMuCa7/ZttVP4rqKQyF1l5WSYkhJy9FrLf4JtRuf7qcGZUMgGlwVnZgs/K+1EyKK1WA4
bUSNKmrmb4Ue6el9wRSZMv8Tf3k+au9Yq4hmGWjFzr8XWiMkcTvcMI3f3E5t/IiMS3Flq0QIIaTG
zl6/GXskWG18jdO/7QbVI1BqKD4Rgh0QfGJdcHAUjLoMm5oAPMKQlJF+HXQa5ioKOenB/S3kLxw0
ilxY3UERCj3Gvi3jcxakxwzFXPo+aE95Zjz4IH67HH2lpgNKDK1MztYsgntrAAl8rNVGmYh964N7
WzXbKXXk1d8XPg3VazZpPMXOXPfgB9ldWqBPnjTaNmaquoZcFvC/uPT5zgPhG7nplIELGbqg31mG
njncs5kcejvbd6mqPSb3h9+ybKHySTxamoUDWXqLd1n79n9HdxRRVaGQiKfSkXx6WQkhTolpxzL0
MehPXrJUcUKlEdVBKRzrgTxMqgohrtaGkfkWxDCO5U3KNEorrEpzaBYtAQ3bojzMePVddjxJ0gQG
I8wKgdUUGMu/MCy1k6fAtDeYDdmCK96eQNcR9s1GC14vC5K9oDm7GKbHwLiF8VshABVg/3ArNwBg
yyFbm1V7rVx2MRZqlv1yGO2faEjfOihR5cy9zh1Vh12mJ6A6ACvyqVX89zz8uYs+13MOvIpNOrKx
sK5ma8xFEJKiGbFaxqw3egqaqMs6S041QOhAmKL7jQkEEaNm1qRmsYH2UxmTEjSu7zPDuOVlGRLm
ARPIVV73/cW5Kxayp8UZ3IqgF+Qy+76aAAmCtPHKx9ajk8awX0qj2j3qTd6VgSwgMpf8O4Z3AR5y
pyLMEtA75/9O2sN/EmCvmFzHqKDY6m2ZqVfUgt6T8+F0T0VSbMA/DKuzMHYDReiUhIAzYUJoI2i0
6q0LYaB8BmxGc1hkgmIq1FL2ftnUknsBktCrxAsNjyjxrNQdii7BgOyqZxN20qXJFJZZpm0Mph07
ljm7vgyMECQxP0faPF+WLYlBZ7K5q60yO+zdI+A+Qv9KW9wIMzOeuWlHa2ur9i3IzslaR+GUshwl
wqFFAyZhw62HfKer91bbY1sKiGGbw2WlZAbFWgLMs4BIDVgKQVg6Lr1ZUihFBmzV7SwTZFm6S1+x
y8dBFbT+kZUgCm76KX/Re1Ip3twykwJ95oM2EsNHYCMUTEpB4kqoBvje0vZhvvTjvTMO3SZz6iFa
FkoU8mSmxWiQwykdLM4VfC4P029TYhfQtsM440Reg+FE4oOR3GSj4kjIsmXMjPwWJc7ELU1lO5mN
mGBTJw4NZ4pYk35xRjcqzPitIP0RMMUP1ppHpn/idXwmW3gY1IODCjCKX3jQ5fcTFnUnjnGnNX1U
TGXYLp4XTo52f9mRZJ+Ss3+CRcJAEUV8jPh557cz71QT/M/VIy1+MbJiwxJFBJBc0UA4/5Fjnn9C
NECHKbcgx4/nzU29aWoML3X3WrHzze1llaSiLItDS0F/BhDyuShPIwWxHASbBiyGSVbtwabVYRlO
bxwc+8pXzSlIxXF6DNgQIU7EGcVOWzm/uitET7JDt7gGKGMAlGFVw26DKjA2ZRbftCX25l3Wk58y
4V0C2ioUh8CcDU4JEWRgdSZmKRmynra64/Q84NPVVVstpMqtZPB/XwXPvKitWJ8hg+be+zgVV3GW
RUi4n5AZHb20Dy3N21xWSybSAx0t32WFje4iQGyq5s5fOARyNp41LQqSr95yHObnCv0d5VtcFkfX
woTLoSFmjB3iQJ54ALWk0w87B40rQJG69b3U0jCerzLnn+GqWGOJRxga9ai4YZbh3KRtmk16zkVq
xrKjxnhaxmxHZnd32YySUULIMfnIhw5Dgjf0XM5COjZ0/HY3Z2zKtJ6SDF0ysJoAY70xkw/0YPDw
1/yNU6mmNGRGBaMrx9zhODgiZ16u58CXtzjrOpplWFi9rbIX3Xsl7inxHmsrAyrhE3f8LzoVzIRw
KnbhgsAAXJIPGmxqpOYTweQiqcxtivGTHvsrFXaVVNdx1PGA/r+yxOa3T1OgRgrY1S5+pODireK4
jgCkeumTbJvVzdEcaRfqbXDn68nrZeGyi5CzHgJdBm7Ov9qr6PJMA9FxOwXlhEj6GODeB84oDLQk
qlsFMEIlTDgby4L5ndyAsMn6CJK9OZabMn/rui3F3vPLevE/JYaytV5CQtEvAyZ0OZxtMl7N8js4
OT7x99HrBIgSBXUMHJyfhUQfE78N8PeHoHoy0undrLTNZ0QEQGBgnwEYFQURrd5bQYOuEghFNyXo
E3XsKrssQRbvORySL7LxMMssHuh4nOYcta7I08fIqUM2gAdYNTYji75rIcI9DVZIy+95mdcKXjrv
WJUbc/ExL2ZFFb2rPi5rJP3sK42s888CDiTWOTWEmVQLDXCH2Ibiw0tt5mHCGPQ2gDmLUG0UkjPP
7FG9YQmwQxiezqKkfDHy4VNyMA6JUwlyPvHbYFMHTgtH+Ph+Ou915MHbAnDqjWEMqrqD9AsFoK9F
pEPWJibDmp4X5eAg/gR6vx3dU55tnPGn0xahXj9b8eO/fyJOngCoNiABf01qBwsIf2sPr5qWvY2o
4Giq8oLsC/0RgOGmcx9g3eJXpQ8B7vzdgxKdd0pVMVslQzg5KfqgQ51DBnN3Qf5gObfIdC/bSZZH
r9UQzk2rEx1VdoiYp+s0B2PZsSUbe1DESZUiwoFxwMluEgtSemvYVV2xw27msBp7hTfLIj+IGJBD
A/KJZyb/Gausz9PMYJx5EOBLj/wwDV4KACML96MO/rtsNqlCK0ncrCtJeUAYcltIasHN7oJXt3L3
5aDIuKSFnrU+XN+VlA4jT6ydYbYpWx4cXwvnDvdmamxcu3iZjHGTBiM+HENvy93YyziFdZPtyjK/
7Tuq+jGy/GH9Y4SLgtnOYLIcKlM/eJ0x/5Ytza4EvZHXpCdq2yFCyB4DtJu0+gR0ihNs/P/v6gtn
LcVTj9gcbpZkN5S+d+DBmrcglWDYfG08/U9fVhysrtPYHzFqjNKvlx7rBDSWNdBTREWFonAgXzh3
rlGzpfFgTcyy9mYV2iQJsb34si6ykLu2m5AJ1ZPbuRnHOzrs3jAjc3oYh0ezuE77Y62Co6pkCWev
nDpjoQP/RnS+rokb9jnWrk/DdsrT+3wKsOtvUqgnLXpwdiPQouENiyh/fj76bmxYxyF1GNeJjyWz
qh3s+MWrkmOODcl4DeU2xhXn1yYITnrH2t0/2xfPPbz3kNSgsS0+oSc/Tq0G0KUoaVKEs4+58XEc
I2fe29MpV90GMnUhznbRx0Z1GWX1c3XLbs4DF6uFIz/Vbm0DmbwzopSURSO2hRQggmOpu2X6EOqs
PFzWVOKuZ6KFeFfa/Tj0JTStjJu83Zbdax0rREiCN0QAgGn92rcmVrVrt40zysEcefeQk41mb/Ng
F09Xo6XAIkh1wcouDFKgCIg1sOdmnFhhOJkHM07uwWSntHnN5+fL5pLqshIhHLxSc5MiziCizrY5
uelAygcis4UeAhXfLze88ALBFNcfZQSfWPo5oEWLDwOK0So7sfYbTYCjf7+sjyThRX0fzSK+xQUo
CuGgeUXdp4sHjwscrMBDB2dUbdWUfZQ/Ev7qwBZmFlCDQIKu3U/02h+OVbz5dyVAXQJSCRwiTsNw
/t3Bn2JOC++2OVYfoySLsU7kv5Ui1ZF9kJUUsRDrtcTS2xmZO7G/jHZUmVd1/jYu+8u6SKItVnb+
1kUsf9pxRbQ0gy55AJJEkO3TqzLfaflbYN3Wy8NlYbJvw4feUV/m5K/iiIZPMHUOBgtgd1hvotrk
DuG8tOnWwxScwnoyR0MsR7MfkoDFEzJejeCpg7DOWzvzZljGK6armtUy06Ghgxe1B/4/+PS5Gzh+
OlUmyDqjFGTYWMOMlb7N3kQxKW+CBzt9963qeNl+smgASjKOYsfULSg0zyWOSH1n7ChDG4CCY3Dq
QlN7dMokdJgWZo5isFglTEgsOgtghtLgOXC9xSLmiNHTsOQ7ZoAWW3H9cUuJsWetlxBIOfjDL/i8
00RvddC5Yc1TGOfbqtoM8Qg0+L2GJPyyKWWuuBYpBNZ+LiY2jciIgbQ6FXXwZcSMsWWnqh6rzEng
I6iLgw0fcFDBSaYFj5NEwymmADKaxWvnvQaAZ3pHIzvEqSK1ltvxtzCRyLkZK9Z4JoS1SXqYyxqT
l+SA3U/HzK5DzVt+mi4loa/pqlkRWaxaaSlOaqd6Prs5R303jh+S7oUmZrhkN6AlVnw2Q2FPU/BK
EmMEd+Iqzmb7PTXsPtQHJ2oKdu21dFvp1ibX0zvqf9XdeNP4L5re7vPBDEd3vjPb54Ta6PJg6xpW
Ln3CoTidJAi0UJn4C4ZjaaXVejib1E0Ow4CAnY3/dUuviNfSU4nS5y8iXb5A6jwEGANQsZaGEOrq
z0P8NFp3fb1ffiTs7RPqmCC2Mzht5F/ztXPQTVq3IH4WyHwZHoSBhzlEVVtcqg2yAGxy5uSEYisA
y+yrtLMhRXeLB/yWqMCWpRjcLlXZnEZDdSnIgCQAsf2RJ3jP0iwLQhnSKTxrzbDXfyzpt4ZiZTmx
d2jE3CwGe471F2/oI7dUsWdLD8lKuBDlCqpNZZFMCKh6eeU7T5UePxXpsvNg2U98vJUkIbi1lrFg
eRDM2hQHwDVY/o2oJiKkygR8zhLMDBZG1M/9sKXzZA81lMnSH7218etdNmAqX0X8Iw3Tf8SI6Ulb
ZJXTFxCjDxiZaZuI8nGSzxzdlRDBK4IxmMys50n2/NTNh3J4zJPjJ77ISoTw7bWmTLBKGHoYDhTA
PiMzBWJZERxlxgJnMt50iMVYFy58k6QqSGw1ENJ019i30HfXqWrrgvTpiMYPAhBn8QPF3vl3z1q9
LDyqI+nxPwh7TlIvxB4GjFneEsQJmodm/uRXn2iPgKH9j1QeR1b1KzxcWIC9L7jYsDhg1CMXMOjL
H0jiz1AIT3/gQLGSUcSTdGik42wirtrUfCksvE4yK3kn1AG6Y1TVbCRhD5gu20BV3kDuLeZxM3MX
dxxwPjXjB4aZNy4rjlrNNr4zhFb+cVkziVecCRO826OJYaYzhFXlidAeuUc4z4pOmdR6K4UE98ZO
k8UyJjy5F2BiFvPFLB8LDKSm2o/LukgSnDNdhMA2D5o+tPgf1tHTF8z77ryRHaqg2/R+cMOI9QIG
862bq9xPZUL+7yv3cxczmOaKfy+0G11AG6oGFJmKEMF/u5AEn+kmnCzfJwmYWKFbAi6Dysfu5lEF
I1LpIRwjghIeLRPokVPrCiB8jBEEUES1qVuSo51pwv99Za4U62cabDSEN3h7d7z2xx3tTX6eQmes
okbhE3K7gbUQFJZ4Fok30VgZlRMMiN4tazbWcNVlqqVEsrQBCv0WId5CztD7HGaNqkUakjkMjGvq
ROBs8UCmTIuQGBHag65KrDxK/JEqHNw0mLTRaCC17JxwsB6q6mtLr6eUhglVnF+FDT3h/Fo0K4aO
V7JckMvPbO9rqotcfnL/KMN/wconGm1q2iHgEvC28+eQJts531cFJ/8HkfN+rg+XQ4XKesKZzdBK
o0sFgSDRxezdstxncxGRbDNb3y5Lkp+qP6oJB3eug6qvdEgCjTMjqDgZYW0oAN6ye/fMBYWj29n1
MJKMJ0IMOM6Nm7319bcRk36T/q3ON8wMJxXrksophGOMUSjgk23oZRmvJP6mLKOp7CakK0Y3gamc
4u+PQfpdY/MBLGJvY+vsLn8elenEps+I5QjTwp27TWwM/uzAsjQk4HcEvWl649ab2jw5Kkos6YUI
ElWQ3DqAh/5d58TlH5sIgf6cbLJKP1oo0Xjahwdo/mX1pF/pt6S/6p29kekVIZDEekwX9U3YDp/x
75UE4cnZeB4hOg/nPdhgvekDm5MSFSuR9MpYyRBjnd8NeW/xb1R97bDbO7lFm5qWI0blgTlVmEwa
GjgpuQdcNNjmhdBgaLPXYVAWZ8l8sIwyNPwNHa5Jdtdq+8sfR+riK0lCaNCDnJDC5qd2eNSdjaNv
g1YVGeQO8EcbITJYiZk1ywxtZg05w7TVrHFbm1ujHcPOiJp+xrYQUEcD+/ZaVF+bKZqJ4oSpfoEQ
KEDRh/RyhJZD88O1PtDmvGxF6d2xsqIQKJYyWOKKcg3r12R+DAysyriPyTN1NtWAvQytCgStcJBA
aBM7Sx3bNbbkRQkI2Tw9ipdoTsD/lUaTql2hEiUcLnfuzYUY3BdRMtP49/qSsS9TcXJUTKQqScIR
szCtMnsDlzRrQK1eZVoaGUPo0g/qKw6YNPqB+xjgVXBEovR5ftl3CwPJKyY8I91/00YsinDfR+d+
UGFzpadrJUY8XWZWDgmvUS3ed8yGTPO1GysqqlLXXokQDtfoTwbx+ONp9p/S8T9mHy+7tkoF4eg4
eeeCmheWMus81Itko5O9Ff/3vwkRzg+zO3+euJ3MycVWsQoj/Hsr+fI/CRFv2arv8xFPZTzNcA/l
5nbRnNDLVFxsCnuJL+d+QiN+4AU8w3tJ7W9Zsi8/QSSFD/7beX0hF+58IDF9nvZgxjtyptds6qK+
uS6yawOjdJeNJsMonwnj/rdKi7XMTAuvg7Ck/R5jN088zpul/S+mz0Xa7/TcwnZbfTsGwabrqp3j
Vl8v/wDpvbtSVjhC42i45cIfT8n8zW5fNJBeT727Kw0DDSbXD+uiUG2bVAQHkYOySad49vlVP7Zg
+0/DIN6CaSrUVKAOlasIR8tz696gXDWTHX26qeY3Jcu7SoRwsMZ+sXXcfHCVYOfRx7p8V6KtFSLE
en9X+xojyS9rPZfkPhge7UwR4+QigBrnfUWkrGKMK6250/mZYgsJ0/xQxC/AEV32M+nlY/2RIXwM
4poxNXzIyEr2klVjmFF7V9A4bNvma22rsMhSt0ZrHhxc4A9GZeD8WHW9AyiUhbvOwygDSMbCgOym
Ptt07SnNj7qqgCx1aTSabQBEMfdhC1drHy9FwDyIy/SvNjv53TFtosr/zF2xkiLECqcoUYuvGQ6O
dQ3ojE7fUk0hgjvsXzUojNRgOSv0ALj23G5zX5pulaDOWmLATD8YxXYA96BJN0Oytz0aLsXbZb+Q
+t5KoBB/emJqhaVBp9Jn5rWLFCWKiYOWhc5UHC8qUYKbL35b5HRZgKcIioelTqMs8a5KqpjUk7rC
SiHB0U349JAQSHHLvW+B1/m+0m8dFUhdsl6CY8X+fCgx8rjgfKcBxMxLssHMYan3oZvedu2WNq8T
RrKzK8ycZPHVNDyyHJQHu+BTbxuPDyiBD4Vzbgq+YoNwc3Z5TR7FcoteO+ybqwobUn9cyRCsaaFp
bjsoi/L3U2ptqurdG7+Py9aIf3T2tlMNlUo/3kqcYNVBS0a9j6GSbX9x2IdhPrvBlbIgIc0pPfCZ
gxATXQCRjdBnpdPU/NsNjEZT957GCh+UevpKgGC12U7trPUgoB/3RXUCQROoTi6fW1mAxXMdXIo8
pqNHfP7xMT+qpX6CiGexpn5s0/EUOECGLCR3TiNmTG4THWsCTHtQLRCVfSIgyHzAiADj/Wu3q0lr
6gQ1RcBwHz3vAUAlal4VqhetzIIWOMctDKGbGDUSHAHLe7S2Sy1+vMxNDL6fxFmwCM/aX7aixBP4
wj/QJ2Ck10fX6dyKAxiHtczH2nQdo6Ggbon1EKxsKuIifhCFoH4mRbg3pqDzKHEhBfPt920LTtSu
3IHw/mlACdtFDfuyUhLbYeONBSIKzhgDmulzpdKxLG2f8sXsJN02/fBhjTRyNV1RspaKsVCAxNpr
7OYUXwIeyJPBFICl11PefqknQNqN/j5QEWvIkPMoc3KScTgbfI7/jFWC7mVu5dgp1lHHfu1s/a7I
H2lZfJnHmWwzi1xXcXtb5O5bAzxgOC3uTZxUVqiPSxfSuAuOxeCoOGZk39PEHmWOAcNCEZFLYJpM
jBJ32BbNMZRz0CxhPbpG6CHfjbBOKQ1zV0XHJhXJ2X8wbQ97i6x2KfUSbBKsqojSXUBOsdPj/98Y
tqS2Koi+rFyL7Xd/ZAnJlJ25U+7akMVA0Fqlh3rKwyGL9OV2XDaW9cDALNBr28tOa0riyplUwWtd
LFBvBlqCqaAqOFUL9fIb02iGb3Hssxt/zKw7I3adn/FM/XaXjASLNEtXj4+JbkwPMytrtBhMo0PP
k+rHwJj6KRr6AW281iIGdntqgfGRDom7nbMEgWUEBJuGpWm1h7jIkpe0tlm56bQx3WXx5ChKuJJw
jbEsnEigBjFxK2JJLaOZNY3TIS8OVqxZTyQ4gp4wtfezd1NPCuCg7GSuhQnJ95zAczUCYRiONc1w
1nr9p4GZ5keiZeXXy99NJUv4bCzTiqYrIMtKHkf72Br7uIg+I4JDVgFatj3R983WwmQEwXErnf9o
fY8N8Mr1VlItkM7xtewYxhYH2UnQ5NncI8joDtsXsx6iq4CypgqAJKs2AGOFFd9YbgqkmljaMEtS
mOSXtbImZMx+T+qPipTXJmb0CCt/9IYXGXYeOVVxWLBBJimy+8vGNPgHES8ji688xc3guI4YT4tS
H43e4h8Mmwi22CPzpgfavHMCjDt0ZY7F0o79pPc+Zi707Io6mfbVy8vHyiDuFmQpmuLjygLb+ufw
sLAK75XTGtnCY+lkpeGMNQjFcuuMkVGcquD5suqyCAO9DYyU4XLCYoJzUTUm3tOhyKsIM0iYfSBJ
HMU13jsGK2K8egZtVPVcpRLBV4TlqEAM4jo+l6j79VxYXGJu/RyN7YwGfLccXFU7RSVGCNgxtszO
RgsxRXMb55s2viE53EtFGyD3XiyAQ1fQxS0U8G+5+lZkLots6IoqSgov301tE+ZBfp0z9hyQt7Qu
b/qSRJ2evRFX29XlcnTML5c/odRbAOLlxBoex72d/4IpGarJdnA1jTb2MrzCl0Pa7PvsR6UC1Kgk
CTkb1lNi0xa/BPvR2QTFFx0nc/CaU0bmYxvPigqQLA+FZ2KzDpYA4HYQ9NISNvUWv/yQDNOwKijb
9MRW4RlkUc7mKQtQY/+Hs2/rkVNnov1FSIBtwK/Q15npuU8yyQvKFQyYi839159Fzjnf7mZQo0SR
9sOOlGqbcrlctWotUCB9cMdBUEg95ti9apOkbz2Gac1xc/0LLWYPlJrTABA0Rs05DBeQVZdWBpJc
MwLp0E0/fGq8nRrvPLD9QQvCcjfu2oTwEiYZQjf/2ZwFkUiEUDvhsGlD/KiAMCGiWPmtJfck3FX2
ZnQe4ioYEOSM98oOMrBRFOamlkenOPJiLf1eEPvGzCq6UpiNntiY5seE53p6sOPXdMVtxH1Gf4X9
U5n4Ruh39osT+mO0taBpox5YekuKTYj51uqmabZl9yUT2yLZXf8kS84FcO//FVCB3N7sLWWF0lDE
0jJo2r71zSk5rctCr8xiLQUhCuAjVOHhW6DYujyavC+QoGeNDJj5a9TvpeOCC8/DPP0/gCxxUYN+
llPUFVHwuzTUpFr3jHYSAOwjx/cexaO3Nku9dFIQ6IAOhHwoGHxmgVsLr2gwkyODfGAHl1Unt7AO
hqVXErVp5+d3MfhX8VICP8rExHK5lC7NiijjgGR1OufCHzvLfGhBdXejzEpuiKrNp7axmxs51KYT
DDLOP193jcV1kulroUtI8OfyB0DBSYxOgx9gVMeo/WKGe7n2uZYyXwzo/c/E9Pdnl0ZVkgGvOpio
ZIwjcDc6WzFuotYEBs4DW+H2H1YEdhI86bGr+HNpjlQp0Z6azLV2QCU/xT3bDmJ8vm5mcVVnZmZX
blMBv1BX8HYw8oGp2lXKz43Pjn7lxrFcxfxO/9oHPzmzNvMTOxL2SDtYw6O+zt5H0EnF8g33blx+
rr1tUZi+98usjqBh9K+v80/me8307B40Rx2qYsB+lvHeNm9atY35KTcCWe2jbONV2V6ZN06pfE1/
hN42pl8wkhw2j2KNkX8pvuDNPfG6uwwjurMPyyoAXJmHPTCSCcR9KIuNiD7xceWhtnQikKyBNRI6
83hzzE4E77JqsKAIAc1va696a+fpeDuEZMVNF69JCMFh2NiGxhQ6JJd+GjGn1Z2aLokBTDpb2cXs
t9GqJvWH0E7CHRdNuAWrbP2cIV11cZcYggLW5pI1etmlFbtg15imdTGOPB/osZK6ccO0hSt3O06+
5tI3jTW89dJxObcxc+AU4LwqHqfLIdqMrp/aBzsDd2WxA+mA8w84XsxVo/IFdbXpI862tgFTKC5D
LEiNuB4aO/GTJvmHwHluY55xSKNHIgoboYcJI6hAWkdbx99dqf+l8nNuaeaQaDO4RpTjustedXHv
1A/9eDKTB/Fy/aAvfqGzTZuFael1FYDd+EJh+hJp6mdQkqYbSK2NdI+MeyWsLPocXvN4jCGX/6CM
qVjt1Jk1zf2wWy/ZZ/aTs8aYsBQvQKr6/038OYBn9449EFV11bRv3eex+2nrjaUCuTYNtpRbnVuZ
RSVb2ClpOiykhja23WgfRBbXP8zSVgHoiVln6LCa4BS8DBQsLVFuZBZSEXLHMHUqgT1dK4Mv5SF/
quB4xeD9MddM4j2G0DQaj2iIoKa4HzGVKePGt8vI78t9naebpNteX9ZiADy3ObtYnDy1HERBxPNo
9Gl+V0cKE7W3ptx1Q6Cje1BoADl33ei0V7PLzJvkck1GTAj7ze8Qo44SBXA83gnAQLcTa5n8lQzo
qqrvZI0E4U854dIYA4XuVOtDJxfjgrMwxKKsyd0WI5kNQ18aw5CO1/pDum1dB9p4Pz3w/HXsvbQG
n0cx8uRdOkg/5b9JMp4kykONPtD+jrsvtXl0vOeoyaFJmm1c0O6sgT8/7sv0Uzl0svH9GSTRL33M
FHwoR4mfmumt6J4t+QWPt9bEG6X/df0LfDgv4N+dtEkRl02wX8yfoJqDAlfHTgZtUijHVyOt/TQb
1xRQP5yZyQpnU7kVEebDd8bce+nkAq0JjLuPN7rQbz23IQ+XO29/vxyIUtrgtCfoHs3reS2pw5SP
yBbMOPomUSob7Si4buJDYMZaJjov1PzRobLm4JC8NkiGigeKueWXgbzUIxive9+KIj8Xn5izvW5t
aedQTcUzDsMctjsnCCB5OaQjU2hRCfWJWdGdF6tPPFoj9ltwAyTo05CuiREsPu/AWtAYEzIqkP2Y
5LM76CeNzPb6SpZM2MzCON4UND88E82+a3qOIxXEZeMEoCqtEWnW2LA+HBzM+VEcbbxHQZf/oTSt
BOaNQRUgAytDCt69krwOIvZsUBKMZKWp/OFCgy0GVwBFCJ2EUGeHVISy5UNGsWceigi/DWsjx8em
/3R925asOCDBAYcGQ9mSTw5ydm0OrEPhq2BT+aZ/Ssh3DCydytyDluK4Eow/VqKxIBCMox41HVGU
Jy5NVTRyZO7ClAJxc9/ctASdmAMvDga9tVjQj1sHxZKk+5K4twAs/f068bBH+46hIQPumEvjvAFd
adnKHHzcRRC7e9c74j3po52xYmjJD6GjBAcEgBojzLMMwSMQruUDDAHcFQxJc99H9On6WpZNIN1F
L9IG2elsLXZhqpiCxRASstGx1B1GJ9vyx3UbS34xgYnx9sI7AYO0l/sVxdDVgOxqjgbWdw/lLPeL
gnyx+ddycvAJfBITngdPx2NvZqZJ0o47CrtFb4uKnyR1Nxi5X/kmC1Huwsos2UWroyOWgBVVYnZf
KGgW0J8ylyu9lsU9wzsE+4ZiNdo+l4upBUt40cJM5LwL6ERmoV/pzeoM/8fpuGnT/mcHl9GlndKp
C5Z0sJPlemNU+7H/SoqbMbb92IE4Kr8vUJ2ogmyNsWjharqwO3Ntu+JZ1IaTXVpvMbEW5C33k8zb
tj31KXk2USf4ay8El7DFgG8Axw+qZpcrzftQ1H0NBRfELtCTFb6oOz8kn8K1ebyFT3dhaDpyZ2HQ
ATbfIgMMaZLJF1cQ+4jWbnE7qPJrCtbplXUt7CRHSwowCuZifnyOKGgMTI5bBEFCl+kn0Jtt6qhp
fIxj+YmZnwiKciG1V2wuLRHySHgfI7fwPhRUUtcCMXLS5AHpHXCdtX4bb3gOlYdqpTK8cNoQ4f9Q
QE/XyrzKKdpOVZ6L0IEa/Y0n89h3LPQCiLtG9bK0IiSvrm0C24W6ysw7+GCWbZdiRQPe/QKqvPyJ
QBlFkZWdW1zQmZ2Zc8SmQZ1WtIiFobsXVhTYrtyketxdd/alC5Kfr2d2F/dhjEqVxHrCMd+k6Qiu
xJ12t84QlM4NVNZ7EPxWxkZjhrMZbwX5W4DP9FbCzCM8BIk0m/cNcpAJT0PlecAxTWAZ6dYe6Nay
i+fry1zIoc7NzOcWQtpYmZHBTBTjGRR+7Uj1Qs1iU9vWoSjXnHHR2nQRTyVENBBnMVn0VW903ohF
wS3Msrg16XchfkWt3sR4/Vxf2sLFDLJndIHQD2KUzh3SMrQJpBCWRkT+aEhy51bfrltYdMUzCzNX
rMxBRZLDgpu0QR61/mjVzxCqWHHFxYUwBqoEiPAgcZ/tWi3yQbZQ4Qm0Fz2Zbv9CxNoU3XQ4L57L
f17mUINy8ALlUAu4jLiFwP+WBYOz9+FzOGGqilcXxQ5a+t5Lnm9BeenSk/vLBC9/Luv99X1cCh0Q
4gG78JTi2HOq+pzqKmQDuNQT7yFBLSrvfohmG5rjSuhYCvRk0nDDMj2w48+OtGKys2wBOFJC3BMQ
0Zu+cPxwSH3Os33rWb6Qa1eZtbg2FCA4PiB3oTZ0ubMZNBPzjtIcJJPkM436owM9ua9uRm7Lmp3y
RjvBSONXR7nPous7n6WxdVS0M29CWR0ZVWRX1pX0I4u8Xd/1j90FfHQgUZAWTx0osJZf/jT0v1B3
hFJGUFXaZzHxO4f6TotuStcnR7sId6wDw5RRNT5L0sACWoblpxTTHi0g623V+RX7zaq1ubZpR+a+
iOscz1+GQ2vPSzfw/7BLYiTUee1u0CvF0n+npd4X1ls+BkZxKuXm+k4snWOXAbOJy59DJX3m/aVr
1OicZ3lggc3wUJkZDVIS96eCZM6/mMK+I3vioE+cn2XqCR3mHIsr1HjiA5rSvfnquN3L9RV9BG7C
hgsrQPGiw/EBaISGpyPNKSsdIQrqpvFbW4uTbn8N4U/SdUcvrmOfNWaAXu6LJfotA0v6xrBNSMw0
1krCv/RBQVSOfUUfnLE5WlqVzOrEEOKp2Vk+0QF4D6NqB/WJEHC8gb828UrAXDpzIGKHPiquTnCy
z98xWcOEoyJ4kB35YfPddXd5OQZiDRu3uLAzO7OXjFe5seEVBsr27VvdP7b50WQYtUJ7jJ+scld2
/5DLgc8RBF5TmEZ/5fLACkRJI+xiHFgPFOOorhtG52tlrYTJpeNwbmba3rP0m9Z1oi3og4Jn6LFz
C7/GkIW3hgdbisUIPfhMU2C0581vnAMpeSNw5vr7MD5JBeJr98DNXZ1v4zU17sUVnRmbfajYVIWW
WYLrjZp+Vd3aYq/BXHn9zC0lN+crmkX6VEcaKDasaFA7w22CHEOEcXFXize7/RcH/289c/HGFoN3
XRbBVGR9Kb1Dnz4p+7VaUyVdPEZnVmb3g8O7tNcMVrh35OXnoXwAzrztVi7/xUOEkgb8AG8wjF3N
vC3K2kRIPPYiEm1488u0Baqtn10NLgdD7CxiBt6wloguOcTEqMWhT4Nn0Tzii6SwpXLhEMjitzyr
/ERFW2+NJc5bcvJzM7MEsbZAm2NwmDFQLn9rUtYC76xFnWxb5g4vFFOB4Q4c1TnzARFp5Ka0ePsN
V3K3GbgVYYDPazMjQEpgFc+ebdSf+sYSE5hJcxdwaQVXG2Ignbgq3O9yGPlz66isRMHB8l6SMOFP
vQNynlaG+kuFfwXdWCA33rMKmrx1XETpLjJoW6PZBBoN38JITvyU86zGpgyhBpdrUoGL2yZmuqMg
uSq3jVNl6UErt3wsw2qUvkgylflNWbuB27NyVwGtIKMak62aFnnm93FTcn9AN/Ceq9oafcfp858G
dEHfBzOthS9cgBZ9kJPgLdXTEYm0rqImoElpOzdp65KN7UbmS1e1fXJq6OA8WrHk/RaMC120dXs7
ewDrcbMBUjly/Jhi8oxmQC5hutYMP9HWS5sbu9Yy2iYdcR8sJdUxjpS765MWoTr0IiQ6lfakueFD
4r51SRXVftO02d5SdbGT1CvzXcJrjR6joN0tcJD9t9CMkyboeqOEzpBdZitpwtLRO3ecWaRXYzdC
uw+HQqJXpsP7Jnx2UVHy0tfrMetjIxB5AlpPEyMxigPQpbo8fToxaWxN1cuhf8iLAxjzEnM3VG9g
pPXL5DZ0j8Q4XLe5ePbOTM6ul95rtZsbKLcoAI9Lu4pR+yifonL8ct3O4h6i24guNMBqOOmXS+O6
Gts8g526V4cOaP+iSt4S4jyXTbfyuZa38T9b8353P+QQ7p3qzKNzsLzv5vBUUxEM3jdabsdxq1NI
pa8JwSw8LSYgNbpFDqromBiZxWfgOiIFSDAqgPwUVY9Fd1L9jyj+NhRBwnaD3rniFafbxxyrXdZ+
YW9E+l5n369v88f4ffkr7MttxtyRF9YxfkWbAt8Yvqgh3eRmH4Txpis/xyIQeuW1+tGBYJGwCYc8
sQrP150zTLKKuM6DFMNFZWXsqPCOXbhmZqGyCzt4hqCH7KCXOW/HhV3rlNlY4P7rnBfKIfDbxupQ
x/zGIWgRSzvtgpjgaVcLdRQFlLFAyO39vWtNv8KZ6JPxRMPQ4eX+hhaQyVaKTF5WnwT/lcaDTxR2
1fhiyG/tcI/B4WFca9AsbvGZUXpp1JRhFimKj9qz8ZBYznsdN7tC0ZW7f+HcYHFTrwFFdEyZzesO
JjqDYQEmVfCvg1ZQ3iv+KnHfywcPohdqK/VJhmsQ4Y9xYbKJfuG0pbj9ZscGsjkNbxTcR8tfSqfg
K78PwwEIwl/XD8biHp7ZmR2MkPNiyFysTembIvtey63VPV03MX2Gy6fy5VJmvqGgnwNwCpZSq6fR
LPwe7OHXLaxt1swRPFu7LM6xiBQYakTtYyq8JxcEvpikWTG1GEjO9mvaz7Nnhyy9BL0ULCb3Hgz3
p6Edf+zBHBb6oXXXWaGvwaXz96vDiZow+dABgSjDpUlOqqbvPNR47ZpCb+dhEPd5K3ZkjVRlyRXO
7MwH0LpYk8GMYSe28lto1mxrJ9uMWbQSK9bMzD27z1ramDDTgE6EY8AolmpTyjWw+UJpHEkiRt4d
CMZObLszOwB2lcL0UPcsRTeiW9KFdFe1UUaOrPEs0CWoRGwxa4XSlVcZ98IU7ZaoIf/qdbK9tfWk
AdkpQH+uf83F5Z/9LPvya7pEUeTQ+Fle2L4UofVTu3TjFi/XrSy56fniZ2fOyvVYDiE22e0+87qE
bh3mTqsnIA5ic0SG9o7W+XWLi+vy8EhGNWzKMWYWo1KkZWyj/iuEF+6SymQ3BWlT9BezNYrwpYCC
YakJTgPYJHLCyy2EwlsdFZOppiF3KiweRe4E11ezGPPRkZpcCDKvEDu/tBGHaVKPJpoAFdj4I4UZ
+oNtHup2B+Y2iz/aTuzXzcqIz1IYw/YBB4+SJzKlmU3D4BBW6FH5ZX3ku1YdZONwlJRunbxe+Vof
33zgXUENe0K5wdoczuWmvFKjsHN09aQ/GpuxjXzL+aLsU97d5Ort+m4uLuzM2qyy4cquHqWEtRil
Lg+K42aNooP2izWanI/zZ5AUwmWJhJMjGcIQ6+VnM0aV6Xxa18BMUDXXO8LlRgB0WWsjSFxr0w2f
AeAOhqo/hZm7C6EL8/drxQ9A6QuIrMl7Ln+BlEUJUSzcRTHVu1D+aLx4IwG8N7lY+YYfSzmI1iid
opMJCd0PkLzRS3kppt660PqE6ni8D6XXbOoBxLB8HNBfZ7H9en11S6cc+D8LlxEsIrW9XF3Z8pIL
E8jfyIHklpKZDqKqC7dNaf26bmkpgk3IPBAUTJKYc346I4cWATdkgdYiad/NYewUlI4tF4JXmnrf
CmfQD0xEHTBb6EziTYjkdGWDF3Nr18EGmyBQmdSzL1fLROtEfeqiDp6HPiEdOrkvFff7/CsbHkT6
UNIHx9mPVb27vvbFXXZQ8IEULEpHc3i65bkNjToHGZPxzaAQFcJTPo9WHigL1XcL6QRQwyh7u5jV
nIUbR4XSZoCRBq4d+2rYF8Vjnzw5EmWffafvtXNr27tR0KBDsmF9Qenh+iqXvrAHYAGFPwEdNw93
GCvycgAiJ0zSQ+t1uwlsWz8y744kx64Xvuuqlbt3KeqhsQYSKIqjg3Vffk8PX9PSGVbce99GC6+T
Rwkcuwb/lNtvIr1G+7pwQBEI8PabAhIao7NQYFdFibGsakJ9e9VtNVAPOnEqBrEyRepBUGna17Wn
w5VVLmU+iDwUGk4cvLaAYl0us0jsJpMSdvNh19OHjvktbzBW3OL1C1WVE2dB4/320EJDb2Jjsb+m
Yp8mqwAPxagqhgpxfC/thyBhMboaDEfSvunED1o9xdHP676zFOjPbJA5oGlwWcgcBRua0yfbbnwJ
bYPe/JGw9A5ghAPa6V/raPiC0qZvN9axTNcISBec6eIXzIIDajnIjz38ggKawBw0aVrfg2Tn1qn7
DQPAbhDJWjyaTuTsJYU+2R/5CMwCfsA2VRlJm9GiRWCU0ejsDdap92aMwkkEsKufY1RunyrTYHJn
Mwi9+iFzo+jOimh6cMuiJbsmo+ZNwr2uXjnLdOGXEULQD2WAbuONfPnJnb4t+mKqMrCE7Y3R25Vi
DQC1aAJnCbMHYMn4IN7TOjId3AHBGHRax8pGwReAjOtetZCnWJixniQmp2fDh4d+M1R8bBieDFIe
7CqCjt+dErbP43DlUy5ZQrlvoqJDbPiALXWKJEvtCBFeJF2QgH+64DeseIrsf7GDHA+MFcSauq2X
38XLPKpxB+C7SPPWMn+YVXXQPSJtwtboWRaPJEU7HL1GsAiiVHJpyzZISWM3nVj17sPuDUUZ34wP
VpZCTOXBKN6c5rZhN7J9i50V3PPSUTy3PMsv29xWIlbISszh5FYnKz/algHlv3s3frPGw3UnWcoK
gLGfAEIunjofZJcSGkdyMIsiKDm9o4X9PLSvvC23UVTsyqT2a9KdTDO98wzvRlvhl+vml9YKAC9E
FNypZvznK5wVIERTswbSctOtzT8NLPbtgkAv2oMEm/kOZ72tozVyquUVIxNxpuI7Bo1mp9voBxKH
EVbcp+y1x4ynMVib3qrTIHWiO8fqMLQCzdWSBCz8KenaxMFSpgLhKTwr0SYH+GZ+oZAwtty2xmkp
9J1XIpc/ep1Gf3kA9Pvg8a3H9zzcZSCfS1AL3KVrnHNLr0HLgRbrRNKBxHc+FaS4CHUDwfSgS44W
elA1MAHU+B0jNjjGIRuONDxB9ejvvzQwu2Bi+INJmKP5ATqOqni6YDB+ntyltZKQ8anLE5cgX2/E
vZuE39qU1yv9+6XQhMEY0BNgagGl+/m9RlSeCbsuAloRKBXnvusg2QXox8Ssx/UVLiRIIIFAVxVM
voBAzydcw5Iq0y0wFteyH5AH2YPKblPjXchrdXRBk3/d2tJXxHsCmBaYQh33T6vi7Og0WQimd44n
BVKflz8i1jakTsx0a3kVMt7HlptB24S7CB3I66YX9vTC8iw0GgX0brrpMaPDxy5MgjoHYimLdsRd
ozldisIwhctr0ruEu85yXGMYMfEiER/qkdxQtGFx89/FRrQhpdqmkvqyjHeF9zw68e3YOXttrpVI
Fxfr2ghPqFji0M6iRT6Kyo5zLHY0vgI9pg3tl/WzRoP5+qYuREJMhaDhAPI/gs7zbKWNh34xziTS
XKu5UV67RagOnMr6YeT1wZD9MQvX5DYW0GiTGBQuVDS08Hiav1lo6bpg+4XNVBxZcRDsxor2Kjvg
7Zl7h3jcSPczM+5yvrOTN8hF+dDOZe5D89fkucir8aAAfwpubwpt08u7tiG8j40BvyNBdSHdU/Lq
spMHpds0vuXZmjzH4hf9zxqbTQ+0/VAJ9Nix05AmqM3PqDVs+p765VrIWwoIKGZgf1Fxm6gjL5cV
ZvbQNc2IR79ZBwBWoOPSPOdWeRuT9Lnn6um6By0eFgQfG1NgGKFDt+XSnjZ7U+CtWAQWH4DgKyHM
sUsb06flCRw4IPANxXOYfxIeuO3E63XjC/ksKlX/2bYvbUPC2zIVOueALEaAiSd3VrwGWZ1OwOy9
AMQk4IKofYDEdF6/gNhXGXshGCQzw9t6gAIwc0AWKI7XV7J0PwPoNcH4MMU6wVUul8IazLnTGh1d
rXixF1FM/ZHK6El6Ed+0rM/2cVOcEteBceBn9EATP44GJIYRewO/en1sCzmsJPN/Lqr56gEZ/SPv
ghG/OWpADkgakgYfV6GS32aW30HLumI/MZJ5S81pjB0BmH7jwvFLpva0UQEo1Q9CPirPOaSs9kM0
UBNH3Iaes49tA2j6tTbf8tYx4oK6AxUqOh9XaXWTRAOHF+Qt5OSTmyZ9T0IfeBJQFL8ltDxS8W5p
4ttO92rLbJckylfm2qDHkqPAPUCOjecIkttZKMUHsUSK3lwgCGZ0BLX6A3DIAKVrtZKqL1vCu8f7
M6n4J9U8u4NRv6uyZnrCJtQ+eFZ80G22dTJ3f90llyIW2rVovzNUgjGxfumRvUmMBDOq0PYBIKXU
B5H+FJgmpmssBYsRZMJN4zkA2qQPZcp8wARXnWAuuqjC0N7GUPrZMVPVSCSM9q31Bvez1VjWQcZu
eaddbd15jrJuaV6CS8/i0VpEm0Lx3On5VH4BhhVDoPMCLWSabcImsQqt/FbchcXPxvht11sXbMn2
vsr32do5W9rqc4uz3GaIS6X5JJuZ5F8qM8hs1IWHh46sdfuX7oZzO7NHXihDs9AN7Bh2tjMqAM54
Hxi9PkJsG1op8Ur4WMouzs3NPKgjsehFh43M6vdRgQCgfOnEs2lsirDwC7677q8Wm8L9hw+HpgGa
/RNp1TyzGBOZuDnBHYsSCHCZUvW92mtAvvQWR8a5UbVdkW0EPPVugF71J7NU9qPB+EBuale26FWW
Vr9zUgJpjwaFkghYuGF4sofCdAMyEpI9IvpU+7LLqXsQYdp/Sy2MFgRsiMg2HiOEwciL0ltdcQhc
2JgXVaDlb4t42zND3WRmYWzF5LYkt0Ow+zSm9ZPXpj7YukuHjSm5ITZtnORgwetD754ZVQLEoOWV
jySi5mtlW9k7MyWYuAzLG5HlazMyAyqsEFOIRZ0cG9kR5K0DBz0bBujwG7zmvnVDwvzMNKJvlhLl
BlVP9UIq0pWboam6bZPU5leMLeCsU1M4GAqSUezsWFzZN1EH4WC/Lrs6C6TuWLzXEugA4BcnQgkr
o9NIlnnglQ0+zzpr7NHnZQ+QR9LnFUITCO5vujTmoCyMEu9nASGOYGhc/juNSusoCRd7VAmGDc8w
h3UDPD1onmrw9PlVgU32I50MyQaafU0AECG0BxuTyl9VOTQnZ+SFBoVlEjbgkm3ApAFtFvZb8rD+
Zol68II00upHo638pYB2VOizavA2tWfw3xnD9j67hRvdQz3DTIJoyArMRdDxjoLTeNuqFPoJFq79
vOPevs1Du8eIe32UdZPcjF2XH1Hoso9mjTJ41Zed8O08huCt0vAwQ/Ukv2FsIPKUs8Lb2kYrog14
G3Mw0bXhybRLQx0G8AxFm9Q2jZNs4Lv+UNjFu60GIGFCgAZpoIaxqjYdhNeKp7JP4ltHDYQGVTlW
mNzpq2oSKis02/ZpHO2SGC0Hg43WC1W9GIF/hiy7b5PCth5L1uYAdXZWE52MWpG7vrP1liAJ/o55
92oPbg1gU0t4hlx5YiyG92nIA302RFQyHzZWqob3SGgaJ2BXC+19XJ3s7ksq7knq58mBFL/VuBnI
neOtzr4vBAS8alDjwcTnRN8+i6tFW/NKp8gMMCR8hxGxexb9TCH6AbqXvQ1zQ9fu0AW/raTwdQYA
PC1WgtJCCARhFmD8gJWBxHveR8gNc5Sx0xRAali+HezZXdNRnEoT1A9rYnwL0R2pMPqZ+A9S8Xn4
y0pN5eAiLyhSDTIGlKxDEEukmGrkdoZKrKtIeovBgmSN22rJMAaeMMCI2TX2gZ/DMjKmrdpAbasB
6ve+lA76qYchfA2JWPGmpf1EVQXEhDZkOxDlL5OScugQrysApkNNUUeraHFjmX2T+aC3BX8Swlez
GSMrzf2xcbo1ZpuFzAudTA9oGNR2QMo+s16TQYuxg3UKLWhtNrjIwmMm1lQwF9IBsARiQJ/iSQAw
w9wMSpFeGZdIB6x6q9gBChS4sV/dtafiUnoPqATyVewkKgBz7xycviRlJDDqh716r9CnRTFuwCRR
UAOODolUJ8KviJN0AJy7o6HjD7jkvoZt01Z+FkXpXR5Z7m2sW36IIwdgctyGt7bqyNaiWYuihXbS
cJPWHfqimQOWcFu18dp0zlJRCrsFhL894X8BAr50Ct6KnJkNRK1LB9WCePTjLN9m49eY5L4Vf8X8
jJ1tJLVW0pslbzg3O/tMqc6lrRKYbVi3LeUrGYZ9tiYKOP32WU4DahXqAH01QWnmyWidET20JpLj
FnXqiMQPadSsECismZjc8fw9USgc7AgmpEzxhcP4ya7F379Zph41mkKgLp0q0Jc2VGW6baYhIeWZ
5XOujW9RmO0gKrCSu08Z5YfdOjMzKwg0IlNO7cEMBNTL7KHAjEIsTgn3M74l7Wfp7K/nnAuRD8vC
kjDQ6oDqd+YCskL1UDINnvsh3hRF/ZCM7rbuKQYRwo0rh5XbZNEcOC6mudapuzYzl4xO5TQW8vcQ
1VZrzLascjAPAUovEp/KNZWkhVhL0YP+n7WZX2AOozeSAdaU8TB22rftnzo91WwXo0OTrwWjpU+H
aQ1MD+IEg+Rp5iE0Bftm3E1qLs4v6m65u++731nyyrtwUzU/e7rWYl/aTPBAAODEgYRDierSJSnp
UTeP0gpoO4xFFmHpjxnt/SZNgiF2h6Bxmu/XvWUhYKA6gBwWc/FTPjT7fDLuC15MFA1FAahY7zxE
EdvbyI7963aWVob0kODdDgrkD+xC3jC4AmcNAFu9bcdbcIv6mKOJFZLDtZHPZVPopSH6gg9iDqwl
IYgNxgwAKle9F6YJONrbAFxfGR6GtXrtkoM4mB/7f6bm2FpHpMijLEDVMcFlq/vOqTb26AQuTl/m
fZN6U68xryylrvhg/5mcuYhocpDY9DDpQlmvKt848jazl1tqpI9AofrFNF2LbtekcGHuM86DLrRX
MEYLycAEmwKdPkfSgZbSpZuiVdmqZMQOZxBMFWCu5oY61YZ59ICbvu43a6amgHB2EWRGaxNjogWq
+urgVWxjIHGt+xQTeytXzlJoAS4fExcQYMMXnZ0E0g9ceQPgp0mbb0PIE2xso3gx+m6buHLrZca2
74uVK2jpmju3OQtnbpQ4cZvAZgZt+1wRVAhfru/f0vl2QTdAUYcEumJ+GELg+qgegFssWQiyxcxP
ewDuvBXu3MW9+8/K/BzkmEdrxw645LHhKFYYn0TK7yf4ruFC7yii+zZa00BbOnpnC5vX+Iu6tJwx
BeDaiT872aMX/rb7o9DbMXuM5YvT/rq+j4t+eLbC2S2e1MI2xWQuDk9eD66y7ag+rfL0L/rDmRVy
6e2CoZtIpn1ULjoXXYKCehqTldO7FB/Pd276EWdHqkDfx+o4jGDY2rf7g9X8VPSJiR8O2/7Dpk20
dQDLeYj7s+U0SVO7VoFNa9EUSMx6Q8QBckk8/HTdzqL7ndmZrSjRvEEzGisik7s16Q+vNIPOSnZp
xr+wkN6Uafov0eLM5CxauHnHknGESVmjMBpu4vhZD6DORAuR/YjbtSb3ovthShnzdgBqoKt1+c2G
SHuZ7U7BKTL8rL0vgURrxRNL11oGi84BKMQ01wfesvmxGsN2sE0JQzr7zOTJyHYYVQ5yvq1QT/qH
r3ZmanakcpTk3J7A1GDcmant27LZZtlNhNpImt6xtb7y4tk6MzdzRiJIbHI1baFZ7dI4vI26NUXx
j3IUIJlAweF/uzdzRCm4FLSBjZ5/q/4PaeexIzfStOsrIkBvtiyWa+/ULWlDaFoSvfe8+v+hzvlG
VWyiCGkWWjWgqEymiYx4jfI4YCru97Y5XNUo+487OHvoGsb5oQ4POMJt9OBTZz3p9cOAWlslvFye
38VU4fTXzNYoeFH04VV+DYZYTXlNN882QIy2lWfn+rVFCiaLsI+v/XS7KoPxq+Mzf/YAAcEuECkM
SIyzPEXQ8YYyqwHZA1P+EilUmoruTmjITaRoP1iZPaal05dfYXzDwHbXzAqX41OUQfKDPAVg+/mO
aemJdoEA06OR9KOitBiXxXbafBL11lYTBalJuL+J+03Vy8+quHI6LPX/wMjC7qePP+nVzUafKU0L
ipTRt91bl+qOK5fOYE4q6MWra8lHyrzbvI9YGv3W0zC168g59PqmTFZdSZaOjtOfMttmAGrxl6mZ
iNSC6e5vResHLzOx8A4ry20a0/yLnwaazXgNi33iZJGqGaS/0ati4huQ21X2orcNFo77gupLSNvA
X+shLVVbJp+TiaUKOwORyvOPDawgaguL6faUzEYpQNO/K+JjIm1DPCCi8N4f7pK/wGCexZwupZNr
dFTZWU1BzIJCfrGVg0GJHT1MOoAjQf8FSkX3dHmGl66501FOKdFJRH8M8qSViIhmZShcRzlaDJnt
9xtFvA3jtUr1dDp8/Jz/m1PIEufRXKkYQjnncxop5kdZdciBtBvWj8tjWrpvfo/pI5ZhLAEvT2Ma
+maTuQXZCL54wXNiMcxxram5eCTivgaRjQKWac0BNrEs6VmDE9JG8/HeGTei+KipsZ0bL6b+D5jd
OBvsQP2cufdNurI/lvfhv6HnaJuqF7TIHAhdF/2uk3dJ0zgJvmDBX+gqTH5Sv7BMnD4fuhtG2UOY
komUZK++uyuHjezdymJnS8pVHDrGuBlXXZEXN/9JzNluMMYxTqWMmDqlg8jYxSL1YWr94U7QrnWU
Sd2tLjiB9O3y8lkiRZyNdbYngtYUmlgibpq0m9I6lvWdpnO44/J4A6JTFGqHqp6f7RrZdvW1PbL4
TQGUg2ma/J6U2Q0r0QkEeQg+Ps7KT00XPgZdt+n811hYk5Va3I0nkaZfcrL3676NEbYmUubGTu77
jgJXOBfS7eX5XBoQ9WNWjwL8FAHb8zCZ1PYAd+AqxgL0ByMMIfZ5nKOpqn6NpGbl+bsYDeQmNhD8
U+dtOLMoE0kQoQoJMimTq4AQ9TeJUDwiDbm5PLCl+YM7+G+o2fpUcjlG44dQvgAvOVJqms9wvp1c
1/aXI/0qsM4PztNQszk0tNRv24RQWXpdyV9l60HP75rixs/fI2xUx6+i9Cq5B7l9y6InFKisNR/X
pTP15Af8sik7WSs0YfWKljKpT/Y9Sa5E82ZyljTlhyRY6z4tXUmnoWZ5Tlu4amWBkN9Uo/Ez8l+j
NLAzvXVygYUDIrVV45XpXfyQFCqBR4L9+iC8LoS6EFWty4dMtSPo4k9N7jtF+xdMDpC2v8PMsibF
9OmhqYQhi7yuM3U3EiLotQPYvhUvsIU5hFeNDKIOEBpe5GwOcWb9/59LFTTSs6HItp2YYILhGQ8h
VTVHK3uobG1VruQTCy8idNygCZp0aCkqTlN9uk6Qx/eTxM82WhYITwD1LaeROVYu74dpuc+2A01D
OrGTJR56UrPtMBaKmyUKD2M0RPTGEQMkQ5AV+mpS4YjxApLKFb61vDQuRPmp3ONWidvpbFxF1lIx
LCbYG6wCBQp03LTo5GJL12hIE2gHLCG2gazakSYcFSQHDcPbanWwr8fQLr2OylXnuHq3HXXjRcwk
2zRjKqkRQkyRk6fWJpIj5/IkLZyEGl5pHIKTqgwVk/NPMfS4T/U5oMa0qrDxJBsJ7Tj8ntSPl+Ms
rTUN6iv/4Lp8cCg02lSgikU/vq/3GoaTrn/0QCCinqPWB4N9/N/CzU7dTCpH0RincN6nzPJtyboL
23vf/ZR2rb2q7L/0DEDVGlggLrdgx+cE2yQvgr4SdWjMnRNjMWfVdhhJTiUD9bUr7Thmt9kaLXPp
y03K3YA6OJI+dBE9udF6P+4gO5ROrcSbNP6RDi+duMaTWzjUfymE/y/O7EBC65fugsQ20sxDiwqQ
bmuCakvjJs5X0Y/TS22+ZTlZJ/8MReYFMF+NXl+WakAsQ3ro1QehR4WttdHGa+oWVfkdhPss36G9
hJjt3lwrtS5+RgPU2kR0ndqY01ScnEuJboR6MvS/FmktvkfFV0PbyS3KlrhGoWvQ7ON+ZV8sHRmn
IWcL1a/dPq10vqJelZtxtJ4TRVg5bRc/4MmoZuegrytDp7WEEAr/ptDQaUSItC2DWy2K39pV2cml
Aghb/N9ZtGbvN1mPq9ysmUWj6L6X/r2BUUnse/fUwK5ypXkWPHNnUais1c/VX8GczqLPLjUrs+oh
txitXx2jYluEPUjGJ6H57nqvpn+T5c+SuS2Vl1xdySmXXgRnkWcbJRBkOR1MImNT4QglQj61f6Pp
4X2pZ5+qPN4N3RPEt73gtU4UPg/Kq9SuSeitTv6sFhIp+pB1OZMfFd9j9xFEo1NbmyS8b3+5MaQj
b7G3as3md/EsQr4YdxOA8dL8qh0GT+xTlai+5KT1s1E9uN0uTFcW8tIdgrbt/6LMBUAncGMmaETR
VO70htt1N0oHWfsqV3bZvVy+QRayB4oCIvRgKJl438x2TWAMKaR/jiLLhHgT7fX8dbCE51JMbehX
2HfIdqz5Kx2SlaDzp7oK4+j/Md3bzMnaT5p7HfKg9DXqpTeGF9h6unL9Twfq7MCd4HjQGpD8IBOc
7RZk5iwPAB45kvSYozQll8ehXWvBL6yOsyCzjaEleuLWCkHG/qHmlR5bSDSQg2krl/7aYGZrPxBM
CUTBFMf8xy+7TYWKlvnn/ksAGAH4TW/UX2zK8zsiLTDPxMiCRRhv1PiVfpw5bgcNjdF87eMszhvE
Ja53iikfBC0sGVR1JhIqd+/H9kfRPRves1b/+SuAAf2OMt1QJ5feGNFRigWiCAaF0tguzK3ubovm
i6cUtPBXFtzSHYuOswStX+eOEOf7ik63V8lTOCO5L71/OqXAovpV1x6N8SB1265BhmBlXSxcgBRo
DQNyPHgaKibnIwR0bKrxlAzGWo2DK2o2xjYD7GzeFGqwMr6lHWxwCgKwJSUDSngeC+vWTHbNCXeK
93AWHS3pk599Nvve1ur3UdmWnMCXD6qlVcLyQLaKhAn4zuygGgo99sKOiBqARaF2N4KKRsPoOjIU
pf8Uav6+p+cQaUU0hRK6TdRHB0F+U6Dlj5m51sdYHhVPKAt7enqCs1Ss8mQ37z0t2wx1GX9PYYv/
Y+aS8Bmkdv5cGbKLxXIWe9eA8OObeByNG32Q8WiQJMs/AvIxUCax0NF9bNNEavB/9ovWEZWkXcnf
Fu4k4A2yZE1QX9pNs9nPtb6voEeAaaYdS3FVrx60rLVjqGFK5iP49uXyJ1hay5PtFkxYcn7Vmp2l
nt7kbV4Rz68LO8pQffnSk47r4oMZ/AVlBcQU/BHsbZAenTc3BLXMGmUa21iU0lsv+8NWNvLbEtVa
B3DaHV4KwYHBr2A6lp7RBroZkzIHT8UP+9WPFeihIchirdTdVzMVhyegHNLzGPSytFHauP7S6Up0
kNVE+1lojfUN9mq7rdpGCe2ens9RTSvtMzveG2y9TswnM4y0aC9katc5etH6/rZs9ehN8wWU63Wl
ctDRkX56o0K9Q5I8ae1hs3AzYf1CvZh+JDWJuZVZ6/k41Q+4SCMZe5d52U2cKoBhjD8/6FAbAXxJ
3w+NoDnoHdKiidh0lFMLt2M4HqL8TO3biv5RupVlv3DMcZpyfhuTYIX8gWaYpn6mBhMfrrAhtOYD
xmzVVdlTRO33SeYf+R6XF/5SZktIKHHQ7eGxzwFFplCWeYGNI6TTn2K056S1pSaw42TT9tEusr5k
2aunvIbpiqjAEkf7NPAcY9TnTSTWCoFVBCYLIPWV4ITWg+Z+k+PWLjoIN1dWsUczNrBwMH4ojc+B
92XM7qo1bsFSd/fsp8xul77GE6fR+SmCUG40ZLY6if524mjit9CoNkp5kJMbb3QginsIloCNTf9C
bxLNbHw0gfyD6ppTqg3FhX2lAJB2EcoItXvf120xWznllrIEblG2DDTWSW9zdqzKRi0nrj4hvSmS
dbtY/uYme3NayOUuHK5KrId0Y1VbenqZzrLhSQISG0poZOBSp218kgq5OT+liybEdPZFVm9lK3Y0
/TGXH2W5d/z+qlK3AAcur+uFC+Qs5nQRnsRUDTTPVRPcpgDnZoxh/A/fpk6BFsdQyIDwA7q5HHFx
FZ0Oc3a39kPn9YY6hSy3YrbL1H0y7iekhGQccqm2g/xoebeq5dQFFiKPufV6+QcsD3kSWWAF8WSe
fVweGHncxlAhRfE2z5yqfjJruufjFsRIypF9OdrSu5wZ/jfc/FEVBUWUuxJfNRT9jSIfMutuaI9N
sRESTIEh9Ln6ay4eaDgn+ve+VNfiL6+q3/FnmzZDdwHiOsP1xiOOQmrwlsOxEzdD8MlXDj2GzF64
EnPpvjkd8ixL6ALuBnmaYVl+9Nsf4ninNj8vT+vSDXAaYpZU520bj73IrPqw8zNQVKK00wBBWMkB
C61y+rIrN8BC6oMbMeRoSEAoOc4RYkInWd2oAIofrSu4i2Jr2lb5T+DujdVvthSK2ioKRYCMlQ/m
Y1aZqO7gdfmmF75mqaONYKmirQJbrh/XgG8LmS709UnSGt4OChyz5aHWmongdA9tIqEvn97wHt+G
4XtbHC5/sKUzFblx6iecbTxO5kmI1Iq6i2wB91ij4X2cGipUMTVWkayvatzPhkrkRuktMb3RBRPO
bhI2XewUXp+sNEoWp/fkl0wHxMmZh96uKraKiEe53z9W43sWfK5BBgwRvdFx7dJcnF8LBTF02FSU
7Wfza2qKVyLbADJoxF3FNQTVQYz6c2YZn4UYwNDlWV6IRlqE8geUPGSB5tJWYoCQjZmFBZKQyZuZ
1+1BDsxya3S8cEvfFfeXwy1sdJDwBhRADlPtg+mT77WBWVjwNsRwNO2miEBzSTI+jbW6pj65NDKa
ddjLa8gg4Bp6/tECjFctPIWKjaTke79Mt2nbHvvAONRNtZJyTSWH2T0MpAGyAa92LPLm7ZSm62g6
VoQyw/qQGP3eN9ak+ZYmDkoIjU82nvRBqcX1BbHQFSxqw5pnMu4m37G1wk9lNH5c/kJL2w7FCCxP
OVCgLsxTmYKiW56XXQH2BeSz2FwDqNharXvMRWMv1uVdJBdYa+Y7yTW/r8Se1vZ8Ig2kZkn88Tem
7nL+zejaNKFvjMVGdodt7Y7brI4RHGt3elHedrrPPV/ZiYDQWaLt08EPV6ohCxt9+ogUr4CDouI3
u+nLJq2h1osF1zodTj8velvp2jvaPP5WDYXEFo1G2l4e9NKXPYk5v+6RyWBRtlLBxYSzkvFV5DGU
xghFXw6ztB0mlVt5UuuAXTQ7wxIofILhyhNjytqLXf9eSNpBG8uDrki7y6GWnj7Y1XAZmZxfZDLz
rVdasTpqlOOyTt6kwCnVVnU80J1Q+51IBNraFE7SvkZkFW3rrZwxCzf9WfTZSM0esJhXEL1qemOL
IDV8jqDbdbkKtCQQhg1n+f2A+NpmrCVxZQUtbh/o2zhJgoqgIj87viExjgatc5aQHz7omE5TU+l3
llt8kwb5KnSVfQNou/Etz+bYWEnOlz4yBIJJ+ATsHqza8/2TmuVglpZRbHgP3XZV/4RO6pPgiZ+L
0fpy+SMvLduTUL/m4eROHIbcBMNiEqrO4VIPaXIftrq/0Ut1rQa7dLyatDdp/DOvaJ6dj0oealMB
18+lQSGUp9yXTtXeL4/mVwFgfvJY4CAMoKqTk+/ssyUoGo5DJOeTjVqhOmJxPQ7fm+gQx4qdVp/9
Wr/WvU9DfnT750L6Hlr5pohvhXyXjAcj3asDIMxt7u0x1+qU4+Uf9/GrygjrkHShGoTq+Fz+seo1
T81amN4SrDnMuZrE2wzye2g9/UUcbCgxfqeLxA19Ps+91SotvUC0fLBh12hGhB1NK1T0Vu0FFkfE
kOCQ/TL9nZ3zvpCXbhdg7gdfHefCJ9R5Bve+T75dHtDHhQNF6FdlewIcIPxzPiCrxzjTdKkv1V2s
4wNdo2HhumsU9qXBsBMoov8Ss53nqVUjaFXp87Jo8z6+Jh0VbrNShtsLvtEbumql//Fx403VW1pr
kEOnqursK0kuuiWjS6mhNFzypmavNcZGz9YUpJbmDvXsSe9TgY86pyujl6JEccqjuzcOiftdjj9f
/jbTKXy+4RgGhHLGAkuHrPb82+B22g56AkE50ZBmtN0EAQj/GjkzO1SPavPjcrTl0fyONv395LSS
JDdQ4ohoQadtRxHR1thwLof4eO0wIGQtLEnV6KfMd2lhKYM3ZryLxEa5E2JzK2VfrP7JkF/lsUG2
pOHpV6zpp10O+gF7rsRmoWs1D79OOFTNztf2A/JCfbIPdEAolBvzNXbQwvKbXHG521CKps4+/aKT
mTR7P7TaXqHmVBXYLOyEUXSiVcuphSiAvKCF6OrEVrBmi9ztu2zwGtLdWEscPesh8QrUI8KNPIRv
Q6i/tNmrJsRO5D7CbHnH1v4akkhpKU6B/tblDytN1YfZUj37MdPfT4ZcdVTD3Sn3tqxHAaO4vEbr
OHAirkC7Nt/SJrtugW5Yo7CNu9u+H1aOsYXJ4CFIHZnLD4bgnKEj90guh1lfIBdovvBe8xDUb6tN
VMVrmdvH/FdW6XHSvkUwG1nu2bRnuRQEtOPKTTbgjNdilGrno/hQGN67pjf3UREZKwiChY0JtBLF
AKDN9G3mLQCtxkdTLuuSBTzegFi7rtNie/n7LUwfugSAtOFXsS/nD5ou0AIzlGXUDbOXfHiK0/3w
53iSSWaRXYFUEYqs870/amZUuJFWbhAhcHqESxDWRRLZ+3NLWeLQ/Z6wbWhNzmcraOLW62LiFKiI
o2LuKociOJrC7vKMLdxo0/NP53qZJATn3ZIy5SEKvbHceMKNnj7JxWHEJ3GN57H0XdjZmCKKJF0o
5Z5vKwvlvL4w1JK93UDsMw9Nbe2CTv3jCgdzxlKeQHLQQo3ZRRN5akInkDlLRmw1Hg23sOHvmtTG
/mLSTuLMrpghQY8784njJsrOn9wHDP0T0mCpnQ0r9YaFU/9sSNPMnhxIQaQpodkQakBOQMedttMs
JytQypba11J/j0t8rdeEjRbq0ucTOa2ak6hCnSpjWxJ1BO2Dyp4l/xgkhMo4iDLbUI8o5fE4rmsZ
BP0RgbLL07twUAAYwAEOcOfUVpsdTaVVlWmYuiV9lHADPgdk9J9/QAiYBn1I7hzpg8dxQj1D76dG
VYohygAczvgSxs/BuJInLA2ElAcejGLySJ5rQrRy1ORZGlSboKghAG060rjLU7WwsUjcfkeYPYDx
hRgRASRCbh21KraFCpDb34yCI5WjaLI3FWeLoVBypUMhtdrEreJUtLekNU/NhbuI8/p3hNnxIPSN
2Bc5ETrrIYi3QooaHihl106VlQbTUiQYLxQmkX0HOTd9sZOFrfQ9yxpxzc2QXJc1dSeSiO9Z4NTu
4fKHWQs0+zB1k/hBmRHIYoV1El6aPGfpJ4FOWGt7LpBrYFfLBiUIdbr7tFksGveIEXdFhc9eh4Hb
5yK70wVUCt+1wUHbue7eVfV9rO54rStaaQP9bsyVdbi00k9+gj4D1hZJ2YjDwE8YwZe3+qOardTl
F+4ptBLo6eukDhMK+vzDCWKWRjhFV5taku2OtKV0bVkqbVj4lz/cwoF7GmjeUjeFoWoik5GIA1Bv
VOyv1eBqeh3zMtbUneKvlCPW4snnA8syQWo9nXhNeEhzp1RJwXaJtpEEO09+GmuLZenAOJnH+RVp
auCktJp5HLF2ECGb/+PVKwCptRDT30/2WFUrlYrTOp8KFe7+NZHu4jXExfJqmIDcVLck3mDnIboi
jII0YBQTxqC4abytr+z7NROixUWt0v+CoAOEam6iQOfJEMaGgfShCGI6sa21BuxCBDTC0K4gKwax
MketRVHpxoU8FBudBNwGnOMgIV6tZEXT9p+9aWipQbJFx4dLb/6mUI1orENLLbCvKx1B35fRZ9oJ
I26IeXPvryFDl4ZEVYlHhUlX4QOeqIhVfSx9Knh6LI7Pel18Gnyr/PPCCGWY30FmJx6UixQrKoqf
XVDauCZc1brKhaEfLp8FCzM3QS2kqRMztUhmh04RulKY4jG9geDm46hqALLBidBO0+y+KC3zyVWL
4iWIC20l8MKhQFEO3xseZ7zQtNkWqlvfbUygFptAPHrmtrEeSn0vhbdF9LWqUQJ5vDzOhcvqLNzs
hlc9hm+oE71u0LeNuI2EfBsWJdmeg1/IynJcWCC4dUBC04G9UliYjc1TrbxJrJbcsji2SbSJQZNc
Hs7C6XAWYTYcI4413Ml6hpMDHEmjTRU+qcltVvXO5UBL83Y6lOnvJyed3yF8ivc5iar4WHWZnXq4
yxfXUoYSMyy+y8HWRjVb87mOQW8mduWmGYXiPvGjftsIhfeYj9ajmNbyytgWTnE22NQ9wuhsOgHP
xzZgMpcPGuFa6zFNjmXw3WpXVsLS9E1CeyptYsQH5iDOtoj6ZJDHclPha6vZXXPoIjBGz+2fszNg
ZpwEmo3FlV3AnBGBzPCALUwoPhitozbO4D/57UqisrS8f8ciYz6fN7NpQwCIxKr756C7Mv+ixEHD
Cfkobr2J1TfLFwbP73u9UTgavJIe5VsI910UVko1C209uCU467BFqdV8kEjrar8YSdnZQp7j9k5c
JY6n25X4Ktef63hr9jegr0br5+UlvrTmTqLOc68E7TK5msZmZt/zWHuTS3lrVunn/xZl9rzsstjK
k46xkUbuI6gRSZxdKeaaDuLS5QGNeGo00Waiy36+EFwrRVRIZTCG+DOLD13yNGaR3Zb22DGR/1we
0wJwbiID/Y42O/NkX8WjLCAabWH9qx91g2H3chp/71n3D7XkaRstrbIbA6DmkXZ/tRWFONjgUF4d
/TDRna6szW0d5d8v/7DFTwpI8lcRefKdOZ8FJYjVurN0flfy0EV3MeRh8ekvQiBmhJuHRmlpHqI1
Y8+MEoaujdgQtxFs+yq3E9ddSTp+ZWOzRIq+IQilSeQXGvVs4QSZkg6JPnBzRfK2rd8aXgWNLzth
aO264l02LLtom02fA0QR29taGVS7K8Zd1XwZzYfYL4+CpF5RcrjXRNfJrTXP16Wj5/T3Kedz3fmG
XLghLNsseqvV22QNprW0ok///yn+yXWXqaEaqSpHm8zRoyTHsW4dw78Kwwe3BVy3UvlaWjmn0Wb7
B/sFIZRBLUDI+jqUU0ngVVuDey7dqacxZrtGb8yxK3JmDE23MHpReN9FjjysLNAFoIBM+xMw+iQ2
Sdt59mE8dPX7JGYoo/zaeQYszGMJmDUzjiht6NWVSiW0WHuGLY3tNOjsa1WWUpiuxmrt2k9x9KLF
vJFu/4Klx9BIVCfVaJL9OYQtMJo2QaKfKHm0DYoEVlv7OqZ/bnt5HmZ265mJ6YpRwYfCOGrMHGvA
8mUcUdUabPwnbVVZucWXP9nJuGafDI5s1Ym/VsZQ4wUJrkULb3gL3CRK6HST0UiMyHcGMNoq2v2f
H2inczr7crIPjl0RmVNXfAyaL1GzL/uryyGWUq/TELPNJchGNoqRRBbRx0+tKdsDXvWVUb6UsCPo
B6yU3ZZOJoDOU48POY8PqLliFLSgcgmnx8KPIez+STEkuTyipeOC5wT9BRT/aZnMDufOc1s8VbjV
g8J8C9DOkzL91vS1lTBLpXGIer/jzFaiBGWvKGPi+EnwqSo+BY111IcYQYVhowxv/Sjs5bZ5roJu
63WTHWCwMYf40+XBLr0PT3/EbHWqRiIFnThdeYNy37g+PlbVNozVG0H3rmiNbDXcKzLCXw67Nsez
hdlGsoa+N2GjUrGp89i5BOpKP16Osja42dpUgqwGz0mUMt6YDKP/pODKrgAb+RZH1y7N38vxFg/K
ky86uwTETI8K35jiqVvfdQA2pdYbxK6/iALBiqU5CcvMDZfT2BdxSOetmCo3Yr/XPKdrbhVpJbdd
TNxhk4KqpJlHrXSWbwWeAQNxGkyQvZaqbAdX5U9Ddwz5HlkDI3b69tuw5hm7eJicxJzyhpO8wKsr
xRhyYuLKFIU/e62xu+HNCu/qVVXDpRQEb2cwxTAMQWDMhoeQt0ERmN2nmbdletv4t6V6X+evyvgI
7vDPv9hprNmwGlkYhyYjlhr7tq9vc9dR8d8SupX1vjamaT+cTB+SSkGmY0G18Zt4m/UmlkrfA11G
pKCGVa9syFK2/2lkcxwq1ihNUXrTLOb3mffDaD8FYGCtNYDk0rqYuv2gvxDR5zI9HxjmumInGHQR
NSivZnynd1cjeqtufS3n+8sjWjqZTkPNvlWvxn3W6ITCD8rNvonGUfN+/LcQs8+UZoBKeTOT6Uho
vwQPQv5e9H8O3Z2gGP9O2fwFbFVqlLjStOaCRt2GInqwUoUbQEDD8l6yXHFzeVCLaw94AfUyqLvU
Lc4/kV7nJvi16XnWy68jzNbNqPdO2Q3XYpxCu1DeYHSuxFw6b9HiIF2kATfV1c9jWqoveWVHezfJ
UJ2bTvQaJwcnVp8vj205DmB9hY4fgK3Z2DyUllToEOXGSrsj1uwhrp2W4G3yYWXxTf/R/F0IZJMM
GFrOhAk7HxA4hrCqRiaxaL9VObBABYL1vo+2yB8p6VZas+Zd3Fcn8WYXVpKnXif3xJPHQ9bZiux4
9RdDuk3zP8YY05OQkHeYjGoN3GXOByYnghTXQVhtMonkcNvVty4WYPLxT78TUVAJkEkNqQnPkUiJ
GmnyMMa4nIdQzm7A3pa9I6w99T5OGmgnCvmTlT3F/Lmph6xaIWx7lS526WBejM1XkqOB+ZCvsSY/
HkXngWZfpzM9HxyMQtdIeUeYPOGNXP1zecaWQgCOVqnLUtX8wFKUTID1QmtWLOmbSvqpt+/ZmlrP
Sog5l7a3mqiWR0LIwzHUjoq4x1f38iimbPF820wfYsLOU0wBhz19sZN7LxeKQawlkwJZgClHTUPe
y1ZKNkujOA0xuxY8JRT7EZw8kDOksnLvgBDLtmjSP35NMRJFFCkMIXchfQC4KnFdZzUnWqgkP2Dq
I1wONegWiNCTr4j4Cso0jS5P3sczh5CqAtaZ/qEKc+588tQBCXGEJkkawBfE3t1o6fu2xdzy6PuK
XZd2stYk+nicnkVUZoVtt0A9vGmnKxYye1Zs+yL4iuHizai3a3yuj7cSoRD9Q12DyiG1+fPByY0Z
Be50K6HVch159ZOeUNUTCv2l79ynRmydTB8+XZ7QBS79edDZWqnEAulVkevC8MaHNkeNITHfzXDc
WMbXwTBwqQx2Q2nGYLyERz2r7vBL2YvGJzF2HUttr1LN2OWRt/JsWFzBJ1Mx+84F6CHXTfhVUj3u
3Ka860EAZ36xMvrFGedwpIKscC3PGXSqGTSN2bNRkv6rXqu2im8Ddptod4z9oTKEldW7dBjzSpmq
4hDaPyhc1yIaiKHJqOLkS62kO1MqHpPxZ9oq1xDdV/KNxbGdBJPPV1Nh6Z5B75ZySoVnTRodouoo
WnikXFf1UTLXpEkWv9hJOOU8XOmVgVaWTOXounbXYpWjiZs+WGvRrI1q9hZvBF0UWpc90teWLSjf
/MARxG9S+Naa14bw/fLmWNz7J2OaxnxyVLf40VsB5SHoIrLdB7JT1N+9Pj3GFPz+W6TZ7VkJaRmI
Uy6lpz+ziA6nbEfVS2r+OQ6G3c7JAiYVAgwmXOcjggupGqFkkbMpqk3x9q7uY9uvosPl4SzecSdh
Zl8JHidpVc7NkNeR6LhZIB2QOFC2l6Msr4Xfg5l9njRQxcpsGIxe3cDT2ynG57Y75vVeFzaF+eVy
sOW1gD49WCEMmsVZ+q716Wi5AusbOeWN0JDe6JWtFIbtp3+uAsxHQqrKnDouU3J4/pEKvZcUV2f2
5AARWv1JKd6MXkDT6SlKpY20dqcunUo8+CEyQrUBTTefRmWkmeeT7qalZkflXYkzR5Y/Du3nck2R
cWkSAUIrMPdgE30wbU/VZjDDlJw38+BmtqUn38tyGOzTXHtAM6t+ufzNlpbh1IdEswqZf2Dr5xM5
oWXUpPYmGZZwm8je3eD1u8shFiYPGBODATmMs9b8W2WaV5pjCBLVEh6D9jZUbMnIHZ3yhRmsLPeF
ItdEKefVAGWEFvX8wVVm3GRZzofyQ+RWx3crFxzsFu08GHYBZQxDQaBY7AaKYONTqq3hwnicMF+z
1BXGJawsyBoIB8+7HmFmJoMWRSAuZXr8Whj6XwxviLZS3YkjJnNR9JK6QrcVFS87CoGSvNeZqW9a
ZJ+f0eUSX3CtGO+8gTZslAr1zgwDjbePKdx0StneNbXUwSzQMlZErkTFO4z96nMU98pGq6T8M1B+
09/0Ui4gdZP1/4iCoD1VhWnclbHlIkCZ+AdQhf2PoNETBTF1INsmNkbYJI2i/lPv66xylNiXj/nY
C9vOG+PjKPpGgiBnhLKjGvnhTeFW9C8lqylEW2treXCGftANwAZq2tmRnlnyHhl0FULXmKj+NpRy
fFwr0ahA13Z+t42xldkartv+bJveqmzfCP1gY4WNpWxcPFGOg6T016EkJDdVnHQvZjTmr5VQfIKu
/UCo9tBnqQE+WxzH1q4NCylIX04maylZ2QVtF39tjNrcjFIePzVUuw9eZUmwF2RkItOe+j84gqDM
t6oedS2IX1Hfq1qsbPVQDI9SnMrbWOJZq+MwecWmEZANKKujULbFlda25nEAfdFSuOr9bd0KTf0e
uY3kXSHYFwPPTHITp3o9yLaFWhrKVef38qaOssSylR5h4k0Sl9iR0AXOn9UyCMlbI+5o7NNfk7xE
PUewrF3fuoACCkNvbFOtxK/9EKId1GC5oTuq5YEFlEI33MH2hqtZ5K333IxVbT7Hcd8MmxZCzVva
1ckhV1HK3uhjEu3QXRq+i4YHlKaE3r9NhKj9hLmQJTtS6urZfixUYsql5r9hkFiYV6pXWC8k3clh
QDBBdm1Pw4Up77W8s9ENg66RSk1908u5kV7RxlFVfHtkcZsWop/ZmUWb0VZS3ODtLLUMSKtBnrMH
u6zdNWmqvgaJF7mYZ6XplZCI4iF3o/LQQ0rfmOWYc7LHuUo/IZKN1I4890VrFclpUXC5bZS639HW
lq8qPy0OrlBbN0oXBzKxvQjbDrH2DnXchU8IL49HcOqUvMc+kLaZi3a52o+eXeZWi+aUpnWek8dG
e8Q0Hh+APuglpxgV6acStKjcVG1AEtXKvWvrXu/eKIIQP4tG1v2wxibYDtYYPQ5dVh88r+xfpDgO
2YGhOf4faV+2JCkObPlFmLEvr0CsGblvVfWCddaCQCAkNgFfP4eauV0RSiawrtsPbdaWbeFIcrm7
fDnnhrI8icvUsR5FY2hRVgI/IrSw5q0jeorGUS2tvwGqOjNDr+TpVzPPkQvlGfflQ8JYeUQPqIb8
qN4Wj7ZsgufWFOlDiV6Dr3JsRm+rUyvYTdJM2H7ytOZEjMKDm3eydFO21H3seQGKa+lrhXFq9YI/
OZjfuDE1N/9VOQgRQzkFSCPbdiM3fsq6IHSp38vnVrIiynPRHt3JG2OnLPMNxYzQuGauF5wdaJ+A
tTBDo4EeWYm1ZOCVjt+UMAsd02NtAoj1UEZeRSLkY7bw7a+O+GmDnTQkMJxdSI8fY1rFrLp19OHj
uptamPDDC/3sY5SIrNF13qR09rxFCrCCl5KVce59GwYrnrr0VyW+i9Q5kQRBZwu8qWbtbbvovM4/
QIkyCtCw+2yY010yP+asizvBYtaYaDK1QV5k7G273bgFiUuUAwDM876yAUu+C+tHpmJGKwZ24mUs
oGkiR6cKfJdbf1Bix6QhW4s137jxY0qnLAxQ52jdKo0LTvAfw0oosqgMyFd4CHzx+lPzcGg2A/WW
h6ZqtAbfO0n3gaty7NmRoeKxstI5I6F6abRe/Stq/pSzV0ulgd+g7dAlrnERZ8FGz8WmwggO2GHH
/s3NdgM5duZKxL8Qi2NWdn5DA2sHHA/K9lK9sBOkgxFEwgU6k3wDNd5+mnQgQjEv4jV90taGRpdC
Lwy0AEoFw9sAv1OiO5Jq2lR0EJk1WSRBwJyaBDB8h6SI2jUelYVI0gBLFLKPBt4ulopD3zPS2Nwa
EXpZ39tUht7atNGSfpwLmPf37NBgBk1R+RDQtSLDVKJd3jGZfClAbo83YSHi60oy3zZVRyxM2AEq
8neGWzkudHXAe6NxLGL9cy3fSP6euivZwcUt+yNCnY0hozZyTULEYA2xOzRxU+/+V4tQw3uWTLZ0
TUjo6g+/33fe61/UOMAeMdNxoB6AMoeK82Khg2Ok1MALIiNo8gF5SCWaUDOML8zkp560jxMBn7SQ
axWxpftkzThjYA3EzJY60kutAhPfutlEfWMAOuBDLzcI1zQybZriZdBXGl+XtA8TbgEIwgBFBg2/
1D6Q13WNNbsqaryAc6aYPjTvZlizTEtSQG9jAIcL9xWZhkspHcEzU7dwXjm7bzDamQyhsODS/3tn
g4VG4T9ylLvk8KCVGdWxGiA+65W3b6biVCFwLJi+UipaUnJwwvuYPptvklpIHLQa5K8ExwT3fyr8
6QSElf1/13JgMsJvzI90PGMvd23sdRuuGxUcrfNSDJkxLxZDlkTMROHoL0TNqo4sNPB1VCMug5oW
hRfMQUITZsORsZ+gqbouY3HHMKI+M+5haN2Z/35m6Eaj6ESQa1jO8EB1J0zMlR62JdPmnglQ9isl
ada3Y9JEKarImKIKbSHDYo2MYKHzGJcFw6FoLMa/ULq+XIebZYJU1J0H2HSxbxhFvsZpxzHWSK4d
SCXbUz4J5EK55ZRGlPp2/jwJvXmtJDhTktIY9pU1sVteAx9/JfRc2uPzb1MuQDv5NbAEoTI169G1
OhwqTW6vH+NCp+C8fnAqzXBFqN4rHkToeWZJHxC3dLLxNrSeDfFVmmRPQb7HGcpO5U/O9cfeISuh
7PLi/hWskpmgFdpvshEbn+TGVnpky4w1YrH521XveLY2FdK7nSpicNfBtCDT31pu7tOk2U0eibhn
pyEVKUCW3YeG21+vb+qS6p7LVV4MhVWDQ03H0krtQRQfQjt6/PW6iCUbjK7VmYcWBK3g4bpUW5Al
DL6X4Ngw9uThkencu2ga0b9cl7J4RmdSFAXsALFBqxFSZPbD54dure9l8ffhlWF6597K34+NMyMy
uQyWssId7803TZ6ovqLdiwfhAv8TFXMMM6lp8hrtO95gogzc1eCz04ZwFI/9pK8k/ZeleB7gZuF2
8fq4PAspCeyDxCrG5qmSGzE+1HTFsS+KQKYQrgPBHlC6L0Wkht/2rYS1FePv8OUOjfIAvWr+RqvO
xCjn7U8lftfDSkR+cGyKKYS97b7p5Upde1F5z8QoGxYUOrIZZYq+mXFf8hP1Dp0G4p7ouvLOH/vp
9v+RYisVXxlkbCpSSDG9aMpPev0NSEqBcfCHjbEGhby4IrT04R9w16CN5vJ8AD7pDlaTtVFunLIJ
wyo5PeT1D0wirrQiLyYAwLn3P5LUVTlIFPkw2ljVGHV867s3Dn83xnfCDpRVCJMObf5YgqM5XasM
Lu7nmWTzco09Ug1pyygGOAngEp/K9mR1b0N3V+anQfz35ju4JQBuzQCfaL5Tb26BkU6XoV8Szaz3
NYiR9YdahhpYt9d87OLNmuPYGYEA6YT572cmCEFFXuYJTi4DJnljG6EMPnpyuK6Ki3buTMisPmdC
qFu3XZDj0DQnCY3hCTmj6wLm+6/q+lxpAnaMPjfCKW9oyvsSSNg4mwlv53Yk0ZQWt9UQRClvdsyr
V96ES+p+Lk5RhbS10HjHIa7Lk7Cw021X/0YYXOs6XluWcji6X7dWV0JO4P9TkiPGr8YCSdl9l2+v
79+SFpwvSDmgoJOObFsIclAcBvZZRXamXMMOX0C6sAAjNI9+z3nnz93NTdkB/Xk2r2yTahVy8zdp
8V7bB6AYdvmNTp40OwQuW2afcvOFsighK0H10oaef4Fi4PUEU1ayxRe05X0xPiOzGSLHjmRQGOTZ
X7hFlBhwsTCEiZyLEgV5Oi0nf4D9zcZ7U/shyq21ls5ZOrZzEfO9O7tXWt30pjaLGCvjkeWg4nWT
bQvwvOvasZj0PJej6CEF1Q3vGOS0wS4o/um0DUY70+qX5WBMjsVkjMrgflhj4F4wuFATywSNGGA1
PxFCTGAQRUAAqUYtQsP46DtACgN80HgeEhQHu5U7sHCpL8Qpl7qvMlQFDMQYgPVGFVfE6Djc92gC
RQS1sqEL9vBClKIaE0IyX7pzONOXm7qlx7RxN9fPbG01imrUveZZYwsRfXk/Ge+j8exPz+wv4jIs
BMjdPgg7cFSK3xfSDtxqgpsa5DOKA052YO3KsSy90M5lqJ1rBpinWMvhoUa/iNEBHAdpGQKL/mvr
VaGZik0L5Ccw+ABgbXy8volLr+ML2YpfGUHPETgSsnX7S843kh4Lvq+yt0lsGvKaOvvWeh7FQfLY
1h8td8WCLFirC+mKRlKL2LYYsLtlakdE/1GDb5aSNEwq/a3ia6gsa9JUpQwKUtA5hgNehWH9tHsQ
bLM+1MsbFJlX9nX+csVf47mNIGYeqbTRNnxpuKycm72fYGXOKO4coZ10pLhkmz4I1OXQQ/+1YqiB
t8aTpMm9b2cgSfhy/RMWTOfFFyieoCp9LTAoVpsPPZj2fGmg8FYbAA0Sa0Nnixt7tljlkgDPp+x0
hsV2mXNDtHTLbedoBX1IzQJzaD/+ZmFIisPDAuJejRz1dCIFA3x35IgDMA6nCsXU3XURywv6I0Kx
LUUGknRtgAgD9erBCzmdkGI40X6X07frohZ9wNypgXntGXtdUUod5fCsdiBqLPYgXtStG/DQ2eYm
Y0/cFSv3bfm6A+oNXTAzoZ8KZgolENLUC5gzkBE3aP6r3LluP4X52N8WThM6aBw13XTjZmlUGGZY
gTa7c76jp2YlYl7c4rMvUa4+IcbQTP0cYaKjU4Iyh2GYDgNFdSzJioFdE6Wcpm7KoHUJFq15IDB0
0ZnV0riuuzDvfwIjZW2PF8p6JkgD/t1jJZbgObDIHQ5xo/Y+gIC0wzT1DFycAgnoJXAfMLAQZmuw
G4ve0AdME/jTkWdRW460yXS7qobQpKPhiDyF7/JHjA8Y1RrO76JdOZM0f8lZSOY4AvNtNiSlyH9l
mFFA247urbw/loUA2QUk3T4amBSLkvlNSx29bCPZIjzx+TZv/C3R16gslnftXzGq56XNoE3Ug5gB
8/VazJIHQArJYCW3syZF8bE+hlLJUDDsGN074682eMhZnAb/nc0SkeSMhvN/98xSbpSP7pfRwEBM
BNfTHvQm+671TLwzmv80eotsrtuttUUpdqssWj+gCbYuob/ccRNkLwAKKNLtdSnz1fzkRgMUvObx
ffQEKHfJ8Ro/ICPe1UVKrI3N3TS2x+yvQskzKfNaz1Q6GwKCJhXYogzkSHjC7UwQWiVggUO70vX1
LFr7wMYrfq6EY6jkUlJVlJllzFbP9UAmZKJUBIzWf1qoRnCvoUX6fydNCQEmuyPINEEjhrq9aXrx
s/DQOcp7Ax19lg6CR+lmYRkE1YoJXNSNs1Uqt7ejNpo75mRFPT7zEtOB6Olh064wrej6AucfUtUD
EEYgZIDjxCSGsp2213cty3CzmI+2qBbctFUWjqa2oUgA6lMTl34QSavYXxe7dIpA3cMgP/orgX6s
6L7I7BTYBND9drgLyojUz6lxSMsPwsewzteoKRffB+fiFP9VATyr13uI8wiwz5w7j+Vhpe8T68GR
r1m2LbuI0b9QnXOZysXrOYAuiwIy0xZ8w/aB1UU4OHeIDHTv0V9rEFh6f5sz9r43Iw26sGGX92IY
MJHuOxXyQNkrxhGsdtdoSHemYW6dZgRrIBsOfuyla9X73ySznzXoj2D16kuRuBqH4D5hcwY59/+p
+KvAs1IDoaAvcD8s7TC2NOxcjn7SOq6cbteX1g50xWEQdNuE57HOrK2rrcFFz4u+9m2KdreiSZml
QbsnpEbN5Im5X/Jh5QYtxUbomABTFLonUOZVZNQ1eGLrETI0gqGsMWBa2BDZo3xddBv0w92BaVau
IOcYi/fnTKhil/rSm/Qh5YiQvOo1H+TOI13M0bWbZdUWw4lRb6NvWnzlenaTO78sOt3axmuha6EF
YDQG2Fjbmk51wnbX7/WyGp59mGK4dDfthh5gdZE1AIdWezc75Ed2xfjddrKQATGD33roBusO1+Uu
HjQIu2bAUNCtqf0WLMcbGO3J2I+B7R2v3Zt+ikr1WjFu2ZCgnAibha6LTwk7NIqWaLzDpe7rMQKh
XYRx902L2TEHMzqAqXyxSRX3HhpJJ7KytUuOfK5k/o9oxYbZEumvYLZhndsfMyEO4PpYUeXlXfwj
QrEhTM5w1hSHF6ApF2SUMCE05Ej4/81h/RGj3BjO0FZWIGETZXSImyDfFG6zkcBrvi5m0bWdbZhy
R1Cj67xmdm1+dnCmrV89BTD+9JR3YIjcd2vTk2ubp2p+C0CTasT5FEbcyFvXPbnDj+srWlEBtc8s
zxMZ8Dk+1aqXwbpfjeIWfx9YkA6Gp9GLpYKSAtUX0eI0L4Hdt/WzCPbXv3/RaoHsBgBBGIwB8uCl
jwJDTOUVDW5pq9OTpG5oGfmzw19cm+9rt7jph7U56vkXPzmAM4mKDojS1UVgQqI7HlzwuaPZQNs7
1Q8gVFxf2uLpnwlSTl8Geoo2AAgi/n3XOKC5RFfRGjrP4mrQUIuhorlUr7oaKictB/0xTICEgymL
4aCPwKci+hcdCMPtpK+c11IUavho+QH/GFoE1HEpu6uSpCrreVH7xn73jdgNUDtYsd2LWgFcQwSf
oEVBU96lVmhVAioUF1uXukVctzLMCwHvicGIdM9IHWrVyhNicRv/CFTbakhb8ayUECiqnW/e1fWm
rX7q/ouxhnO0Jkh5tqaaD/5SMa9MA09FGwPTjNIP04iCaaVotXRzLQ9Y2SDqm3Ej5r+fvb/SpgiE
5/foFDIx2ttvzGCtfL8kAXV7tDzPANO4v5cSOLAkg4BhXAUVkGjimCv4i55JdKDg+zHcBNpbVwkk
7cawJiOBhID2USrR1BYTRLKaXHE/i04cXS2AmAc6iP9pkC1v+zwREvgNgfHmFcgb/3S9U09fqPmW
OzGhx34tozWrsGKGHAQLgGzCmxUOXFGEpG5KMggw1g/uawWMkvKe2zs8snyfILl1768ZigVrhJc+
yqfAAwfXnJqkNE2AvbkG8J11Ufa7IQBUMXrWe/ilYq0svKAXACiwkOnFywPtw/MdONO8IuNZj+FU
THAG+tbn4z+Tra8o9+JqzkQoRpxlPSyfAxFGI0KQBcetvO/XIF4WbJ0PECNQhsDYYThYOSJXdLmV
cQiZLLwNUwwmYzl0izrDdUexpH0QhJcCgLGRxlCdbGqUVoNRsxll6DiACAMFm97eWZjJ0kKG1pvi
lpPn6zKXzgj5Rqg7BvLR86ysDSAZPKd9Bxhmv9yyhB+QxVixqUuBP5b1R4aSO5scgt59ChmUA2MA
JLMWZsnZPB23rdt4wnzWFJN2S9L/nudEQxHAawI0FcF/qHYpYDwLfFkDmu8uSX5mw3O1xja+qBpo
LEOnNS7Vp2SFPoAQc0SVN2r5iwiMMLW+e0UOM/t2/ZiW9Bxkc//KUYw4YRkmtFrIqXhELbCm3xnt
SoS/1BuFDm7TRZ4AzbxoSr68rpqXFQNIB6F9ZfU45QnfJ0D7qCcLTA66ne5Bezftap2zU2WQAzjY
vgYS2IdsSsun66u1F7cVUxkzCSbqNmoOyLCZlRh0AP54MaRF2ARe8yYrkj54xcC/jzbDtGUuuQdW
Btehcd8w/45Q4kZWh6FGUHLlbI8fr3aMehjtF3BOp8FvpAfqODetwmyaHtKZYzjT+LAD5qA4cZK2
rw7gK2u0SXOph3rqZA8YaWgeiebSZz+YQBkzmkj+DqP3lgXS4DEBUtdjllADWlwDcnnIgVFq5vdV
Nz8jEj76YKjos21Fx+qXJNqYhhh20DcpsLEeDCYQzQijM48mADj+ooEExwlQspl9MwC/zuVxAkGo
SnUfKoMK/Kkw6p2usVOSpn9hgVG+B3wTqDHx2YqRd4a0dHk+zQB23j0HOsuISnDogOPxuk4sGUew
QSF7hVqoD/QbZT2TMGTvlVjPkPfpFoXWZAtmSRELrxfPddqM4ZRWZmQWhgxdAIdvTPScvFz/iIWo
LUCqfGbLhgtFSfFyT0ky8AKoQkCLrBBkW885pyHwn3v5OqTjitlcuAMXshSraSekt8cRsrTgGNQ7
h7S34LMsPG0lxl6Ug7wI4h0E2Z94RvMeRa8pxb5mxPQfRxN1QkcDsFTgAgFhch32en0PFzwOYNKQ
FIOm4z6pFBBsoBkmlbGuAPS20kIrpFx73i9YywsR85LPAo++BVjfCJjgSIIrLQfvdWCMcduv0cEv
i0FmCcEUHKgaF6SZb1TjrPp2/VGXmCpOnnPt5/XdWoCcnVHl/ghR1KBMidPksxoI73e2AnNCA/3C
9INhvFrFzgE4Cu9Rybvr0Fy1phsL7y8IR2gKuBR0oqnDhRPRCkZ/Y1e7Dajf9rIpAZx/R92jS+IG
k/bXF7sQCwfAcdcxFQk6cezq5bmVPah7x3pWeS4PSW7vjGH4hlrATZX2J9tmkT7ZB8eSb9fF/kZs
UGJwyJ2bcxH3Y5ZDkSu1dsYJg74wYKb41Ss8ErA4y+0UTPvGN0JrxIR/nn2kzi9dtM/+aIbEzN9h
euPSAXIMuk9Y/Y2Cy91u5J4DMK8w+5W87pKyIYuP+HMGzMO44uXeFOj11YWDvTHb7EaisF5Vw3Hw
3q9vxdIJnEtRbk42+azD3DUuZ8PlnQ1gUqCf+tRqQt3NpoPOGvpE9WCXekkZ8UE+XBe/ZBvADQpy
NqBDGTDyl4vkSaphmAg3Kh+aXWtWd5bzFy8GzHb9EaFEUkWfl5Y7X1pHzx57vXzKiYzmHrDrK1k6
LtybebYUAYyjAuXYY0Mnr2N4mNQBumimrcmnQ1COK2K8pRs6UzfjMYfRRUvdMeElfW3aFYhhiCGq
sAhwdYCR4chYL2ntbHviuFu/F8Oz3/H+jhcFjQuAx+F/0vCRYaZn7Rh6OmnMMB9aIPkApriKdafW
xqgmOX0A/a51CxgJ5GHBF35vtjkZwkTXh1PSe9PRzpMSwNdmnoYiSMR7mwQA2iJG2Yat22Yn2dTT
Y2BL/tLkwXTsUSyP+5ZPfpiVLgA+KvBTpaHFeZ5HiK/RUgsEnP675RRpv6nMqtprzAjidCDJgy9N
AQ9venILAlYGBFu731liCPLQbPwaKSHyUPcAjNYRHRw0lhxopZkHTwMXtGdU6KD1k3iSPECdOxjv
gTQ87WxHs0+OwPMkJEVXleC2FP4UNpL538vBtvbj1ExvY+0aZSi9nD9YEzLsIXBB2iQcAeOzwTxn
/zIUg7HrREm/amlmAOwgc1G11EAovGIjF+MgH+zTBlwOWG7VF5sZaA0rPLyk0B7nncA1ze868Hcc
bOSA3lAbT4Cpwboh5trg3xl+l7NwQAPSSti3dFPPv0JxSwWSkFw6+AoZTKeBegBl6nbXr9CSLfJd
AINivhBE9SozuUQ43dh9DavsG2CsI3h78xTWiG+1ovqo9Aqzb/6Bu2upzaUgzwdOK5h+TXQPqwWj
IABepNUgQ8KMk5lFlZaiT5Qh9bjn+lrCaSn4Opel5C/KLh9Kr8c2ck8A+qUryi2w3V7aQtRPTaD9
BbOBhSHFP2tTPF2Ge651FeSRqRjCrGjRNzlqJz/LflJS3I4e4TFQPNhGZ0BMEZ6sf10/1CW7iB9w
0SEH9UVu6NLCVyOAZIoWH2CIHo8hK6g2ySg/Eq1Za0hdsoyA80JqDZnjeZr3UpI9iCpHIAhXZifv
rOj7KBBowm0tVLsdsEboaAuvHWCfXF/gkvaci1VONK94lVhzfk3U3pxuzbzYpogRGLI4azTRS5fw
XJZymqyuGyfXsJmA5wsLhgPl++urWT6ufzdR5SjEWK7W5JATZf6dC0B3KW9q+nFdxtIdOFuFiqfl
d3owJS12LGW/sloL8Q5BB0Z634p+ZfxrTZJitIBsAFDteb9azP9VYx/Z8tnyN2OzEsas6IDKqw2r
b41DiRX5dbrxpm0V0HiaYiGfgSy14g/W1jTryNlbh6G3qm8pTkgvs7ALhpBwAGtuRLPy/l6UA9wz
dFxj3tRWnwJdGrSWOVtFqyVxxeLaueW2H3rGisYty0EiHHlWPANUbRD9CFAiPmehkA3vu1814Kps
ZzMkv/5C6+aK+f+To+hCXWEoxfKwb4ZZbANXnHQnecsL/wiHtgb7s7YmJaxNSzE2hYcEshMkHy6S
P2GKfpCmLvxQVt7T/25hikKMGKISjcTCNGhdCQgsl264+ZKQNd+15J/BEvjvDqqm3Bxp0dkQRAcW
et2wAcxqqAdvkzVGTUYfypoDRF6sJHXXpM57fabveIYQB/PhsK/5URZ6zN0TCGHD0QDCSok4ckva
cnt9Rxev89lCFU+iE+npoErDO783Y7zuwszonikTiJK1qK3W5u7XtEXxIFlX9xiCg7jCGUMrObg9
wMXAL7NGjLgoB/Du4KRCF/AnOg05VswYR6Tl/aK4DQiJHYwTachouWyN9nNxB89EKUsqXRr0gBGc
yzSI5v5xhz36O0A7wKLa/YuG9ACZSJQ6AfgOyBrFKXamL3nJYKgcC0zXY/WPR4qjME1gasE91vaw
YrCWyhvnAtU+Z8fTOtbr8Cp4WB90bh/drLlpUv3Aui+gUrx3HTc0iIusOYvQZ7minIseGs9gAyy/
RoA6x+V9EENRgUYYp1hoPM6FBUDGj8RJVqKaRV05k6IcYFWaVdfmkCJR5EDC9aSTfNtRPDidauWC
Lz5w0AMCTCs8apFzUuyKj8xDnZaQpbUbsy9iamYIvmMTCH61HfppPKRWaP/FJHOAZDme0ICtnDPZ
l/todq4oC4likRiT7eBKHhog+3K1diWPs2i//shR6VdGosmk1OZKDg1AI/YNiWrJurD3d3nSR079
3QnszXX7NR+Omt46W9onOH/fZI5mQWSBAwtwz8FEWUaN+JYbDHmdlfNbk6Y41snnM+otNtKe+yqf
U+3JDW6J/UwwtWuvQCGsbabiWKXLXJvpkOX2YjNp8ci27YTQ/g2ILwIQj3R1CnlNouJdKdfmtjJI
NMZ82zp9nAfpRk5GnHbFIRnK1yIb7t1ujUlz/tlrR6jcCQMjWb1fQWwKXqxSFKg8OSuB5FLjaIDY
DsCAGIFHfUXZTJN5sC4ZsqCZdiL9Wy2+tM2NlcaGuc8r5BTAnrudpiJM8kdfJ6ELYHPnxusOFgdR
bBZd19lFs3b2Mco+11nZ9GOBBffuU9mNG05vkKNeEbK4q2dClF0tLJk7UmDFlB6tegD2yF8A2qGC
aWJmyEbL/ifuOw9HVbQ9so0attDofzR2EuosBHDOyukt7teZoNmAn4VF1LbQKi0gCM1LYYXhy9R6
M9wV2/VZiA0ETx0JaBPJcrDDXAqpMbMGYKzZkNgy0vpsV3U2HjfGfz6WSzGKBUEhOrWohbP3TbPf
MF9PNmPWFvF1Dfvs0i6lKOquoQsIqDBYjD+ZcZm/1UUWiuRDOt/+Rg7gt+cGZNRxFDn+wJ28cBH7
2C1YOhLnOCELE1qy3QG2b41V+7N5wqKA94H2EWA0gl7h8oTMGUZ5sJG/76AGZHy2MIXrxQTACADC
xkset3ZF8T7foUuJymGVxHJpWujwZ+50hzdO2Abp4/UdXFS734B8LmhvnEDR7d4bKg/857hEVvHB
mLTfMQOT7BIarIHefI5TQU1lo6lxbuBGKUgJpgquTYMx2qg/0OoIGK++Ra8FMuPiK2o71xf12U1C
FEijfAf4U65pKgZu0kXTdYMDa2sc6/rdcF+M/ACe5NGCNVrZwIWQ6lKYYugy3UwrbYIws4gN+9Zy
AKCRhbq/7WuMWDzXyWZao49a3Mqz9SmHNkpQoWeZizC86EOry8IJYNuIP/pkvwoburSXlosRlwCF
ENdVAxy0OSR9pXk4tiocNCscAqTmewEYlz7u6pvy/frRLUT8czPlH3mKzrPMs3nuQR6jr60dFvpd
yb/hhREF1a02hsOw9buoCVYM1tLdRvYW3XuITlGpVJRz4INGaAGAPUQYSQ5k+QDcPxuDBCHle1N/
9e3D9XUu3TvAlwEyGTgkaH6bP+jMp4D0Y6KjgMAWg9r1N696G5If10UslLdt/UyGmmAUjsnNttbm
Gnr9PLEp7rp/wOL9zZ4zF6PxYHD7hjtgufflTmBAik7vaDZccTgLrU+XX6GYzbzICD4DK5WSR9z5
EAl7LIdqayQsysCNJ1OEyydNy3Z13wFjvFippixdlvNdUBSKVoZTYjpojmODjeA8nOz3yTg5+YM3
rOQml7ToXJTijiokDIXXYKk68tM1r8PUi63uh9VsEdDRZu/1f2N8ziUqlq5yrNxrJkik40sudkD/
Tqsy1EAQ0favjZduiB7V+n/PjV8eqWLyhhpOb5qlDt5rhYybvebX1zZSMXB+aThNM7O7NGwiIaBJ
QQ7ahw3LTr1VbSwreWNo4ZyY83T9yiwZu/PtVMyA1iSco68Xxs4FxZALvoY29FqgS5OfeX7I/vvL
f95HvMM9Ax3DaBO6NAJTK/IGw2F4eZS/ZNvjwR+yIC6N1+urWrY1f8QoSoKKdG948w1op3wP8olb
u7U3uilWItiloO98NYpWAAoi1RsLYvTmicnZKVlbxiMvd/fX1/P/MSl/FqSohyWSMQc2N1rFkJAf
inbjZO/uFJvezpIYDdvOz0QnmkiMIu9KaLHon4AHjvkMtKjNNDOXZ+YPjVFNdgrgycKRP0tqDzuX
TvmBcc9HlbFM+ieN28371Nsi7uuuOtqo5m7qvNS217dh0bCh6AzgLsBggbn38ks0win1Kb5E03+C
MkrWW67dVOXcXbmy6DVJigLNDVo5KSHJD9Ko8jaMv1T6l1SQTcXpir9YvPpnq1K0KEUSwO44QS6z
2GIYCnPmwh7RPMTD0skwdv5uZG/X93ExgkPf4b8bqagTvLPmTS7UyfF2oGTUuo0OwoDcjZI67rvH
YMQbvVvZ0mXnfCZUMTWBSLKu9bCnFn/00A2oOzdF815MxqYx0i2rW0woIO3yiDbXOjjStQ7ItSOd
LeFZ/GEVbpd5Nba5BL0zyV9moBg8Y2x742UrlcHfM9CXCRaYubOlKrFOMjh9Rhss1au7OJMTZELY
lL8K6kZ18LW0QJLB5U3r0J0w3a8e+BF0gGv3gzzp/S8N3fOwnYdC/x4YJEINZmcN2i7PkidR5zdt
U0VFsMaduoCIN3/0jFmI4Ay0P4oeCmsEhm0L2iXHOMHhRdLtQpvsp/wO1xzcpj46nPvhCZTFrnyR
wdHV371uDY9g0R+dfYSiJIaY+hoHBYR7tEmHpvyGx2kGSpgx7nQBHNQmHjrHW1HNRXdxJlQ5rsws
aVUQCKV1aAmsHDVJvkYTB4x7aNhnrfh3g9XndAeae793IIZ31AN+TyFGzOu7EzrjCXpSuD0iD0ZM
+mAQyWTkSdIemy4jTZiXWffTNnLbDmkyBh86KGhvgGIf3Opt6bdhygJ7fJyGpP1a9VScjL5JMNrm
Oc0T0IW67QgqMrI1JQ2wsJL6YSr0yYsIwHLB/OIX4pjmTrtH84h1U3kCWSWhGY8DkFSfq7rLkGwC
ddY+Idx/LxuZHGmdovm8kkkXjx1Hxs6S0x3zgmKX156z88WUbYQGwj3pd+xU5o0XIzlWxyNm/F5r
zcErww3S7FigKegevOjeP0D882/LbuJd2Hi+mccTKZHMbtHJ8m6RgW6dxNNjhi5PkAZifF/yxvqa
tbR7qBojK+MAQ+qonk0sntqSvGh574YFKf2HtuhHL6RoY2nDaUysHXiqHYa+x9H9rmPHbohI59Fd
r9PRQBxwMC6LgAx7P0CxDN1qHqBOZ2KbLgjqN3/qxxcwDIgHfxjIfYNZzKPfU+MgMISzKWSv/8qE
2T9WVa1/BdFVcADLBX4x8etyy0cPBz6NRnuokUI/phQ4bUCBTK0YOXX/FcAR7S0Ro8sBe6mzHwko
erbgeOqSKEVPxd7wS17C1RW1fezy0XBDk7QB21J/xBBonSQOoOgS2g0hktjmGPq5aTyNQ5M+2olJ
5mGPIrlrwLP1gKcfmF1d4ZffvDpNmrDKU55h42vNBxS3F+x1m9kPekLbIwGowm3gtjNYje7nG4AQ
jL8sbgeRRkdp7a57pkVfCBpP2wVANCY1FA8/FlBkIHaAK7it7LAdxa1rT/4m6eQ/Ze5/p3V38hi+
2qnGw3XJy2FOgATK70Y0QFhc+odMWOBUGkrMHRrNNrEaGlV+8A8lwt7WVp9iaFSDKUYZPNQLYE1o
Bt7mVcVW3m6z5/1kI86+QvXMbV35OtLVEVLJdwA229naYSp3Ipfx9fX+H86+a7ttJdv2izAGcnit
QiAIBlFUsl4wFCzkHImvv7O0x7lbBHiE021LtN3b7VVx1Ypz3nwOfwiaKdoeWL8cYuKA4666DjXJ
6Vs5Jl8Kz/3pIp300xoj4k2bA8XYEivV0nUEFK/Xl0sTA+hKMeBOB08SvvF7au0saFbbBjAWzX7c
x5r1n0+SMUkwdj98zzssZHTYdOkFMvn6nfG/DcqzClgdvXtW1vLft+eH2AYY4nVABs1dmyAEgxiK
MMBGxD8EI2ApPCXdj1xn6ijY0mQ7AnGQIKxM8NaTAmBmVCCDMEFYEF/3RhSUfZuDXWLKiQLc2rCN
rBIOz+/reFMM6mUBLMFD0LwEKeguWdX7sGeKaVMnUN7cXmy/fpfBTOr5yVd+yJiZ3PAmJEMSISPQ
ysoWarR/V6BwW1mwW/frpxQ20x9WoH+5SF0lQEo/1MAKrECrm9BBNOsxWDHrbx8ICW4uEl0I2M87
4CI1L2OOgyhlqK1pUMgAHYqnkVZN4SpVq5IckYuw1k3QIK1dt29N+XM5BQBxoZUete8wD0F8PbNp
Ro0rhirC61WaA20sJAvM0eQIR1BwYhU0NEE1TVV8w2ejrTXSwRSoT2LCk5Jy5kB8SzMVs1tZlW9o
s8W4RAXJFjTgC4ucApcG/MDpxkAqi42rN3sTRdi0wbgm8u+4NBpR2Hr0Yg/mP6NKzJwGpk81U6fl
ijJcYAvBs+XRtYQGY6AaLatXhAFvI2IwI9EvbpQSITBrg0BvqOfGFg7+hss8lXRYoceQnD/XFkWc
n8q5+Jlv0vNxX4B6YyRcSMDgI550jebu67GgsO0kQJ+SyPXtcvPR05TkpCSHC/kCfgFdS1kAqG12
DQGHzcqkRVgUCH3Cz72+IFU2Nb1UxSoxTdMzzb3p7fE7m33ZNrFdlxD8srdtG78jLnFa4joOuXfw
8T8/4Lrm7+SeOPjPLn69x9/D37XYf8cHZV8UP0z2QSkx6elkbvDlbSDLZB/4pvhif4X9VfYH89N7
Oj15n15plviT5+Hr02P/F4zTWzkR352GV+cUvb48j7IfnAZJFIz5lihhzo9pphOFFOT1n8MpHVtT
IxcrIpHT26geNzP6d7ArqkuWf562qTN4A+nIU2ny5OtTp+gsNC9bbmVswuK44OYwwhGQ7vHAZ1Nn
SiwVxzoruDSk3ktGEhKwpf54phY9rZRpLkBIcUcBWyDjOKhouoas69MQAj/BV3IjpKJTm9h0x9k1
ZkqwH78r/29Q/OvlvhY00/6DJI7JJfIBuEuyb5UFcFGcbtWS8CcJk2TfGX56Ly/m3rD2R5u4I5u4
c/chk51MKlOxSkuxPsgdLEeCRAp5dqwz3Zw+P701OqyFcmceMgC/JdQVgXsZS3S9MN2I/myxQSyo
/IhlimYyOEn99vIyvI9/0pXXd7ELOH44iwbqKbDp2IjZfgMNRugnDiSXL/a77f69+7AO52BVNS9L
NlgpDTi3kAwCKbK2SHxxpdSFUxbRJ4VgrwnZYXUJtTYrp+o7xfpzs9l8YLOAgQt8xwxQ93rxRF9M
CxEeB4V62dsv+39+2NAqeygX9vWPomDKgmkMh+kPF/87+/7+YVnEysluR6E2Tpuv08b0TlAOn0+b
38/l4mHAUMFLrjIGIdbSys+e0axqFdkvOpAh0oZC6UXfGotu1poVv1NTszUB0he6M4FZhBDB/L3m
hyJLsgsWn2kz6FpM2iIrt+zWDgM+TkCcBzw/sAlmRn8tGVlWRSBDTIjnPXnm/tV2nnF9nq2VLRaY
Nb+Yzg9JM/XJ54HgGyEkefs9tg266b/YGLT9CrC2QVkMRvLrMxQVRhE30cQEmObL3v5LHBwHulnR
td9ovPOJ/JQzm4jQZ0WYFJCzf319f3h4CGCmPEDxMGNlwu/xJ4i2dhbdnL9Kev46D4T9/LqQCwnZ
LysZsO+S0+WIAOwBKE300c4BGGt0CYI6U8BJYdfFPeJJxhuJh3KzwUP5+zIvI5k4/ygp+P/C2FP0
w14eNLyCSsWE4fnHw3+PVx5T3bAH+ndRiyeAXTWgautAYP9+bGYOIo9IxaU1wDvKrA5mbbjs2rP7
z0yAb3NgTebttfwhU7yeXmAkY9dULWSi2pvgAzB0+HzCbBNYoH+dZ+dud7fbWSubuAy2ziY7e1i7
qhdDPoFgaMCC2PaD84ce1pTKzfv+c0lnilYLBLGsIzY9c68RA9rzzsFJfVw7Jsv81Gw6sxdKjdJa
QO8nBL2YtuuQw5qEhT/zfTpUmOgolUA5zbyPToqLHAGnf3bK08gLCMEt08bjX1of36qSbtgdWCk/
vX39f4idXf9E8rNsEiCWnY+EvHT05Qm9q3gOLrQ1mf8Ci9C+J3gpmdXRwuogzjMAWL99qpTAycNP
rP/Kw/SNHbbQAj8GNnuYdHACT0BX+Oe24BCZ++8PXBx2ediLiqeSXVb2gU/82OHX78v0bXxjtXCN
V+4wuy+/jGpej8xVftXxV6NiI8OA/nm92SjYWJgTYH2/pGsjkNiRno8A7f4ohgL4BOyY2boUhZEq
co1OSyb4209hrgrzQp4x+wPdMjVpnuw1o+Y7lnQlGN2dChAvDPi2qGqUZpqyjXMuDnUJD1JBjgEJ
SEYz2pO/+N1ERnwGzJqyMAaCoTi7O3rv3juuZWFIX1+nT1hcrg3dAyfHgy90enryTpuOfAXwxT9X
7ddF+E+EHQA0HGDCwrxHIdC14qs4VYk7jk/A6UWmF/+rIdJmek/fA7dw4/uS1E7ycDGH9zX+ieWD
gr4FA3TdKABARzuCcteCuRRt6yP6RdnrdcR7+vDAnhSswflCYFVt1vblOzZ1vS9o/NIRhAHZKxgD
5nRwoNErZD3KMmrH52wP15luvJNnfhnmZq2HaWnEwX6DWYupAZIEgCSzyfmh3KJPVOSI6kwf0SZ1
7WnzV3K4bfkU0XeQbFCVIItBAU+15iOwB+Nqmsx0hEEAyw4YijCIrtd1UEOVU3sNoh9F56U3k6fU
HQZHcBI3d5pNtaJ/Fj6oOJM3O+5VrnS8WEJebwtn4aV/Eel9Qv3GFO92w07caSbvaCvq5X8RipJ4
NFewaA3jc/hhjdRyx8VDAKFpSrXAfI1O067ffDSgLvnKPWhbG2mWx2rNmJ372//M9V+xM8sk8o0I
BFAQa4j0cn/KvngKsGka8d7w5/liZu4jalhWK+iZplrsKDYVQTLAdKDn+HqyHY/7ObHJTgaptsqH
6FwcfV99tebDXZySyzHEGiNQReJH3lOt3zX5wsH9nvMP6TPLqDKaqZIBuE0uCplQ9vCExw2gVL7F
OeLzGuTwd1/Rcq5ID8CvFnFTZ6e3yCLUmACNiMS76qt6EqE6U091BWe8L17GLVC0aAXiQbKmjm4K
hhGNiwNnBdHnmeAm8fuu5CA4A1aDxVtonqmc3FPuUzLsLrZuG6dhMzqxtRppY2d1PuWfkmcamNN8
X/Rltr2YGxG3pS3ftYQEuyYwVaKTx2aTOyfJVe7W9va7u/ZKNMA9QK6tgM0RAS7AbF2frB60QoBE
zxA/GhFMDTbGUSLoGDJ9G7CHduQlVutlJ5kGCAsD0vzpbnCAJw/tlZPsrjniDHi+JR8Ok5PTwhVJ
YD6mK/6dyKY/H+P3LYdPjGL3RfH01DSpVHRgUDTVp5FoFrhJLenwWsLeQs2f0+6ibU8zNyTxQTml
94abmVADDvdQWIq7chkWZg3IA6DYUcfNiu7hcV4vmIGuAb4o5ZCOtiaSqCGi5Zul1QTORSQc1nD6
XJG4UOczibPTERioukpBRkJrzo6eOFQc0ormXrCrcB3kD+X/EANnj9Nsxa8mObOcWhDToAIbIrtt
zu3LDAL/GnSk/EuUgRuLCJmJnijn94kuPTAZlMAwBAwJS6tgx6+XVuLUqc9HNaS9WR0CohF9qx2z
e6AP0MGOv1QTdQaIgie7/PAlWQM5pJQn+iEjbwMJ3n8fzDLaMxvM7FFDlr5R2gKk1BfEHhXW3SZf
CEAld6A8e28t3wb6SUULZCFEohbE/4/rhmbyZ7uOPgGxaiYsxgVxz4w0h9oWrfShoNl9uxE2k/MI
lAE7JeBXMdsDILq23SanxkpZ41IpYhg6gIaQDEd8ZdFNUAcwcKMWQa/2o1FIj8pwN/ICS3fD9+nA
HxUnoFloWYYrrF00ttuzM3gleXEaUD5R9ZDcWEVK+hf5q3OmY0NQH6Psuddq10S45WsKcWm3wVwT
BMDgIKAOMtv5IeQvvRpz4Cqj8U4yYzezBsuwsPUcjHbJib+CB23f6xTQRub40dGuJb8fvBu34HoA
s4MXGWom+WgtZm6mzW2miAg7/avdvXzq9mU7moE3evKXaMkEFVe5lzzIAFii/PbQIp3oEwB1r41o
8TxhSZgRi/493EuNn40oTacy6XrYWaFEBwvN8FwKVTy8TUQ3WxBFkosdk6fkAZZIQD95UKWujGBh
/rABMJhcwNXhCH575j9sPVkfuURTMIA+whVkOkA+BncDWbU9lnrvWtBsppUcp6kIvk2qnNOdBqYF
UqWk9CI3o8/ih2jrBvFXXrdl+Gc2udmDkmQ5cIZVyESy44Hf8lT+02E9/+rHiNaIHmbv+ZrIW+sJ
+Bo0tMDKYUbWtaLV2oorex6msvo6HtHaUiGFhfe+3wSOZiDXOlnWYF5wqjJz7TDd0KuohoN3AveL
baY6e1p0tR6FSG9Tmmzijozn3DYoyuysBgCnlEMK2vg7qXTaB/YIsCxvLb96c7l/yJ/7DXwclZI8
Qj44nE6aq9Z4TnVzooUzWO7E6v0Eev79St9QoldznteeRGMfd6HMXJOCoJKeJFvtBTzD7wmtPkZM
3gyt0fKfy/2aZbkstMWdBU4RjBU0nSlQZ9c73UYiOk2mALmpnfRZ29NLtpVdaV/jSbNQh5KTbvP7
XG/ozyuJ8/WN2waXCMVwlL9Q+bXYjGZ8vOyD+36Tkmw/Umhvmp94O3oE2ZO2XWVLWUQzrmc8X+s8
Fnw+UiE/dLmjcQ7g+1ZPsZns9IdLYE0bLSE5rR7Ew8StaKmlSzoTzbTLDzU1CmGS+BKbutPv+HgD
X41Gfy8G6dCwfhzMcSt68CJM6eH3Nf8Ggrh+KgFeC8dQQ6oeTBfz+5z6ncqJaZ1Q2YmeZbxNmOOu
2EtwlTzOAmmMa+xGU4bSRtTDnIj/8AIsY3fcRg/+S/Upr5yBG3cM42HgwIxmGjb7TKUBAWdSlBRl
c/5JvhfsYhtYvYEKDtGGvWAnZjkQuuYlLDOjsgirHAlYxN6Qo/gOgP9Y/Rp4hEJv5AmVzoCSuDgK
ykjkP4VjHCaosqdmB3C+FSNtGVRnMkVAFyEggLKR7+v3Q2bsh5rQjFUCZdKb/OMYkZ7IKKLRCQ74
Tj/y0KKc19qoBlg7bEuvAKKBX8dYORizycw+LPJEBgwx1hixFRJtAkv84+8623BQOHyP3vqV7q5F
XQoqDEDmBbxWZISxq7p4fbglOR3rIeGYLQxdYtcvrXsEtZJOVSe+U01UEMNNfmm3KjGc8iunJTUe
weKDwFq0Vum2DEhgLGi2QYyVwfwuENiauJEaIf4ei0jRBaoEJN+gMh2kF8fo/ffLtcxnzITNVGhR
A8a+yCAsRPH5pv7MtgnVqPzBm7E1OmsgxjePFGxuGJ4IfSCbObs7Ml9Vgc9BiYinGhZo6r5HNNij
EyuDGyTe+Xbj5gXVD8FxraVmaRWwVf1X8uxEGfUUBr4aJrRObcD1fwU7/qN+ih1txaf47uafqasr
QbMVzY0k8usQggA1YZyLJ3tyEEODfS0T9TPbK/fwLWh9ADSieqgf10jOb7zGmCfKzljTGUg35ziX
jcbVolxiQ/fFfXvU7+QSEY+KSj41aEDj1+Lu4g2uijje88pRYiu4mPgPybM7pBhhYYTsKLUvukKO
3EQERzUljRQfIOW42DWJzMaL3mOnz+mqQ8X+9d+kM43yQ1lFHFjpQmQmaPWEgsdgcxSA7fc0mOWW
cyJ71dC6paBQuwB/ASYmgvyz49RLKdCtWuhG9ZS9wZ8/TBsOVYadjWbGjpZva+iaNx+AnwJnxypJ
FT0QMwgcqADmyrtpc9d76JK4kxwEZfndqgpe+kWYF+DaZXhFyPLwM4Fxmilqn+HZ9U/xEUX/UEP9
FgxjoiV9+vcrZ4e5HvPdUwHIyyocwF4w1/cXtZBHMYa+7yiICMKMdofcBgigVZnqsXNBg/sVPXRn
fe2JW7pEIp63f+XOJtlPWsiVEeTmKHU7tHfIaIzbmHzyOxExIAF6fjUhdeua/BA5b47xB79NQgPr
mrrTTvIks6LGwaClFbnNB/8hEm132Si4tffTyit3y3L5Ods5IkTcDHIDpoaEJk/GTj6NpmH7sJeH
P63n2+m2v7+QNZlsAZcbC+4BgxVviXOFL3RqNCppl9DpZThUNNkld9NWotGa8mEPx0IOMxRQ88PI
vGa+bR9riRLGkNMguj2dEcq3o235nJdWgEY07+JW5/gRxEew2Nzfz+4y74Yn9LuSTJNQ0LEA3sp8
Q5zydoStQgcnuk9NxQaGwkZ9ssFLRPu9+hLZIQ6Vbje7xwtpNvT3AdyyzK8GMJv7qER6oQYYwGju
Uez8EXm1+zfZqW58kBC0VXOyXYP9WpU503+SGI2tWg3Qf/uwJ0hRGcfYVp3olD8re8QVOQfN44IV
oS50ZbYsGzTfaY2hDIMKgXHszq6srAZKw7HZVhqLV1qqme24v8p2eOi81ZDJrVcFYXAoXqCEw6+f
paaSES7mpZpgr2zrngKL2xQ/a532sHiDlgixWdsr07ulCTUN1E6wRkHbNTf0h7oULqImJfQ+NYhy
RPz9T0PafMN70ikza0u8h/DN2jW9aTboyFiDpgPaUJ2vai4n4RQV7Hk5GbbsFPfThiGIuq21u5ga
rGKyAzoOGpLXzKUb89UklAGyjK4Km3AWrSnHPkv4WEkQIOpo+lnuovvL9oFDVmzcKHaN6JS2hXt7
FEl+CGzOOzGvY812WXYsYtYoAkdNKEjFgG06sx5UwCrwY6+ySAKOsfsqIkBvVpb/2jgXC71o5Gkv
biVbsaAvJ/Kc4Rj028Bskb7iYgK4tDffCmi4vzhrsJY33AEAPrPTDpozFQgmM7MKfCIccAQ4qJen
UrSCR+md/3MxRXUvB/ADV07fUl2jGF5HogJcrAhFzpPrWsZdar9QWbiueereMkt6l8zws0AbIirz
a5RgfwJ7/rnd694aHd6NRBjYtBheKMAEMQqVqfgfFhxCoEaFFqmEetgExOyQDnAu29ptEI9HE95j
RBEX3QFR/MC91qSwSifeIUaOPkorWFEyi+YNzB3VgABTRPMG6PPmVSNCwyItPsYiHV8jKr001hmh
LaezHj5YGUl0/5E1FoL3LGZbImBrRruSpNviHNiTJVnaXe7o1sreLG/KzzGhIvR6ffiLEAwDi/0M
4NEhgwXcHKt9T3lydzFLVIVHWAmP26wpXHFpIyGcyZBOAbmEEuY5m+RYocetMKKU1i/Jm0zrHKVf
/RN6SO1gJx1INVCZhG/bDmvVbEH19vXFv67GP5gauNb6GIQGDiEcT0BNztXEBbhT+tjFKRXAK4J2
bUff8m8IXydPhZN6eUin7fg1NrZIVlZ9aeijO5Nlj6GUEcuel9/GuRRpeovUdXEQvMwRKZi1OZS/
KehUR+vQFJNxpTPyRpDxWuT8bRW0DughECk6uRvdP+RugK6hZ9bBVH5hr53wIJyEVwndSzUanT5/
n/Ft8QbrpmJoaAuqwzrXKzmdBuQHjnxIg3sGComFPhjWdIho5AYPhgMIrMFkkV3/ULj/RRQdC/Bj
BDNtrHF8xoGuKkUWWrCVc/gAlN3elLeVU3pVjCoNqm1p8Id/qYmx/gIv33zgOMKpwysrodJIY/fw
hx6KQoAOijXmz238ffHGNWS8l2sL/LqmgnZokq3GsZfGKySilooHfw8O2nfS7IfETLhMQyNgw/mT
ehJcGFTiqfmboUZho55bzeQefdTW0QguyapWuXWxcLVgNDMaH5TJXc82zNgKyEoKwzl/wYE7hr0N
NBAzaE1stMnHoIugxfuqA31zzgbod+BlMuy4uRlXXqQplNicM0+z+xewuxEeXBUxudzlpLlTHPXc
mW/o7l4zl2/tLzojVfbGYb7z0s1ciQK9CJH/AiOTNRIpID7i9ZPT2cknIhPJ6vauCZwpbhWEcgGf
Q2C8675y19/2XhsQsLlPXzw4MshaqEu8JVBDRxuC5jBcFy0DcmF0tVGJyGMCdcvWzgaJwLkCyAVy
tyPPzxMlKOO3VLJZ7ca8+Vj8FD3b1jgbgOw6QrR07DKzuecod0Deywn2zJev3JJaZLSC82Dmj/Iu
QEXJ79rrhiELM/Lfuc8ZvXMd0NgTJ6RUfxXOwaF4Ekw80PH5L/fa3AmnLajKSb1fS6zfCGziCDOe
Uwn1LCyZe32NimDwg9xH6hhx1ArtW1/cMUIqu7RzT4S7u9OsAdInSz2E29WqHfaPzx9HYC+DXQ8g
IXCBZ4suDEWjV02QUXRO9QbBnHfJHrQJiZuYsdMF5Pc1vvVCwBZFZ5MKcHIQnM0stUxN6x6RXJCa
0clGJIEG2+BvvQmfg1P5jqMt3eslET9F6A7oLZRO5W7y/PsYbsQy4DLI6NxEXxUYPucAClKkAMlE
xxguW/6v/KdiCV50xtHkQaGdB6AKC2SUa03Vt04XjEKEF0DsxvomZ95KGHNtzokoGRrtiyW++a+i
NcEizAo7+JsfUJV5NBBrdePTmhJZRo1k1PSCZhRNqwboJGZbXPvBJFUssYucBH8htUZUN9gBqF1f
2dwbU1SQO1dVGFrIOCFoc32S2zQXqrStYPBciPKAZJ/JP2Vbf6ftAYSJSP0++8xp5qXbVUNzeYwh
GUYHq9iDzz2POAo+aLjkGonk2BVf/Tc0RO5QJ3k2kMzzzeKlx8XdDAO6DLbZUT6Ef1f15nKRwUeL
IBJQ4Q0EGBahOS6DBybj5a8OzYlHk/KjgQKlwflM94q5B+lPaGrOs7AhgQucczRelshG5lRHgh/9
7auRwuXTDLsTtdzM9IThOccNLsHHasgFnua4gwSokk2xAzJt6fmbQEQiCkHC3IGSW7taS5MXlj7S
6gbLciItNjsBUVaiUgYYN1Q8dU843JYE4j6Td6dtYYPAk39oNiuXeWkMMFJt0FqiWB5FkPNy8n4Y
KpBt+Sm9OEhqp0Skxb3mpUf/DqVZX3lAkoiIKBvhzLWS5xtvJRPNsDrQRAEsqNlkZSlp/SSB4hbO
ylneyhZnxe/y6V059Ah408RFT3q3uWQElq9EgRfmDGv69LvA+Vp/X49hZu/GfAS0JANjUD4k1AD5
eK5ZpjUSCR9a3bu6FvW+cc6v5sw8vh/2ZhilYR+HeC9Ct9sX6Nwx/R0o3WAsbHMinDjn8tyhPuZJ
emj/rOz00pm8nupMgXJgxUtlEVOtXwCs50a62T+jpRnAS2yjaXuf2GuH68Y1QmE5zwg7kFJF7v56
ti14tOtLhONcAxjCd8v3Cd1vFQGNAAmOCi33/P3IoRtuZaY3btGVWLYJPxY55qQY/bY6ypAc2Leb
0Q4Iqb2Rdi/VufJW045Lmw9lAf/Ocq62Ba4ap0qEkdmQwEEdHeaHtM0B9yYmmePjPX4BE4QZ3p+l
bU3T2GQg8fHa43HrZP0cBRvlj0kXY1e2foi1nhA3IckeRKA0PBvWX9EF1hCabcqKdJ43rh2r24uN
EjqVOVHGPB0HJgE9qUGhjIaT3lQ23SGj3FsGj80nLFy6agLdvLKM9fd/BM7e4w7NqWIjMB3pCKnt
O+NDcEIB/0QFNL78N2V02F0AazNviUeLxOwMd8CCDS4+FGRHx48W+5gRzcYhJuI5Ql1XeRrpGnPV
jYzjtczZAdZzAL2rAa7qaMtfiTdYKCRzil16qFyUItiKu/bgsTWbq8Gfk5ytaaq0tar1EMg7wX32
GO0Sd7RKyt//fjNvntF/1/Lbuv1xRpUyCtWhhpje1uwuJo2tYDr9ypFckzJ7V+I8vAhSxVbvYzKD
k78TCzxfkvv7XFaW7Pt1+zEXpIT9Nh0gJd75DkBlnhsT3Hn2mna5EYS+OgvfObAfcjpBboN4hBz5
JECZtV5tASv8BZU/p98ndOPUfRu4KMZGFB4llLMHwheMtgx7HQlDAV6UXtLsy0CRaiOxrhztldur
58QsNr9LvWEFQCrDQ4MZoCMoMNstFncOo8pHUsnKHxB6ppkdI/hm7FK3UVGXn2+k/ElzSnoaiIHo
tLFbdeKWW4n+fkzZUMAxr6H191p18o1ogEongxFAsvvkSehJYMUChSFAom3k+EAjkVDAse+twM7O
4G79fQluOFTX8tn4fmxxlU5iY0io1O22ky2YqS3/EQ4XWyTpo77/1Jy3lTjjjerNK4Hze9jxUw2o
Owj0XxWBDIDRfuo9gRiWsu8Q+PtCXmVtjks7k5G1w1XmkWhg1THXc4z5C1crI7a5NrlzfFcd+nOs
meoOOD49mRzjVaCJWflUUla1zo3ICPBMsL3gPUdoE/H0a9l9VlVh0HYIK557GO67l4JqE4pGZUAt
HHovAgSTgoBUZXZ32Xto6TiCiA1Ja0uwzCJgGMy9AdIxGD71WXRTGvyx0Fs4koZvKx0R9xf6nlH4
k+KdkZvSqXKjHcKq7prWvREhQYQRzxdMMAOoh/P0Tm8odTiUCOp2yNBrG+P8F403H1iCGuYYis8c
fjN4xqZ8GQxz7WW5dbgB6wOgRR2VfmjAmW98lekCZ2DxozfjAbwDKpl2qglXM0BkBlZSj04b3V6r
rlv2ALOYDBqQEWtkPvtcrNqNAWAlEeTUe/NiyfvQFF3JzL2LnZqsLFs3QxSOkiIHbaOZO+bblurW
Smf/jZr060HMrP1IK5Va5i/MuYIjiZv1bni+2ewjdEAbe51Un8nfnUiSY2nqK0/t9wSvn/Rr2fPT
VtV6rwuQjQMHdED59RXp1T8fylY/wjQk6gndba/ZqXhoD9O7GgEPngqW/7ai2pZOx/UoZqoVPCs5
uEQwCpSE/anA1DeS8j173PVP3Je+ke/bBBm732WKN1QNWnfRm4/rBjvxu4DihzqVogicqROPMAq4
Q44VaLudFrB02vEh1sgHT8Iv9eG5JpxBawuwlyYSrKiS63AG1UPnxWvl2zfKEhEJxslHvZqAyktt
pt7VVtGS0JczOPUD8DzJuNNdK3ESBz1HQHBB+yeH8zCQqSOPnLPaB7LcAohHiBQXAnxOUD/X2k+O
+ouaCSquvOIlg4kKNrsn4ynaT6c2JRVnv4mrrds3qnpZ9BupDQRFb9RCTqVStEqlAJ+ANKTbIovb
xgR8RXB0O5RkHoHIhwLqciMB+K6+IM2cUVS/gkod9uBqH/nSILwejHi9AskEYs+0wWCgdVHBF/fw
EgJouvYutrH//It2j1pYQABG9LDy1N4wb65lz9Rfp+eRkOSQ3b8kX5etKQRWReS77s+H/jk5I5y0
djPsVI3EJ80pmDO+6g4vvfDrIcy0UIfuo7Jme1FYxll66dE9IO0VB83ldLS4/Uk8lWtIAcsKRsSw
UDEBdjaEqRHZu17xDgVEQ1AXCO20zoW1GjZ7qN5j01jJ3bgm7Mb8UKYBvheccLzz8+fd9wFVlBca
CAIPjRM+y8CV3Ikd4c93yUtoBfEGtnOz9pjfOFNXQmfqVeTCLNczCAVolxNsBKKDGnTT/Cmftb24
EY8KSO2BwJB54NDM1sAClgYr8g3QJzrrdxJRjHW9vJoxjaWf6RkaL3yn2seuvg1AEv4u3gV0POVP
kam40Z/kOTrHzloc6daJRoMXONWQLhVQLD9ziEd0bQ5NWeHhpPkDoLXRiaMIZpcidNbEaKJlPazJ
LnB0gOWlFtT8c+6s2lLLqAMedaRcUNuIUmD0U16vQN/Wad5yGERlpaEV32WP+o53RbALbVmnggBC
mv/ChL2WOX/LkJsoOAUy6512Blwh6/BS7mV00mdAEIX7R/Wjts0p/58HDa8Fz7YbAOGRMYY1wt2n
9K43WYbtj+KJiNDqrmah/ck2noSnfu9Txfz9Lb3hfSIQDR2uI16GItJ5IwpalRkECWhv/Ud+W55V
Jk60Kx0dQJe1U31DaSDoDbUByD64g3P/M8r6C+BFLghFgmkOOWnuzehNFB0hzr86rxs640rW7Pxw
UxIDrxyyUH2cHbK9/hnarIZctMUjRbZhz7/zK7R6N/xrFtT/d36ziyMU1UUcBMgsrBDZnQIvY2gy
CDBpHx5astVXo9trs5ydWI4XWIcg0oAa3t0P/ikJkEa6uKiENQ2giQo03XbuWjLphnd5Nc85vXCR
9Yrajpgn2IQaCykzcFRQ+Zx7sXmnnRrASv5+SJdtagoQTFjnBVr8oZPm/k2TylMsGlEBC1uxucP7
aGZvDamR4a4a4lw+6ud7djdzb5ccAfPxdOYewm35CtxU5/eRLLcYI0EBKcDsUDHFEirXainpS6Mq
6xTVxxuudfQTDxhk8U+rENWUgeHSO8nHioGxbCOCSERNMHuGEYp6zmuRrTEkoz6Cen46hrvR7l1Q
TFDhtdjJHwBaXlNFzFS68ipm0mb3BmC2Pk4wpLU2bOoNyo4dwau96YB25hHW3cp6Lg4wE2eozJIE
JBtKg64np8GB6visKqgkACCgBQDQRL5rwFRQ5e767UTf4FiuZXyXDjPEIhyF5w2eOl6X2Tb6Si36
9Tgg+OTGR33/oH6KLtr9tjwCYOjBa0yKO8VFK+d4Wdn9LRYFScjGMY9Zvp7tJQ+0sC57nJ4jMsC9
GTBcCv0BtkziaPtiVz+pm8oz3DUkkCU0wEzw7AwpJTfkZdbhrDqvIwRPx3w34Pja0rkgyd9yV0FT
ISnXwrCJSfXMba0OJcNvFxQEK+6qvb4wb2bDmR0yFSxBAa9iOG1jKRvtjFpPTwUWinguC7OxRwsd
l5tqFx2TZwousZUzd0M6ILqRgEcKHji18sxij0MtUDNwzVP1UX/VdgyOuaH+nRERvBBIIpnTVhQI
t9dtNJKtyL5x3q9kz05AFdeXqqsgG2jlX9lTvUvvJA/VaDqmbZR0olJFykf+eUUs+2dntxrYRCpq
SnDwEAOdXTNQXiH0W0Is56lAvRF2mjd5hsX9bcwLGAUI763mnZczRakOqygFIBNKDtTZ0xQKQzRq
fVGyLI7dbaNDcSgesbcbhKVgyiZor+o22sPKRJmvez1RJhWY1gIvIiY0NzH8sE2FFHSFtISnhQTd
n9xDaHuPPjUT/Eefv0tbOv4IQP2UNlMjSTs2AEGqkEe5bDILgF5PDO9IO/TbepO4xiPAvqzeatEm
Jzn1fWSWq5FldlMW82XtDIwgHi1eM99fjYsikrO2RKAXsO8s3qO61b7eBKhzdCF2G49E+BO7q9u7
vERwSxDlxQYj+wsebgzsRwymT5Fk6KHM6OWkAG/+BEyTYqvGqPfL3PwZadJt7lzMxPVRur2mP5ZF
Uqx2HGYkmk4Rbkat0LXwvOQzPk0ysOQdiwh9BaObOJe76kW21bNK3sovBLqswkJ1u4O+pLXE0HdG
cLboSEFi8kChAPvvPCOa8mmTy9L/I+29euNmmibQX0SAOdwybg7K0g1hSTZzzvz1p0YHz+fdWWLn
vD4wYBsW4Oaknp7u6ips7W5DmAKmM0J2M5EhcATkCL/2V5OdO/Gz/vq/I/Aw8AvLOuW65sSYg4BY
Vo7ZIT22LuCHzil3R+gSoa2CHKrms9/XlamwXmQLC44HqQj0MNrWAWKhFjzNuL4RoeUMBT/IhqME
nv+SnA7JTWY+izgjanoR7uhoXAHaD0wA5EsutlYSqWpahEJpyftpEzxMhwghHrcO1hmsdaxHya1r
hIrEX2t0MKsVkGsKOb600l2IrodyF7rRHm9NN/BmT/Fq5vt6IaCDRbAUo+8JJVk0ol+PT+dmbYC2
JDk6sz0dUnQrf9fO5Pqv4QfnMon+yX9HT6cOKgUMEsIUwJ5dmwvaOBWHtCuhluMIaPzEGz565k+K
Tx7vu5LFEXObl1aAbwdyEJcrQCEibQ+K1U0OyRrsUVdageLWkS2oSW25Z7A+De/oa7DEJ0ik7UvP
d5LaTD6zPwlzDy2s6uVH3OCsanXMOhV+cQyQe4wcHqCyVY6OJzBqyKJVHbmnEXQirc24ERb2Lokr
oJDJ6yRBTV20aMGp0mSGXQ3VttWQoc3sQzwhxjwJh8qOX/k1pA9IUwv6FdHllldmtWVi7VgfQUV7
oV/kQtxhBVpX2AmunwCpLDrDn8yCApS6JkgDH1Xm/IV3z8Fns3lhTAK59qgddzkJP7TDFwd4krSy
MGbYj3dQ+/GEhwgtNeNJT8wa9XpkJnMkQV9F13+IX9VX3hxW4qGzDPtZ8jI7Y+6FhQOASA9pasDt
AYqnGw0zNW+yMZtQ7n5oXhpon0A4aledOBSDT/KhYT7KF+7kK3uUk8atmetDAXvcSj9PDr+PNlJh
p68lWquEdezFm+SkWCz8rLQQcKEWBpEN0OCBcYOGsc5T3CtSB+QZyL9kMLcI4LtCoOV8CTayZm53
Dhxpo4FWBAke3Yw38RqRvpOtIKC7HreTk3sQYnUexV31mKPz6/6eWHg445v+fp1GHYwymzU1q/B1
6rkOHWErAvLSWxBhL9zJzQ++w9t/7ptcihKuTBIfcbENZaVQy2aASe3xLXLmNfhsP0QrPO4Ei7T4
+2YWmvIuciVU/e+bZo6WOoHKbNRNJcJ090d7mt/64yfCMA86MJtT5o1WwuI5W3jQYnqhUkaYudDj
d9NUJxDMoZxgrIEdPgEiHodm+mdyKueIvvvXwQ4eBeRp1hAThOQPI0H/0wFOHXi0T6Lsj0sN5Xfa
22qGH4S12iFB76QAkIBMyPnBOex6EdBxxX0bTMHVjpFpHDiz8boeQOPCeg8dCRytujluBQcMwwfd
Hgpz1b5NWJT+ZfZ881za/j50GA7qtmwLsDdR5NEF0pWL1Mr1zkjiIALkBt+bvCCNNNv1J/on8Pj6
3XkJuDjX4U45ASbgdCv18L9nQWEcGHfQxZJuUMSP18alJObqTAHOHT1QHxyYzD5H1VZqF1d/bkqn
+zvxNpkPa+j+BZk4oYVBif7amqaqeRgHPWpBNU47RCwrUzP797fCI7wp6nfhaRp60MCqxO1ma6N8
TytWF/9C5KhqkLkhkSOQdjQ1gtyPuRj0EFmv3zKkO0K8yuKN/zChOchhjJbMHbURdaABQDoIQitw
tFChY5QmQRfVPjoXLNnqHwcZlLzmBIG2l2jbriU3Q0IpfzBArY/C6MlYG16Xo89NNaHh2wAAdP9z
ltzA5efQDTNq4Sd5zRmZle90T0U1JXCSvb9CbiHcSpvokQkEWQh7rgxSoWUwTFVZxBh/BPZf8MWh
1+zcrjSYGl98sGKU3jdjiDd1GgWx898ZVym/Pg+ZL/UJLA5WC0FLE0wJm9g9oVMXhRLRS+z79pac
+pU96nINu2HQswr2WrvdSbu5twwzQc09P8oW/6sA+yvUGe0DljhEWgd77R9c+9UHUAcqD+tCbYqf
D2j2jehij6nuV7B5xaXqayYPBWowd/2vo0YwacBZEXeBZxFNwRHFXdFrCSKqyRLs+hWlk4dPnGQ0
7+NBFMKbnjbo2Th1ELZj1SJvPQicBoBVeOYCXQWfRfkrwUDX6qC1NTax+EGYOyPn6z1Gf37kgCvP
BW2CmcNTPg9QOTv/7+ojsA5KVbSuIO2P36gUi6xzoSIOXW01uL5APnQAPQ/MovQY7HtLepFwltG0
mz2tEmaz3+1LDbUv5JHQBYVGLNKyc+08g0EdOaloakvcg7oMrML6OrFei7dinbgs37VsjKBIQEOH
Vmwa0DRKfidHLeaZQz50XhkWiRSy9eygnrRiuqabNwIZ2oU1ahuHqRbMqoGhVY66CTacGR5TO4pM
9fgub/OYcWxvy4yUOWoToeOlEgQUdfHmre0SCAWoWWgpWn6QMbLuH5bb8hRlS71eNVWIAVTsYGvY
dM7nuE089AW8Eew4545HZjbo5s6hzFE7VJA7cFiRobVvnTP90rY9yJwAO5NB7BE8tl79fGaeyZtK
KmWTSq4i+6QPQgGb+jlbhTaphU1WuIM4j5SBrqAFRefoIb7i3dxjBU83Hp/YlkFxTOpfEP6gPPCA
TrJmqmFb+DK+k1+uvxdRdOzcEenrTbFmLufNa5KyR+1UJer4pCTLKe85AIsGhCqEB60CfztyXoQe
s7XSvW7l3v19dBO2UHapLdsOk5FxFeyCc8zVY/PzQfH4/w/9B8vjI8E7uqSg0EDtnxTySqFg9PBw
G9Hrfmd7sIIAzZaB4Kh2+l/R+le46bbokro/vNvg5Gd8f+1Se8jIJSmWY7SqEO4JlShA+rv6s3YE
gIby1Hw+s/rSpUWfg1qAoIKyCtuHWsl+BoY1j+DLSXRm7BrnKKwn6/jw5kM1gPTVaAdxvY+ef6vm
9A4GBDNwvXAbgX3TeHpm5lKJG7iKFTF+SC0TPBGQRQotgMkVsVAkuVyDhhyNrtFqRlwqm8oZrdzF
gBJgteNBVDOfOp7loJZOL7pb0CcGZgAkAqmdFcooATUTX6Oc3eur8oSo0HLUI4oUPCNaWRzjhSXy
84sncMRDEyMbYalyetlC8G3mBmM0txEZmUeERADWE8K3H6TghY1Ez+TG11T4v68Rept4YngawB3q
Wt+B2XNG+SM0D4NZgPFBW4uMEHvZOgIEBT4J3dl0+ha6WlnVjVjFaSNmdi9ZJR5wluBhBz8MHng1
FDPkHJh3QsJ2bqC12Gb2Zt0WgsgcAHoNAKaIRjGa46jLo1BICjTxqvvml/4QZAC+R8hwTF+ai+bt
X9JsSh+1EzzxwKqVX5Fr9IxlWLr1oLYJbXSyqYim6PVSl2KAvGQXNVaG/LxbHtHY6yp7/rtFBaoE
fZJo/MOdfmWR2lyaOHVGk8Piz6sfFKPDyQAWtAUNW82qPtw2hRE14YvhUS+7rBxVEC+EUGH31HNo
d05scynIxh8nT/tmeMaF8wm2LAFYXmSyMaPUDTdnTcrXUIbEDYfxQFwlM7GXR7TYqfv5nWFswSni
qQr4MEyhjEfDO8ZIrcoAnMd4LBlH3plBFwjGQgjy/IrN2MPRZdgjbp1ye1f2qOsm8eV8lsQMkB0A
o8+yR5jFXfQoID1ld4bZOtKZXDylWeyiP8oTwzpx8fesU5fOGAyVOuew3lkFeUAcPnuXR/Fdt/nH
4ru2wt8Mgwu3ODKiYLwB3xQAF7Qqg8iJ1cyJBVS49wB+DxvVU5zj6Yh6QLmCoJqXmhu0AndIRfxD
IyORPL6wTR2Qua41sTVguzj3JuoBln9MvN7502kmqyS6tKqXpqhVhci9mA5h2YA5Pd+Fx3bF7bkz
q+i75OYwIIjY8sgwouWXstJqrQiwc0WszGCyaUErg1o+mF7W9eo9dIs3Yy8+hQ/TNkYwk3wmE2Pz
3vKY/czo3w+gvECdzd1o8OQDgImdziqwSbo3QuSJ/wb4yqyd0AX0HfhUYQNKXFeDtlDojUfDfAFh
v8PYWmS09F5GgllDSQEkAkizXXvcpI6qOeJrgFcQvMDvIqPWHUI43oBwGciryO5AJsh7rLVeeimC
RvCvYeoQ5RzEr5oRhtH9Mq95XO48YFOEwwoHOCr/Qd2CTPtfgzQDSx80McTlYfAj2DSV+Ts3Raz7
DBzlZPPId4C5iTG3Sy740iLxIxdBhTJWWacIsBjveKv77T+lW+4DNDsHiVWvvAVlUYOjTmmqov9S
aclsuuEaqN9NbmeeASwUBpegtRpSGivxVX64P8Kf5/zt7kHHFPjwUCulS/kK6oStqmErG4/qRttK
r2CDsBrzhB5EzC3vltYrtrKVIh7nV7wtvLPKhIsRA7Yu0hvIlwKlQ11zoTGmfKdj4KqHJIAVf4fA
VR+iE2enDrpP1ywY5+IdfmmQWtQu1sF7j8oIacNEWnYwX99Fs3mcVgVbRZF8/M30XgyOCoeaCiFr
7cNW4fC+o6IvLjF5FKJBu/lK+JpI8efkn77Kh8Bp8VJPUJfm//dSIACriAoBuIKIBrCG1Ekd/VCA
Bs6M6NTzvezP7LbbzxnxqeYAV/4YnEpPDhBW3N9atx15sKooZEnB/AkEBZ22yrXZFxKpBmK0AKWN
k+0Hb8SGVswcAmzo3OeR88aZZRF+3AJjiGGwqqAIBL7eG8yXVCVj0+d4CmiiNW6rjfDAWZGjrkHi
OZ+7db/JIGgwvgvfLNGrpUMMFKlugFeT51ECI1HWhb8Y64LQn0wkAB/dGFpzwSrFMZZby1/Jj4Ak
bUIZ4VTHfEWTfUTtM4ChDfCrAFCK+ab2mYz3VTTNAl7Rtgb6SvvYeJHmmKLklHvf0eGWCTEyMxxe
iKOAhEZGFDS2yE3Sjy5dHVvdT2FWegR5X+pqb5Jh+4+NO1vTGpGb20w2Y1ctXHdQcABrIYRBib48
5SeLWeATg0NAynvNA+HlQUcxbt7clFf+DqVcm7f5LV54DEe5uJsRsQJPBlY5wI8orzHNqOpn7Ujy
P/MbcO7SZ4xM3iHatK/quj2XD2pgCr+ZsJmFwBHtTcBMaqJCOlGo2x3qv4M2lRqyiHvjMIBV/zVZ
latoX2/SZ8FqoOq1Dk6+4/82ulXyyXTON6AFHKVL85TnkJqw4Q1ivneLA3pvwM2Yf+ISBJCxWYUF
K7C6dZcS9EAQ1uEFTdjHqMBqGoR5zHqpwTOaQ1wu4vcGwZV0EDeGiziv8BoJl1IMnPBGWyMl01hI
zLAcyE/h9fo04TMAUzIAU+WRA6cmXe15veUS/Oc8ulcrCzkEV/J6fAq4ilYdIFkhyNwTL4fD5qCi
oax5cMHK+3/Yc8DZAydL6MjwLbRQuDzN/sCPemMFL/WX6gjorjiqHsouvzUnX8Xg4RY2E4OueeE+
vjZKLXmkGKDEJkbbrwlNgpo5r+pdhBurccHKe5hWjAN967qu7NFkjV0pEqFA2Hsp1zqk3bMzZwpI
cO5eDRQM272wP9+3eHukrg1STnrKCuiVpjCoPUqvLVomQHz8lLNlQm6Dx2s7VGAz8nMbdxPsxOsa
MOBdj34JF6QLT9hFTrGeXFSrdCf/ef35kcvKLC68Uq7tUx4rUANfbshCDo6PrLx8aN34PXPgsbYj
5KxIuKFhF/PraH34M57EowjhtOjTxxKzcq4L+bHrb6Hup4LPY8lv8S3BS+cgswwObnREQTsNpKvx
Z/NWvnBefHgM94MVeyzuj4WA4No6dWcYyqQoCVmJaaM6vqenpgGkkYBuStIWr38l79xZXzEzU2Qj
UW4E7aIIBvDuR0LSoLwZl40TJ7ZwI+pHbreg2TjWr8KhdLJ18V0hrmeVZ2+dNdhsEWcJuKdQpKTD
vMkQK07JDBJsjm8adJQyZ9siqJatGTSVhH7Cd8GF8Ax3ak6FWW9yRhp0aaIvvgA1xOv4xxgqaUxm
fAG3Asi8cvaZ036iq8FLQblefPlPzWl4rT+YjTQL9wbsoigtAZmMJCzlsBVN7uqcwwKjNvsBjTRo
DX1AZzNYP1bgX11licW8GW/jEDLZf01SblIK5nlIfAyVt/q1sAo6Wz31LZD2gsW9q6AciDfigTvx
KyafL9mt9LYClQ1+kZZUdOheT7KolFMotT6yD964E5+BI4xtsMescB15SC6DiOCx9obty//sNTHe
v1apEzzr/TjFAdegKzUPzX4b/0H/L5pFTOH7vqGFvAKZ2b+WqNOa52qTRDLGlwGWe2jfcuSwOadA
0x1EYluPyTNK/OC9+aRWstb9UhN62IO83EHB86xy3nooAqz9R9791ayYSiYLF8PVACm/IKtj1Pca
DEpfYArI9jNviYPZvTVPwcwU11uoeYP3EM8v9CkgjLwp6AN/iEp0hYWbUrt9azzxHeHDXj8qQFkx
Vm5pZ2rokUSgSrAKdC0LumaVMWdBC9bB4EF67G2Ayttd/Aa13QdZdjqoB7a/QK3ECiFYdqkdE+Wq
lAQJ7ApfiRO+5HYEzWURpN4aIG2WeJA/kHTlPdIm/y8jBpodDCCElc6g3rihKnb6lGq4YzflTvhu
II0JF8Q/A14W/N5x+/lXCgZoicX1sRSkAeeIZUX3IOosNMo2j6uBB8k1ttBxdEOrApzuwJ8gpfRV
uca6WzElbBfqtNhGwM+hQRv61iBvvfY6XKr08lBB47T7pXdO1TvjBryZkpduIlCWo5YFAhxwa0vv
jBlecu2Xdqm1FfI6FtSa2N0MnnbkHnC97YvOavet01rtO0sAdOENj4ESPhFAtYHLpHHaUi0MGt9F
rWV8TbJpvIaPwkO2T4hE32gN4AvlUMbit4XNayZjrAuhMGHjRzMGOGXQjUrNMR+HzVBXMN1oYO/h
N34OGNvsTCfwkq30x3QvlWZ2ZD4zluIGkJIBlI60OtomKH8kFXmVKDOmuAVVJ/LIpv8YrN/DvcEW
oSG+lPa1F6ZkKkCIB90I/BkjLIFSQcLvoHwmv4v9dARX+uTKrnJKXP4jeA/ZKKrFjfR3lDfrOg1S
0ZFRkjYpZDkhKqEd8tX7s28VW/ZaLvqkC3PUK0Po5zaFIiEmFd1RAqTcrGgPGSVLeiAq09ou3Wf/
QLlP9OeRxUUJHO2OyFJcH1KxHoEpFuMWJX1QVEMYeaWYoz1uBwHEpHjFKx8d9ENAsHweT4y9uxQP
XZqmXhvlaKQ5RC1aRCXKl+jkBbJQCZEeP6I7zzhD6t0LgCLznZzpDBcucHhfIuGB5Bde7tSxEcRw
EEcBpqcNQgZ/L7gNiBZw051Qflc28io9x9794f4AlqmNDJvonIJcLXAbNCbPEMZE6CPYbJ9IEbhA
z3KJyC+AyCXiT4e0kIxO5qIKslEP+MEuNIetdGK3eZDDee9DqH1WJYBgDSk+RDmm1kuyTUMzUy2x
tXXo1QCpufoFvdrK5J7yZ2kdspjHFjzW1TRQq16MdWIMBZkGF8K8IDp4a0arX8W28SA8tE5oakg5
W/fn/hY3rwOeCHAB0A4gSged9/Uuj/QygYRWiq22yXd73Lf9KT5BSOMJexzUXybY+N3um7PPMZ57
/2BbwBmDiBGI6XWFuo4GNefFeMpaq6oh5Z6s0EbwJ4IwZLarV/kq162T+KiTbCtY8FbTw33rPyV/
erFJleQnkEOfLeWpM20Kgils8b7KzdDiN+pGxVFXJwjoEkLpZK3sB/cQb95PUIkDD/EjBMjtdKt4
lZuDaxHM4kySoAVgLvAJf7+JduklP9S1pDYoXB3fOCfYSOAOLc7pK1rrwNcQv4K91jknvKmcqm1g
A26Pjrf707IUm/zwLRL5NjTS04cxqctcygxol4EDSt5IIEcOCdtajzwLmIJOkiki9rtvcymjcWWT
OndT6ve1qsPmZwBK4N34yp+mE/9W2e+gQQEMEh7XDjfyFrO+YjKJLlwuV8apEzAYUmwYeU8SGqTP
pXD8yUo8DoJNA2RVBDMCh6/OzCgtHjzCa/nfPFOnPQCLhV8mMMutZminKWaxSRJUfJuvXfUkH6GU
Zqt7DRl4kVltXnS4l7YpJ99OiHgnCfMtHQV3RiUdge/ngwrEp2oLG/7EHw1L8mQwRSSvjxBpNf+B
rgN+5/ITqLPf5209qD4+QdxLArZY6zzM5uhy1s/Ry93srfS0jQTaiPt7bXneIU4F4UsVMt30i3/s
5akJesw76NuwtRr41c7s3yRwo2jI65TbGCIFePmDUNS3/u2KgTAWShAwTRCD1/5WyNMhjvjxJ7si
2NVqguv7xKxvv/KX0vyNCsTTZIJo3kpfdGbtcul+gyYYmg4g2GQAoHRtXO3rOqlmGJcIt5Bhomx7
zH5BL8BSzrjda/Aa9VbxXkO9m4imrxlTv3TBXZqntvxQRVGmjmTsoCD5Gt+SfYyu4dIKoJIA4aLk
FxGpz47f980uOlUNghCEF4SAGamchBZJAwj8UQipwbF+7pGp1I45aEXLdbIaQPMjoUSuJPBw6KJG
U03sgCMkfJaZJCW3jgbMBmCShWqCBAJNuobbNYUIZCVKqSI82pvLP44Qriqw41TbSADxHt4Cq/sE
Ddr98f9cZNcX3bVdyrsKTZTok4rV1cwnfZPu5lPjzMfePYNLCv/WQRajwz9rIME3nxQHMcdr43GA
OipO7bSr+EWwgLTHHVjsCpzT4ZVJukG+4N4XUvtSL4q6KyXyhcfQC5/Axwe5Ph18V/iCbQlIILgQ
NropPkDMJAQxXc+69X6qUPQXIKWDQB9CJoSk7/pkyMnUlYMI4KN2PKrvAN57tQ2KDbMGGspqt6Vi
osS+LqwvBKHmH+jI8W5ic24K/8SCDy7sVxmFu7/fQu3XNAgAihTwLag/I60PCMfvDwPSBP433CR8
E6Jf/KmaNSHeVNYcO0GxAOu++gS63btQ+ypOFXwCCsMZOoFEiLKr68/azj4VU/qeQIlSvvoc6RxC
HR58KIC1DO/Swxf6sN1inVqDndishuOfA3JnkQxqI8szDlbC46vEffSAzuYPkJMlG9/+ys3IE48F
ipivA+rVk4snL+sYLQQp13NCbdIsbAqjJ8uie58d9uAqfEQNeT4DOfU+o7M0PiNlo+20o3/QyCKx
WJlvnTeQARKI9lCv15DaoLboLBhJVw0hqMK4ndxOtjQlb+gHeo659EPwMfEp2lNaZjngNsEKs3iZ
EUoN4rqoMFlJOr4qVSBny3rlS2YieD0kb0HqJVrqDMAJvCmQP/dd1u1FAZukRM+jWAtXSZUg5G7i
cpEggw3pQRHtOpvgpRm30aINwp6BNC5+8dRyjlk1G0WJcaVqsK1ET+zLVVn+vj+QBXwURnJhhbry
4lav03aAlYgQq07oQyiSh8ofj42sW4Jf90jM17ZM5CFr5Ql9eSzQw20q4foDyDRcoGj8EinmIsOu
bZPpTUVDzzhHX5xUrviuMuu2YKzc0h13OV5qkyqZ0A+9j/Hmodf2L9H42kYvPTOveJv6IqMi0lMG
+hdRF6RGlYWZUHQJ3kld8j3z+ncmTg4om02pCXa9/NXjRRl1wCh1UrSRRYC9M5Cm51UDPQI1jMF7
913qwj5Cd5zc5gxFUsbH6VReLtfUNgp8TPkwm1W0nXUPtGiGgto1DwVsFthxeR8DrQqPoEF8ktrH
otE2fkCmItcns8zRS8oVaznPGVCGRe+DqPU/M9RGHmVhAFQKZuL+tS2P3YzgWXb1VLcmtDLOlhY3
zv2zwxoYtXOnVvCrsIdFPputVofOlT4JVtGOFWPPsgxRezYI1VIWGjKD2nOiHABoN8uYBe9anD9U
jfCsE0g2kdqxspaUkdAAJe+DUbtJXof4EEyx3fi/5shTUMFuVBaJ9OJZRBePDtkC8FrRpERp2XWq
T3DykeLqle4NDVTm91MnuP+wUDrKNmgDA6+xRi1U0k7iXCSwozSTNcvrcBacjkuc+1YWHdmFFWqV
Ml2utRh9HKBEL3d5M6Vu0HLvWgs8nih25yKIWfkplkXqFiokX+zHMgfkoPPdonuvFGDgeQQ8XbAR
42R9f3yLXuNifFTUh57pWO0qWOurNSc8x/VGGcLzXA92AZVXSY+8+/ZYo6M2ZJ7NfRzVsJc2o5tp
0qlUG1PWUydq48NYiCnjlC3vxv/bJbRX1Fsx1bQIu6QXgOAcn+rmT6V9j9zD/WEt37h/55EmLgGG
MorLHHZaQ/xoEpCm1HHObaEGvhOzDE0b46g6OdhXLb7MAKkQ+z9cW7JIDVijFa8vqCaCrxLIaGvO
FXW7BHq2SyEjoLHyGYvLiGY5nDsgg8HRdG3IENVMNCYsY1jus8odk7NQIm9bv4b+6v7MLm7QC0vU
DTBwmpHPIywZ4kvLYx7dHFmEvDa7RDdBU/Ev+4X0lBKOE7RzUl5F5oa0jXqyjhUsRYKdQdiwncW9
mg6MyvPiYl2YolxLXCclX4IUwAJ24VEXh/dYmax8UNe1YjBGtXjXXJiifEoTczmEwjCJcoA6jqGi
ab77lHWmGtltGRIB0oUdypvEMuR1f5qHclBEzXaOl4oYlnaOvVGlTy3kctrTrFtKa9/fJKyppLxK
ooVjV9SYykqSzVY0CjOtQYULvZYhV1guZQFHTEaJ5mPSZk3+er35q6woIcwJa0o8/k5RM+LF4KiP
wbrNojc/z9BL3nR/YuglJQZ6qHToiMSNHVe+DVHeVxmpmPujJ/boB+rF99DkMD2n5eXQoWUrRwpJ
AK5al0HFFaqOUricaqeGA/aqf5hxEA4qoAMEzFeWqB3FFakijXkNmzx6nCGc7cjFZM8lqLRFmZGo
X8C/yPylMWpbpT1XALuEDpes2kr9llctOdoNmV1oz6CnSVHgj1hRzELC9tomtch4p7WQuCcNYsIm
j45Zi4ks7TZ+TCRT7Wy52Af8Kokd1K78dj/pK2HYhO2DFjm1uo0CVh5g6QRfTAFdouG4SQqlFJ/T
KMHHkDTfqph45egzqoHEm9JbCSkg8HlAoxEMLZT7E8qgkKICZmKt80Y1fxf0+Xx/ty5dHZcmKLdn
BBIS8MALW3LcmI28bXD5z9xJSF58/tf/P1PUJlWNVtdaAQejbgQzzM4NV7mltlW43GoKxswtL9Df
maP2aNuEfpZC4NuCI7J4cBBwQGjKjOfQshEi0QPxZbQUUANKRkOPGg6nLmnQLRmHVhb421LKGUu0
dOeqoAj6zww1ljpKC7+aST0w34/1k8o1b01+KNLWVSG4HILch3E/LYZPlxap0zZLcs7HLSx2+WiF
xcr4jcFJh6k0NxFnzZPV9bn7D5sDHRlAYP6/zdnXXrxFHNp2pPeRDwBwQ88upw1O2h4M4amVWGT4
i+fqwhj5+UU+pEyDPEBiE4+iUnLGIcJu5Czw/1t+6faBYAq9IwsvhXGuaqRIXjpw2LPeS8tzfPEN
1NkO8jkdjRoDVlXT8D9G+SFMcCE7MocbrHT8oTZ1+dho7/fnmWmXOvClpoXa0MBuPScmlAT5/lyA
Qk50S6h8cWlmlioKvbItIDK4b3rxuFyMmDouedZzcT7Bctk5KQ8NAHX0etaLZnlpiW4SAifokpOY
6GJpuWHmCy4gJcWZt5sWaj5S273dH8gCWBC3EeQi/jNCBfaDUbeaMQI1IBhHyAS34qtheDW3y+RD
H0Ha5tUQvaY96MVXy6LlWHQGF6apUJ+rEpnrke6xJMA1OoU35+iJCwFjq3lLhRQgpykMb7AUzyB1
ABw44JHaDURCKfOYD2YCkSifpn7fGqYWuX4JQIYEYeJ2pRcOY3qXss0XFunbtdfFtJlyWOw1rxUd
tThNyWz6PfT+wtaU8NpoSpNPWTjwxf0Jhl+A20nrLv3YkAQD9XgFZg3+JY9qJ+KBfAn6FWN0izv0
wgx1AMfWSAa1QO1Z577azqy0HVy4qfuVxYF/G/zetfYIqjs+dsTwI6hGUyk0xu1ITNzEFRefQJ3E
UQrTNA5J+bvKbD5U3ER+mOTxVHeMq2t5Sg1otMogdr9JeMW1Dgm1ETW9gts14znx93mwvj+fy9P5
fyZoWuqgy6ui62CiylEz10p7SP8lNwg1k/9GQbfJZ4IPuWAyCgUdinVS2MG0DZmMFou7HgoHYJkB
ObouUyebD4Q04nRYSZPwHX/3hFpf1VrpxP68zxXJG9RzDhEdvCUKxoW46FQuTFP3IURlsznq8RJK
hZdyDE0j7c0h6tad/y4NH001M87Aoku5sEe2zYWTrkJBiYeeTKgxe9I8euLAO2UhmpnRH4NK9Uhd
IkoF+/5WYQ2TOnnZ2I8ST8yKBvfC+Z99WoVmK01uIX0IfeYMYslIKiw+TiELA1pa1JhQVaYWtQvl
zGhnzGwkQhdYHJ+FudxHQunpOqBcwnMkoEt+MH4nE2qVPiSVTYN7RT+uqTcQp1YH9/4MLB4WCCzw
AB9AIIduoJLHaOpiRUcHeTV6qdg9jCGrpEZ8x41v+T8TIKi9Xtu+xBN/DmEC8JJBOeA5GCeeLrvS
+C9O7MIQfdN3ipYZIzC4vupbkQ8RozY0y2Re5SEr7bzoxi5MUfe9qKdFxJNV7NtVr5714bUVWNfs
8rP6wgi1VXK1nfmpxXi0LEB+VDIHAI8SdAP4rRXnTqs5IkkoNKxqHdMwdfpzH6T+oUBaknlIAPqB
OaPJXV71gD/VozmpK6k6VNq/3AwXo6VcgN4XiR5zMJqLtsbJph94WtMzQpfFdftRe0ROFCh5yoiU
p9mok3XLE301RmBlmFRHEyTr/qla3PIXZii/UonqpMcqzEAZwuzKz7oA6x5haIhd3x8Zxhbv7gtj
1N0NrXetqCcYq6bcnNJDCQK4KfjVFDPDW7IMEW964aTVQKjx6oShKD/FgwdSPVNDoS9iFEpZa0Tu
igszSgn/n8TYCDyafrIgewz5yc2q5vH+Gi2bAWMn2MFRH6URraBPDjM0RYPdUoJqgTShMvA4isI/
bbi/VihHkSdlHaAsAQbAVlkJRvg0VZEX5wYj8bB4kYHZ8L/BUK6ii7Q06HQDPhaZlDn0ZD93lGjV
4oFeBfbMygew5o5yEHrtD3JXwFxQHEIRTHw9FHdZyBbWmKizivRXaKgjpi5DrteugfwAEm/OfkWp
Dq5BPkF6qsoGyZHSuXu6vzeW38S4qtDUBz1CMIpc70G548J2GHyQfbSOAlG8zmlDQJyKQ1lsjNaG
+nQHLEEwssZMJu7mrvxr9wdtdLH382Cupj7BmGcBzcxAKvgjKwBZjCovTFC35NRzbZoKMAE9Y5vD
KEptpcLRirGVjIk1Ae0LZfWAJWDFGhl1ELQcWk5pjy2jcNp6LLuXuU69+6u2uCsvRkYdAkWNuoZv
sGhGsa+zHOCaJw27876RxUj1wgi19cFmoXPThHEgqW/K3LqBF6xFyWywYOoIFfTNzK3um2RNHXUQ
0oHP8k6Eydz3kVNPN5B9+bhvYtG1X4yKurBUyUcVVofPrYDyzet97hdep+4jyHb8iyEJLOOipEho
rrw+WLEaDr4sceB40YaTkMWBJebobRwhE6HLr/dtLd7CoJH5zxa1VHXVpK1qYD9kyhZZg1Gobam1
JXR1gE7nvqnlXfHXFLVETQoUTF7ClCB1OymYrFh+GDPwL/Bd8NnX6RrN7M5Q+iJjOpe3/F+71LrJ
fAJZ2ATTKcLHd+DnU4PnYBwYBZ5FT3wxkVSEIaEByZfI6HTZbtOHUo4AWoOmo+KWteEEoXt/Mpc3
499Bkc+5cIJz13eGkGFQaeD0KJD1pSc1H7LKQo6y7FBOXkiHXq94DEsE0GYkT78qQlEueeyKmOV1
iVe9dez/jQkEoNdjynUu8yMdtozwORrW4OKUElAW/j+kXdlu3Dqw/CIBEiVqedUyi+3xGtvxeRFi
J9G+UvvX35Jx77GG4R0COchDHgZwiWSz2Wx2V/XeMkI4L3tanN+T+q0yOonvEPBFIDP579qh2/Yc
eFLM3FwKACcM1JvpbxY60c6eVLdDQNJkyr6on4Zhdp0BoiwJ+tmGcEcGCCrqkFQYrMfJaO7nQpW9
eF82KZDpnn9W2VkGG3KscZc+d8M1tR+6Kr5K8xfT/CdrTck2EW9P0IZp0JmD+CzndXRtrqHlizOv
zVXwJnpDhe51nUEg6jiVP2bUXjmxxCMIjctCA5ulIYGDq8b5AKcsJCRp4bSRuHStOGDdG9N/Nabk
zivOPG9w1u/YbBaln9OUhRia1Rzr8lgkYKz6yNtDMTzM2l4jOGt/tv1zkz/MRuhf3qjCRdxgc37B
sBvSmeuZrjeH3EQpOlR28Kbf27s+8tV+/I9TyvkFaDxpqdYBLip+NcmtUXsNpKCpZFDC03YzKM4r
MCc181oHypAtR0r7n1pPJNH6ZdvAQ+75muVq6tRlAoikQQcb/JqCHK9ynze7y+sjPB1AXQDKahWS
HoSzQdsZSJcWEZ4+puqkGPrJLNQXs7UeL8OIo+UNDmeDXVxnfajDx+jjKx4HNT1IIbalgYcwCtTW
V6CuFLpxr0p2tdj2N7ic/ZFZYaxfgNuiSK0dmqtw0V1cHv2whBBhBpJY5wcr4486BRNTg66Jnt1Y
FsqtL49fuJybz+DsUg+XUh+71Zfl/VVt1NcMZXLFhD4eZZFACUOaDRRnnIVD6xG3L0gVFD8pDKdN
cbmrd2x8BVvj4T8Niydcz1gWlvp6p4zaXRQnHrCc2VMNSegpdCKQyDKhWIzuP5tbRMOYzNQaYaTN
vDfYL9Q+1VXhJ6pPu+dWZZLdLTwJNmjcWjm9lXXWhLVSx39I+2wO18R5GcMYVb7XZb2bu16yB2WA
3IplLFSMqlqHV6ZuBGko5aS1xG2r20IPqBnosnSQ0H99jZBv0qFxjFpjgi4JvCi4MzINS9p9u2wZ
4uKbDQYXVIQMBVTlhEGpufrgJCN6BvNqcKuCgPkhn26bMb1TO/bR6iNqwI3lmYXLUVlftNrkLmm1
2GvbPA2qXA+9csBjF0S6Czd1QkVyZIg94L/GxfcGhSBspXGDD03V5UrBI0ZeG7dRA0WlyzMiw+EC
DJC6pHVqwayQUzzoYRU0FnOhByGBEe8Va82S4vUV7IncwWEaFcrWMBzLfB7MxWWF33egvADT2vSg
mlIRc2HUCgIAUD6ACACUked40WhNYWbAlvLMy63ZrfqbAm+8U/xtAo9ceXBQg6ygW6SUdd4JjXgD
vP6+iWqixFHyau00m61mr0zjfpR1wAid9gaBOxvzuKA42DGVE7jqymVXm6GfWYfKkFHOCF32Z48p
JtDGpfd8KFaaOlM1wjTK+JE2QYKCChUxkhEkg+wgElrhBoqbtXAig1qWK1TzgM4M12SqW0SpxKPJ
ULiZK6IYFAHrnVNJbhw8/Ceo5ixlvV5Ct4niZRCVggT+jzrfeEQtGLp2UFChIXWe3MypV4G1WWd3
Th6kGWhSdck5JGAlMsBEina2VeEEZLvc5qrzISsyC5Bd6WYn+jjfm9/YLbkPd+C7/Q7yHIQYx+g3
QozLvkO0qTe4/DlL2qxMtc+UyHK0wReNwtj0nkTXvebP6cNlLGGz5BaM89zg8coGhGVrC6fjQsE+
ghoQyAtd8764Kvb1tbO40OnNn5td5GeQLw7Bq3L5E0T7YfsF5Hw/4ElTT0wD5rNMuz69nmfkSL7Z
rW9qPy4DCZ+xtkjczgNPY0nGCEgkvYZL7ufe19VrSlE5oh9ac9eAxaWRJS/+FGjFubhF5TahbQ8R
GRTMMHOr04Kg80lN3SlykYqPX7vn8PG6WxvaE/9HGESyt1ZdZkzc5iRLlqgDSK4glhjvwm/mffrK
fCtIwFA57yMs6EPq277htUf62PjKP+gYPu5BDgrrrj12wCEOwnDQqR70t3anPijXiSxqF7l2Cw2c
YPaBOLrBM+7m5rxkaYFeQGu6DZPJm6XHlshBWRDZWtsfqAbhpXMLa8uiy9UZh0cZunRGDVuxD6WN
CMLLxxaFW+cWjdBoPQYK+lxVcKxb+QlSr0b8U+/xsJ8rO0cLGvV5Ufejs6OzGkise90nfEZpi8+t
dB4qnVpYwM91lICyaK+i/ovmVX0gqYpK7OwqHrq9UWdejVumko5HFBr9zfPW9iPWU3ZzTht46UR5
JD5Cqx5GBTzOKFIsStnDo/CCuYXh7whdoehFBqvGlby1d4zdLOOLqZjobv7O0me1OtDm2CyPl6dY
FCJsUbm7glJPqCpfm2SNRrnKFut6zH8rWv7KZuXnZSSZxXJHTzuoVVnaGJ8131PteR6euvD3f4Lg
rwVpn/elFWEwJFs8khAv1Jfdkpf+ZRjZUvF0jYvtxLQf10kzdgpu5Ah3evvYkruBBqP2M9WuK81X
zeJ4GVcyg3ygH8XToKkxYCP6vcW72aA9UPJ6GUPsW//1K3w0TO2U1UWNVUpGlKwODdIdynfbHq9b
St5T+4nZyeEyothXfiFyPmZ2sjY3QiC2zSlUEWiDJ0QWaQkxUNsIOkYwoP9RkFQym6GJdzWMPr6t
nBHpEceo+o/LIxHOnfYpJoQyL8rPnYoKoDFfmTRIY/qz4s7qKcxnnyi635h3EV7r/hseN3NFtMxZ
unbYZ81ja9yF2S6bb1L7rQgfJrOVRHBC49sMjnPFlpqkmbqSIczDgvL7Y5sxN84kJXlCb7QB4Vxt
Fg0jnrwBEo5NgKZvT00c3L/tOxR6SMxOtlicuzWjMiWZCqgKRf4OSlaCbnmfpyedXCud5G1JOHdk
pXmzwLDyR2re6thc5yHCJejZ03m80kAe0sjoycVh7waFM4fSILWCKkqU2J7iu/awHPB6dSxONVg6
UhcPt5Ao8/Vj6SmnYqcWLlRGAyJZP4EOEALDzTdwVtL1hmK0GbbA8HGnI+5+QU3fz+/fCAWnTeMP
Ht1bUKafX6FG7+lXCwXhnyH5BmH14fYbOCNCbnQqWIR56EFn5RejRx+na7YHneB78xE/6EFWg/mq
0YLLu1EcFG/GzllUXpLZZA1wwZhpK1Dxnq67A/kZ/gRlCt6W1B1xm3e8kt6B01y3gr8gET6f+9Xi
N3FKaBhZ5iTAp08np0AgHt6MKKdOgTy79mN/HT6S23Bxo/fLAxdu2s24uYM9NVlNzVU5MQVbGrI0
UDZRAiZ7BJKgfF6ENqOzMnQ9oIQbB1P7nobXNPeydHCXRnJDXj/2j4jzazCfR/8GhlAWghRvncSo
8PLY+qXjJuNosavqv5dYxeVKRd5WVjErdEYb1DUO3qBCxLCNhxmoff1TCQ0/zw4h5EZn+5uJvGHC
dpdXTMiztNkin3H/Bi+qC0fp1/zp7DWeZeF2bH3Hf2iTtW4pg2zim/reeeqjclPuu2cj9fIH5Wbe
X/4KiVf8pGPcfEQHljx4LNhNo2GvjNquMjwoMf3NubWZWs4jVeC9HuLVbpq2dEOz8dT+V98bf3MU
b1A4n5O35VqmABQ1/WBawHq/iT9oFsxZ46ZS/XFRynK7fJynocrUFtbqZZWBubOFXuZ71fKTofd7
5sdIvNF6Z3Uv6ACV+DjZknEuhvSNCmkIDLPr90g4TPkvlFJLFky2Fzh3gsr0Ciq4wHCIOy7fx+JY
LHsbtX7Qn9wtpiRTI9nvfDEandukH9aFK+xA6YMEwk8ltmB6XMjgzc71pEisXnZMf/6+Mfvahs0n
LRYvP6J8m1xB4ba+6a6dIHeTE9ulLtO9x3n3nO+Hq9GlUG2+vO2EsfCXqX76hg0+mg9CvGVixErW
BZFlIRUocS+r+f3pQylxwN0P3kGel2foFaobBKGVXb308dFyrrvmJc4DS5cMRQbERTx0UpqqWCmX
avCeTT+N6Radm/no939VRgM+hn+HxHkRcxiLeEKzsKdWH+g1R2Sa4621kjXwitfGtvBCCFpi9J2d
nwNzqqtabq5UQyhxLewMxUjHy6sv3l1fCNwOntWYLLYJ61u01J2TBqdL5YWWcTNUiptH1GejJTlS
qdhdfWFyO9pen+ualbwuKZvXjFi44uUlZD6dvDhYrDZwwEYFoaBazea3pDcKtBajy97MLQUc44mi
v5N+YR/9hH6q1rCnG3Wc6n+MLs4f0VxpgMsK7EMuKgGSQ7EwVK7W6CRr+s7+jbLC8KWf1fkd0pVQ
22omw4/0OAn9dmrIMSZ1/mHXTnayhmg4WfMcHdH/BiLMrjuxLqGrwI0x+Y2jJx+DPUNZKnPoYbGY
8StWmxR6G1mBhJBCg1SfntTaKvZZQ5/0SXEORkXA4agk95WTKJJVFGcgYCX/ayg8pcwcLhbqATCl
ILlQUOE/LW6R9h7VvzeQQ1RuluoZD2bOICPNFh8AX7hcar2cY42gcmxNOy7gQVHcMDe97O/O7C8U
LhxSrLwErRK2QQNqM9p74bCLw1+XN4J4CnUwtqmQSFhZc873WtQ4RlbOAOnTp2jZq+PzQvcZIj00
ZRTJTmHv7VrG9jen2waVCxSMVb25nYAash9J85JoKSjwrpXhqGdPGZXlPYTLtUHj/EluJRQ810BT
lLdE/zDQYrVYwX+cSN6lTFUahQ5A0voh7O+IczupldtXV3PsM6Tjy8ob8dBSy969hd5fd1YeQ1CA
gFrsfAHr2MnzpQMtltWG+2WavCKJb/sxum2t+YfFir851TZw3MqBltFqewL+mkh7Mxp3VhLX0l0j
u5mkMyoqX0fL8b8j45bNbEfHVhSMzEnJ0VRSN7YPtfOmIBDXrOssRh+wEWDjXV5IUSiErNUqegqK
aPVTCG4TGDQgDVTKledungq3ZfluLjNvrHpwAZX7OEoPc8HQXK6+XoYVLaO96nCjihBETnzdYgkN
I8jbQTI+ZDhVrYeBpplr1wy3POek4mX0MpxoS2zhuJghjC2qqBPgMvVhzFnA7Oe0k7lJ0Sm7BeFM
02ptZ6kGgETVL0hYJJk/5KBVAKNCdU1CUxIGaas/5AMu9PfgRdfUVjUBDi7Jl7GeHHCMmFns5uGP
0XZRtOzrIeiHvvUovGNQFEOjsDN3bqi9/8WEglB7RQc3AJ/1zBWjTu0KDeQW+Qk/6yXLaye7lQvn
c4PBLVpTUL3NVp6MLCboj9mPEfrnUoTqb6T/acgopIQmYoNSEoUMhom61nPHYutZFdERO73UkbmJ
QSv0PtFKcvEQhXrIRv8fCH+CZyMod5WVOrCp2Etc0l2JMvO/WZkvCO6wNutFKXsF42B1EsRISTVz
55nDz8sowv3rqESDihyIEHnjc/TOSZIUazNoL13mETOFCeABFsTR1pBLTF1oCBswzgkjGbOQKgOY
MzyF5r1mo/OdvqNT1afWMe7+oksPXthBaTlkQiCKc24IYV/WVqitYgGk3kdW66YTDcpMsoHWb+Z3
7xZl3d0bvwtqVFpRhg1UObch6hFMa5+R+zSXwIjc+xZGP4fpx2mZjZXRIlrKQ94ZezagtlK3d3VG
3B68zeV0p2oyVjTRXtqicjvXycLIGfsVlbw5/W/SXRHn22UDlM0f7/2g7MKIBoi+m5Azc/C4U9vk
bSrB66Q9XsYSDmftqTXslbNA5U7m0sqLbjDAITHCElTNvhoN+taCS/cyjHBIeN/4dD/gNuRg6q5K
Z60HDMV9DdVbzn1fG7/1qNqj5HZ/GUuwf8FdSlYbRywIbehzu2jTxGhQR4ymNftwR6CyNA63eiIj
rFvXmTPyMxRu45azUYH/gKHfpT3US+e2siNCYN4AgOSZCpJwAlWd82HM5pzMWQgAmjG/QPPiohmg
Lv22tNBiDJWPmBUus0PJy47AH4HXljioBgOJk8qTYTlhbOpR26GnzIIHV0N3Mo0Hq47dtLzpbmoq
q20SGMYZ3vo9G18xR6gFQVEE6tKGHagGUlYd8uK4sEwyrs/k6x/rtRkYdwaWsWnmLAaQhpYL40iJ
15n7jAWZ82KNO9KUaOg5TOmeLr3b9TYCUlkZuGCrbYfKU5wgSKNjTfAF83zKUUFF7ENWHi7bvqh8
6gyE8/DF2lC8rOuXKXMQTqhtSR03mdgNc5CFsFIUVMVurI1PFcIvySb/f8DR2AsaNUJR8X6+mKi2
WOaR9GgpwGWaosdSsXd58loaT0yp3NA6Qj/KheTk5TELNwqqNP8PlfMtSp2TUbUGNNP0Oy3yS+Ih
UN2pzT6q3LrAG7KMR1+8kF+AnM2ira4slAXDbNkJzSzO5DWTJJgSTiUKrUCGaULL9o+Cq9mwwjqq
R5irmnS3kxNPvtrMELTXdCioOWhjBdd+jw4oPIdRYzHB9VXJCBFE49RW2XkKIkwT4dD5chZmNyvZ
uKCXAKF2GBH0K97G1Y/Lqyfy1lsQzmaUHDVhyzCv5a+RN2Xfc7JXIdJleWMrORdEXXXaFoozlE4F
UVuYYzzmFKCof6ofEvoa109Tt3fQFD7WQZ6d4vxdV/dLfxhzD1WjSeITGXmbyOdtv4Ozny6xVRsa
iPB5oAip9ZdSnX3kHFBKP0m2hnAFoaSx6j+jSJa/ymR4K0IlPcGIdQpy991MFK+udpdXUFSDi1KU
LxQuJIqdOs6NHCgpLXyN+dP8bqtXg3odN/uQXg8W5JfITZKdNMub+jea/Q6Xdyar4VxnjXfw26/g
rHWuVXXsejQJ60lgoYBwrLy+oW4XW6BQRt6yk2QXhHMLTV9QDUDhBT0157vDtK0wVyzgLYtT+zmj
eNSxyA/aUVn2UBfFGtCXpau+7Kpsy0HlaRNndYwJphCPbILJpy6eybwMMtCZi5cdKIqP0K/vUzf/
3R7mXXKTvv6CnvoduU18bY/D7DWH0r16kBG6iufg3w/jq6CR12n6acSHNfZTFsauvhwzXXJnETkI
NIBCNVm11tsYt66LPs55XupoCG9fGhU+IgVDxhVdAo3IGkJE87yF4nxRMkO+ctExnI4FKh4rMlAE
XN4rMgTOBRVNl4/ZAoQKOihMa9xM9oQkPDm2g+C8SzpNRWIMgEjSI1gwYiMYix+xekghNK1chexG
k1E4iawAmgSfQs+mjazN+U6AxHwxp9pqBcZOtYMGHQYyiM9nS353E7APrKIECIn5rsjQiHFzSGEF
EG+9Yju2dxyffST719nvd1D/9UMvBO+GW1guCqIDWf27yGVv4TnLUKqC5vM6xAT0oir8NCJjy7hK
Fsm5L8RBrA+pB83WYe/nU2mbIyq4Egxznu4S0zfSd7O6o+TpshUKF2yDwjlslSjjyt8Khw0mPFM5
mBHKyGU9dKJaa4Rk4IuwoDhEIZR3PpaR5L01VMgZOnZxq6j7Fs2V9ksYvfSLq9PqOnPuC+Ab9g7d
IY5sp4ngCeRkbOTxcIUCG+05fD6bUaxVM4oXV4We0Z+sByt+pdMHKb8pjRsvPkp6bGwK/Y7IyLgE
23xNH9koZUcuX6PcjmAW7p9Q5EQJqKr8tOvGjxiVsWKJMFaidKjh4a6LC9v5+PpsYN3smMi31UPt
ajPdQTTn4bKhCM5UQtaMHkIHZEIdbhzqqJlZO0CsmcY2KEqDBYQVrf27TwIGYerE3l2GE1j/GRzn
uswYnAXJqg2tjODcUuyTrkzo30FMT6fDZajPo4lzKBCtRHBp6tBHRurjfPpi0Lm3oYPq+/GqQtfF
6IGlxaWQ+vL7q2o/pGivqYJ3FPm59HHwINgLScHI/yj87Eb3VNdCp8XlLxLN9eaD+LNUcXJjXAx8
0NKj1PvXbMU+XHYMapchOtXt/BcXYkyAgRoA9JRCC4zbnkNE0TZXAk9bZb+h1Gv4GPUH+x4fnMx9
Gwu3stxs9i6P8lOX8s95/4LlfA9pB6QnwfHivRQBCC0ikM/uIankhkfjPrlZDs5uuM7dyXUC5x88
XRbuD+f4gx3AZ6e70Y6934IhrdvNXhhc/jBRFIv5sMA3gaurDq3wc4OIugRk2SE+LHxWdvVN5Hcf
oK+0/fAmCjQQLq2tZF5x/AuKpTNYcg4bRrmiLSsLcMQgXqkPrv16eWCiEtYzBG6hdXWkQ2MBYfoY
fP2AHsbb6jb9zp4TL3yiyAG70ZPxvUY4iRoE/yoOMvf3f/wEbtGLOqNRHkEdGiKtLmi53rUbw6+e
74vTx1t9ovvxNfSw0opvu9Sfr2WU1aISpbMp4GJIh0QR3nkwBcrhNN0Vv20PzSfmwT5+fK/26PQK
S1f5x3iyn5y99TC7Py8PX3TxPINf/d4myTW1KB4yEgyf3t3Znrkf3jV/Qj1t9ACRxRpqzLoHikYZ
e43glIfEFxqqUAqC04j3cA5UqupiycAvHQas3lGSIDuee5Pp45FG7U5KdIWSCjX1bFRG/pPEwSR7
CBCewbpl4B2NQGsCD7HnA59rqzYtiL94S4fLtd65mWq4cMpoztnr+rFy7mzmRiBmL8rbxb6tZfdf
0YGCMloD46c6+te4Pa1MULMyeuCP9NpO/Sg9lk6EfPDL5QWWwXB7eDTRic1UrG+I7tqlqW7QBv6h
tPGj1sm0JETqpkS3DdsELY6F0ntuSDG4szW62hI4y73Oj/fhgx3kx+mb/U3b64fhenpUTuXvJ/oT
UccOR8mOQft58tirbFeJPebmU7hhtykDBYSC2c2gAewPuAPjapruCq9B76Q3oYXTHfbqbrmyjpfn
W3THWWMeDdVjYAZC8uLcrqYZbUOakWISOsiUWdNeIY7XQUR1nAo0cyTzHRKsP9C0GhAmI7QRxV1I
jRuwK9zE/3jKAP2R3jQzthWJ0N7zawgfLw9OtG1NCCKCbspUcZniY66ZOiDWwKySeJ4nN6orK9pN
WpRDsayImuAy2vrX+ON4i8aFXGnUsLmZgJZ33bFEf23H9GC2By9LQEQRv11GE84dhoZSQBW0Ifxr
E7Mg3dWPVQeXk/goVbqZ1FxygxIl+qELDZ5YVEB9ZlDPbSNKqxkKoXXnVdXsQnXKXSB16rR2kIXV
9VCWV+EIWQojOVit4S6s9yoNGret7hFKry4Pl4gcAwofQbcPFwSWQe7oJUMR6UPfdiAQsYN66jzD
Ca+LOd9P4XTQcrIry3xnjU9aZXqFqu/zfj6CHNxtbCgB0PQGMn1eDA3IHrRMffhPWv7I8KhF+xpU
uPlpTuwRTA45HlgtSZgm3GGgrEB8rFMDJwi3wzKDxEqk4su15rs13miOS7q3GvKX8T2t3am8NlWp
qPbqL3hb3GKus7k5Js2QtqrKgBmxzE3wOl3qiheNQaErO7W6m5yTlueu06OiZtf/RfqQbMG5bRfn
IZnSGeD9qDx3LL0y7W9M64IUvZBT2LjG/H7ZOIRRwRaR33qlTdnUrcOFkpeNXFBcvmVIXJqGb0am
Oza+Dt0ScHrqIM1inZure8i2lPmvcb62nF+Sr1lN8dLkc/chvJ/kkTrha6D+6TvTTYcqm4z6ZAqW
MAus8L4pv6tKAYam1yb/pdhPEnxBiRixkOQz4dANPNpyW4VmWtvEpMf8k28toiEjfsEtnZAjhTq2
tXMy1MfI3nBFV64tJheWGomm1ZMxdB7Ln+JhZydXswIZF30HrUi3iiSeSeBqHdvCVRoPdBpe17gt
RS01Li0V5WgFy91OcZ6a1oaeJ7RQk3+GWvbgua4Xt55naNxmakOtNaNkLbkrIxjNqQDDemj5lfmY
jczN2MnQJaeyGBE5boiXrVWo3PhQqmWUGUNsaSU5FLyQkjNeU/TZ94X+NPa/0S8IdjZZ/YLI3Tu4
suEaj7oWlPlxdpMa6dCZFDVBkKJk9JaAbZ2Q0jXaQB2PJA+UJfcMBXWbP2hfQfbh2OiHy6YrONTO
voCzongedSVyMNO6VX0vWV0fnY60kqNEaDybYXKTaySjElVrCVcyRMcoSjyTPrRm4uEladcZf1HU
iyHh2Q+9xTi4DN4ZpJ1VTAuW0knUwCKLZyevWpJ86yp7N6ewWq2WGM/6/X+Y6xci5dj1ELZp6dCv
1WOoLaxJfghZ5GVSDRDxWqF+B03NuBp9+uTNEaOYhj1WKQoLFVzJ3FpZ/lFl+mgCp4K5+4Lg3HpI
9Hokax2cmpYHJEZBMLxbyw7KyJ9AyEaU75fNT2gZDoGqjwNuKbjO81NTnxIUkK3qckrpDoq+Y+Fd
m+zt3NPL2b8MJd5sGyzO1IfSgfDTCCxrqdT7uatPTmI+9IuzrwdUaupEeSJGAhItZJTdieXzPWTR
9aCh8VWfF+ldZxfFs+Sb1vH9YTmbb+J2hjPU4+Ak+KawSF+g/PlPoda3eZ59hONLgQfADPzLoxLu
aZa6iwE+tzD6ICYkqC9/hyDUc+zNZ3D+tqpon9prySpE3QaHXmkQkwunF0umly7GoSjNgRqPZfO9
SAsrK7xTASeJPFvdW1F2rNBsJa0OF4UnGNAXELfWBh2mRO8xr4P9ocb93pw7pERD6zmKy4Oev5kO
5BlBoaLPnV+wV0aG+546r9CZcrUyu01n9JU6MsYI4ebafBS32BUe8Cc1xkep1CXWjYE4kdn7wnoJ
mblDkatkUYVeaQPHLaqiKL3SEkx2PyP33fnT4Feop/kby8FqrnpgkP3kIs9RheTnlKLcr6k9KB/t
QBTuUhRfZZrkDBFP3hcQ55mq1AyHOYVeXlb+NOhybyUPYH2lpd/PH3o4Sjy62FC/0LgzpB1jlqDU
FBtC13FzdVWH7RWtvXVUiVda/9CfDuBfIP7oqArw7tECJbRx8saQNc9Vv+gKEF2/NrFv2dk1mOgu
r5ioIx9HI+JVG6EHRMa4JctCVC5+FiIvxXSYIO6loZyhBBFzblS3GdghFbPe2fRn3/+m5S+Cnlnc
BCHo6vhmX0g+RmSj22/hVnWhpMnKAucNG9PSbVE/4I+NHvtGEmeHy+MWLekWilvSmla5nRqAysbo
mA8aON76I4TcwQomY+yXjIpvY537eiLTKnhPNeVUNcj46+RgWpL3LeGBthkR37sKq8krKwRMqOT7
PjFelQoV37QLlAh8Xx3xMg2VbKO5XxWK5iENrATvhobhJqNMt060O+HVoc8HWg2kSrnEnq2OvdJQ
mDGLRi+HmKPZWR5z6M3YvSfa9DRCalLieVYz5XcO2BRRWWEjk/aHmsqIKKWNV3lVfdafnRa6AaxK
c4CWjd/oZPajSCbeJV7XL0hyHq2EdYjeqlVy17Iby4uUxQ7aZIT+6UBlD1zrhP0xOs3E+5aFjary
J2WhjUpi6ZhQEEKdkuinA6JfovZ7FcJSafbboimiQMggkv5YqYPE+62n4x/gSPuaJoqe1+Tz+Tht
LdX1sQF4Pae7JKWP2bBIEvzCqdxAcBufpFOqVgscbG9mO5T1H9Q896tY1iIvSgWBRPRrKNyu10us
Ur468jS/0ePnMY5RFPzAiJ81V2YMKgX1u4KuuL9wNTpy9gS6a+s15Hz+ysYpHMZwKJo97jpFuCvT
fm9BW06xY0mBkdCrbaA4k+ypiTZZA1CxbQbTNLvpPOLV2bmDTPf95VEJ9zjeZHSc8yhR51s0M2jF
4t0VU6nkHqJVNKqXIDxATNUW79SO/moOv9C46KWNMmbka2ARaifTxhNmenTiBFkdSVwhdCObUXG2
DhlE1cpnjGqOiv0UgzSl/u2o7GqKXwfI4F6eQvFqfQ2Ks/oqrhqSr91ZSgdaVueUWe9dON4xmdmL
ogpnMyjO6kmZdBmBNo03zInjN1GY4TG6e+is8XtExtt+HhMvQv/JdW6mhmzlhOCo7cDTmWOs3aDn
1j+gFEnVCoBT8DcotT9NHwo7OkXiVuwpr39L6WGFs/oFyKvd15GOhrsGgJW2H5sffec72WuhynoV
RRzUjrPB4bY1XmGbUGVgYut8bIEoSA6h36MU1zVcuv+hnGaf3S1B4UdPyo0ZXLYcob/cYHP7fHCG
dLaqFRsq7zRPdxZxjoUuO1TFweEGh7uQLxQilGUPnOyHEZhXJDDsgD7WwbwrHxvwieKw24PRVBIF
i17jzqaWu69FIy5zdr3CvlRBHvvKIQyM0/hi/Cr25WHOIRLltb+hv0UlTk04r5/qmAbKgP8otEKz
WVKFIYBtcnI0NGQ2/my1suGtq/PHgbpB4VZPIV2ia6vlpO2esjsKuZ4CReIL8yFWUEdVEM37Bncz
HEjO8O2y5Qh3xwabW9GysIakVoAddcb1nANEbW7AerJvE/NwGUroSzdQ3CqCRwKk5BGgSmXcKyCK
IXMKxTQULJg5Kg7p82U42dqtv2/yYVMd1n1eAk5z3mrtoVrrpmXOTDZ76+8bDJojaYQkKWavTXA0
PBTdIbKu7L9or0GBGh7+VB31XHjyOodhnd7FdqbiFCqvc8Vv649YysQmeKRAownFexgKGvGPw2i6
oS5sgqiOdq+a3V+NY9364/K2KOyERvRgWOrvpfYtK6uny+skDBw2wNypl7ASf3MNHBIk+JzGqxY4
ki50R9RFmSnEhU36F68V26FyR1BB7WQ27TVUUdH4OhFrByLGKRwetGatFVMlJHerXf+xvb8GyB9A
canG8bDGKmmHFoU++jHMaMS6PIkyDO7wKSFf4IDDGCynWDXcDEJXndVZAiK09s1AOD815x01egaQ
vq/BYKVSLyR2sFgawq9KFgyJCmxgkGvXNar4UOzK7d+GNdpMZkxbkx6qZZ9U92n4hhpvI/rW6UhA
zq+EHvv0vo6PTPaYLyIcOQPnNvY4dlWZrK2wRh5k9Nogp8h8paBVmNwcD2rNjUZde5CcNsLQCCTU
mkFUgsiSG/HS1BarEoCWSvE6xehuSBN/JCSoqeEyZkIZMfXUQtldth3xYDe43GAnFtuTucadC0p8
5gTPtGbkhvYcTNULuDk8bX4poQxW2S80k2W4pOCc3+lZrlsgAkLokg2oXThV5a1FPyAi5SfWVW/t
m9CP2kMoS48IbXkzZs7rKNESOeCjhg8gAUvth6Y3XRo2O816uTy7wmNoA8Q5G5WqY9vFAIqt+Djj
Mmkr5W4ld7kMIxnP5013cxKlHU2nmq4wkxO6zTi9xvriKnjd1/peck+Rrdnn7xuwODPwrt8ALCW/
tTqYdC+MjiGe8xvF8eZxp/a7iYHyWJazFgeC6Oim/0Paly03riPb/krHfmdfkuAA3jj7PJAUJdmy
ZFueXxgulwucZ4LD19/F6n26JJhHvLs6OqIjarvKyQQSiUQOa2Fu2AA6q+Dm8jRljckQyzdVZzMg
JsU9wySBtKYktUmVb9RkwH+vtpocrTQstDSaxwQDcIn1NJDPIm23l5f9f1mKX18k+MSiwrjkUGH6
mxd3QJ/o+IEnmPcLrnTg65tkLaFWYjQriy0EU3NN3uDv+CVYCNxqEMfoGcVSjOVrxci6MVS7742D
MWiYwDFXhcRsJbpr0uGK0x4VO3mrB+mWyEeSBFeW7j+UxreOvma1CphFFWYSXHEThaRODdZNrnzW
SbViLLbLXJFtXqP2MSGGdOUSW9dsWHiiiBAWqoYV64MORRJ+y5stiz5KtAlpssv6YWG35h3srzUT
HGzlF9zyp7dnqYKA81j7/Vou7pTmoOFNIZkouzxcNo/5w/9LoOBZWSUnhtbBOgrNB/yQtallBSOa
/eqymEUrFJ1ohglZzqdzkR5A2VFSgNmkNpPR/LWNYydtWxdI0J2yWC2YrOw8ttFBSqwDlAtjbMjt
CitaWOjmU2UEwEW4q/1w7WtXBiwez5c2+hYjrdVHDs92fepWLbdRtlxQ/OsCQ74yjSqiXVI2xQKT
ZHBSoyiNALwEbE6N/JYXy9daqLp+Sd1UHxwzv61k8Cxmzljf64D3ToKDPPx9GMXz7xCuExVj/m1Q
4juCZiw8JFc64I8AglbLqoOfR6ENRKrBu6z8rO5g2EauTtYRNAgeoBvVmMU6QThm7RNtw8qHeAmn
evrsL9uLNliqa3hhyyIXGh9rlEEHDOL4RoEaATgddPCWUA1DOYHqWv6uxlzLwk02pxbaT8lEHY70
vdhLJKkmDEqDWv2wN4ADmw4e6z8vL93XcBk3yIkM4Vz2hsXQN6/hQRU4VILZLPZfLWkhnMhwKBO/
nzYnDRyOHP2wL5OXy0pMHyluzqkSgs21yAxYkgQRZnaQzBZgUiuD7Zr6b+eQz9dKCGA67IcyHTOn
L29I/z3HQEN6R8lCSWN+R9BkgCwLoAEMQUo6GB0bEuxIq3Z2w7y4Wdjy+dX6twARosIPBzrIMQQU
w7Gqprp64B9V7i9Y79crBqsFjnYApFGge4k9W8wEl5A1rZbPGQGpLmaxRnssfP27EbXZM9Ol+DsY
EpuH0Y/A4F4nsb/wiphV9Of0kyITTF0JK5lFWifnGhRVWYAx8W0q27UZ2+kSOumshesQAEYspAxM
IRbrzTIdasBrYoDujXIM9/gA9DHuLtv41+AAy3kiRAivjMCUymYSoiVrGt6O3THhT7h07LatF3Zu
1gJPRAnuNGe+kowaRFF/Z2BsM2tT57Iys7ZxImH6gpOwGV24RiFxSOi0lzTc9KAeHPZK8VgbGy16
ybuFItqc81YwUQz/jRP1BSGh6esK7HwWAqv8ISNALMHIdxV8D4oPzXwLs+1l5WaX70SaqBwGDjuE
/6hqDZsy+SYVC0mb2cXDNN+EogoxYn4qJjHrGJdgbvy5YTsi7+MCobX1amovEaDRu4/L+sya98TN
jIwb4PLEx3jG5SGlI2uciGtgT1TsuojQrr0UOCyJEW6iykyttCsgJtG3moVJQAKnsHSlqrObc6KM
cBuNkaHSYVKm8vI9kCu27E1ndq1j6G+VPOlO5hj76/E7OZpu90IxDhg51Q6IsZeXdKYlAafZ0uiE
AoqQUZxDJCUZ0T0XYlYgcdWr3g3fjFeMuG98O93FYG1cWQ9SsSB0XvVfMgUPQiWuBaWFwVtEqAZ/
UP9+N8e5ToLbqBopUiIfvz8gu6rYGNajtYQhP28jv1QQjlYaWp2kUYgw6F7St4zG9iKO4uytYVFc
5gaZcsDCrcFpOIIxBjLScgLFeUfGacJtqf/+HLSOgTm4JcB/GdM9ee4D5bjtcfFNk3vcgEsfY35M
fBp0TlAg9WT7wQDDvGx2cxZwKlKwgLEkTGIpJqqy7pkXV7L1ePn3zy3d6e8XLGCMlSLlKn6/Um8K
/qMjYG8f1jxdyvHO3YUq3jmQBWCWL+2Rg6JEGKuCB5R7V+kCW1c3XN5StLwn/uaySnMWdypKsDgp
yEDzVMJfFAR5nDF2SfBc0tD9z6RMX3FyH0rcaFjUQAogdVKFO6jLGgDT+h0hAFcxJhQfNMycCxlb
1TIaa1IF9C4g0NCAjhYsTTrPmgBm9f5HiBCKVwzdOCyAkBAjSyMJXQMTqXGsgGT84bI6s5JMzFth
0Es2AHh6ro5aIK0XKTg/pjaxYR6ifuPLK75EVzXTGYPYFQHshPQLutOf2fmTvenjIVRDJGYdbmpO
qZtPEYhoNTJWNkbcbfC0OUOK4WafeUa91PY9d2BPZQvWR4eG5B1q6Y6ajU6rV7ejpSw8N+aiCUA/
UNyJSCaaIsIRC8Ygg71MfR3orAV5NHe1GkC1qS7pa18OwTBV+bGr0goQb127UBGaO164A2EwQH3R
4HHPN5Gbqm+OIWIlE7Q4lAFzu6A7nza/8RIgeEpNA3oAQRCxcdtEsjTEnAjJ/JWK8TLGc7cBLJdV
epeNclafX4JEfNxyyLugMCCIyDVofpXKb45ZWnQyXnPgvlw40fO2eSJOuEOQi8yHNEccbYS9DX5R
O4nkDe0R4iYmKFzCzGkstMf2h7YYl14Jc0E1Mi6YH0HGBejbwtaRTPGVPqR43yHhpFn3RREA3LHc
BbHqasr3Bjg9l9d2zuuj+QAjQDLec7I4PGZaba812eT19a6y5SZgoBQMs41aAneWo0xUvvxnAsXT
R42YNBUEWkmOrPAPZsh2lCNKNLmta/3zZWlzZx0jmOBfBdsa8GSEuAPdeWVHWrxWtR6AqdRA4WCJ
NXx2BQEEgqY0E8GneNbNUY5IOlmnovZuZqwGPbYrzOUDY785XtbmZ5gk5mQwBIzaHQJ1AAsKpinj
kZAkdYNocGttmhf1hgD+zu5fun3sAERM/aDbzhv3hv2Y3RiH4XY4vKL5dmNtTGCAYK53dfl75lb3
9HOE0KfsRnkMCnzOtIm9n6Mq/HRZwgz+hI7+018aCwcizFOigkO5cYin7/0bYE7cNq65MffpVfsq
ufyquDFs8ONAy3SXrZqlUGXuQjyVL5hro9YlOsogXwMoZ5LsaLj3c8nNUau4rOkMcvukKQXTC+rR
0/6ee+0oQS9n3WGkEsf0RcINGA+Za/SAyjL8dZLiEd82IO/DWBmmSNEU4sp5u9Q7Ouv7THTlAzYX
0HyouJx/ROIrY6nVeEJFcXvl6+E2NagdVa3XqoBCSJjNh9soAFZh8P2y+nM+/lSwEOKgGl/iQQfB
PcvsNtxkGGFt+u1lIXObacK5Kgbyv6grCEssF1YVGwZCaclcjz7gS9bU+KaPCx5uprVguvOBNYEU
HYifReyOuO00rQUkjqOwWwP0sxird8I42XCl3vK42YT6cDSKV8ztOiPLMCeuXKlZsNBaOqurhagU
7bIA8RIznpKkqhK6jwHg0SQO2nOjnNlptQLh4OU1nbuxzF9yxMRnn8k1RYsNLCaL7kkYrUqleBt9
2eUqs4vy+xAu9evNBVcUh0DWMEeCDmfBp2tjigGKHjAFfkhAmULGdFPlyA5GvX9LSH7Tdzxw1Fzy
HVVRl2iZ5rw9OuInVowpcyhe0ODDqKNqAA4D0b9F3S1PP8fO6Wuv735jXUFzAOIsE23ARMyzYm5B
YrEKx2PQ56LeRtFrHX7ExWsrfyzhZszU9zDHoAHsRkd3MJ4ogpONuqwdcP1jRZFTbrk3oKjVeUpw
UHSPKh5VwZekPqtLCcvZhM2pXMG59nFMJBlgbI6sed97507a1JVH3+6lJ1qtwnpVPS14mdnd0wFw
MQ184n+CezPGBOWYaVSeJpjM1XeabBPlXY4egyXYxbnjR08kCf4s0buchpMkvH9s0NcV8nsXO9oS
6PisrzmVIxwG1pukp5OcrEGrrLLhdmJnV+SuQf7NLW9L39EfLh/4Bc1+XiEnTze/i/5aw3AaxsfI
bP6cx2CaSu8vy5kZo4RVIhUBOh+AzKliOm+szRzQzD2u3rXhKBvlwcsdEITRg/LGjqMTrctboHl0
9vh6WfDcVXQqV4hqmolqPqcdrLL+xvgWGHLM8i6LUKffIQZypzKEE8flhOSxBBncS1RbfQJzuNtv
6bZ2/WP+oHRu5hBg5ekue0+cawwgOL+T7jn9AuHsJZEpESnB6o6qehuPsgfEK8dAR8dIb3lZbRcU
XlpU4eoddLMZjB4Km0djna+UDwkk1SAbZXvMVQydq7iJG66Rb2rtcbC1F7YerzA9+xE8UW8pMfS/
rP4UsANjE6P6wuo3ocmMMYATl9e6l6/99TZ1DMU2PWVfOjVQ3VaaW+/Ip7LFsHO2jtbGo/Ebb3Qg
Uf37E4Tl70cfdJM6rs02ukL7q2ps6RJq9+xBBZES3LqsgXxRcHZprSmlnE9aFt/b6oelcfDlHA3+
4/LWzvrUEzGCp4v7skBTN8Sgu7vm34Ad4ec3udqD83wxPJ2XBVhQCwPcgAUSrCge434MfMhi4BtI
WpQ6DXTavDdMd4wOXQNG5yBRgXdl/NkYoWsO/MbSa3estBspop6U3PYsXvCHszEzLOnfHzXtw4lD
1OrU97lc4lIBlXMLYgQpdaxhO4Bi23gZyw2V92QpTzeZxxf/ASwogmZOLIbYvSpX1pATFTdnSuW7
ODWOOM+/E4CciBDUIkEs9UOJoEDNyKqKnE5ZyzFGath2kK6CbMkfzTqIE3GCtdat1UjBBGFEkHHp
OAa6EyQCwa72G9Z6Ikaw1s4olL71sXBGrGxY7eWR7CI74ki9WyxNMs6qhCQOvAwiTesnoOeJYTDE
oREvYBhKDSzU0rC1ZvU7DHGgOUBmHqhgmoq4WFg4I6uSBlEpim/Kj4C4NTJxRPNC35EAnJtGTmAA
1mVzeRXnzM9SpnoOBvKUL42S5tgbJdWxWUUKEMaK7JOuWnCQc97rVIRwC0sl0HXLEGpJIaZNg0MS
2RmwnUjxeFmVOZdyKke4C8ISgF2gmEMAhS4GWh+yejX2mR3kq2aJqnNJlODzSzVX4lqDqFjNXMAC
F5WKOV6nanZJ+HFZq9mS7KlagqesstgAJDCeD9KmHexGtelNs9VWlqMeimvwI7qJHTvKalxf0UNw
/xg5j8xdeqhNZ0l0UqffIHiQtGq7Vm4my2yzVZqtujH3utaydeVaYuiI/H5Z56XlFQ5CCdSNIacQ
B7j1B2mC3gF0KP6v9sYoXulmuL4sb9ZCARCK9JCCsyDmSpSuHInUIvTWSm8ku0K7oex9XDKa2UU8
kSI4LMsKk1RtkRYK03VH+UaSwI7rX/d1uiroLVvEHp8eDF827USe8KDISowJ+BxaAQOQ/jCRNHgh
rnxHnsFIyrhdMEd6Glx5o+5Lr/H8G3a8vKpzThOuEi9RtBcBa0gwXE5AaR4M0FdC8SIGXFOoOcYS
rd+s/zoRIlgmG4xA+rmofh66svocAq/4shqz6TwQ3RgmplCnFjbBr4wxeEp6f3qYSYcyv80Y2qjR
r/oRat8rfjCAklfcMGkdyw+XBc+u34lcwcn4qjLGwXTw65GBUgR1XBOB0dLjbNZKTqQIuyRVPOUj
8rJOme21/FMbdmqb2uBFYkUGiLRklRtvl/WaPW0nEoUt6/OitLJisov6yopeQ37D6ld96cqekQL0
UPQnoOUVyPdiOYTLhTw2KqQUvuREJvGSLrdjeuBKuPAimhl2hYgTUcJGsRjkS2aGF1EPFPGjwu1x
E96Ma+lGu60qO90yZ7i2XpWFot2MO5mIVzDvhxL/hFF2HqwWtdQS1iE3CQQqimoS6LHHNrA1ZWLm
XYGp9/KuzVjjmThByYZ0idnFEFeou1S6V6KNIt1fFqEsqSTYIrreOlpO6dZKv+8wcVO5Kb9pExeI
pUgRrhT+o9G8il7L9K7i13p2W4eHmrktHFuwsLpzL0voi7EyVEUx5ChmmJVa1qWxQ/28cNmeHEAz
dczfNec+3PFdswnuWy8FUfYm3mUo0lwFj/USw9bMJXj2AcIxyXyQeukxPqD3Pb/3isANrFdu7Ytg
qWCxqKtw31alHCahDlGEuRiiA64Us7XvgfcZ7z4iL3rOFTfcslvwtu9aO3wo1u9LOdIlZYW7kdIc
baIWdr5N3U5zNVbbVboK2RuJni4b2ZIk4VZMzHxoMgO6aoPD/esyuRqS+3o4+uHSxTGdCOH+Pd1A
cZwT/QREiypIqlQw3L818UJcPZfsVcDqrOHFoFOE8IIqtVaovjaxJYAoRfcPmGroE68k3phdD70L
5dBq4oza0nCVNnNMgaWOQwFEXwVtvULtMmB1XSQoNgN5mrgV/BtoulGBiRoA5HarhPp2FDvMMjZp
cc34jRRcAx1q0K8Nsu/0F6O7C7PQVgcgVbN17LtRzlcov3fydTx6Xe6aIx5AxB60bUT969YHgjHt
VxxNiChvO3X/xIHv0jTvajsV0xwTLEJFfD1UB7ORvT5AORodDGAUXvKAM5ajAkNdAcIdQgFVvFGQ
l8lzadQRB8ADMrDwAHgjdixU8fSlSf+5FT4VJTjbvAOna6JOosIdKHDqwCFdZIfgBmCuUSx49llh
mCI1FMySqhgVO79I2NgBl5BAWMItGyCUngwA2EZ5kbpd3u6jovEun8CZm3kS9G95gmNr6yEL8RTF
40l6kk0g/KoPDMh1Y7u6LGdJL8GrgVOTFLUx6aWjbxTggFT9yPU1GYN1YdItXYSSmhFIFIzfA2oJ
j6UvKJSSGlAfsNytowB4lRXbcHwbQDGQlYdQWS2xkc+sIprUKEXtSgdip3j9p5lZjhazAG6v+85Q
PA7+iASB12UL1jFz75/JEUyxUEig1bLZOpl16OObRHkIl6gDZhzlmQjBAMlIrJCUWLfG1xyVdI7x
GyMIBDEgYKiQQEXNWDAFdSQGywIslha0z002urwI7rNoIWaY1eNEymQfJ1kirlDJCGVIieHfSAPy
mKUxq9nNOJEgePxICiy1GCGhTD+LckWAL6kgW3r53CwIEUl4ND0nDAekdXr0vzT6tqMaPO9Cl/7C
WonMVDQtuanl0ERu9UPAVRdcAO5lPebKTqe7ToTEU1Vh9BiFvRZoGONNaOz0IXY6AEs2A3GLMNtN
HWdZ0OExLtuYHUG9O3MwTe8GHOCTnbz2u2MTL5ULpi0SooKzjxLC9oxHWWNJWN20faT5sRz2jF0n
9TWKU0q84u3d5UWYdRO/LOYnreKJTUa+zLNInWwy7NY8BMlR+Ax6UT9eGP5a2k/hDLfconVhTWc4
jm7bqrxOs4fLmixJEK6NvGQW7WVIwFCMn63VRlmw+7n0/9nWCF7CCJMRnGVYq0SXH2gURTYdO2q3
1nDbc2llxdTrw9xu6nsL486XtVsULjiPgI2KTjsfB0J+SP0KDcFO2R7S8RYMbX1kOZ10nUnqgtRZ
Y0TWC1c/Sg9fig91RQ2mSQF3UngsP1uFGsa60fvcY0jw3biXf2O2joC/EwDw6DNVv7Ak0l6rC/D4
ckyi8h9plT/0yIW1SubK6MlcWFB15qCdyhIWtGuompZxyB1lV2OqmNnxrng3b/zjo3pffeQLM1Qz
iAPo9DpRTXDN1AfMnJJBHP+Q9+GTeYz3w2dp2cW1OThk5erbJ/2OLbk4+bKSIu5rYaoJeFIgFa/T
VfeDp7Z+o22DxA4AtbIgbM6VnGj4BZxTKXI56yEL9U43i0pnRGdbdE+19eWdm7t/TuVMG3visgI9
SuImgpyUWFsj0a4DwMx1w1KCaEmM4IhbJahI2kxidNmh3VWE7NpS8n6uqePUKvTJqZ3oglFSc2gn
IdIGNYl19RI9ZDvFza7zF+0YGXa44IZn77zTxRP8MCaqZB5Pm1RnT+wdtL9vjVvb0ipEY2Wj29Jn
ca0+cDTn3yVP/9m2Cf4ZfjOpwgqSCfno6JNKaruUHy/LWFRPcNF8iBVJnmzDuCFocnpT7OY6vJrg
mzuolL+MV/1t7IKdRV3Tpef2gkPRBYeCW9sI+hKyUR4vU1s5aKjH28bEkrF6ldFdYC7ESDNdVVN7
Gqj4MFgIIlRxwt0fMNFVNAp6nosQb/tDmlzFETjEXDWt3TA6DuVN5m/adl0OrlTuo3jhJM5kGKYP
APwihg9QnxbbK8Ye4DdJhqZrCy3lMU/ctACHNlqtQL3sgzl1OwQGuFFW6RLypGJOq3keJ52LFk5O
Thm6rkzMR8fGNTNRmkwBl7uJuy04tCXrkOa7qnzJyboynyzd5hijkfIVkT8V5d3AG0W35T6+Q5eo
bTF5RYCT2d3Q0t+MPHbM4gFZEpAQpHnlWuijrAtuN9UbcBicpjmwEdQZxYaoAeqUW67VHqhYhnpX
jzEKNW90lFZSowF1wFPUTTSuinSrl1e5lK3KbptJaz/aGtloN+l2pECMX1f8GPc3PgFeX2aziLlp
9p2F1wxIlgaiijR3rfE2iQ6ZimkgDyzwRbHps0MEnsXBkxvEq9kTwO9kfxOZG2o95cUdYN5AbXCd
DHeAsTGV2KXVxiyPtPHSmNgF3+nGVcTujHwn8cfAfLZQ9x93cXWdg/yujLdmfp/G66x+97sH1E0y
62jyTW7Y5rAGd3WG8yNzgKqFH7UGoIpDN3oYRVmFgCZJX+T6NTdDwF37oFpYxcZNACo75TGLjlL+
TgYQ5/jAtAAVmcGwXANqatpVLblW+KHmuqOxV3nYgwZBKkKnRSFF5dEmpR7Mz4nyR7/cAOd2bH40
pRNZO9k/II3F60caf+uA5AM8LV5OC3IN7uvM6p2Ye0xb1XK9lTBb0QD/UFcPCelsOadrGr+gachL
wxVwdJfu+6+h0zSaOlG8aDLKQuLYb6ozv9KDdurJcZStua28xm1XoZ3saruRbfmW3ADSdgULO8oM
g7ILjnBGvIFclGZZCuh1wYh+frGUiZ631dQtGO0wIut0Tuxkh0q2ffv5aIC4M7v6QOHouV6VC4rP
UGmi6nAiWTiYRj4YZoVL7WeXEOaFrkp7fAaFaYrQ1bk3V+ZNsap3wybYmm7hRmvQ1wKix126CWb8
w9lnCBddwOu8YR0+Q3WAOAbRvmus4Yw7L395BAa8bbnmLrZfrO+XV/5rFHSuvnDNgaQI8BAm6mUA
lArStwKoYEVht2RJv+n7Bf93pp9w08lxCgQlHfWr1E73mkOuAy+GnqXL183Kv643rbOUUpopZJ3r
JtxwaUBUq6FY0/QJTFzbzCtBdbxC/tF9b272yVp3lqAHlrQUouaEAG/nZxuvaV0RDNT1eyJtLm/Y
3C16spKWPMXQJzFYMBSYVKqmo2Kwb7K+GeVsWwADtu7eUXFyraR/bzrVNuMA8MYUUzaYTOtCfjeN
ZV7+lBkuvNMF/oLobVmJWlhTSR7B4J0Fshgv20ZuvPfdb/G6d8d73Go2yix27VGbO52Hpn/3So/s
4+UP+WLEFkGTOHpyCYYK0AMvHJ5OCoZEVn2EUUPlqbR0SjjX2rxRh/vLgr7sLwRhPhStFQag7TAH
d772VjImhQHiJiTeAFtuZKAbWhHVuyzk6w4LUoQzqXIyJn0NKQBXBcb3iPjMziMg/qIFd0ucDDyz
KF6lC55wSTfhhGZFl5qsjDpHyu+a6KHQvW4J2/KLkxMUEw4kMpZSLbdQTIpkeZvEZfps6RH6psEm
bGDufshvzDZKfkht1C8kM+dMBGNMJmbvgb1NxddeHKFXho9Jh5rgWq4xEKY+ddW1Sl4W9m5JzhR1
n5zOUVOBKzxgFS0Ed67Se8aaXamvwAdkO3rM7otr/Sbe6k691BX59W02La4KwjSUcvQJ/+RcMjNH
q7PCGEQTWxy9rSnbz5XNV2SNGY3VNLvkLKg63clnLl0QKOxmy8o2rFoING6aXYj08Npy9DvzrfP6
dXBF94s5iS/ZAUGg4F0lfcg6M4DAUvd6N3e4rSrgrnc0LwPDxoJz+1q9P5f2M8N1spNtluQcyEkY
onGVA13zjzyx62GlOtMjbVwbhxrRUeA077CmYbN0ec2eRjwIgP+KJsovE2GDkueZOqYduqvQ3so3
3ZTK0o0lJWfNlYASVJvGRDWxkmA01CwsLCsirvYHeDQcYyXtyqvim39rrirkRPbpLfOaJcLdeWMF
PRLqF1O8J3JBtHRsmUEhF9WlD+0OTfae7ybf1IfR0Z3y0H5bsNXp2H2x1RN5089PNlOX1KQJgrxz
TBXtLA2YN23ihGvMKrqdbLd4Ai6s7NcmhMl8TiQKEa3Z+omRStCQvrHBLpGs9gDLye3IM1xlsOvD
4JpraYthkc2P3jHfiitpFy1M+0+x6xetAZytAH0GKy02AlZJUdOcTM4o2WnKD9p+Xl7WeSVPBAgu
AO1lHZBJ4dCb3kDHd26XWuREMr3PWrSqtoWFphfU8yvMwA0a8tAB+NNQ6e6CDSsiB0AEtmr4tjWW
h67otjElttJVR6pz5PukcOmV8TXWn/bk5HMFB8JjGpeyOl1xxtZ4695BfmZ4wbHY3Bd2vaEfqTd2
bnRFrnpHMdzeGdzj326DOf8ES4jeiKT1VaJjxdJxW8pvUntHQ8eizxmmbS5vzuzmI8sChkmc6y/E
zBHXyzCq4b9GFLyysdj3vbyUUJl1H0CRAOYbhnJ1Khh5n5l4o04eGcDeOkbL9+3e06+BSTu8NjZ7
0K8a4Ok7oVd5l3Vbkis82iK/ignIPGDYobrVinGHUjWgP4dVEHxcljS/ir80FCI+8EvoY8MgiVrP
YfikhavLv386IeIRRasL+l7QQYDIVWg+MesiAL5XCZNk+rpG5sO/tfr7LlsrWbJPl3o+5rQ5lSa4
wdQoxqBOIG2wnlvm5c1S49OSAMEgDDPUe2USYNDjBAvBN5eXawpiviwXIERQ4tHRrSNCeyjqAOg/
XnWAZ/kGj0q4W4ceJlss5lwWNBuET4Bdf0miwkHNe4zYmjEkhUTmThYESDvH0U3KvoM3xmMqQYdp
0rgZt567MMNMXNY8yRyTDTrN935SL1j817ZdOA4gnmqgGkaz6RfsFNAZlYRn+J74h2Irltugs6i2
890enUrIijTywnNg7ohZFF1AoImy0EYjhJNaSAC9Vdadw/wW5B+7gqSYtFnltftzof/PR/9/2Wd+
+6/Nq//7v/Dnj7xALYUB9Pv8j/99KD6zf9wm7x+f9X9N//Dff1H4e+vPfP+efv1LZ/8Gv/wv4XjG
v5/9YZU1YTPctZ/VcP9Zt0nz8/fjM6e/+f/7w398/vwtD0Px+ecfH3mbNdNvY2Ge/fHXj7bf//wD
W3RicNPv/+uHkwJ//nHz3lZh856F71/+0ed73fz5h6T9E0PWSFCA9UKnyCdPOJPd588fKeY/Ac43
ofdg2gzh4cSLkeVAU//zD9X8JyavLLwCQPSJJtpptq4G3AJ+pGj/xC0wEZriNsDPcZn/j/pnu/Rr
1/4BqMfbPMya+s8/zg86euUAzTKBiujggpk6rSbzOQmoVGBL5bwN38BXXwJ+BtnTFvfLwiE8D4L/
EoKhaEomOEJcZedCtBQvUrlnbx2Ng002oCGvDiXpSi66pUB4Vh3LgDIAJKAYHTqXxPTRAqcJupqH
JEZXemfx+2bI8vhfxn5m65dXDZcxAFLQeq8C49cSxLSdzsM61186uVTkVSan7UOvJ7K2sG7n2dRp
3SDGmpCC0E2FgQVxc0IaUlqSlzFIIzvSffLMaOTbfqsqrhVIjZebQ+nwNEm2ZEiKBSXPr7R/Scdg
mawT5HEnZqjztYxhhW2lyS8kjXz0waAoaUsyelQ0XfJtI05Vt02Yct3oenx/cob+MtLT5Z3TG49f
Dd2jODY4M+eS8zCX1EoZX0qVNdFjn2qd73RGPWKWtlUledOQTENVovfNxMt1tTFXOeiV/l7D0b/0
B0UhNgGWq4KF7vwrjCEskrFQX9ooAFlUyR5KYNI7cZwu5d++Hg+QLgKpbAocAKqlCdvcSch7mQF5
kZq49PxWL1c8Rhuq1TO2vbyweHbio39dvFAK2Cs/2UjQDogHm4imkRmSBKMN9uNAGHinwETauL7f
47DQvEiPYdUhvVgFsYWWt4H7V6bFhsaWjZSCgXIwRmJHBkcJqm66AGhEuR99800fdcC2Msh72jUg
OmVKUwGuPCszJL/HPs5XnJSAEQZvjEpttQqpDuoalhjXpMxkE8i73CrsakyDBqw5tfIxPXH7VcTH
wAJGXERUgCjEoJ6QNIZWgqwkprSWkESsr32ijDdUH9tdOI5D76V6TEOvK9vinabooL+pJcvP7qgl
Bc8EUCmmk5BeBs9CxKzS1qIIvaWxQvihKI229LSqA23yCEh/2Doe2xhmztLeUVWtKVbF4PvIQXdj
bDlykubfFd2M9FUiRwnf+ppaPQy8ky2UXispsZM4lcxNEbJ6CyYnlPBGych7ZDT1AkwdYx5uGBC8
TbtDJzHaiPV+4A+mHI/keswMEEul6BF5C6Qs+F7JmU5tvwpVoCAgY2T470pFZfatNQz/fuS61Ox5
a6BHp+/RORPgzdNLWNi1LEVBeVU2Kgnko0ajgMgu8BmJdJe3Rm2ADNrvs9oawXJYlWN8CzgeBEqR
k0pJYiVAdML8jSKthqKoeIHaIzjupT1ajaWqei2KPIzInQosaJpu5E5P6/tIrhTAGidRIvnGscut
vOnXVlVWg9OQNm7C61RB85vsKVrE1RGtL3pQ6JTbRGI5hsfTwRwb+pAmrETw4Uij7CuyB0hqbL4j
KXrQV66kxHlCNJQkmVk++5wDfMsONRNo4nZS5kzzt7xAYSqwW1XXm4ekHzDTbRM5rX6MFZDO7AgB
fGk5vG+qwt9xwoBNcqurYWTITkwKUmEaH6+FDj0rqSxl2WMdVFFeurpvTQ/dvCxIAVAYiArtNGRF
ubXKuo+dtinldB9Y/4+5M9mu20i29hOhLrpEM8VpSIqiJIqSXPYEy3TZaBPIRJvA098veU79ZVLr
l1bNrie02BwksomM2LFjh4uA/7LkkXszBtXw14q4HH1qgyF5SEvUY+96Tya/BMNSUNgaRu2fddv7
xV/KDHP4YdzavcwGnav4o49aMF3Z2yq/MVi98tuWlL4+eEnn+jfxACP6U96L5ZG7QRQfjaIVaObp
rv7V9FMd3ywD9HykyMPdYzL81fS/lL6n5ptyj5Lg/RTlZXRbremwgEeZcM/qrvDqe69DkC1qfJfM
GQ3NqW7ZI885TF7a+TfOamL1XJSNmc5REZj9aCxowUEyrjEZDTTn4p9rXi9kHVMqRb5u67QEX7x9
yfOP1TR77TnZyH0ieIzw/5ctkm75r1ROOvpjrHCLk6yVyITSB2+Wfv8LnTtSp87w4J30oXZ1BLic
T3U6PSzpJNvgsLjTmieZHoel/trs1dDOh2oo4/XLFvQdNNG+L/YZW+P54r0zFjtrWRZE0V4dfdoS
1XanJHLmJOvWpX0cRdQg/le5WJ1F+HrLPMR33RPRNwk82h7779eWwOugvKF99GBdwCis6ykzw1jg
yLeqMlyOOehILSrvr1kzoeexqslEd+MStodAxRGljZ6HBKWkePtBYlnQcPTmprpR1CLThE0aUuC+
ifLHImjNt9FoxJ1MJzguldPniAXKiGtoLKokzrpwWb7kRSy+UgKgOwpUZFgc035HXWepoyqCTpCD
NvrdjKpgLobyoSBL/uu4rYGDmQee98JSBIe0d5rq0Iy5Q6DUFYubJZ2QH9fAUjw8JJa+datf/JZM
86Ay0Tj5r+Av/R9z6y54PitKu3Hp13+W4U6yge7i42+R47oPSou2OXpT1RQZhaxueVrdZPu1Z/mG
oxZwm5AdHik4jb0+/U2kXdUcu3Do7nc6DUXo+K7kilfaY22JkM+lD7rE/dHp50n2jkE/ce3vlOn6
6qaM6PzZGW+Xd40T0sAnMTJZjnWwV88iluJx0Vv71aM47fdaOqBcS7J1zWGZdPXkNe34W2m88Ovs
OusfWKi6PvVzlSZHrjmvok5v8JuDWpD3WzcXjMTZy/gvUxg65e08Zs4MKoD5UbnDyg5s087Jtml2
P+9+2BkeMpABUpGG0VWJvSXLtuaec+al0dSTe9pMaE14raRB1kSD27qTu01c+1sIoS3QXhaAXHxw
93G933FIkd0Tof/XXDXT+9FZ0JRnBdZjxMXaZV0z++0DRyf/0Ne7r4+w9OHgd+luagytjuUxSYYS
FRRuyZR8VGL+CDoVox1EfTN8nr0paF8Vd36GCiWUhXhzsIWwJidEtTfRf2jHPF4yd1/V87CK0clK
b2FdCK/k7/Sy1d6xj3AzzsHWEUb7OrYV727RULG2qzW/4beHlo6+49KcGtnPaE+KBdiRTnr1WTt5
80+OTEez07xDF8rPRykyJAhQN4p9JT4HY2X2838fvD5Ufwz92P81/TB0tSHu0zT8+ef08Lt6+5v/
B+PXAN/6f/4dH34Xvh5+737/16vQ1f7+NXIV/j/woeiawrWGI047k/9Erra46hqqJsE/UJmHCxYQ
xvJ/NmC+hqqh9w8ydQEWHc+WH4j/JlKNbFD1H9cVPZYQ7TBsI3A8cnC0V3ntj0swCdWFSfGLR9XE
CoV1H5fIPaHhlsRQPjtdkB1z5jXXz44RuwkPVem3nTk3Ss3Vt6WKVppUr6JK9HScpJd38jhPft7R
oFSbtd7uFmcq0iEbgl3IMMPYJelwaCjYKfzbSDbjWN2EERu6zVQr10AdiiLuXVrqFbPWxaku15Zx
Fa5Am/pUOHSiSm/GoqZCK0u1zP3lnTS5wh9OLM77GAC6JzEyjN4S/2voG6//Gnq5HV3nuPYDo6F3
ebQpcXttc4qp5deFAKr3b52xyeMnJ2jicTzGOp9c734P9o6Wc03u9KEVVkuFkg9Fp2qFExl4M9Kd
00pJ47EO5zyODzpPFj5f68pZlveJaTsmoZkm3Kr3YY1p4FdE2PHaWnkuQxi0NqFz05rKc/Qhml07
/momFWy7u/pCP/9tN/40ELRLTtDrg4GERMBhEL9ZcqoURdTW6/BtDwZTxHfEjPm+vnPrdYnEUZd9
NJUnv9ibbb3rZzpv7k8EUQQht57k3mtufzyc18ETw6HgFk1pSnagWFHb+GY4lSgnPzUm/zq6YBDD
gS7vhSmPqAJtDmoJEd40hNa1lKp8JFOlouW9qeYOjYEfj+MN39QOhGMZeSHxopUwsCfz76jNnqxV
Pasx/hr3TS/kh2UYqeC4obSE9i2PKQuSR1kxsx/bPfObXfdD5ujFY2vRRyZct3O+z/bLsm7pWh7l
rMTkfUTOeQucj9K0S/LcB9NcNA+mz4PmIZGNFz3++C1sWPvqPCORR36b4+xiJOK3yCxauqGehNq+
Gl/bXjLRgtyFPIUzkcN2g1+AR/gudbqxR4L2x49G6uHtw2H6Awv7bC20X1G2eT2DcvDCudyD4msk
o3nLv8yLbGIEJ8ZIs4Z50NqHx9Viz0DYD7Kmy5wzLinU1l2MXfBB+bvhRJRVYU/qsnjlvmbziMvK
viiccpiOQ+nFdfqxx5n1xU00d9ac4PZZbddo0Bs5TMQU4qDM+mVf0l9z2dAE8bPq0ppTHJaQkGSW
itkJ03PQsq/BzVSdR/q8wVm0B3ek++TybjNbzCengZqxO9sy4Hme5JjYU+lUlbVJOS4Pi+9acHo4
DItpJhrWxkk5xAelZ3u2EeHe+Fly+ZRFR/ajXRjvvBcFEtawGFVKvpl0XWFfz3T2nesq5dybftQ8
POyRnS7/yKt2Xrf7MTA5sEwfda5+xohSHHjuRoCBAodgLH11zFt6LBw9hdO9wY6jBywVF5NHNrui
2eSK+sVjraqGJcFFoWHio2pmMIzf+4uBbGG6sHhGT61Rvy7e1PLR+B3M9y9uk0y1976t/b5pbuvc
72sDCcfhNGBgdzy/4rSq1o46CXPFe6U1IddTuEzWqsnLOLVTrc5Tp0b26rEXcUETa3/zB+mdt3Z1
Ry+r5qgVada5+Ty6JzWugX5GAtZhma4fRWYVbbqP4mJRzVT05rOUaPGedNGMdCUTFTp5/pe513Zx
K1T66/aXaVkTOmU08Up/jndNiXAKA57mNJrvfXcj4fTY5TYKvvhC/19s86WD/atzGUchZ48ryOax
fPfN0SgjpOv3PZm+9XNY7eg+73uqYWZcbJ6jB8OURUuDTGq2drXHl77TK6O7/kpQVaOmgLaWk/OI
7qK9rIOe3szVzbTGw/q0DLkLVRxmfsOuSokcmHA1kMO5EbIuELMyTTAIShE8I6qiytx0VL14mizY
t392TT0Wn1dTCxO91/G+uR4Rtq90PN8HlwsUmr9oHnqXZpvxzeUfiHDZ/d1fdru3bN7gfaiT2tps
ES4Ojreo5MI+wMvVo/NJeX3rAtYQu/VT+cv1tvOMv/HGDonvOT3QMcilMslRW8d6cD3WvOsQVwVI
URHWheueu7qc/fh9MSfD+AfqDSsH15uEzx0LeDUr5+i0k6acStCWNE9PUnp7Z26k8LogOjdebg+1
UM7u/0xZ901xV4jMLCoSMf1MyFBEWOI3K61AyLBJonmKoz3s3bPMqWSo0GNjc/qHWsR2iqjll3UF
MyBtNaVnXl16pIa3AEQh23s0Gn6Ger+93WjFaNMeCO/ajNX3jt5eKV9UWzV8FZO/8vL70tsv7ajz
MX2Y1CLUZ4xv0mOvJ3c06x+A/rHaboyfrKXzB7qAbi1peG/mILrx136hoWSXtwu3izTdVJtMDzkN
IR6cpKaodyjqfqx+knez6PDfTlECpID8CVgrmZoYPvabuSUodkAMtP/kbYNGhKtaqFqo6qzBt9X1
uctroYM7H4nOVd0Mm4v22pcfX3JvvBVGwDkmnc/GRpCKTNPrK24fBk+su16fir5rYvHLCkYjtrOT
epIt38RBs2xZGQ0Ta43OtF3dOJYBaOR/O44UqI12OXS/srLGb2ai0X4oI1Sfni620RejNcicfK79
85S7hmVZWz+1B4JTjzsyldL6vT8exht3gyjGJdXph0D6gvD47WZHb3wayigYWZDR6eWQWXQpIHQn
Negnf0VTLcfmvg5NHBc/4e98txI82DL5qFmJ7Sy88Rv3rR+avtnVU+lUkeo+YSxirpMlT+kOd7wa
n6Cb0X2+C8pl2b7luSfan5Vpv+QuX29K2j7Qv4iGd2xP1vTNUqxt0o+NTNVTX86Gsx1cDlhZd6ze
bTtNmHPqE/qB43Z1YqSEVra8L0H6YVg1AFFBffaa0prsxqFA8qGaKZN/LidhL4RQiZd3unxwgCNZ
jndru+UjuhqlEUNCtYRyJvOFDGA/1x+nXE69c3LjBqruXRKWIZU1frdYR2PNw0g/CyexjsMQbz3S
O60fFtXwmapbu4tBXOZ6e0eE1C5ALE5O26ZzXbo+Q6ku4diUDtI6QtG62pvqYv5rCkf08zjs1skZ
01XX43sw+ACwtfFce2l4flUEKCtjREV69pdx7792Zh+4Y7wO2cjn6w3Yu8M2UaMndDPxs6ZrJYMN
e+gmoDUw/wJ1dr3cyb1fHAEa9qFDXtSj8KYVPtfRVBe841kEEzENDbjkDlQ0kWlwq3OeoPuZZmvY
qEUfw6QzKJYl7RxtiOrWkaO+Mi89N+1e2cU+E082DGEXomQI/cVnWQfpCwdh1ikuqXoJuoqf7f6E
xbtZ+9DeV2rZXYZSzXvIwFrSKYSBIDklH0ZeouRX/Euo6nC6+M3rH3gcazZKx51LMInPZic4D7aC
j46TqMJHlGBDztMyhUPQHl1a0Rl5y0VvPUCwPfvUgcpbvviXHTV2kXW0oKG13Ket4oZ3T57IMaEn
HAJ7V6Nb7vC40JT+MJz3irmihYnstgLAt5Nh0y7/NLFPBu1+nmlHjxQF2qW5PlVzjz/iTqnYm/O4
dNP6l87jF+/dmzbmyKn7vl6zpG5yNwB8XCaCKaeg9+BDhPA8TVPiy9HYp2jHPk07+YKJ4pZSLonz
Xu7FUEVNVoybdpdjhSBs+ZckHvBBwchYp+Mjqji7id8NaWr9troL97igzAiK6kj736XCdnwDvdwX
/c6puZa8rO3cGid7MGMAqAkWVuz3UV80lfogSRyl2xMnZu93fZR5mKflDR2bQYYP0g/1Xh1Bf0FO
77zLebIFIsynLJQUYKNL0POeuGkk049bFTQ8KC4GGyhco5vreoN1W/eIXJ09GSjw2E+53srO7FjL
nQITMiUXF/rHhvs764maKj3DAm5Tig7pgPr6HtOt9taw68vPl/sDxADXLuCNzKNYzcLtFUarjURC
pymJI/t44Wz/eAzfXR62OJymOXgmCUuVvLlLdRX3ZDWc5dH159Y8lm4fNQ9bRzDxzekCYp1zl5Yt
19qPHxu+pkpza/A0/DQXvgdtHsTbd0/U7jp9vBZPtFEmwflM/qIrw+NCuK+nrzIRc1RkMehV42Rt
P3tcLnVRpqxgWxfM13mBkkxkNVHPVtPMd5fjGt6FNJSL3Rt2cVD/TmBpbcFerZPqP6ZLOLCOgau8
FMONhDSeVABVKukOyR47rf8Y+XtSPbmbZ08quYAN1CXv6IFzzoeZvP0HbEpCUHv1H4ulNDiV12GN
25hy7Ye1Zy1C6zjpAFF0o5lEQ4PeWfft0evG2t2yoUvH0OuyHI++jk/1nuxeSDzbucPPRO5fpvGV
s8aaen6M0HGARE7kvyGJ1ZFcRZVOw+eyytOkuPFkWqU1yJKvjHNaQ7OW44OnyzF1D55X6rg/YfIa
xKPSJp/2/StsjGEuble1c6hOUrdxos5eYTuK3o4Q/Zmp0vY9qw5cHuSwSGe2evlcbGJgAXXtlvV6
46twaLxzUcZqJsokovbam4obQtH1O8jJ4v4k1HspqPn7e1Nlk9J6HG1ROsNYza7XR8uL9LoWUTt/
TjvSfMPvtQkH3OlqGGeOVUASgXX0knVmg3TV5tt17MkoDscKs5Z8mUwR8j3AMgsIeO7IeVCEtvxC
r8wa10d3o9FUA9QwW2ynvnww2g51PbwjIWjC9ZQ6A5sNRomLGbtHwyiiNLKcCtzEuyhPN7aLXEbN
ZCO0ZS99MthNFf6pYycy4t7bK0ZSKGXKARYhSNb6zqh1a9qT6zRDmEAD4rLPD4r8p1Ey0zliONWj
UQH46C1ASrqQi8HJ8XxSiensJUUmuNbnpsvMttlVVlO+v7z7VNmM9ABo9N91ecIxpYUU3ilH3k18
eBpvfMR6NFWab3P6GITVsqh/Apw05nEvEUsTmXUNuSRRexbMhvFDe6J+bGreWjgAZ6SdQRSFjVa+
89J7zZW2NTJ55LC1+zdxMalb0MZsAb9sF55InITp/a+fSyM7qxdJcyuoVG/eW8ABq9AVCx/d0OG5
oRotXL76vb2GRhNgVuKWhjs/hQDfIIDQqckmQNiln7VNcrwNj9qy6syw7vvjAnV04B0nLYPqcI0K
uAdKerv0En4SFAhADyU+6ZbQuMqGmq7xI0hCSGLwrqf6nkIAf8Td/CdITrKuP5MMe0NiZXP4Hh12
XPLUkctg39qn1MAwq8KgfDR5MhOMw6OzGyEcojH5DVcLNsvRr9Fn+VovI9DYoSs2U/9BmD0TUlwj
vlyt6U7ClR6PdXcMAuXo9TiQkmaif7ymr/lbdriEm9TXvWiA+gDmr83KSAI1MZ0Un8S2GQxJVJV2
F5mQOmz/oF7u52pFWPEofDrsbTcudFMu8MYPcsK/Hw/mu40NqRG9TIJx+x+Np14PxnpjU09K47GL
5oqz5M6h9WEDMcY8a0x2/IixW6v924+f+9L67ZVx9cM4JOiE+MnR+g5dSQtTEIOHWJpYO9NdB0nB
HuXO6Lw5+JOwKO3e9zO0B1z8sm8er65tMQb2wpjSMcfrWpPNxi/Cq3aGfQU+JXylbQaNMRZv9pet
mKsPHm0hp53GgbLHPwv7tRHVXz9+qRdlkFcvFSADD1mVe9K6ZW+Paxpu5S6WGtrJBfhOVZ9GH2dP
w0450XAzQiVgATPeuyMK4bopbqvOHyd1iNzWuiXFuGreZhrQGXSyhfCw7dnHoIKfdxXGiOICfkeB
c3CnEYQApXmT+s1ZR8ZtnSyWpWjmuxjiTBPchJNDjPF1gVnnOqeLT+avSGsRy4SlTdAMYGcvX8Ac
xl/LPYkEEHA81oU5xZur2uAmcqpQbKgMRUhSndqmpOnmu1kvk/O091MbTs/X5di3xQJ/+7zZhRtp
4hgQJaJrC5EnKlqvHc4Uf9vlAMiU7OYrZN+akivwOJOL65FkdxR3ynu6s9jxaYiB23pDOJ3IfUIv
Mgk7566Qruo9gg1D0HGIkQYuh+zH6/gWnfJJx1JrC34ubO+ntxd/JBB2CuNmely6wJ7QvQfgfm7L
PLWOm6rsHMZem093Y9WInxrf7x9vD4VnRZBBJIBEXp9JfK2qJpuiHq+Iceh3LvdLMycRz69eMomh
aAJG0RY1i/6T13+ph3u1jQVWnwpSm2FMve/ev5yg/tGJbvlURIUNXqGsDYQ2aVDM9XwQa76b9Mhw
dkJgDbLDAkJ1Y4+cnFT3xG7XENjxVwvPzhhkvplT7MTCd5fUyzVq2mC7OE/5KAaojhPcmrnOHGQa
eOp1Z8mwtamkoZgnKW63GM7hkqXuNNfRcfK2mJ7iQAFYDQoVq66Uzk8s5HfmGhI6iujgUjZNT0O3
16thWvheqAXMn64miqgvZMmvjnsAKqCfmw2+8V0UdQG7BXXzzjyucvhpnPWaCovWVxRTFZGQmaNJ
IW2838RZ9CZtRbG15ovsJippMmwZz1ibucVUpwn78cfn4DsIPKQUA8EvEdpkZApS+vrdV0dERZ/P
xZcypNtbcPBckqCUr22AhLiMfZkuv69hLPNsGqccwViIOrpF4cMFCkIOTZEX+9nh/C7qI8HLFFh/
kBTM91fWaNpp63tZfinSwlqSLWgCrnvasFhH/OKgreTizKNyZuZEGlpug8a/3DNca2HzIEo6OHLz
AgUxjdEuADEg3dvVuxhKWQRy/xbXo1+rm52ebf5nDSvJlYexlTarfXFANb4zp3CMNrzRa/qwgoLD
qCIp2RItimq1zMpx2WA5yIhrIVOxm8fvddpN7kYDiliJ4yioUCkzHVcz4SV0NEmwvKz6BU4aUuvP
eqH0GF4yOzamNxeM9MfL/dYX4NCTu4f34FkFbbp/vV7teYLdl5KOeboG8HKIp+XcV+6Sn0EANrT1
hOJ4/8whsvbsP+ZG2GwaBYsQvMkHuGy5NyfMV1uV5HFvPm2OmxooRjlJrvYbOSjZQM/5fwSeT5cP
/Tt3Hlj79cPYM1SGoCnKOfI9C7u/fsnQwLLuuVI/lX0PWwWWbbgEblYKeLzdUZTwvPpb6U8WFmyE
y/4pCuXVAn7gbL+oNu/5xZz0MSsWuINxni64zuIFm/29lzypyOHMiAMa9MTwrDLU9t8ifw74Xo2V
IdoD9bXx4zyFaV7ehzijdfBuWiFgUzqwpPajuBrhE2cJWQjnyRvJfw0Hr57n5Ru8u3qHGF3vCv1t
6YAg5hl0WztCp5zti8XGt3+cF27cfighygIgy3UAAD+qfSfVljXAQobOsSYYU555ya925I+G/CyG
AuGLr91lIlaiIrP9Ig1ADNR3D/Ze8JEE+VJt72Q9RtF8nlIjQn0f0Rlj3B8LUGWG0oVaj5QHDE3J
nFWjtEwQ5FDLtoONu+yVud3o38trLfjvkbwVZlRhSUIvIol5CHFd2uoUCLMw6tLP9dy8p4xQs2C7
xVDdO9i21Z5/asOo8uozHeta6HwTbivIddmuYK+POUnn6Le8TexQqqATpMka0CiupOsa0NgKADHD
xYKU//l6jqEqR2DPXQPDUp10gOJt8IGGKokyh1T6BQBQ0Hg7ZAxnKOz4dsBQ6E5e2q4yx6Gd7JLT
xMlG9sm41jobXbDk4FiOjcPK224LvHkvenLoly3k4CmxMH7nISJxyqct3OSxJwc5lCfVh5pJDD01
skOp+wok+nT5VvDNa57IDK7n5u8qusvH5ha+BImzYzE78Vg8uIsPMSEb8gJo/abZqmWOPyhXG1N+
KXO0yYZvftQInq5Aw5kNFc9i3e5I1rIz7yql7X5vk9D+bAk2SiCmCp2z91cnBWIFLtODmWotbp2a
8oxTAX03qj7WumwY41wJxZ/+5Dy/XEF/Mx4E5pgsTnUQetxVZEFen2eeDhvItP2nBU8gpJ0CBCUn
yAa0nhCd0l1vcB2DKSKJcbiQMa6sjeTCz9rK2RMSSLj3La/Ej1Sh428O7JTEsrXZOvQzCyInJRq8
ANOQQ0jFa3drZX4YUgC5HilMyPBx1oYl3I47o0aX2V3I+9k00qjthXDlv6VuCThqRM41VGGQsff7
hbEn+Ah+D5GkhE4eXl4ZT5/KcHAcqK8kxIubYnUakqUkclJCH+KGgFREkkOLRyjFWSxq3k6jTR9c
E/i67lqS7Vk/gOsBqVedyuMTSepVTfctxW8y/fcfbn6rneSQT+xYedB6oXjqmEx7yBcUAKZEZrsX
r90vVzeuCNQi1dkEQi5ItTjseog0Fxev9BsbsF4yQVfijY/YJrtd7EM+fNxVA1mN0paGspEvXZ3q
klEGlyxHP5b0nb4frCUu8aY26zxefUi6quQObYodOVtMDdsp++JjFMGYZnci0zORo7n6j1dSSC3G
cNef6nAXnr5tttEmqXy92UQcQU4w5EexgGhVN0AEG39+5bbkF+dVdyZgEa8JvCvDCEEgG8qMLikS
dQjKHHIeAmI6ok2sByLZnfwRKnN/1zU4MPHhmjdI2XIbUm+7A2/hJ5LfYGFvbzaQGgxiQCmhRS7f
OmthOUX4XlPxsSt6sognbqak68/cSszAaaQjCVNEUtEaHaR3ovbD9TSnfalkgloexkzeoSzUIF6k
3Hme30+5cLpzHomav2XmqDvag6XssqAcyv3bCBsD1wtAFuRrRtIU3uG6DfYJNntoHuMQAhB8mFTa
76VhbjMRXl7brI3qp0qGhxF97GU7LTOIIwSrebAfEs2KIJVWNqWnn0N/whmToWz4KORYbBK8S2Ib
mdXEvaD6kAotew9mVICrpNfagheUcgEEEUW/kM8ItBhj7XLaP3JSyLNTHxA1dM6JUwix94nj0NXv
pl3aF4qbKYJtpo7A5NWcNWbBxT7PvrI4nytGKF3uWhLsPwYkY5sntUKOvbu4gUY2NnVfWYJKT8oN
rs5+RjRP9vJ0zR80ExSz6rAhFETW2LAM6v7it6rQta8vjGNpEIkcIjoiLCumrz/S9Ie4glKEpFyR
Z9vBM+b7YpfWuR3r1PqK1IBgVkJXbXwvovyAN7qiYVesctBLg285em0RxXc1hXs4s5PxXW6p2Oiu
pLND2Ka3XZp76fau9oYX6Oky4Fh7CcOaBuougR/hSvJM121GO3E+xPcwk13bDriwZb+hCy/KZkb/
uK+Dopg/CreDq3uTrNSE+WdflyHg8dqEFvuuYlpDNrfbZfLmLl24uZuqMcV8iOEgVs7Zr9rNIu2U
dQLbTTM/Q8qxmNe0eKyWVRXDHVUXUXlXwkzmjlf7TF/lezalYUpdJ6z5a4y/xjXY0AXVz4siSev2
h8otqNr6NkTKInDXCy2hEF3ToiLOOwbm9dhX//Y6mRBTwn04JaSU9unM6U4468PuWG/g+ue+O49D
nwX8kDZokoRr/5FKMlL76InZVEcQR4pxmUTafOFkLMZ8MFMUq88bdS5RdLwEMXGXWw4I9pItdv1H
3+40STgS7tpVn0JTGehuLxSeayIFydWkcG89P9knk82bp1R5XqgJdp8UYFqDOyX8weamIt8yGHqn
111wLwpKnFA6u2TJrofRrbp4iTNFxY6jjrRTt+eluCyYiUK7yS6RaKrICzW3w9xa3DIbL3ttXvbw
bt3qUSb3frhHS7Ed+6Z4uZiuF0a7UDdIjDPBHj0vrYtBOgP0VoJ+sGUd5E8kMLzVfadBmDfEexR0
hf54fWOxDqqjzmg2sB8/oChkTRLBYDP5hz6a5+65fTEjK8cSe8A1oIz5xJ0cx3ObYa73PLlvFReY
uYnLgnRbVrmybN4p3wm1OrbQzGnhMxGPsCenRdj1qpOIxquP6wUgcjZt6VOpYC8SliekHKESrSzT
N3favYayw2uuZllcCzpfs3/+vgkMK1CihZk9DApppi7V1lJv5JVY4ysHGS08a3uchnwnnGrekUFc
Z2+fnJFXptjOne921HA+wcQQxWFZOzscjz58vPf64nLIHGwUnCZeZxTzyrjTvnvqvRaOJ/zcnII/
HIKh6ppspDFjrZ7igiVzT43nwxw9NfNcxPO7fyPXoIOMO08ceyKbfFD2QF+SEzovrWEKutbbzpWM
TPp72FAo9BD6lM/SqyTadIFQ0DjGzKpnyiVaEMu5HLPVWXOHcsJqHXbgpszUQ+W1n2geWhKSUnn2
cpaXpIrIv1Z9Y3dwANov4rvKJPYFoc+6kF4HHy/e/Tf1Mt7JoftNJtpy4LtqSSu79WuXm+gcV4S7
BTU/blXOd1rMsHKTxliEtNk0quT3BW+LCblE9ogmp3SwiXDJdPcpT6niix+1p3JGZIid+NnVM7sm
bZzIbRZ56Be/bpNvG4Xd012JK8cKXccjL3ea/5IoNLkTquDzdb3mFo4NRLS5DgmRiAgda7CpUAtt
2UQNXX06r7IEF3q4ksXaItDWTF4YZLTOsBt07QY8ns99qrUjzpWGvPpnsbqASHllk1flEgBkmBfo
qhwKyxdYLyjECDeaPY15fplkTD//SuqiX9b3Us77UN9SpGlPxhJHgEEHMVKasN5EFGDyKWqpfHZD
YdPizy2hoX7e0r1PcriiL8fk+oJTQr6JXePKF6pl21mzMEJ70M9XEwOAzQEI0toCYNfrMm9X+2Qo
QyGzf7XYcl4jXvlCSWguoK1WiT1FfuW4DH+JIJh2n5awq7kEl17aY+ddki1tG9jnUD5n47f5ckEO
XW9XAbKT9V+umetqyG0+othLSwu9Bo+6UTbGF91ikxQF5QP8q49wHDjmtbS3/5yM9hq4phKbiwXc
X7DD4QVP2i7ZzT2cX3ZdHG8wtPUcANRTuJhMGAcxr5afeE2A1n5BceFNY0KwL2pa7VilMfYptZ7s
EW3bUnHtx1G7cFJlKOxfR2T392+Vycdc3I1YTde882H5wFu5vvd1E10n43qyRdjbjPd4SZElJu7Y
WdfXvxrhlLJHFWQTjlhUH4sVHB83xoO0HB9KHyLZnb+0zN95vTh/3Sx2Lu5NgJn192ZSTty+F4Ns
Vjq5CZ2vf4LGYiyPLbXm+LT+qOPot5Bv4ste4BS95FS+nxqKY3IqQCdhgY4inG0kLLg8ACUSIDBr
dOc24c/y2S6NXwC6/jba9A7KuHKgwDVbknjlIezqgbg17HN6gDysla4tlNEFKMocB9HaL2lYQWID
Aw1z83uwQGL9zVJLebGA7hd8/CAShkimiuFS7E2sdYQu02o/i2q/UV/bubKQDWXQFrIZd2N37gVB
wIEY+ccVMyguiJAa/pez81qSG1fW9RMxgt7clm0v32NuGN0zGnpPgubpzwcCvWPUitDsfa5WjJZU
xSJBIPN32cqDf8oyCVONbizRw1931u+7CShVWADwZuYw2rzc73CytOz7uh4b52nOOGaaQ0n8ST6e
nIJb84oLRa6cwWamLKnSucid/F6tu19fxY9UCMy3jCEN6Z7QYgccMRKy/FcACyFi0O5JtD0lZSN1
sYodNUuKP6h4TiYqbMX+BynZ4f9F+/+I/fP1ZBPy46HCUTvYPyGTQhhLU7nh8mTXruTnpo7M9/Sg
KQBAKuquJKtMLiOqiZCR9X6w7w3/C8r0XQ4dVwMng9PLYoIbi5w8wx9vBgKTgMLMy2lGWdDVYznS
es/dKQPjMA2m8A2k4J1F2zB25RzNIw8qJaWDvhz6RkqPdA+OfjAO8o+wzpS/h5R/R2UbxYUUNua7
aDUJdjnoZNBsv0zEulfic1HUskHTutEMWNGvzglw1PpftMNPdx2ZB8E98C1yJJfjv+O/AjM1fNcY
7MfQqdgj9H5ZpGwB9Jo7P54vQpadtdqlK8WMI/6Sb8WvV+CPoDg3nUGdcA1M+CYahOrg3U3P0aN2
gxeLx9RbpM5+EZTWHCt7E7jN2b7/1rM04fz6i396AQly9S3Sv+A7HKLn3gFb9hhiUYvc6dFTVRYu
axcJtqZwJ7dDz6ALQJFNUep+T1Sz9uvLeP/7pbaCIz3ATgc6/5NaYZotMSTVXD7iPlKoZerzGICw
md19zwuCqeCkV/2vv/ndIAOoVynoQNoPFQsrELwHNDqRJWh6Y+MhrQaJG5RBTLN7DvOu7cfD2HHu
vqL1lLTIokCHiUmk8r/UUe7GQRJ/tdo8R8/+62t7v0QxXnAvPF5pYi2Ylvzu4ZC2gwwgiM0HDat4
Slw5ThFNmlqic52wSWk2qPJ9eRp7/5tN6l1omrxPEeMeMINYkLVo9d5vkr50ZJKw8lCIwt3Q5qp7
guRSmJ+JCujc6TRZY2C+lIUvyxnL6WvrpZtwPhCk02GEAYZOgsjPbzxREij+f/I4QJxatuuFNiPc
WErMxnhHI3LMCAT7UfD4ZopTC7U1KJ2ApMKcPinMPJoDTKpImsgp8LjMXz8y70dJE1dhM+jPDANe
ZRRRP0maKAWERHPXx7xvSs5m0Q1N2D9GIirjZ8ZhMinkMBorNr5Pm3ICanNz5qMdZ2A7DKD7NAbe
2hbXduvM5p82JjXxJTUs3EzOwR8sgdQinCjR8UKvhmTEmyRE4z1bdsI+DLQJk+Mi2eKO6+q9q9jD
8eWZgRSaarS0SRYxopuvwXi7V3QQCMTe9Bp6T+8wJfGRDHmX74YRCo8MAGay4mE+dWFnp4TomRiy
N9ZDGFKF6s3CL8GdviQ4mzLCOhwR9OIMxuwMxCNAGUhrJgFL0npmis5oE35BOk0VMyYaKXVISCZg
JZd2mqbmOfCoZdsTKVnDON71XYpa7QwKkprPv35674KKeXpYhXjnEOSCZJH1+W4fJiYudWeYwkeN
Erfq51P60RDfcRiZcYgPdCZe4uT1kEIY1pQUWx9cnbKkFvkkjzGTMd3cvc0dpXRQeeD0z66gpZpv
5mIn5nzqupBEof/4Le85SGz/yDvYPXAgIRJ6/z44WM4BgM3+gWaw9eq/8OanTn3BCER3pD2Y2i23
1YY0IWDlpB1VW14qAqlg+o9rel9p+aSYkacC0YzakFv9bhMxYxP4iDX1MFdhuJEH5fVjW9yiq3CN
LyF1NoVmgDC6+t1mE2PBLiKPaD7HZJmN6GkJ3GqezzWVQjAd9MXPZSMbHuS+YfgnPbQz3JIeJRs8
nJUxCW2//g0/yiOoz1Cq+Ni6CLgj58l/L9sRK/qlAKrtIdiMsUcYMMQVw5GNBdwrPfx/VQeBiRjV
c2CTA2nX/imDruw6enKvetCEoq7gO1WfkyOQ0Sx0PkJn+z+0Ge+fF9uYxyNj5iqKM+en+rwQnRRu
zO1DluYBm2VF8+3/+fb9ZYBQ9GMQDZJ5iy2BSfzm1zf7p+9HEh4SwS7LUZe0v3frpS7XdFxDK73X
1oiZTU321D+4tirLQ/hw29k4g/9LpfTTBfCYETyxL+DkMjlifqyGfeBjn0iD4Q4l3b4DunuTrQ+/
xBglssb6qzocrH02BL/9+gbIH/hv4pEwYDThKBc4WMj/e/8SF8vsYkVN1vucDXL7GobTEF7SwY8B
ebjo3hguvo1Z+D9eVPvHoA/PphLkLIhQIlEZsube/W6ioZicwBCke5xFaTc9BW7brM9R1efbrSbT
a8IynN9Gq5esNu+NbHfRy8vWJYvtXOLfXT7RuA4BQr3tiFUGyO/S25VEuzRbTycgTym4yYo1hBHL
pOAWDsdjf8hdafiCVZV6g1/f1veVFfJYFjYiU7R3VP/vm5zYi9ulscnaGiPh7KeunRXBgVgAwtHO
U10IL3/zfnkrNMnrhIlOmLLHRtD4Hw/5/ZZCsiF1PwmgXBVN4PtWZC7HKHHGNb8PdjlPliBGA/SV
lZ2CAX/943/+OnYu2DuMkIhiKel+XNN55nlwmJt3RyxJAFCW2xLtdUtBATu63X83uN47OzH3GKAR
5Q1vcuiZckz2j185DPHSRdSId1oAnO9+xSWp2u15GmbJtUkfvSjv03XESXfsa39w2yd7Gre2vGCS
js3+3m3RSYgHjVZqQ5WXoFoHW4kIVLpdyhiUSSuLmniOsNs1OLs+Ek84lkRm8qnyYFjRZeCMi1dJ
YbXzIHsOKhW5dku/kuRYGsPdYMJC1gEquOvxSyXx8iYh6awgqySRPqZJz18PlWKqYaoCyzlHMQg0
28QlGFmm6tC66Bq4TFFJG1clbKrRwMpkacqCkm9E2otsM49l3EHxHbFRoQrKFPEmakMa9LaglheK
s0XCkj3eOL5ENwVNUnvAkqKd5E+SKRFvFqkh9yVAr5G02NvkC9fE4UaB1celhA5VR1HKFvB1TSqf
GTM9QY9EQfZGv/rXocKRE93m3YbhXIEzpjnP/O4cjmRzLswvy9OP6mbpZkVvx7nyGGvgTJMFJELX
27NGW8A1ZXdn75iPwoYB1yROvGtQSV401/wa4w5craOSzOlOkHhueTODTkirsuZCG3eWGR/ZDjL/
W2en2wK3djP3UxmykvA4gHC6VGbAmO0/VMhhTgYmCSAvozvn+Mq8pMxIX+d2YyyqUn4l2Gi2L9fa
srmBxmRLQyT6gL6+tLxWkX9X2e0c3WdTMExfczIisALCL3gb+XR7N4kdqKYQM2Mmj8OHEg+QOMe8
d12Awg6n/wvCp4y5dhAuPjmkZisR8iTDl/o8rWMKYw3rYSSI6RFmioNveQCb56YssOQc+CMQTEbt
mt61T2rJq9ZAChEDNyysOr9vitUofWN0PiSFjy/4pEF4DXXZijjXMHQ8IUt8rUqXjMsDDp3CferN
bi7SY7dNxfZtJnJse3Y6w5q/V6g4ictI8y31nhc+Z3uGW5+mvwAzLPcZUlxMH4jHqVr7YhitsT4H
7rYY4wfcezJvxttcSRsXWOYH5Iz5Zg3laVA8sGYISBeQ+kssRTvbFGay0wzAq1ms9Mq+RVnY5g1s
TgDvuF20GIDdkL3gulWR34tPQViMBtyTQtjZeSXW0qtdQBdw0cpsot+q0LXyT2pZT/7CK1vsL64w
wdiT0yZCeyBZdTTlMlRihdiA77hpDdtgnKBQyh7VqheYQlmYStOZ23bumWgxybXYTm0Xe3AEuOok
f6EdXX5ezAnj4rvKm4BwyzRhsl/ex+IpKJxkRuil9Zz1knLY6l+qlli4ErT6bJZw2VgzF2cj+0Wh
qepVL4j9NX4TXi+cc6S2Ls39OZ5Xy+1vd1eOu47V3P2W+jbpzIA+L6VNpOCo4rsVawLUCy6hgfsy
NNmJtXTVRT0MbEqcTWI+LyPVBdyZTj1Ikm780lZ2kJ4bxxMVEL4iORRD5YeLhDqneSNU+gpaI+/Q
tuCzQJ3AnYkSQgwn2pbNNhvoBleZpqpuknqlCAKDvy9lgt2rDvoZZ5hdj7G/8y7O2ZdpANSO2iK1
JMnSWamXPnpZ42/kzaiNMqvjkE20WhqPl7FoUrPICfQziN44RIaLSqVTL9usPm9nO3pnXcNvZITx
dA9xvpIVesAybZmsAqVhUo/mbW3vu97AXWCTD9DGc8vUTolRg8uzwl7KkThk5SmQj6nkvBR9r0UF
SiLj1r3sfpJFMsOk0u6Hm4KONNfu7D2g3h4UyDjlxD+uV5eoCJ4r6bVSGtKD/bIu626IyzI5tm3G
M406I8gxTNY08dOxNnrpibEQfHC/1SaOF9qlSifpQLaQMmWQVfjmvdzZ9/9ZbLsBaF63gfde1IX8
+44CLoiNkzegVhVlUpqsLf2ATHORoIe9lemWfc6HlaxCxCn7MecGIzXNHG7yXNPYT9GMO1yucPV1
c+TSEG4CAfToUGZAVhUqomhU+0prlSj5LpNkoI0zmkSPvGLLHiXXSZ0Oofd7G08Sqy9tFGyUCeq/
LAXgk0kpv13VbuiJZOOgAfyCUol1VLCh8uPiqWaPxJMqBUWBcufQcVbWY24wS/Ch83eqrR0ZLtrj
rkp/SyCXmQYDTGJ8L3M/1E7rshTyVNekZAtnwYGoIe3ZTSgnZZwD8o18kskAwhasWG2/imDoDGxg
GPEA6uIkqgvnYvhoABtms+0S9sElAgywqZ3leQJm7JbhEStOnNQnHwBwGs6TaRLGcx6VcF0t20jl
EOhKQB/3BCaxA9xmnT2hBCQnbqsZ6NU1uMuhTCvH2C5l38jnyxPiwvWGrAtHvdABAyRmX6xSBKX5
2brn4P6kO8TSq1bJHSuTXmQQaoAdq8UHZaNk2WvcSRVVWuOFRUfKjaI5kVsmnkO5YmDMeO+82vYo
tMjwk/usk48TCwZpTLp8GeGfmR6RKdNOr+KZYpturjnkFsQn8RhOUqUnrT1BBCarSld/IvUhn8iJ
LrFRorel3E9rw9pO0HWESsVjchRwVQMcNW++Oo8YNIFQy0ATDAGjdidVPPWqPEQdIncLzfwmimcn
ugnti2J+9fLcsl3j2M0yYkEVpAqoGlRli+7YJz1PpFZlo6pDkcSdZJMH97rNK34XwgsjlKlAajVP
CbJQtCfqnculwLk7QG04aDv7Ae1YcBuOdddkl8yMffeVWe87gumjNX8ec1IRSDJI0Rh+cnxTEu6O
SJJBRuyK2mvwJEjDPyGMUg5GCyAFB0rRY+Q7SO8pShqEpioREnJPbUJGXKrpo+bg18ErBdq5GP9X
epwGVzI+2uySKw2aRXnB8++G0uuaj+acMSmCpGmoBBRvBYpamN19t9bvGLL5rZ9Idc220r/VYIWR
zGNhHROCKVL/0OViR7I4JYv6OAo2I2bHmBC5sPRK1OiUntQS8j0EQRyCNSnLkX1qFw7o6rVYDLkW
LY5kVo6+ydqCyAmNH5Zo5Iql+TQoCRGG1HoMzzQhS0NmdsZQ+PyPX/eT7zEKwg+J94QhIBKRPJv3
GMXm+UuTJXV5V5Vk2D4ixFb1/Cb54lUxWdpm8n/6YpxCtPDAM8D+HuTVeyiuLJyxC5stvcvLtAtf
ybo1A0T+LQksJFF0xlLV55qjgm3+11/8ngwB4qehDV14M1gP9ycVrGGEhGFWNZM0ZmaIurcAqww1
vovImEHCjcRhCsIrycO9hY5mmxgUVB/dbHVIs/E5U3v7odi3ltEkeaT4gCJwmtuPv77I90wu9G3I
sCXaB5Qr5s+RRytqlyBoBVML1b6k5IiLjosjNhvI1wyXtjQuxM60aZAzUiwMwi/LKNq2vTYlIW/Z
wa56oPy+Ifo6OSKaQ2t8qFgGDjmRKqevSxl/Qe5QVhp1eZi8vlyIGKJSddJzRZwLOK56W7ydFfj1
z7R2+PNfGBncueXjnGcyG1oC03sPn5hIe1ibwr6MXroZIaVTUrtk5jEguSPGbiTSoCNpKqP2P25z
tMTJmbDdtPlgqxw536Hipn8Mest4tSY2FYKpdkJFx+JpPTb4JhLcQxWgA09PJjkgxnhM063pH3u4
bDLCqyBNmdpmjqb0fdRzOQVkgpB2Q2c3M1mGiEI6l5WNsNtT6pBPSeLcFa3AYBjhYLA53OUZ8apz
gZqyrTvjiMZus8S1JVJnyOB0Bq99bCgDi+oK6DvYLwSMol04r17lBM/FFnuYbAPXmIbiHIsNRfB9
Z8fU1deNTO34CTXWWtHAoNRpywMx7RlDUcuVwPhHS3bd6G69yJj7EwIdhho+rf0QErk/RplEDTwj
3BJktILA0/XWHPC+LSdnjjODNGm173vDEC7Gb+tKfFBzHJyeZNZDg9HY+OrOpukRW9hE/VpeCvJv
7ODKPIqSvX5eMQNgtN7GtUzOmRgGaIFdY1ApRiXG6RT8RdxOml8TWpAO0K6oMeed+m6cWXabCuLU
bNqMxjnH6W2svMMnsQxBlxxHZ6WTP7Izovq8rYgtmvqv6IY2rFFmFxFm8YnOMM860pKawByI+53a
4mVKl9l8pfq1w9up7S2LQSRLXE7wW0geYM50eqdqmrIwnXggfRFPa/EgwlbGJymvgo401bWAwSOl
TFB9m9gaaXAei1ZW0wIjEMMcWmP2JuK/qfDE3+pFSvIavi8N/Bmbgb+SetafZqcRxNjloZE//8cr
RgzEjzg0GDAgMFs7MdQukoH3xBiWvRodQevdiibNHHFAyZo0+VcLWSW5mOyE8U1APo4Hu1k2dRn1
LbkddhzczCVRqKfFWjLwMEYFWKeWeKSHeR5bsLnJSr6W5UQsTuRWyfxoB9UwHNPF9e9M7gFjAdDQ
u0lxh9gVHK9gsvg4mKep5/9Lr5VdGM2HvCBW585oSb26TtgislPaZOIlHoo1vzjMB8QFZ1v9Z2IQ
subctaNZHvst9Fa8ASTW3/poOJlh48RRe+oI8h+P2bggSD1ZY7FY91FUt09GsMq8ddw+wWGq0vk0
0w1uhzoN2xPoTBPdJR6OGjJ16uCB0IA6Os+oiUN+bBF8KevJemSOj5hxpjj2n5YfZXfl4g3+AZQo
f+qraDr1Y2Y9L9XCSI6xf/HTtHs2LLt4Kl1jsQ7b6CICOcAWxpUg7islmPQBuAou/LR47pZFx9zp
q8F8wINj/M0YCOdKvmF1WjFDnNE1J8fAG8Ibfqt1Nhl2w4xZ8I+vPqEqhwEBCEFd0fYwbrGbHBg8
sn4zS3e7wOq7DIe1yuGDyLr2Y+y0/WOC7+ZSrKP3eQwN5xpHZnNu8lYmGQIe3EPm1VeTzuFkgd3K
aJngkeSh5KYl0PSr2XreH6sdpt/iYew/rbDzDwnxY7fl0I/FARWie2L4kEW9NG9nf8ldVE9bvtya
zjjdN2ihPjT2YJ23uc/PRe7axJYJBo8g7Fr/bsO5+NJN7vyxcs3xjpCy9GkOzKpAm5R357Lqt3sc
VdEXUrfKOyuJvY8h6mhXDiRZD6jFw3sT8eu30pv6bxGxdlcUN8YRnCS+8fqp5TQBdDsCFxkuoGno
3rjCr7+041w3R6nBJ3BfGC+JnTUPUdOCeNA0MtvAt5HZ9851Dhr70XYS4zRvYvte9HHzmvgZ2Txr
bJwaUfSAUrH1apGgdhM0a3HjZN76YbON8dFPhvZqpULcpjMDL5x4W9GTZ2HOuI3G/UhScbgwMaGq
+RYrPhv0rvdt666HnFkDwSUsi/gflMbPkd9MrxbH2xWdIpN3CHrA5OWxH2aF+dVlAz4bSxF+8JIg
uGF0Q0M82cAPABb2voYU81jnZ3y2pyZs6peJySfZAWd088DSpE2I2pn3xK4xdxFKRn1RWA8JATMv
S+Yad53NjGGmnkS3HtvJp6bJsJCSp/VMxgwTRDeRv6R1kZXH2a5Rz3szEzPa2MLUTBQcKmHhyOk/
Zf3Khlo5B5v/YZZvzB0kANh2DqttdL+vRjBdPDyrt8XUTuwZ6VZ8IqJw/DRz2MDGD/V1IubqEAJD
f/ERW9qHuGqsojgamUjpkMHPF3Epk2r4wwrG+imlWDszgkEEp1gEZnZgFkRyxv/5PDO+CFMAg102
e7wl0f4vMTjPPrg/2d/FcjEmpjpskd1daHxa49YauyJ6AKurbvhhzE+hPGqfqCjS6AK1GQu0ADZH
cmqA72Bda9leazSwB8gq8wUFxXKcI4/hdm5r/GEkI2Og2j5z6wNXVf7tb7V3k6eGe99sa/cntjXj
rqCl4eVyl8fEdea7KRtyFB++V51Ituj+mDk77q3V878RU9d9quLOZOJFWjBdZp39Z9saGBMSx0Z/
F4wegysmCuLvRlqlK5rIdiRpwyZI7Jx6Q/bYLc5EqE08tKe28IL6EAW4jsPfIe3Doz30K+GA3OG7
STC4zGxmpOmbP3xuCHE7T3aeZhdQDPNzAhMgDnVYxfyghr0EMe9n7PjGJ4sMuO+Ns7L9RJnzgBcl
zw7cePNuJg/tHDpT9RV7JijbsoUvMQOCvhVIGpjtKCUqB+5C+8WKcu+SM1lzg6bsy2vShNmfrj8N
N4Gxpq/ugH7AjceARJSZ7tDf7PKwxHXMq4nl9kLAX3eX2Vl9ImQLFMwt4lOetdnfYZt2Rwrf8FMP
kkY8nJvclOG20NAPI8YaO7mvNtHed9nKTEvxVz741V/dZtWQn6QENoXD3t054xl5bsa/gqO7K9wx
esK05J4Z/9JfnG5OGIk0Z+0p9wzvwW0X/xC05p9k67j3S7EExyhlE6oAYxjDwLt7yvq2/J1J6inZ
317DyJtijG5aV/RffTKISFIriuzJSAz7yCHcfK77Rdz4kbHdmuxm13ld4xuX785PgXCNz2koBOF+
4J7lZcmLrL4WSZjm35W6HpRQKoq3LCQpotgsmRmSbd0Ohe2WsZaJZ3S7GQnjVJF2lGT4tXS7qJIl
FOqhY0e0qm2YpT7ps1ayM3eYnvtRwZ7hWKQAh/jyCEg9j6T/ldFxKZN5y54DjLPUsTkzIPgrnsq0
oriSTani8zbyYqb6YLYTxqkDIAL83JKNCTOtvKhaxBvQstVIOyj7caXdRrVXu39p7BXqgijQ41CR
antaJyG2R9Q1SX/Tx9AbpFMl7crQLmf266e8mkaG1CSRN+bniTC/9GwMvcM0LaMG0DDieg2/m0Su
xndE1lsVJqaCEs9gvsF86aDf60/u3MX576OXNGNLfMnQZJ8J84wtC2C2KG3zHtJ38fwr8QdJxzQ4
ImUJO54J0F/PsV+n/sMyBSCl2xozD+ESzzkH14HwDWmHGhYYN81w5lGJRW+yqHROCjGK9iS0btva
NULxklXjdwKHiwmBJIYE7++3EDq7DcmFdIAG74TrU2KFQdNe4yKGZAd3Kzb/ZSYkID4Z7mYWTL2w
ivqjTuWvNqjxhseRwA0qliRCABfSg6TcxiAV1vAPPauU2ZjrLNuFxaskFIPvAu/xkyqNM9OQMJqm
F1D1Ywc94FLrhk86Qk47uqLYLX3/HDscfv0TtRRo+azNTIo4cSZ7q3KGPhvDmjCRLGn5TkUsGhsR
grcKH5QkCPlVO1eitcLIkKR+lXUuJWJox6W1VFESqfozTcdo41Uz2zKTPDVnSQgr5bnqI7QdQhld
hTKCdVktITa6IAldm/MetxQoD4zmkNTVFE7Is62VcFmjh5rZEZZkzjCMxnUpN59wsW7TQHjCuIXr
czLSbwJuTXOl+157+0Msmp7BPcxY7fN7+mKsaAcBA2y2d1vCCA5xtDGCtrhYyKHnJVczK2qi2gcU
hqnyS4UNtDg2R9OV1EUcoEABtI4tgzjw3hYoMkg8L7CEXrVrpOlC6cbs0hm4V1OgCq/zzZCbri2E
o12lUPKJTXcwnsOMCMfvBLgnDZRlzBStgNXjS3hxV85KJUIa3tKsEzV6aJgYQizBNm8Er1ytpp9W
gvYV0tq5NpNYz31gCJtYvB09FsrpK2x7Qw1tNAXw7aF2qInw6ykDjAaRHcXD1E0rOag3Da96TG+w
LGQ1AGoVNxuUlEgj+UBjCpbSe8gLtwX/06hjsKvUtZWWzkLChv6SWkt+rWb81tQ+cdGvVIPEQnIp
ro3fC1teDRUIz82AL5yoFKYS1ZTqh9dVJRhOG4RJg6NoTpNKBs507jeiAGVu5Ih+xkyPWU7ngNvM
W8KJ4MbdcKd5aG368zsh6FEWN0rN9lCSq7Y8L+SCDa/axtlEGY5hrawYQKUyrmIeunUg8GTXI6QM
N8mvndP7xrecbcH8apLg27I7R2leXbCWCvEnXVv2UsuU4Rm+PLKKz2ZaTkQOL04PTj/0Xe4+p1uS
lw+ZT7j7pacf8z+pvWT0YfYh1HZcfUwqPAeGh2k0PcDf/g+Srl46TTNqI4ZQtrhKZPKO2uXIRqGN
ztpjLXZenwlNLMm6nSRfT4wDnjbEEpVPKI/SHfe8td6fc7BY0V9NSin9WnijbPR7JV3TL+1ujlAo
0BCbUtWB5V4SQWPr2uPnam3i6qW1iSibDgBqy2oeVpdA5eyo9iMdRaQ0NkQYy8vBwC6261qFKGLi
oHZb+sE916mNZkQf6hb1RdFWEqwP15i1QPu4/K6YUWtg1mLKUdZL7cO2x0Qq/kCd2AVCKzauenHl
aW+Hu0PeAVDhD+fYlKyR0jOpPVof82sAYdNGxep8Hzx0GxU2byYDfNLeZZxBUueiaCB7DeRAgZJk
Vns5JYirva9qKyOYWDrrNBuueOdBASgm8YjIC2al26/GQf7Faac6Yob2oOpSZntwL3mJ1rLKN7UV
pMtNH3T4Tl9hmGlARnd9J8CP9AyqZQJsJo8fxlHKH6+iiJl4II8f7dloantpIEOEXS1MPFEbsY9c
gLcdi7CU/aC3l86YTBDFkZ4iVM08LrVeRkW75dksxQsOw7e2Z58Jruz9ywrdRRpoAQBcUc83Re4H
Z816dUuO2eJW+KXcCYAGZc2jGNS1jaSPqEYM0HQHq2wydnrtG1A5jG85q2sseV2Bi5aDbFZCC/Xc
tAlKP2xl7GsIu+dzuz6R240/x/J4zpSjImiCnRDYGUjSEyZ2vJqQP0Yo0gbHEcXvHu3Q72EO7laI
qb+Js3pwpjOhMU1Z3gF/hl1/tQamXcFHR/6ykFjpVyz+K+ldhYlrNQDNEXdFlUrXoSBaFIn9hCKB
OKFD4ZS4eG80J7YpebDj9pLPQRctq1Is+k7aHsu6bMe/htJizPEXp3crNzt5pliD+WJZq4wAM4mG
5M4oDr0RkfSCvGnoKOAle15SPn7y9yPHKAd50KrUhoQGVFoid5219jRSEstPJY1Q3kDCEWQF0O5s
WIwMkXtlqrRMdXjBkvnYpx3pp4VIVKF9otnqAMcYwR1Ne4OegzC5u4ZkXy5t2yVx7mhu0utcQTyX
J2HQUp6QHTCD6YmZGLSmp8RJl6A46bkI2ssVheRW2N9yso7KCNnt/ibrZaxe6DoVoxM/JpmxMJaz
I5i06f4cLLRU54ZhMGI9QZ+7/Apd6Tjq+WeVETjjKxNP9uW1y9WSpGlY2kWE1Kg6+8GQca9Mt5e7
rvYw6yAA5YnLlAKCeBS5KekbWPS5lMp5lJn8s2bq5Ruax6kk1rIlkMds2+8poAPsCbewN3Kickii
HBjr7ZOBxHJJ95DdyY1m7NZaJqF5aC0TgviUhLt27On0Bx34ZgzkjmJXUlmnWpfT4hzgMTuuSevy
qSiIrHKeGoo+huPVOc4ITMEcwfy7pKk24raKvJyA6BdmEsjSwIwTCL8RwSS3qPYJZGKAyUh1RFrb
gtXYOG4Foi4QZ1SJFWOm9jJaSwsxeTJN6FYYThYMp7dEO4Zh8VwsNV6qo2jhwpRNRp2IIsJ45d0b
2C64Am2a9oZKktUrs4DgIfPVLez+pSi8PW9AlbaAMD0PUCkym34dWGR6zfStLclexDwy7maMe9Lz
r2EUwzFcM+xZuzm8phyjKpOvjRKRhaUpXzJ9X4n+lm8K4gL5Gi7xKN9ec2Y78Q7RQIyHeVr6dq6q
ozrbgNKl1mIFjJzPgWNudYNs0cnJRdVrRncehP3vDchACuSt3vYzFYepRZbMlZBGW90mrcT4Dtap
xlwM/6E60qQZpD5tzNORe6YOef1OMw9O/XZ6YoZsqsC91QoYP8MZF5P6clGpAHrDNpTfnB8v8wP0
9LBKiRC0WidQ8gYG+spdV3Os7spYnx7b7J4jo6Ij8djKI0dv2SiR5N4+mWS4IeFUpvAyJ9bEO6lc
SQQNbntFdOXM1m27V99aHWi0DpOT7tPMYuc7TySW8WPUjVZLLkKhyD1Sf2QrWZDKfLGV3/7taSrl
ZNIP8uGb7gLedEAATgm1DSRHYL+fpBGVEHqO6hUUbzL8w7pFKDcPJjludXtIYLaA8YGcTELHlIxW
PQdnDOVDV9qmPkykh1epqxNVcuuDPKJ34qsiFcGg/wv4QD4irdFCPCsPaGvw0pCRC6GbeERbqJei
G3BO5Ze3iHCl4CDIRy7XWpniUyX/7UlTp4JCt2nwfW8qOnXJY7sAAWjBpZIRpgTj8Ii01ktJeJhy
IJe6Ogd8BWiAUe4zvbZNCpYGp5P33lwXGRchb6YUrCh3ODpCudVG2By434ndyE5MD7ETViBxFPK+
ZLbG1hOqQLwq8AYRwmJa5MNY2aL5sAYEm0/RYeQ6S0I3vZuHWoKLUFn7k3LbTwwa4TNluyavZa9h
dLUoohmx3kmG+iKMG+M5GZDcKJE1/Re6FgbKyM1/3Cs2BdokTgiCefRABwPGLnDc8GxoRmX+gI43
qAyWLakKey7nvNhSyaOKXX10M5uTKtNV/q0uZX4UZZgSlqIlp7rvQDVYMP4OjSgdog5RUVXUsKuD
K1XpJ24rpZC52imKfBIt2CjlTWzcWWqMF8F39D9aGaPPBai2HS1Ta13fOyN1Frm37XCLfuNUrbkg
CeF36LgGrQZB8SGlq6p8ivFWd6/IzGn5AzYy+XgV3GVm7Q6TqRwQPQfAbAtRU+AVg7ENBI6mU/FE
VA0zhY+duUQWVY9sZ5q8l4I1VWrDKUjZjXa+OVvYrjKWyySCCOmvPE2xdMsy1kLeLk8mhc95Ti5r
4iK2WOZKo8hBvspc54SZTM86Z0PHOvj9KPd31QqEapfXtxofhTzO066QTz3wdzF/sMSpvTyGwIm+
e/TVBEvLppb3TjokRysitURUb0CMOpB1icK/VANkLAgHHplxY3lgxJMzN6E+RKrBlk7kt1SKfw9b
QLS2v3RKlIjOSN6iwSkwYNbwe8hW6zMx4tLC/ebTVUIiejFZ6+sGX7qi+StvOh+lR+Q1pUtUy0FD
mIxzXImRYkwAHtZq17xpyKVN8jGwL4u9mJeU6c88Nq3fUwtZhUkzyG3k5hHAJJ+JcgNSJ3pI5h1j
GHTIUo/jenis2L4bPCiiWj+UHcnu4UEpVre+l+JZbffRp6OaB6MHJOjQtqyjTbHO6Bi3XtxZbUWt
csHt1gsm4hiJlH3qfS+YG6kx1ElVnYooe9O17jVagt+St1zjKQ1NnSwreyFfVd0qOf4sy4ZGDYLR
m5WOs9Jeh1pVbo0XykSwFHELBZVtjjL/grlcTjhwkOIva69IFuQVEbQm7QWWF6bjQpJKXIAx6asd
ogwv9gctl4VZlj8o8dfF7K9k+4fWegKjk7naJVIi3kul6vVl88/tUwFbjN1i1YGN8agdUvv4VbzE
mKcuSlyvYAGt1lQvUZAD/dOUdq4sM3rTlwE/eOzlpwZVDb1z0jLnrmMr46AedpON9q2Bl278XG/r
5VLQhYlQUTGbqqQQ4UoRsYwHkZ9phhP/YFBljbZfGEwODWDExpzM4qOyhcQbyVv2zeyNAaWj7iW1
plzVB9be4k8TcsLknHaWOxZf2O5kYU7msrzhoenKR2qtECOAoQwRDWNUHgEuWb2PpyXmHP7iiHUP
VEJFF2hvt+vKIrotmELXHJC7yc1dy9D1SxEk5Pi9RmC6vH1a8ByrYI1BSUP7Ol0D3szCGQrqKiWg
VSlaWl8eLUMynatwxPMH77SXohpy1qp7ac7lEaaq6gtVcs2swMNaiS51gsCMe8E1j81cD6t4NlJA
XjrKsLas5W6zGOvCsAm/KqftsUX2v3hP2MWInpNY6Ra3Zfp96U1qqEtQ1Hb+eSxQ1/jX1PaFF2Jx
spKJMUMBkcoHDxR5mo65P67d98RuG7GccDBuxROttlWe/BYUbvptIK7EDU82hhfiZL1tc4JzGwMO
XTcRtP5JolHW48B8+u5edIii0mtU0ol/XFMxObf1Wjflc80y+sczoHWfS3+KxIWs3Q1eM69WHzge
6dRdM3fT72bb9c0Trri4usaC60NF5aDobnjvSPzyzoQguFcwv3T6uPSsrUtlx6t5bRtz3u5tUmFO
RZPbKOobO6AuSNh+kZu4UbMeRlze08mcF/RfzpDOdz1D7huQGvo766He6nrG4NXm/v/j7MyW40ay
bPsrbfmOupiHtq56ABATR1AUJUovMJKiMM8zvr4XRHUlhVIoroVZWWaJYiIQAPzA3c/ea2+B21jQ
f+R5KC7NKJ3Feqs2VtsWdmeSfxZt1XQQyGKKCqG7FoxkTCcHbS6KfjuiBTgKtpb7Q6KQcybmikG3
VoAR6HRzPUxIncy46QklQ1imjk4RkfQT2xG5Uui3Q+qD7ooMAwVDvSpqVz4yY7mwhTDpDesCUlTU
6rbSS+I4uz09q+E2LfSsfiq0HFWL1YfacImLtCu2gHzlnCS6VNxH4CggO+N2uS2J0i0PFTue6rWV
NoVwqRVwMF9MinL5Uoq6HrMHKuBR/5rN6J2STdiNvdrbDTLzkp1haAfPejrQcwJA/hkbCu0rW/uJ
3PqhbuYRWST1Gi/usGWvUZ8je+gMpfiqzUyvFovbyG7bz9Cct41DQwoC4QpljKx7iGS4MnatWlOh
kE+R0IsC9U8TKpoyTd0HC+10sulrLvSGt7IsIGKhrv4Uf/+cKL9N8d9cCBHWjf6zyU47i4O3KVIR
LJbA3Rt+Rn6LVnrjsr+pqUfc68n1m5z47SDxW/+S6rd4GN6OIkmzwXciU4muzs9eRpwpg8kIYxz4
k/smUv75wnnb8nxrkfqQn37UZvhaPKwGSnrR6Qq2stH/gz4hKEaeZ+3B76taNG9Hdc4Fc5O0Es2L
KDKWJdIsofR7bUiJKpAR/5iI/nvNtkyORqmiujV4L4qPbWn6+XPUJrr/bSAhHoOk2IvZXZu2KlyJ
ZvE2vn3b6ee+048fvanro2mI2GHWUrGVaQY16SeDN9m0Kdhd7Ewwj0IwKi5Y2mV/Inlj5EQ/ZiUB
X1JGw0E2dZRfaV1cmrtpbJFm+qJM4t5tJXVBis+XbjRpOJ3GcqIhnlgaGqYUuG9vdSX358eOiQeZ
ZDpCyt7BGcZ+wUZpE5whT3Iqx5KwK5o0gg73wWg4vFHtkfpIVn8Z1h3lT8BLOYWFBQw7igJCK52q
7KFTj5molZuururKRjQlC1jZiCO9KUerQvw0DUHMFEAzky3gq3qrtUOY7qx2Qp4ED8CwEK6H8n0i
CpV40+CwcnutGmkZpemXBPPqJ+Ddyb6Qze6Fl09busYs0oC1NB/vzhTyoakRtpdsIkK8r/tyeO0j
9uD2rOuKDyG7mDdZ3CsXZtz3m26wGIgt+8vqt5L04txtCKasd2Gfji+1iqTMNmd5iJyh6crnKijh
s0xogFxc3cZ9jVn5Eg6qegXEQ6HxO8ThtJW1rLrRtTF+Ri5e3VLdUu5yrIYAFDPlISxrYW/41Hkc
o1O/l1NpwIvNIlv8iiyaqpaWRfuZuXxw0XDz09r2i04x3ACt50Fm9/sbzovxAhhriOqjtpAi0ILg
4iVlIz/Tgki0a5llXg78e4glJ6ShXdl1HbFDLum9vgsMZnp2RFtLP2jaHCWYXMwgRgwmN89znqFA
CiB5QEujf4eOIgVCMskYseRYrK6JTqBbnBupnLgxCyT6dlVxMLJIcWNJGa5iP5AeTbEwvkIdil6i
MOkuUD4qt8Mo8ZRZur+1SllEv5SqF/LQJKbTsm8/2rLo1xegNoovvNt4M/SYlr4Ikppvw4Bxx1Lv
oUN5/+izHiKNeoi9XLSybSu31k7TxHGrQN3/Kmdy+MmPNN3RrCTaDsLsfwhjtDvGIKd0Yjt5dEC6
VDe5qlBSIyHsXRR2WbVTMiP6NhaCdN+YTThukl6sX9C+joaLspENQDUU+tIuk4DK4kOxdKoaHyTZ
S7CzUiEpb8x2rJuN2MlZ5vZWriA0FaN+h018eIot1mJuHjSiI6t+jzBkVC9jwMzXGu/4yzno0A2G
k3Yv5VW67WKf4HhI/QdwdwGayHYY/APazS7YUJeKe7Obgitgr425KZnB3Q1BNHyTyzZg9dabdOSV
uGxqly+i3CtL6qknjsQS0YmOTdEpISJf87GYVgN/3lZ9m72kAojpj7HZk/jNf7E1l/7A94h35lMu
iLm/F4Ve7x6sCTGTdm0Oo4GjkOX3bOkfNZM7NCbO8itRsAOgjqAXwToNVExOQhfKHfs1hS8pm3li
KxifZZuNt/ihkvZaHrCQHJDnlNKBfbREep4mcghix7QGU/sU4LOIO9uQGG3UFpkt49Ydic/ObkVR
zqAloRgF2Z+5ySTo1qxgASRCL76NCARASdSyomE+eAH8h/d7Wk+Dm+V+Z1yPYizSiS5EUbwapoDW
bt7jY93JUzR7BegRwxYTrfGi2MLjToyBHFo1AkUkaXYs0mDfT9jpCrIk6BW5ZJ20GGa6oBIPPAap
4sVdqs0n4wx/1QlDVIHSobC9YCBSIfJ6RVUDQjJJGkquvfLDsvhzgdjyhvsZB/r/Xsb/Dl6Lnykb
zb/+hz+/FCX7QkHYrv74r49Fxv/+Z/lv/v07v/4X/7qOXuqiQZnwx9/avRY3T9lrs/6lX47Mp/88
O/epffrlD5u8jdrprnutpw+vpCK0P86C77H85v/vX/7X64+jfJzK13/+9ULkdbscLYiK/K+ff3X4
9s+/gLW9U28vx//5l8sX+OdfN0Xdhv91WdSv8ILeDvjv/+r1qWmXA4j/0NFpWLIOfZFIV/w8CAaX
v5HVf4D6oO9h4KwBh8jf5Mvx/vmXqvwDt42hgG74QQBTOYmmwLLwz78U4x+ghoA6YATHh8E///q/
b//LXfz7rr7PTvlVaC5AwlsQ8QBIfiVEDH0U4S4cgw8W86A9PTlpF5qzePPuWvwmmeXY0RfMyzvC
o6H7dBD8SsAAqX2hD8waIJ235x2bi/b+2I3UQfRDnfHBz+NbK0P03WiGdubBF5bHuxNX2rKtMrn3
7/I0/lrqsnyAu9+foL0cuyqrwar02NsinzNvBlNe9lIvBUlX7D9fll9pI3/f0AWU9u7MSXhWy1ZI
gw8qOQRMZITiiSBlyw2Y052gFB07/xVVZOAT0GHxERIqiEuy9oipFE8F0x47+ELIeXf+JrqEMYhN
/w5HX+D6qopxXWTM/Sko6Ni1WaHqIGDH84RQ587oCwLd60R0yBYMHfNkvOyvfMd/X/0fwYjvzr4t
UMCS423eBUY5X7N4K/e11kjOqEXt7Zj4qp1L3bNA63z356905HL9IKu9+8DUZHaD+de8IznoZg5S
aGI+4vPzDr4avrhe8zzXdONODPSvAg5Zp6i1ExCeVVbk35dqNX4Tsy4XVEd/R9bvRq4iupMIdvyD
3H4y54einu2qdOLkNqniDTMzW6Fv2L34PhGIW/5ZWC++6J/4ovLyoX972v4+mdV4rwqpgTfb9Hed
X+HtH7ZzcClkH4YY/X9CRMrzCGBjFGa7lw+9+WgMSKoZshDCLuBEZlbi/vxXhVCX38mkmAmXsYU6
sxGK75hcTpzpyn3395muiodo1sz/wr6/U4TwoCjPk1k5OldEGS9BobCJidZg8V2Y7lwhgy+ZVoLo
ILZNzBE2J9UJotPK7fj3eazqDFKLWKjlKbuju2i3uOkGrhxxBztJ5wrNDhdhMB/98s4PtlIxsgS9
KibHkKDC1+waqXDf23bPLyfJ1sdC0J1KDzKOjPI1OyybjCTqhDK6q7I+tuXaOBCE9Whi0U2Y/dqL
/HqokfbjwbuXBBZhadPnd74Wf+rNmsSj6ntUWldwXx4tJfogT8J1Z0WPbDw+CA0zkQ5zDzuEizG8
DqdLUxKuDRJAmF42ANmVB32on5NMdAefNRtCzK9Vz353WrlWGF52wuSgw93XZnwRzvON3o73zAsu
RNHHG2FcCmHghIJ4sVyxSPLdKZxwFHe7WZXuiI38GuXVdV5Kos2Gxt7qWZFG6V2ks4lWCeZWSyN3
StNPgzBs0zGBmhWHTktPkXXfhRaVF4Zc7Jq+ujTT/kaR8g9pWm6DHl/01PneVOkn3p7HquCqhktD
FlQo7CoPowjXeRxHm8jWcIczNrsWG3YiwllpbJ84yPMK1bqwjzOv/inmO9QlUSL1Nq5OEUaPFFhx
QZq9K7DxwAqXRLDSQyf3aM3sCcplecLJfezYq8mXWmSJqdPJ9hbziR3q/g1O9g9/viRHRoG4qt29
0GRxaWiVR+h209jTqIV3cVrHJHYR2HPedV+mtO8vjpIreCAhN3jTYCH6Si9iMTlhpz52bVYV2agb
BHqVUXlCJXQ2e28fOhZc7nkXZ/nQdzdVQFMrEFvTeL1lDo6gJYItNYm4S1rxFB732Pmv6uOomRZh
HFLtQZ31ZgxEtqznp0jFxw4u/3r+naUTPgD6wBuQjkPPx/swEMN33pxCXA3fEfRPY6pp46Vj+sVg
T5k+5uufL/yxE18N1MwKJ3bxutpju3BBE86eKrLZfc7B2YX69aoYppC2/UDZSX1JdSzO3KFldtZY
Va3VWI0VIS9Uq628ZLRe5jSC9xuJJ+ZCv78qEJN/PfFURkCuFlHrZY25y+uhdBupyk4U42MH/48x
OjVVYnJw2fK3bAXOzuA3k3veJV+NUl8ba7oVJlWmqsN9ryvomnB3nbihy437z1mZ+sMd/W6Ysg0N
kyxqWs/qVPZK54L4IIymSXyJjez7oEYXeZv2nhbnwe1532c1agm7nDDILBerTL7zPDlsiDdnFcv/
4D9ahYF9UW1rT65Lqj2oC/xx6v7PJ35kPqZaq0HbypGJUUMovb418icS6IUvszE3dtr75mau0Cag
GETORSbQDerS2seP4BdOokkfmDJUt0SD+tvZmLqHEaXrTSqakp2XieEKgO7sLp2Gq3rqviWIP2yd
HJczH6BVQaCXY4yjILZeaZqvASIku+tPRdD+fhqimqt64HegBqw242YaibDP4AfbbJh/EtV+A3+v
vsJn1W3SUmwOf74HR0aauSoRcztkVo4+wxtT0ZZqMcHcFp6K7jh28FWNYMvPzwGC8KqddN/B3N3a
CMejE8/m72cLpCL8WoEkBTp0irvEQ20RQYLTskt1aDO36STprBe6aq5KBVLzhs9Nao+9X1YMKJE2
hp7PJ0rFscuz/PxdqfArpWxJh2o8o51kMnmab2h1Ty12VqEF/7fYYaPs16ObozBlUVRXHlBb9SC2
hXTZDtEL+dDMxKty3hBZIRxMM0yuUQZbThMr2N5Dwzrz263e94VBJoqi17U3Z/h2y/qSDL3v5z20
q7pRCLFa11nbeoWh0pVWv4lN/+3Ph9aX0/tN/TZXg3vwMSb72MK8uBjBhlVIEGIF7JjeCjJmbpJ1
3ZKUKzeJjc+QF1R3oIcKin8UL9BAdg6Ms3xnzX6C7sfq7lHYCNcZcdLbAYs1q5tJcATfR3CctbyO
8WHB/tHTTV6K1g4B40fygjJoCPQ3hMyUN70wV3Zooj6hqpOgJrXZvk2bxrXGQdku+gNHFavqzpy0
8hCmKAhatOQ3goXPW9H9xs3k2XxMLHoXdeiHQAcS+b6gw/roJ8N0IVVa6Q7ZMG0mU3zpJuSS4uLn
mpKmpAcoZbgydXEHFPTRAAq3GWSztWc6kQjk++cxEiqnyqIz3zbGakA0g5BC0Ssqj44K9oIpmW2h
zU5UuiMvZmM1HvQQ+FIP/8Eb4es5U2QZpOrlr3S02HMwiaWlcUmzSSIAzp6LMDgxMT1SpYxVQe/r
UG0CUS89Snl4aPwcuYaVVYdR7k98wpEyYqxKOHgvUjRMEeIGfAwhkwD9ka1zosguxfQ3w8FYlfBE
Hgq/F9XSYyu+c+gaDU6PUWppTE0HfKHJibtz7Eusivk4J1kpGlLjNWV129X+VzEvPv55SB+7A6si
Dk0mM6dqqDxCWZUvZq1kH3JxLvDZJKL75484dvarWjfNVZIb0VR6YkgDrpy+xYn5+c+HPnb2q1pX
l5McDwFzpDqN5Mu2K2V7Qgp+rbE4PnGPj33EquR1CjlO4tTqngy756pshH6vGHXplJM5nqChHblA
+moUdLAtpnpCvqOXko77c3qIreHqz1fo2LFXz/+MFjLqS44t4NG3u7i+LpvzdvZVff34k3kZ6HS/
vBgQkLaDNH/eOa8edyNZ9Gpqontp3x4ya3hC/nHenEVfPe64kPWqbkTCFtCbOoYfJHaMNOHME19u
wrs5Sw3vwZ+IavGqEK6LVYyqM0nhqejo3xcbfVWiFXCMlZZmuqehunfrtL3xJ5Le/nzJl1v2m0r2
44X//szHqpW7ptS9SuzLm8GnkRJYdbTvLAnzhKViMzYGwf3zhx0ZUvpq1IoKHJ2mVzTPHNH7WHER
2aB1hBu9H/Ptnz/i2GO/GrVQ3hN4V5LmDcCDBh0ElGy9nnVobTVa0V9McllP3OQK9nUgNtJ2JKv8
xLU5cuLaaryaehsmcd9x4pNPdKqZ3wMMPe81oq3Ha2iJKD702stjVMFYVdgxVx//fFV+QCp/8wSt
E0Z0NHhhrJm6N8ZXeUsckQkwaNzK+Uc/9N2mvB4jYp2l3Zi9yspzqnwW1flS0Q9GE9vLn4DBzMl2
9k/UvVUS0b9n+NpqpKvhCPYpzgzP9CEIjyPuvtSVqsSeEKGI/hWNCrW7NUCRJP1NjoED4wXULHU3
Vmw2L02MSs9PjK5jN3X5+bvRhZAELIGeFh6Tgy2GaxgDNVKXP1/5Ywdf1YVcbaOSpWTh+aZ2bRTV
BYLhU5X4SBuN9JRfzzz0AduLkZl5JsqkFy2Mu0NWBk9szkfbclbYA0Vgfxij8hkF20fiBT+VuWh+
GGFDO6XWhXYW6I2dJEG06XX6VkUvRa5SysNtL6nBHeg0xWla09gXRfklakQ81KP8lWbDtYJu7Mwr
tKo3I81/rQPf6gli+F2WwwqceT+fOPiROaC2qjRku+iVKEmZV43pdUGsgD2xsEP9mD0RInbeyFVX
NWeggxT1w5B6KPqeCHV+1odPZz096+DQ2QCTXgl95vmjtcms2EOQduq6y0cKvboqOPiK5yqcx9Tr
6FkewnGW7kuliK9lYW7tEsXpwcqasnQsPOluGwjjTa606Ye5U7BdDuSVDOhAXXOIdaIxi/7KVHJx
G0RsHbasBNFCSB81eZS3fkvWbK20lTsUg+5mGqsWKGy78y7RajoSpBBqurzn4rcShIlwx4rCPe/Q
qyIVzTPiwTpIILRNO93IP2lteqIgHykLa6avYWqsXNM28RIzf7VK61HST5TWY0deFRxsAJIhdkXs
BcSWb9RGrzeh0Jx5sVcFRzNqUzWAPngEQgOkDioJIFR1arAuKqvfzXN+/PxdJVZyqM8zDE0vM7b9
1DvMatgcu8u7Ay33TENDEvcbsXhSlld79GoZEgQdGJTyYWmbJNLshimWoJCUCv2TidSXRD1YVCSJ
wDgrpHvGqTOHHxOfvYHyM8IG5shAE+R7hOgbIjw2fFJrPg78VGu3bx8rka983uO0qkWDKCDmVtPU
G2fxOQE42IjCqcF85K4rqxJEN1qKlaRIvLov6JWP2yKSz7vnymrOE1lJoAtJnnh+hdZVbm7L7ry6
qawKEOkecZjM2VI32fIxBX0TjOnDWRd7neOZUmCQ8eqZp+kHX/WqM9/nyqomFFmaS4M+Jp4CL8e1
kJUdyg7w5HlnvdzedwMggSmaseDk6EV1HfjdI/tyn8879Kou5EWVJRmgD4+0Rs2B2ljuhDTJ3fOO
vioMsGFNfezlxMNxX7hNkdyovmydefDVDKEsZB0jXBd70JI/S/h5nGbszlwVKqtR6c+DqQzzmHsT
sVvboLZJ0C7Ou53yalQmqoj+jVmtJ8VWs+kHkxmX5cv7s675Wks6s+sUEGWQeWqlfs7i/JnohlOt
QLJcf1+L5dXg9AOM87jaI0+UhR2F+Iphr+mfqLVaZR5E/BBRdmjGw1Kjx7ndhO1nXKkbeZKdKZjd
SWWJnQl3QT9vlE7Z1VlmD803JfnIEVI2hkkBuJI5it72VOtuz96vrWbTQZGuIhBdicJDWnwGnWov
NislEe22rYmt8ijgJfzPojv04nYp1RhH7VKMd/yErCawrSLQs22lhABEvsIlIuy1veYv5URlgqAQ
7DE9m/430XyQYK6q6i2L3SteBhi9v9XjAe+HS/UXuFlmoTtVjL6+OxQdHKFQ3fHpldHeg0hGBH9I
o/JDnB1wpGNke/VxZGTWS9NBc+BzOKTEXrDgI1GLr/k1HJ+Y2A+aNKLcYgs3e7uMTWqLUHNblfnL
eCghQ2f9Dd8t9l8x2W+5ILzNyMe68FPV7SLRzQwfx2p10Ypbyw/443Z5x02GROBaeltI3WU9Qnck
9YG3nKwdoLhedSxrpCzaYCn5zDkE7K8EabaXpce6IXYp175Eanbp5+0mq2B1iuFmDiSIudeyfgWi
1w6DwNbZQe2a1AlEaTPOMqq3br9cQmkUHRZlnbjtah2Gy7Ztv8S5ZovDdJmLjZuGyAdLNykPy3eU
u0f4utdsAtjiLLrVmZsKPxZJ72on9I5kgM8Ve00cRLbka1+DRj/x6l4e+t8sn39Mod8dOyAUMcMY
kTHJHD4arTzQgerAnQIfsiOYF5CN+1PhjUde5WtvgVnU2BnRhHhJGFz1WvGgBvrleRVj9Q6okqpM
cmD5sChD9WAWvoHRnXyO846+egeU3WjpwbLUpWPzmA3jddKeTKRYzvB3N2D1CqhoWmvaoERezrMP
BNGR6gFU7zbstA3P/zLjabDf8Oj14T6cpRupPbEEO3brV++HdGxzAiL82DOV9Ds9L8Hzrab8mOlm
8h1stXWDB+iUvks68jXXeuZ68lW9nPXII42jugSBrN3lja/YuR+x/QEs7zo3Y3hocdU5KiiKmTEp
WYeSwGmMPVJ3iIxAOvF6OfLF11JnQ1fStE4z8triorzGD5HetI2ZPkaiSpaDOgWbLk6b856dH8ma
7waYmQiqPk9x7mnj8FSl5mM2BU9/fiyPvMh+KHvfHTptSXitEbF4EsRl6jM8FSvBXhW3SnQQk9ra
CxbpgDKWt/OWYNJqjgj4cPLNMUk9OY97B4EL3Uacn3/+OkfKg7T8/N3XWRJqMgJGUi8ZsOjl5VMm
yl/PO/TyVL47NEieRjDVLvWqZPqER/Er+50nHqZjZ72qDVMnJC0U+9hrDfGT38Sfq5rojvNOe1Ub
iripW7GQUs/qxc9+AmG8OpWGLR8bkKvRL/lmAdpEjbzakLMLGJQl2PdM/dhMk7EhuTMKbAGEN0h6
oZI36TDdYUm1YjSCJPzBU5d2RRHKdhoLmStMVb8ZCBHaRIFVkec3Sfs6C1Rb7QN9m/Al3EGW8oRQ
1so/NQNdLsJvCudaT1vDWhik0gq9bsxtDOfbnEoS0yvPExMX3R3zmQlBBf8SCaNMevoJTLUG/TP0
kk2secuMasZIxFu9mT05+VhmFzEggDROdvyMRXWrQxQxsg2zNajcm2XqgPWRvALVjpSvWfKha3pX
UenJN+q+7b+J3WPfndebWwcc64DKSi3m2zHxjfD9nRpksmEeKX9rQW9tFfXA7mjspVIZ3k9R2W3Z
PJ0fIGOYe4BN+sYEXbVJpEzcSEMa7HLCMFGTA27eSaY4kHoHaU+c69yxtNaXHWQW2acE9+IGxgLx
E3kjAadvhvpmqCM2vQtdt3sj7ndKF87UqaG/IYYxuVIkpGGwN9t93stFBjSxlbZtOSSXAxwRB7ax
fCHWGGHJBsz7bYjmkDukCg9mYX0QU9HVRuk2hOBhKyMG3nRJdmznKXWMtCQ9Jyyx6Pu5AQQl70s3
jyDOC6GlMJOfCqCMeKXVgYwMmAvJRiE897vQDfETrlD9tSeK5TUs4+Z2VorEjhIr2VhwxLdIuDUi
ZKFs+DgeN4wQw65gg7C5bMIHikfxykfEv9XLMT0opAC6haLcmZL2DBUCF7mEz1eD67kHQT5eoLMz
KgfqxxVmomCXVNVTZNaAy4devTbV7FVV5AAibviFNIr0cwVV+VKVG383qMCDYDdDXMVsjl1aGfrb
XEzb3dCO3X7SO91NEag4M8j9C7VpsNBbQCKTYRacrIg+wbwrb2KhjF2BwOJPrIkW3L9Z6k8qSJfb
mGgPXtdOK4TqfqrUYMOxc1sSW9g2UyfxC3Slh6IB5FsWySY1jOAWsE50GxFYxSK8Fewuir8OI0Tp
KaGMTJk17+EQyQAbF5+22DT3AgiSu7lUvyMcUnemHOS3HBalRy08dCmC6iQYUQn2Qcel6qPpMM2R
L9JN1oXnuLVkVyHCANxE1GJXrQRwckqHCd4gsjwI+32Q5NIhViXuzlgXgS23U3AQ89TY6Uo2foG7
rbhWpZKLnI8gViw0WOmkZHYP4WMjkgrtCWaXE84XKBI4Pp2Qma6ML3xA4jb6bmZlxjR9BDi6UG4E
Al9sxZpU8AA6DKKa2op8rNSdrrVQIDXtklUH5kO3LUsZUkdL4/nK4h16V7dq8NrqPkm0JEo8q4Fa
Z6wLyRaBpArxTdDqjdSJ4q7wSYshBay6GeGDgFqY5IdMA1XlNILfPsWpYhzyoQw2zQTfJA5Foj3k
rm++i6rGE1qI5PDgt3uKarN3VJCoaCSTiV6xkOy6apK3vY73HIxUumEHF8yLVpI73Hdju5/TpjxA
euqefK3WLsrBAMRAuNXIiGjVC4JRDn3ds+DtWFIplWS38qNWKY4lh4eaIAY3G/VhX0XGjFXGsu6m
NMwXKqzypREj5VqaO+IFpYlcnY6BydQzDQ6TQOQHjBNrE/A22YmD2VQEAhrZJwmQ+hVwmnpHUpBK
xyydDBAXqfKqJWamE6UjdlsEJs1l3bFdw8ZpJN2EoZX4+14CvsmqekwuZ0WbBXZJY+lgAjO8NSsx
scBeymhHNY1sEBK5dxmOmoe26dUG91ZVWKR8kdNiSVmygIMjHDRzgYFqDmXWZlWdzfeTxcAZq2H+
1mgzjhUzLSfdbbVRnLZFDICGrnNGHKEOlp4YQrVoSEosgw4d+Ni+xILhLwfSuk+dlbCpldTDd5AO
FI+4k0bUZrLS3RH+rW96Wc7mTQoTxu3UahDoTuS4032Q94RhYR30u/KmkrN+N7eFstFKaBTk7DSZ
S7pofhFH8kzPgm+Th1JKtqNSgjA1cfsAqbvK5qa9rBpJIAGuZhOzMMV2M6uF4OrGGGysfOjuSF6o
AZyCp2paVG3g+ywnyhWfPewaVUZC2EfctvNTgzbO1qbZJ8iXsMSqAvajEPyRX5WDXEA3nxGV5Tzw
oz0kgrGPm052yUgfoFlahQNtYVBtMCXAcWR6ac9mX3W7Rg5k+OH6NNmUCtXFW4CXrmzlLaSthDSf
Pt2MslJvOq1TN4Iua5tUCmeSbgPmr80gO2XYppCaidxw1bhp9Rso2YSj8X+/tkPbfR66ebgKkOLu
K6Mby03rm8l9X1n+XdhGPbsmtSjaWpmabidboWBnPq4sW4UVYGfkVpL7VWnoymDAS5EuPYE/aMFn
GGxe5FJ105qVz1Q9yC7UccwP8A3YQZByw6kKxhH51ATKNYp+q09RMxLzUzC9mejLk78aXIR1T3aH
3KsbEBX5g1DV+T5UteimnKTsexzq2PTG8dZsfOYtUaPc8q0Uh0z54dX3p+muR+TstMSdP2exam5B
OAqf1VYSDgPUxy9dJqU8XR30WiWitkENsYMYfEgUv4iZcRvGmerEjaTcpYU62+rUV/hfu2Ebpf79
IPMCyNQUskmTQ0SwCB/RTZMcDWPs3K7TnmbQgaQSckKmTHJXmtPDMENhdjFwZtfI5NrbJhsaeJ9S
t6/xtH9MFVmgIo6WvWSpb2qFGV2VCLKdpQgzw9bXnI4AN4G5qj1l/DxQnso8hgxB2BOGdFA2XXnH
LOZFBOFqx1oBiTSzhGv88vUhQxPrpqVmMlUdUbjIW6tKD5Beol1WL98jaINtHUrSzgz68osomvnO
VFvjphb8fmslpfhh0FNpQ7uO/DzVh2yiiImyg9eT8/mAt5iBiOXHvLQUZVs0xJZskk6I9oZiyKFb
db148Gd4KtE41duu0wdHji19Oynml7rvIA0IwW4ijW1DghovL2bsGyWLBDdVIPrn5ZhdJCREsmQG
pbiRiecFJUZmJVwXtd0U5M5twea89haJbYERpSRe13m/5LgIaYZfMqo/6hNBaC3zfzeULN8RSz3Z
NSC4djKX80sPFWYTL2bMSBLmC0XqDbiKAzbRsg6sQ59WyhVitQ8ESAIYjLSKjCbBt4HNN0gbqtdl
KnuDMxfKhi8Poh0aLbg7E+qiW8gBWYVhTSiVmHROpJXaTlB89VDmUGGMgkGcdXFuZ7w6LrICrhak
N+EyFaxHCEz6ISeV6iorh4dA7GVHRN576CtJ+aJbceDGavK9nnpjn7TFJ4MgX1tl5sZeaYIgpJ41
4UEVYuGJLU/RMYxehy9mpF42RfFWqy13ge2Emtl9aThBp1Gl/CYSNGlvFpX/oHdDfTXzvgTeEjxY
+XRP9RjcVhj7h2oWwxczSpLDpI3zQa6CaquYlGmGKIhwwxwZDaAHd0raWLs8ajJCZjMBAPioyFf5
0BfbKjeCzaj0WIOtunUsRbqf546ZIcySxxJK8hURx8El7LOEDcdcuYiZjOR2W+cm0TL1+GplwP3A
CgFQ4pJBCbAFsmZwp2EdL6GhGUxhLBZNgjk53UDAZdXIzZVOTB/VW+o7bzZH82NR1x2hN3KkvISy
KG31vg4u+7mEAKXK/0vdmS1JimRb9osoAWVQeDWwwc3M59lfEA+PCFBmZYav72WVt1vqetfQEt0v
/ZiZEaS7GTqcffbZ64mEo5eR2G1i4MFRLXBEosUQ5UOW11wtMIhss8kObtu4HX6ZTj4dk0D99oIG
JnCjxDOZvsa4YZa9PpCjbR1Sb22w8mfyuqgtPMyxidReD+lyjjU1RFhBib0c0po0MGKD2RxjPhij
IiFOmwZwRlm951W/jqFH2FRkOipn88sZoM4Cfzeo7mbRiTwRwH0BRgHMZKrZ26xEqkdSpcuB6Mrf
iPYUNEOXnnI22tPASMlu7j0TmkL1q3CBC+K7ICwaOMfNYgsWvcUVrxFji83UWnYtmX6h9uyAiQdo
cI7lFQfLttkHndShTTsNAFaH9SuN12UJSeuew8VQgdpCkmDfTAPR7oLWdACTOsRl0uGGIJI2byXx
4+essrgOcmthFjf/goSx7hoyoCAEJDVvlLli3RqdlVHyiuCvug3E6UIF2WR+2WyTyzBvLZd5a6j8
l2NO3r1tt8t2QJHdzZXU/WYgQ/MpaJySmYcSKZ2f++fQlOOVihMDxl4md3PbeHuiIcorXciAC+5Q
7QLgkhu7n5p37dX2R6NcP7QJzQo5L71NCxfhwDBdFxnjNOzLJu7Ok7KSQzau1fUwW/Wh7cc8tOKF
5E5M8OQbDsHNMNrOcwsp6ez27Rh29P43BPqh8zNBsfFTdjaz1wW3/zTd1jXnS2YsbZiNdXKTD0Qj
+Sr2Q9oM8sqzm+rFnxoAYr5nnk1+hG3RKQ+/OVdgb2lTqNRFe2OlSU/JSrNMO0SEOnNNCDzkaTyI
Q/6YLfwESOXyipmZFBCJbwSvXW9QuM5j9V52vWNvfbizL7qXfQY+02Ko2zX76zae1tuC2wbJW9L5
vSIkrBuRttVM4Rp3T+MC/sA3Z+8nWCmLoOrG32QSawqhkylehHTekTf1Vg9Q2EaTwAknMH47tmnu
SICxd2KOHfbUQA6RZkz6KUg48FKCpU+JM3inpTZhdtZBdpoKuyKtNV93YMguXaEeSmdl4WOBjPOD
WLjXFg75tqVEoJ7JrNtp7QKSEZ2qP7iq+42n4NPN3bHeQG9Kt3oNfk5xqrallV6oMRzWXVeW275p
+KCGzryh9AUKSGRMmLfa3S05O5Q/dMvtOLC7LQ1k2SlLlgdqp+CB1PkLGZdgrMGYVFSZfEGMOXjk
s/crbadV7NpYMnLh+PV1dSlCXAGwnrxd88owfW9rQ6w51r5cNwERUo+FTw3PLkRVtxhjFfq8fQ9N
V6fbmIkGLD6jZCV49mNl69GE9kevx24Jsh5EaYQ+Lrxdb1kO0AReKxHY+iWDJUS54FMSpep3kiwQ
yfsm38DytCLGkoodQVPVPquGcV+PnrWdMkaBIYiQdzbOzc0oCBtlS25+p3Ws3opcJScOSvlcE0V4
ZbjiUp9rB6pHx5U9iePQMVrKxXWAFSX85aYOijgkqdHZ24ELhY6n7gkEXA9cC3RkEfe8i9d+CRsi
cTfMFk33NGX58OvUOHSjWH8u2vYiw6SnVjbBeqcW+j1jVX6VhTLuvWI0tk1be8/+WsaHhvs2eck+
BcxK9TCXMTSweeXCQYI3oFSGopiOdZ/Kpkiu18KJ78eWnKoR1ua55GbCtb5I1fVQW/aDJfqYCM41
vkr02jL/547PS5Ele6uPMcSAs9t6enqbwPixMivUpVb6dCZldyB1cNkYBDGcYnoIG7VIeeNNtFQH
XfnXnTlU5352JyZsgmXgVpmMh8XCY1CVTsd7UVV7q0Wj8pJRvYmSj6mSrrxD7nAIMxg+YqgFG46B
8r3xLqittnxoR+dWjEuwn5e0iPxeZTcd83cbWU/izkv1Xe2Xprdxjdk5gtMeukgnpqRrKo0U4Kr/
4tXSClep3vyhDoWZAXPoV/Jaq7cijd9zAu5++2WiwnaQEXBAcLjzIJaNp2uy+bz5w4xr98pn7nub
60WFtiiJsOOce6L9nEQ9ys2uU02+rdN5ZApoVOfFNZg7Aje7S7wecEeQfS4izTeIFC5rKvgF3lig
jQFQsIj0ZnqxU0eUrfv8kgM3t2u1VUR4slZ7MM8Qa0HcpWRXFAOUnla04lhX7FZONR2WWQ8P1job
u0L9aEwKUJIqm33uLHfUQ/JwAQuE8pJHNBT1a5Ymt0458ia33UQ55s2v8H/lz7xD9GLNNf5DTqv5
JDJDPKSOYqDSHsqXtk2cu7hvzY209bwZG1ixadJia88t74hSYt0ol4q4NmWM2Sh464b1xk6dU+zQ
uPfjoo7yWSTAqb3lBDtERRO5LM8l+sI1CfHxz4xMyygxSKoae4h4fdpdk0L7zGemosJpfha9pdGP
gmE7EQm4Wer+ZekBq9vjHeEB1MmW+FRB8dSXVXaFe1eGpTFBOIXBSV0bc9TME7LDYt9QpvRgEfQ1
VKcQZF+1hVRWXLUd6xPop8yuB2V0Z4MhHgQGoKl94S8fcrYvl4zWCqF7QHya20jX7k51sEcB3G7y
ypDHbIwH/g6UvnVYPCLDV3ObQHfeZsGQvlgBjPPMP/eFsLd97715rvvsOKC9bF7Xg4KUdvbK1HtC
21c7gzzxvdcrsWnL2OfrdKN4GMjn9MufA9mBakNad81raNbH1Cu8HVBH8+DUthdSDOgN2CDIx1OF
32TjEhEZTo19b4CmNSvf39qVavcGiShHw+6IGKCAj+pSJVBzECXNNHAOZdsQRNKW7s7xqyaUuky3
BfegyIMCHFW9s4SWnstXnQbecYBMDR/RjRCGs5tVdMtGyoyiwUyOZkMIadulJHha065i/O48ZLlx
v8I9eLYJDt7wTQcnX1R6OwQ9twBD3Erfokh0XZaXXxIAVlE8chv4cvsaKbt24FtXyy37lhddGJ7X
enVOQ1yfpaWsc5No3BQX6jzFt3ELx/pzXPI0LBsuKa40x7Cey2JvAITkBrB+eRfZCXvfo2yHIGz6
DLyd39oRjSRFvkb7ZbX6zUgvPkRT3Ywz3j76GyuyqHU/F5AlbUC9iJIvK4mS0dIEGy3kWU9MB4lu
OLdtm4Utr8mm68S5q51sA5KnI2/S+rI52vTchJR6GRdGGIBxNXyMyCc2d1Brju8dF5b1sJYLWayt
evUkgnWmq/S2oaC4mpZanEiRcyFo+V4IqITRsyY9ylUcvY4mrrD22nbJKQRsaunnVAv/jqRH+ALC
9I866JPQENR5s0HFJ4yRY9k3o9zzhp0JVVil9bxNU6i4MudtNt2pu8dRmn1ZoCqdxnzmjeAINJQC
PNfLjSXMw9QTi0VIDXe9gzcW59VMPjswnLqob2BmZJvSmE9qve9WL5LmvFcp0OJRTtg7XCOJCBgm
LNoBQgEsMpRGsFl1dbn3veEHJtuyggW7sNMv5cO4xkffN/ID5MEGAWJAAMnXrbaDU88B1/f+bsEM
DP9y3K6885u0bG+zxj63RiWOshye6ZbeEaZzsmKAkx3ffuXEjAfkrhMSHzkdxnG6S/A+bQBlD9Hi
quouz4N6N83r+OgnHhK4Wt+SSjQ7ZXy2Tfa52gj5DvEGoefSCdH5xKDoItXOl633wy3XIyGw4yFN
YyKr4UXrlGsa7OSgaF6GIXsqaHK1vXwunCrSHcm5s1G9y5x88a7AOs1hAWDSuoxhngljJztbWddG
lTzQUwnXcr0XrVleCdGWUS/onq16SfAApfADh9/E4B5sD7trE8wUQO0DckG+z7zJj/y1Amk2j2dq
unMxmcDVVuswY3wlKDhOQ9kFsIRm07iRKT++BUvcyUzguyu316rMQ7dKg8e1N+HBKT4zi4bDHBPU
AWi9CLV2t2QZPUI1qsIBTHAYB2UUtIhIU9ocVA4gCOakh+hYFZuqGPpX7XfL1klj4gy69Jxr8yDN
9Y0xKmhHFtck7njDYU66IByLGOFpma+bBreuNf9onf7ARdLYCAr5tci+vDYYj2ufDghf7cGfq33V
qPdMqzP1+cldOPvjPm2eyCs9afnTdcVrbbZH20yidr7lahDlCjHEI2D2lGU9NmC0eOqaich00pQ7
9Vp51Vc3sV2QPL1rbfU2QTw+ObM/HgmJnX6JRNvXpagfEG+hKbf2U46kvmmn9dj1bY8llblnSAVG
KOT0riAWbbTdX+cN/U+3v3OW+ggx8B2xk4D04DOoarSvJiTavifq1yrPpqakbpUFdLQVfTjZ13nc
JtGomGYZB3ErDPz1SWu1l70pu9IDwxnB+lpCW9s4U7NfcLJUBFmFA82zUJLxy3smnOO6JrskeSTF
5GQZd9ZEXTv7H2z317H9a+oK8nFXi9vesPbXsyyQW4v5V+IEwz4l7RKOovE7t40DoeT6iqGUK0qe
6gprV0ZvZSh+THFdGMfRWnx3zzxMhnK9JrKNMIIVtLALN+cibw+EnxfPjRGgLUvfTtgy5RxgXpPt
Ryemn51BL4q2pn2fivE5vixVLyjImneldaitxuGyYoxYeZoARRYw4K+ciXVDDzdLS4leam4QlPv5
E4L+LwO048FgjFR7qYiKvLmH3nIzgP/cQN7wNqlpult79N7Rwr1INNbvrggegGHeWRVpcEla9CF6
pt7acV3udfxDjTMVz1BHBmnBKI/562IpP3SK8roKzhjGzdAkmjrvWLOkogPhWdwHg57WWDS/Bu5/
piDUTMaW5iZbYYpbLvnrprMz8KgbkAg2o+udCoL+64TiaiVdm5mc8jTyEY3LEEIyP+UDNOOJP8o4
73jICvPxcpwJPZ8Gs63IrJ4fmI3Zpna/l87wKgMliXzug59Ee+5NjwMPNAbIZvMrKS0ZTdPyK8u7
jVm6KNB+nYdtx4TaQvaZUdz5bfJgakruxq4kXcj5lBECPfp1tl3i7FCCzSG/p0qvXSWyfSD6l6lr
Zbh41TVNzYJtiL6IPZJkAiRyjzrzoy5wvw2crSttiiFpfTLUsnekLrQx2B9E4dFZGwYddYa98eqx
2npeurD3lACf8yfTtfl8uhvbxRERNx8972fY6f7J7zJ3m1bDynjp+qGt4Eeh8g8RdD9oKq5bwxdN
aFUz8d/cckIjqx+HVZwz86fltBKZ1M0ODjbq8zCRfrwmvUvUdOA8z1zWtwASjhZxeFHl08XIDFs/
LNqFltfXh1L1lE6pGuk1I4nHGX0iw9LFTzW3LgHD5mszGn1kZCYZ6wvkNXfFjaZtDigpquZhSCmc
Emo1asmlfaUKfIiJjdrnjY2nU5LM7FWLc/DBzIdKjkAHHCs/eMP44tZGd2PGKga8ZeE9dat+pyCd
PxaOzl/SMUMYdtLuEcQBr3qaTNe0+rytMfveoxxGed/Uw7tOnYX7h2+RcJDW690ML/2a0sZ5hAJr
PnES2A8yqbmkyfk+pk9AxE/r74QYuKJ4qXwz11HvZdlVfNbs5bE52Q+6ATn+96tqoPPEjhjtGc4N
R+DZUhX2wW6pn+yldraumz3U/kBWCgm0G6oSEA3WENxP3uqfhK7YSYie2ihHfTK7Wu1LLsmht05k
F1j0rbAciD1NhYVes5scVl0+LVr17Nz2eF+0ruZ2WOWbYCCgL60Rv5OCgAWju4YpV5y8RqrQYFDh
UBtxHoH3iBk7auYDpIvdavH2AsMwtl5rJ2/s2IAlh+5jWgnb3NQ9PZSAWd3IdWuxNb1En6y8ca6M
WYitGsoF4FZzKkrRhVUmgpsiCQRKYDwwZcKs3FNKNvoZTLIikIQYSpkv92KQtP1zkwk728qIZXQz
DsqYkLwis29xIsz3qTYudhvzt93zfeWVaz85NoxqF5LnluSZNZpL4xUMSreZ+qKlmqArPwXxo/Qc
ZLuRjbMJWR62ZglmS4S+YDwTk4GwNDPUzAsE7kJ2bnEYxKAP1ohmgLoIw0D5/nqaUz5ECKLtFawI
3mQJV0pEDkd81HWOeqrybjnWrtFExeROdxO8wW0BLjns4qLiImWol2kgCnOFlHUvpukJdcHctPTN
HfbzeDisowpgbvrJWfR9uYvnAgPBNLX7Uen13heT0FzcCMZqbBVfz/2cXXnAvz61ctZojQNxVpnA
jd87NLEa53IouGm6J5/agxnZWXvavDbfWVM6J+XEChk29qEte+XPuHPIAhpLiwsixhGBJXw14x9g
5fMrL3DFVa+79WoSg3MmP3qF+uVl5dfEsrrlDzdOmGrzQqDtiWsq+vp68TrzQdZ98QEF0j7OU0V1
msbNq+NP9g/6Yx6ml7jcZbTuQvxcnBUopk6k1iW9RvlMwjlJxE3lt8HGtc0SBdlDTFWMvJ7hYs57
GmDptlGSebm8667aoUDOW0Z/T9vZfm1L07ob+VKuRF/1p5bbzVPOTf4B7k77MxnFIhmVJ/ffLM3+
0mfDgG/haVE9Xhlr0ka0Ev1+NyOa/XaMFPj3itwKUbKexnCMc4TvIg6qqM7ygnwYbaDk90NMPcc2
g58avvuAD2FjDbU8rmOe3cyNXH/aa9WzRlriO8dm+GxNTX1RV8EhX0x2xlzV+ySJnV+89cN5TJxy
h2HRf1jHvgt9mxeeLlOZLujRrvueiDS9blu/2uXjSolv1eTrbmjJOsxl1f2c7heZ8jNMqddFoNLb
82TP6V1fJdZZdokRlUrW28zpd0TC061DDPX3mt8TM44tMbzp2f8cHK9ENka4VgOEdEgkq2UgUAvx
4Xlzw3WvqpdfcYEZlEYhfdKkSj5HGI1XpmnLJ6mLrCNTxpkiIbqZfg0bLx1oND7UAM8ceQECZMDa
178z3lwrq7qbTPJl4oNz/E+XNus9/VCoHsqbftfBiH6dxQhswnfv+lay0es5+T2DyXpQfSkjCTGp
p6UyHYOUpVe0NZ0cy852pcM1N+G4PxdOx8jNMp0Kz26vCs/BKzHnnn5daw6foPiRgpnoLspNcTCE
nsJJt+SxQms95DLfTtjat/G8QORwDAYF6slntN1Pb+iLveQNJ2eQO7wlZvxYBFnzvLZQycMEVaPe
liBSv5xkQloyeHoyzcUxEOzDWd63O2HlsIfcHs7CRDtIFvh2YtTuT9MIkhuXzKBNomcLtVu1IW1f
eTvYDsEmun03+laD4qBMYWNMV/eXA4aWoTbEliwbU/xXSt5PFhe1ZEoAbjS0Tu5qzHi7oRPpY9c1
GAOUgUUAahAyXcV+f7Fr77q5XHc21Fc63kl9BeY5jlJ4dFsj19TrsrZPFdCGT5ipegdz/TWpKwPG
IW2zkCgwV0UaLMSHTLz6deKD2Up35ohgqpg4NYw/y4iZBpZFle912n1OeZvQD20/lC/nPRPT3V2u
py7kHi4OgrzKm8Lx7BeZ993BgQBEK85GnwI0xZSFu1DktNbOrON+K8cCf4dbTGG5NnjUAI3wo3Cj
1fXyIdzF2y/mFO9o5fjUz77cymyxoyqzcjz4NI3XYJp3gW/QNJ6C/rpbc4+BexpEYCeSkzXZ/UbT
vfkJ/mpEj9ZBOGD3ASvGJAsk0nQPGAS1y0zy60S6Y7npbTvZC9vhzVSVG3ld8OIqn+XAIV28p3bb
3taz/+X1ZnsWU8LO0FUmx4sontn4x23qIXz2TybRT4/O0qAXtLV9BQ4CWkUq8xMcCO9cCVrnfQXg
BrXnd1l6JfFTfXmepkxzx81I4pym/nHClUlz3Z1e3DnO6HKaNDkIBmcMOUetsau6u15FvkRWLCgH
Y9a/VxC+J8ijunWd9p01IK/WZpkjyrbyMJed+Z778Xhc0omessSx1PWJ+Zy1Bv7NvHngTtaEyyRK
Pr/UuJ3cbo4EztIIXxqgl6rI6TVigVVxrzbEWFJcAxzBPYORs3XWjyGZVmxAHhwt+mhbmdb1tvdb
iramCW6w+me7XnKlNmhxh7FX/Ex90EJjgHKVpmZ5sM0RV4Q3dCePswiGJP6g01hP2bmZHfGgxOJc
zfUc720jfovjXuznNDfOczqIz1i3/KPul3MuR/cKjuO0d0yVXuVtDcyvHpOHfEYcuKCBjBulxyl0
Rnv86stsqfndnMdgFpqU4XHFVZOqZi/jlV5+O3759oB1mJL/LimypaG97FtnNwFXtri0pbRtOUcH
i08Tld0ATbmOZ75CIFz7Igi+8sGqTgWoyzvSObHj58bbkCzFudf0JoUjyq2OUZ0MOfZHk5G9PdLf
crNmxhAloADDfu3XNztJZZSW0g5tZ+keyzZon/RUtruptZ0rgjjBgXNAvKsJnE3AJaGtR/STNHQU
VgvDHB5Q09HCO9vZDEarb+PZyrdKeCLZ0NXm2XXdhn2Zsida4pYu0M+Ept3WGdW4a1KN/7e8ohse
Tf4CsW/tqmOzEnuUTub4NBaL3hrjop4U1K+NTMTw5SNUobyt7VHDFdpKkMUblA3aEFwk6o07Oy/8
1e7ocvAeyHP+SvFO8nn2496LVfG5kob3PDl5v2NjiM/tMKanCtMnMRN2sPVWhh0WK+8/LcwVH2Dq
fI+V08VROZovA7/Vnk/XeYiTun0MPF+DZG8HtdX1qqN4hqE9G3q7VGV8skYCxkQvlkfGIxeS4xw7
kktR3bdWgwEqb3DCC+1nt0nguwdC0LiAt9ZwxL0wP6yuBkY9L300Ch1cd3SmXqmXKTNTxy6/jDll
0A6WT35o6OgegkH058wal1vK6Gdpl8ueCFWX0OBk0OfEmp6bleJW6FWHo+1/jsoVp5YUbKwwqMt0
H3P6kXghmTF8IDnnw83qLz9OMvQAhchKRAPahddMv02x0v/Jy2FhU60AzSMlsuFTaJDRZ/4QMrb3
Ze1mV04TNAy00TeMNyJJbB2qTswt4e/866KojcPiJvnBhxhzA9rww5gWnJ8ryXQHL1D1uVQLviif
+UbZdBnt5aaiCeve27mn7qy4ps0lVXu/dOv8pCTRdA0tOwbtaJunZT7t88z4KGb/QuNp3YPb0D/J
L4mRe7ISk1Phu2lEZxROWcLmQNToqG9wLT8vhlvvW6cpQPpMZThWK+Pbq/vu4l85qXK031wfT0qW
jukumOMXr5h/KCL7orwsnS2uCEYAa16pNrbjhzr3D6Z7M624LjzVfBheqW40tK4Ht/U4KP02wsFi
rcpgWjBdSabH6w7mnQnOwrhdi0Yh59s/GjbkkNP9d+ZDJHT3ib437a6/ATbV3XjMJK6Dl2xj4Klb
AIrBtVksPzrLqiKrGVF8u8zn7BoqTlvEO1Dl1DlVaftfgSZ/bdNLLFXp6njbxTa73QzOloiCYd32
LtbPLsCDx3zV29jBEqIEIGrHjKURYfX1Hj22wFvR5emdxgbxnoEP/S2WunqCidUxITpYD7g7cjai
oUJ0N+TGSMbs1TU6hj1x+63ckY0lwmqPN9MQh3gwmqMRUAZuK1cU8OhmDEUIt5reXyyBcwqmYvHs
NNsGJ9bBog+LO1sRkV07Cabgwgpxv3J8TLWzX5hIpc9lNHcp+tzVHAgF+gg045Ba3Zk08E8fY244
lMl8VRSTmOl3xfTek2R6HDDe7XF8cWJNRbwN8CI+abMuwDkvy6GJsyS0ENzPqTKTEO8Ess9IlePR
VNn8PZo2NtAmrLYvrizT4qbcx8ht0jIQE/PVCG6nmes4RLlgD1p2+KnptFKUr9idYKNvu1FVL9pz
agyIwC3XcDCDLHI9LfYMD5j+KfVzmngFFcZ1vkBqZnZ2UnhuPPdeyZ7DkmiHnprid4eYfzM4mcqi
xBv937LyMaoNuHdi+qL7uFy9G5MBHC5UqnqcSiGIvQ/QJvts+RFgSD3WBlOETY6IOLpM4cTZmD2P
2KeQpcbp1LcNdog4qL2daMnVsmAC8Ytg/DWWoIUG2lsI8hmmg6SQD9IsMZYYo9hkM54+rioQO4V+
Q4JM92ioPDTBOb6m40+iRMofgTn3N1Ti8XOJurUP9Fof6zWfOdAUpUnDG9oqbzlQF4nQssv2GAyV
igbKoxdg7VAburHnILLI0Ey95Aj9ujuO7cQMANhwuqnCHfd+XiY3VVwFn+OIttd6XbyV5dwe0pzr
TD3WM8wK+hzHdRrFgUmNkdurx4UmoFBLF0yUc55A7lwcX7+3rrNuZzbDjZep+SwV84lcibz04HJ/
gJNAj9O2FH6j1O1/9cKYVeh0df2GaF0+zB3mj1oZ8UmTerSVNh3f1UrUY18N03kecFOSJcqoTEll
YvdjQCes8B6klT6mpo73ZgXkKy+td+w0QxbCanvx7TY+YJSt99UUW1d9I/FxOYmdberEcx7txNfn
Bd8cL3+bh5qFhMLjBqx1+lqQQtHzjdnbTCQHv7LKs5vYwX1KqVy+9AFBAxsxeQsqDsi2bQAa+1bo
OPlI+O8hUDZq44zTs25i0jsWNRyt0s+2HcnA2yZImojIySQsXLSNhEA2gqzYdFHtH10c7RGxmXQT
EwW2ElIGBUE2HRL82qFlLMNpBLe502rKr6rA73ZqDebf0o1ZCwFH6J7zpwlrznJarBMQDaMbGUXp
sjXZMoXDxtypAsEmWV5hYsoQlfhrNYdhO9r4K007WdKQuHbj4Hj6IxWa5iU2oy32HcG1s0gmRkPA
bqCWMtkh9fxzctdmk+Q0QQc5gn2fVLrXrMAbM1sZMhrM/o3GcbGtcwZBV0rWK3PxvWPR+Bl+grj6
yPPifQQbeoD2o3A1M8sR18u7YdQrEzGOiyW8M0LosNVDzuACk/MFS3lxpZvjIYFR4yUDy8HR/l8j
pv+viWr/H7HSHAZM/xeP6X9DpYWpqhiV/VWhjS0XSNrlj/9PRprzN8lmhMJgCmk7l2yXvxhp0v6b
a+K4dC3HMR0RXFIv/4uR5vKf3MCxTBOtzHL8S3bRfzHSLP9vlhtYkqsieJj/SzyatIXv/fcJVEyp
pe8hRd6Z1TTt7Conemzq/4SvdHn6t7lci+XUzr2RMMFNLTOxFDGitsV/GrX8J5OWl6d/G8zNRxfz
12j5t3m7MlgxZPNmiJ3mDwZoL0//NpubSJF7zBk5t01s4cQx1LUmduavpfHfWIP/iUp3efi36dy0
JFySnr9763bBs+36z56N3+sfXrq7v0ZN/0+e/W06189aT2lHOLcl8u1s16cpt6I/e/S34dy1tafc
zWzn1jDNJzemdc8IXfcfHm5dnvLXr3NZLH9FFPKhfE8/BssaZBJg9O3C6N5risvp2Jp99cEhLnc1
cD/mDGp7V1YdbHm9ZHRHvewP5lov/+/LLPs/TGK3dDKIt5YOFWZHFzxz0dPF1x99avIy8PoPzy7j
gIxZGNW3jNpTrQUTXUvCJv/s4d8WsJkbBg7ByWZCkUFmtSa3qCF/EtR4+VS+rV9pCFJ9rULconh9
NXp99hhl+7Of+9vi7a1WSklr/XaFQBqt7nSNpiL+bGf4Ht9dDzxUxam47bPGYWTaMJH/QEX92Y/+
bfGaHkOATp+J22ASOECS+5RG7J89+tvaxTXfFlVDvmRZGoywxQli9TwE+z97+rfl69qFZ2LYLKAZ
MZ23EW7d3Q14XpM/++m/BzczhziOkhDzuwyFNhR4Yjd21zz/+x/+n0Z18DL+PTfpH5aRMcQVcXhF
csf445PIdRCpqXT3XLkxqVoGQ9CMeVu/8NdMxP+4LTGKPUVpVs6PPdBrGn2NcP/wN/22pKVl4+8w
euQqK9u3qeMfaEf/p/D5yxL4J/ug921JD/ju1SqZKekZW4tHp6ZrG//hofk98TkRyVpnfePfuhqT
BNN8P+bU+oO0m8s39G1Nw53tdd34za0S0nx2YM/TUo//w/f/rz6Vb+fxsCrLNcq5ua2Ul3O/pWUZ
ZfDc/xN48F89/9uq1vbkkCFRNrfMqKljVlKgemNqP/37t/dfPf3bwg608pqBDuBtFRBUNZAgTSi7
vbz9+6df9uN/9sZ8W9iXLOzVDzr5Pzg7kyW5VW4LP5EiEBICptlUb6WbcncmimP7WA0SEpJQ9/R3
pe+kzF9ZGcHUjqBIxKbZrP2t0zx186HNkcrGEycqEfqmOLz9Jy78ABfzHCGFUmTrIk7JzI5ZDNsX
GXl+WhfyDO1bBpVtnJxsIvH0gRdVlLXrwG+5djHPLcqhkAlf6Mlw+i7J6ieTKw9+CyY8cyJVn82Q
N9B6TrQyqN8MoOv72med8VuvXWazmOFb1JuQn6IwuxfB8zLy49tf88KEYeev/GItzWL4LCLNx08l
yr+OQLgkX+iE7IksbXglXv9gwF6ZlMwJ2CQQuLT3gzg1XKDESYbDg8nHTx2qkPYo1SiTAzKp+kvZ
Qqq7md9blUe3kF9sn9cIgDSyduHtmHco9KkmnTzAxnbAhmiQnoX680M+DD8IQ+Y162Cc10IKUkLm
BYnbeN+bhsqHpaRf3h6rSzPfWRgIn/LeBBkYEHRb942i0ITCF94DXXSeQs7CMAMU0EHhS094hPoJ
pvGTmugHv447q8I0RzX0fkaeeDB/jZLlPfC6v7yadgHMtYZubd1aebIEj3KUdKeMS89bo8tgblYd
F9WCxnPGH5NHGMtc2Z/Oh/lXZqTLX86sgCMNGj1x+DmnqJAfjiDrbaACACU0zq35VxQdQwYYpJG3
x+lCnMXOAhEBsdHkCm/tcRSuTyar1QMsNvGgD/XO4e0/cWF6nnMNL0NZxOHEDKnkqcXERx1u/Q6P
1363onPi4WXboR6YKupenpJQVs8w2zHfAA6fbvx67iwQDc1wiI6wawllHgxt/+loceVLXxp3J2aj
tUelf96IUx/WZcoiEOCDIqCPmbDTlW3lD1zstdnkRK4qOiv0FonTpGr+Xa0MZIUEPICiLIfnUbP2
A6onprumgUXUsQg7yBLLLDjOrQ7vtqoLUdANUX7T8uS4dJX+6TeoTtAzEgVN3hF2AnoIFZmxwqtQ
99WrbZd5rMok6SFOxhlA4uWN6HzfVaUPVAwLoUs91lDsRBkfcAhQPb2JW1LdFJO8ckC6ECSRc16P
VaeiciQoHeVIc7EKSfSyRfGW37g4UQ7hd7Hi0TjEdRPuDV1P5NdJ5JnfMu4CkKMp7AKalfQEdS07
Ivs77YKWXEWAv74mRk6I62KhfAqz5JRDenffFP3nWhrrt7lFToRXuY1Vz9B4lE0fkwZv+uVVf/VL
n9QJcQIZ2FxXyE0sHYTVoJ3qyty9/T3/oP1eCe3ICe1pYrFsUT11quK5fuzFnP+ILS8+JVmMUm5b
caBdEzl+jOsMVSVtyT+1G/8pc908A/ww7sNkEV8LA8Pp3ds9uvRjnagWyi5LBArhiRLagQ2HlOIH
EIZ8EPaIPepgk0m+ShjO1c3JsOQWW/qPLbHXTMEudN2FJgPGLOApmNSnXPPqBgp3yDQIdOxeA/M/
0GQJPVAgeH2C/Cx5B9scvErFg9/29+dk++KUHFbhkOS46Z+aswqHJ7eAFhz8+u3s2kHSMZ5B9XPC
QfgJFL0kZB6+SOdvef4OLzqtYpPkWxLWJ0nqH3jDvBlC5RfOf5iNL5pugKQYRr5upyAgPzRK33c9
0GWeI+LEc72xIV8ygsEOQNZLJtyn5or6+CicR8WJ6KEWqo4ikUFf1GUoKGjNvgYIwbPvTngCnhai
lqXcTmHH5d1Sg8SYV+LaS8R5k3plNXIZtWBJEbyJEnECT+G/TTcovKpb/dFwAEoiO+NhFNVnHg4B
GCeXQTt34QRAMRen1er8ERScBrSX2sdA9ty6sw1L0QZ1zRp10hS3BWgLn0k1XFm0z/P7tVFyNmGb
E8b1gAQFSqihX5Mwo0AN1+S3FLiE2WKySm3wATsFWT3cNnS6IXlIrgz6pQ/shOw2zGFSdTY7cdR0
gNa41vYdszOASKiVIGDudaU4H+OKym/V/JNifRHIhG2zjbIVvybBlRNkiXA8FGuHgjmv1S10Ylmu
JutQulqdRuCkDigmuFnzIPQ7bf3xsH3R+SAUcJmG8vG05pAfsREFTtPIlivT6NIr1J9/f9E8gQVn
FbUBki4AQx1LrlG7uYXqFiLV7KYphvHBTHLFgT4CfA40xf9QMI9Tn9fA/Q88NssouENhdWogZBVW
3UWyT/2aFs6+YAAoghpGnXJRH0Aj/w+Il69+TTthDUKUyQEy2E5xbc58TboHLDH2HBInrosNPIuw
GaqTCJNsx3SuIS25EngX1gzi7MIQwKGENsqylMIXOKhxN2yNFyUZix1xohqlmSg7ivVy4vOEMoY5
T5MFxAy/IXdO1menpIW0VYW3bxRz78BAZt/HFdXWfs07ASxyOnQr3pFx8imghLHAhrS3fk07O3G3
1crkIi5PhEOQumuiiOA0XQaezbtb8TahnKTJkU9buna3jfKTXcBY9el7KJ1zcthXsAjYyHLqFPsy
JrXa6xDiLr/GnQDtQBpEfiBfTtsghiNdUfypIWc4+LXuxGjRYXJsYRieagApfi0cEDBTT+KLX+tO
kAIFu8ZmIMBJFf1/ITUnuV5bt86x+L/7eijdGI11CCuOaTwVKEOCbfFsdx0r68/gfgzPfr13IlXW
iYXLlhlPPFHVh8DkCVTlTfzVr3UnVPulpQ1UVsOpwE0R/PFOvMOtUlxZws4j/NrwOJFa5NMQcGKG
E0epwL8AvEFiOlcoZAdl9dbYXJkr0/M8UV77Q07cJnPJUGMKva4ZQRlSXc//5U3bfVnEmn8cY9Oh
GNvG+ZVt+Dz0r/01J4yBIga9ZB0E8IzAy6B2LCj9LhqhcII4qpJkK8hiTsSuQHQLsewNg6LU62sL
J4orNYsKteEiVa15Aqw9NJXXxS78w01/cTBJ2hhaAxMLlGBYlG3PC8Sgs5/SI3R1YKUWctoKjW5H
EEKvwMuDOZ31Xoty6OrAYp3VrIuiIA0YbOHgt4McqN+65orAdCQX+A/RAIV/7R3dgvcz2bw2wdBV
gJU2y5cW+dQ0galdG4Y7mVeeA+JELQrq+Wz7DU1b/YmgBgjVs9brfAxWPULqxTwhFZ6t2wKEkiJg
IDcWHADmpr22DFwITOEEJqBNcMxV50qlVqKQVQWoWrOLV4IBssa/u86sTGI+2CANYYm6K1tzm8XV
NUuhCz13JV7TJMu8BYgjbYP589mYMFf5leeGS02f18wXQ06hT59WnFRRnNEeSczuq0Z/91pPuLOz
ouYsTCC5D9JzGW04fhnINcexS512NtYJ8mM2iTVICWmeUAR806GU1a/T5z/5YjwmwXpQtRE5dIyB
30sOAmRdz7ad7TQkVgEdj24vgJctdjnWXfLbr9tOVOY0GtdWjgGeBkUOthUw3FsQHfwad8ISpQ9r
M2k0Dim2AJ1keR9T+9mvbTcolzWo5wHzD5q6j7YBcjmf+Og34K6qK2FRrhKyYAYawM0YuSvXyG+F
dSVdSdb3CkhpcAumle7WFZcNG4Me6zUqiROVqkEFMCBMmCntcpcwEOJt6NlxJyoHBbZREJMsRXX5
sYdUBbIer3t66Aq0sIXRgUn0uph0erZQXborR8ULAe/Ks2Y15xacnyBdK+BEz9twLMBq8BtsJyyb
CdiwYOAy3cz2e85w440323kOtxOYJo9n2TaVOW0UJQqhjT6HAUwD3+75eb175aiZOIEJ9JtG2d3W
n9TWfinPuNSVbx9lzAK/DTlxohNmSYMEDB1/oCvB76HgkBcJDlhvd//CV3WFWawLcTRBkdCpBE9j
BxTzTiPL49m4c5pl5RyCK8K7UyVsBLZfD65LPfvtmq4wS4mzAi4CtLtktj4Wshf3sSDXXljOofjK
Z3W1WTWhcBltoKIM4Rz4D5M13bdbZ++oUiggbTkhVybnhfnjqrS6li9IdhoIByOFSv0KqdzjGETy
OUkSxNjbX/nSHzl//Rc7ajbV20qmtTuh9Em9jzfOH0VZ/dDlxq4cSc+f9LXxcgO4UwHejRiUPPDw
2a00SgT8OOIqrUA2+2j6OjgYCS8CcI1hD/r2r7o0d524LgUg+EEfnPfE6DmTZ3xk0P/0a9sJ65JX
ZhaZ0SdKI3pnTaJuRhVHfpcx5sQ0r1BvuW0Zrh35Ih/jfrs31er3zha66qoO2SXctfOzlB+Uli7O
yMctrDavpwzUE/09lSgsI4NMbhOyHdVzPM3fZ8uaK9P0wgd1FVY5xOVNRGFP1XD13lT5+ykBNNzr
g7paKiBQKqKbfjgxAhxCp7obVMZ5CTmBh/57TMaezrGpmuFEcvszI/R9WNeeTTuRay0SGROth9Ng
2/wppsYcIDCzd28PyoV1IXaith0myYpAwGRLwEtjNzS4gJQENatiGvFy9PYfufRVnTBtUY279udM
dicCoPN0/BgO9qNf206YhmFwZhyY9URC/hBk/LtN7C+/pp0YBeCsZ6jYF+kyBMlusOFTMkTk4NW4
q4VixhRJOJUFntlRvRpr9RE1Pn5TxpVCjdCvAriazZCf2Pdqy/7hI4pG/frtHIpByeY57ARl2ptR
glM7fGCw/fEcFOdYPJabLWHMINOixERZR3DXQaOOPLvuBCkOCxUgoXo8bYl4AsnmKav6Z79Rif+O
f51PdNFR0J5QCEthHBTtgNzv/RZFVwUF6BHM1I3sTwWT3/MYtfEtEnl+l5zIic0oZjiiJZuGxMq8
L5EsrYproXnhBOWqoFp8TRWCsXyCJ8d/nQ7zvc2S73YcAP3jvglT1w6eyYUl2Rrgr3A8fVRjcsMt
MEde39UVNukwmVGUklWnRE/jnQzL/dQ0+sqJ6Tw5XjkxucqmqgakdJUd3uB4AlelQMDstmB+eobQ
VTbBhqqo5qmoTrTgKH/EYzc4EZ6lWsDO/j3hGziTFLodS7zQy+cAuIOdANTJb9CdOO0YE6GgpDwt
W3m7seznFpjZbw1w1U2oz6n7bRLlieriQ8mq3wwoTM+2nb2UqhCvYnwqTwO4WO9kOervcQFor9+o
OIEqm7IJYBxUnpIq+Eia+RdAW5Nnz51NlA+lAmSjLU+tASl5ACtgN9Rl7DnPnX10iDqUEUWkONWC
fBUs/mLrofVbG11tk01GjvJzk5/UCvX6nJd3MfAPno07J10yhDGfAFI+acBUwLDJC0Bx5Rev7+lq
mSDeo5Vm6Dkp4RcDqM8EJkmiPLvuxGcNSvcwiSlLpYUjWi9hurEoIL78+u5EKG+Cdg2aAXm3Sv5D
hX0AqOa9X9POThrkw1aDvSFTgMduTdQ/8xoQHL+2o78XrWkCs70bSpEGFSPHahlzOCrAEcGvdSdA
47hsVLi2HOkx+RU5uAOcZj77Ne3EZwffLgN7RJ6qZm53db4GsO71HXEnPCEakHG7BFkKduJwJ2V4
G6y15zusK0jqYg311qCSFKhV8c9SrQlwmcgy+31R10667UjYzUUVp2tnwG23cXi0Sv72GnXXUDor
hiqA7XCU4lH2M1+7x62b/E7oxAlPuqHqD0w1muY9HBfgplMlngd0V5MEYmcVQAU2pwFAmsfprIW1
RXPjNyROdG6bykgr8jmNZ/EYxOeNKPLL5hEnOI2sNGzVwzllK4G33hYRc1PnI/eT/YXECc/VAEEE
bdyYlptS8BGTH0pUinnOQydAUaRF6g1OA2kE+hco09t/ciWe09CJT6OyEeJjOqYBaNdLkcM8CGbA
Xh0nriLJwMpiIlEIf7gGZsg2+Giza8f/14+3RDq7J4MOpluQS047ARfzcINNJTRKzz4TEXDfv5fy
IhLx0sOCNs21vkkaCXwVfCb92naCswSya0E5Ith2Vdzsz/7YqOP2O2qByPN3x0EDtpvK+ZCO8AFU
Vr3nU+O1qBDpBKea+75r2mxIGbjGKJUZs/x9Dc+kg9+wOAEKNwjQ5Vpxbr74Bd/Gcp/M0m/zJNKJ
zg3yzxlUyCE1UbHsmagBA96GT349d6IzFGBgI6HYpgsw+XsBg6U97XPfEHLiM2bDhviv2jST0261
sL2JidfJmbhSo0oUY8/CsoVYgh7A7IaNmddCTlyZkZVNw+A62aYD/K1uQCCEbRiPPBt3ghMUqhi2
FYtOF5k1T6Bh0mpvVV00R6/v6YqNLGzA7LRRndJkzcyhojA1uEW99+an3CGu3mgTA1kjE+kUth2P
ExwvtCBXKnovrIqu3gjPFQNsRphO66gayh28TgBuApmi9ZvrruiILnlUB8w06dThPRLOj4v+HRIe
ffQbeidO4WefoQpmblNWT+2XoMsSOBs01OsMQFzpUdSYQRZh3oBmPjwrZn7Z2Hz167gTpRtsXbu1
q2xq1n/0QH7GMfdbdl3R0TaA+VcrtDzOIQxG4PgOoK1Xp13JEZ7KbNzPpU0n0pudjskenHq/szNx
sVJVwvOZ6mxMM8v0T+REts+4CPjtz67s6GwtzijBNC/FmbodrZ+SjXnlh4hLlUpGkZcCFEiYwhsJ
qn293CEvf62Y5kKA8vO/v3gpNXU+SUK2MdVbDYqzjQ6FnD1XRhcstZJgnOEo26XwNGb7rVIfglz+
enuynE8Q/5tOJNwJzWCu1h5pM7TNIvGQgfj+83z9auEN1vodogl3dtIu2oQq4xmewn0CZGc2ze12
KlvA77+9/SMujb4TphkIx3Totz4VecAAusQcOq5BHF0ZowvNu1qkNYKOes7nLoXD+ameOg3TlspP
EEdcNdLZ0VvwaoOHRGnewTTuVGaVl7CRuFIk0TC4xW8Nzl5T9Syn/pax3m/NdWlRrG43vC4q7HEV
HBhwcXxukuCH19d0tUhFNU5G09KkUxxAW7JF98tg/J5ziCtH2my+FXAVMqky0fJBZHTbr1WXXzl6
nc8qr0RT4px2OdtGwD6CLh01ke1BAtn6T1uCPL9rRm73DJ4v+6pJas8jR+JE7zYsJitNAwr4Al9p
+BKs1VFAGdsf3v4UF3A6xJUp9RUMKeNs6FN4BFv+7xYaMr0DFlp/w9u1sJ+bBC7bCjWzOde3AOCB
JwOwCemAs+e0f4h5GzX7MgyG7gFZ7krvkJyz6w5G0RVWmDCCebusUNso1BQ8Z7CeqlPbk+dl6OUM
kP/Km8cyGCN7O2mYyORlvtCdCcCm99srXZWUhRvI2i20Swve3ULU/a1fhi9vj92Fmj7iaqREJqao
CDqTamO35GGRLRHfGfztgXdvx/4MEluHz227qvm+s9rUsPQegJGb2yG6cua9sLq7jKtKgJ4MtyaT
FgqVPcc+lwUI21tZGVwMAtDl3/6pFxZIV1NF2jbsBhWZVGzxQYaaw8MUpDy/xp2LtQloY4WiJl1J
B7PlmptjAaONKyN0qevnkXuxcdMkBNhPjSa1VWGedQPSdxlY5Xd+dIlXCYe7MchiML9bQXAn6HWC
KvC938A4i80sUM8GWL1JDZ4zd/DFeqh54Hc8Ze7CMgXrRscVg15nqFSRU71DQbYfDpC4+CmSMFsY
vRjkSmB8RnN2z4P2ypBfmvLOWQAsfDhsT5lJs61me4IEzz0vOQBv8Kq4MiP/1KW/ssy7Uila1zEs
JQiW3UY2/yo9/J6aTN9hsUT97JYv30EvzR6DIAMNfCHrboD1xJ2F2+dNaGzxoYmA2h7rDm+IS8UH
uLNQ8VCgOB1uUvivKwNxYWa7iquEj42CoZVKp6j8AAO54sAmaKm95p4ruWq4DCoYPpmUL/V/Rb7C
ZcmPmkNcxVUUTc1WrHWfwnz5aBP1COzAL79eO8HOA9CD2dCalMK96wlzQ97ZoRmvTItLA37+9xdL
SbKFLRJpWGyHan5H+PuMBX7Xf1dvpZYEBhBWmlSa8JnbIjkFsH7yu/vHTqijtHGBaDVHuihacDhf
hd6DJfHsN+LO0T+zBeqFYRKXwjRX7UUh6p0VmOdvt37huBU7sV6wZeyDPO9TIPDD+6Bh07tqJfph
YKx+gAlJ+wXHCOslkSeu9krLLgoH2D6keaF+93U9wfgJrn5v/5ILc8cVXw1A8EcDKqhSGAff4HXx
B4APfku5S6HK20JMAzjT6aaGg4B9dljMV9QFF9bayNma8xygpZbBcnur4Srb2kbBa7eFjhdSYb9N
zuVQGXjR837p4OodBg+4tN/2/eZ3PXIhVFHR6E4SjDlMWtkXhYTMhyXpRs8v6uzOMWuLQtWY+YD1
wn6wROZ7aj1zma7+qu5VucwBFrJyCtqbegbzmOfih99cdGIWadK4hMNoi+s6/wXnP7igd0159Gvc
CVkYZ2QrgfFemvTBcgANBC7tE/O8D7nKK1T1BPD2tG1KgvJxQ2k76j5xXffququ82khT23nAg0C7
Fd86xOhQT34LvCu7ynCSk2qZ6jQxwfgwtBIW7XHvN89d1VXeZcuMAr42FVF8AOf7K2zer9xxLixb
1NlQtwKmWbFA0/AV5oeyzn+2m/R8UXNVV2Ye4cCkOqyJBPTTJcn/GTbqeatwqVIRYPjBXGLpasdB
3dE4eC/glHrjN1OcLXXo50w2EdHpZOFXukJ/dShL4fk5nfDMq7DrmDonSYPxBy/yR234lfX80ud0
ghN+4lO9LGuXwtYngl9tHu2o6PiD16i4qqsymEGvW/AAEyrsEWUe3GvT+W3OLkFqNWqOKhiWwg7t
UMewnYnAdbxyyrgwKq7mKm6FgKEe9gky6Z91MdzDCtTz5hw6O+hQ9ODuSKQWq2jd9fCb6nPPI/r/
wKPKaUsChmXcDvwLo7ttyPzSrX8Ahi8OugoKyCnUE6ZJQuXOwPookZ5j7eyaWTfnuivLOhUCbXZj
Bvu2+MpB6MJpxeVDiZEqmusEcySXOKnwyi6/ewuT0Xnc5me/Oe4Ep1w4gGA9ryFEG+tjAKPEhc3G
b+90IVHIo8tZyrhONTJmQZzd22z2uyy6iqu+2PRKCfY2LtRDtMY38K379faQXBh2V23VjzmKHeEx
kXa4I9+PsTb7qrfyPuabZ+f53xevqiV2MTDLS8N5oMeQifhd1XV+nBbiqq7atScN8sRt2gt7Ezd9
AeVIXfqtuK7uKlyDEMfzvEt1zm4V/MALv7pb4oKgbB+oPFBlkUIGRHa1Hj6NsPV6+5NeWBFd1ZXV
CYzaEtulgVntThh+GsLAb3tzFVflOFVx2GNFRObpG8hE78q+9zutECc4B0U5Z2vdpaK2X+wqYGhZ
+p2ZibNzRpOIxrZvz09E47STskOmm10ZEfHaowKVrtoq6tSsmq7pUhMS2O1GRQTrPFLdimSUB8Gy
GYR6WFfD+vXaM8af8/L/JLjwJ89debHCs2lryoGLNq1hIfxtHWbU9hZNVh2t5OVjU8J/RExhv+uC
cathoirVR7kRHF9b3n2terF8TPRo90iw2JMKs+ZWwSr4mTTxeIDr7ccIdlz7VnXbfpBSPY2oZ4df
ZmcP/QAH5LLrYW8yz+KmWrN/2qEJbsm6kNxni8Fvc1YLwWweB0R3aUTGZodCIbvrde+1oaN1Z0OX
MMiFtyMmwjjgxkc22DVWvRfRBo07x+1JQuMMd+4uTfIcwE94Rq1MqYNHUKPxc7C/+OZ1pXOacaXT
dQ3hUEwr+GNyL1E8Gnf29badYFpRLnUaNuBJBky8l1H5n1/H6d8d51U4o8iRNWkewpOTybuVdl4I
ZPTbWTImkrFwHdcmZUny4exfHWahT0UsmnaWDGH6RgmBoOFV/jMPmh90Fj4HBQqZ/t8jsqLeU2YW
o12FbLxR/Lgg9eBzt0HbztIAn9YQnAWeAzVF23tK2vopnORwJTgvrHX/g5viwQT/kbZJKxrWt+u8
1ncbxAIdnIn2isfBIYg1280T8yL34ec48Rq0WhUTXmnSfqJTcbQWhXKsCbEWeU1OVxRmC950pNMa
qw29jThqZAK4r18ZrVf3YXTeCdl15cmYNbgKTmX5OYjn4WCKzcu3C407IbtmnaY9loE0Jn0EbytS
7ErmVd2Dxp2Y3TY8kBBaqNQgC7/LFK3B5+Yf/MbcCdokjuBg3CAr0QbmW7nEdCdH7ZWVQM+dsAX1
OIigp27TopoyXOuftrhbrkyW8xb0yrbrisJg8won4yLXUA5ma3wggy33qCYwe9Mn9D6Gf+Njm2uv
4xCVrk6shOXUGqNOBrL88hMM7eOE+BzI0bKzxSo8d0O+OTbpOsNjPdLJDGed5uPbX/ccma8NkhOx
8CXQa8Mp5H6rvCmkPLBK3BJZfw+3a6qAP3fk1/6Gs9HqkpXRuMX4AaMgy3FOyl+a6fJ9UKPwMpiK
8Hmb8+QxD8UY79RE1FMEyoPdNTYy7+OMoyddOJfrPsyK5ec0hPU13fDFrjkxD3RCaAkkeGkZboPZ
TR026jrPuqdSgzmyb6KmJTd9DNfwDveU24L30VMMT8Vvei2jB27UehfMdfGu5Tw5QBVn9m9/lgtr
kStSkzQvm8kETbrxlR1qUqPYaPBKvWJCOcvFSGA9XMXY4m0k5Q2baQ0fawhV/brurBfAfCYBXOlb
gNSmAnVMsz5k4LZ5tu4sGKanSWR1h7RDiCrvccvtbhm87h3/79/78tAGq99ohLIeV18y810C9wgA
Vr3gYWjc2ep1Vtg1gfl5Gm3zvq3J74zCp9przF1tWigrJAUaZAXqgWOq6LjaAdt25cZ0DtNXwtdV
p5Gp64Ok1Xh7yeG/uRV02es1Eo9L3Xi9qmFsnBWi1mDvxW2i0mYU4tCPzcO0ltemzKX+OzEOFhfc
BpepQeWemO8F0KF7ZcIIwWy43+nTVaqVZYTTfVs1qUnY8Lmey/dRMOovfh/XCVcFZFNDQCpO8UAb
Qvomv+Qj9C9+jTvROkMcsGg9o+fnygnePtUieO/XtBOqxRJPvcia4B2y4MmuIlW2g0P8j7cbv7C5
u3KwukH2Qff4qLAwO2Z1/ygGfddG4liiSosmhd/hx5V8rV0vGckw9irPvslcPkk9emlVqXR1XvAU
pjO8p85tT//FpLjLJXt+e3Qu7OouOGua8FjKoIFDSskgqVxEnb4nkMzcamXl1zwW6tPbf+h8B3pl
bXDBWRrYYnhgyzqVOYNxS53AlANG4fp23Mh8r1ezQDK/tP1OZEThjX+YvGTQGD03qgkm1Jxg9HRI
v5W1+kd1XmRANB3hx764uy/aAo+okBmOeXOjGpRv6j7+9+0Bu7Cxu1IwuVLTthva3oL1QxWN0a6b
Wy/rAXTcCWYTbksJ6zKV4qHsMctZdRBlMt749dwJZ2Qp2wlPNTg12IbslR3/xYufZ2bA1YAJgNH6
phdVWhYU0r4E9KOo7K5sYBfG3NVu2bAqVJvnCm9868857Mf9Nivfnjuncwh2aRCOWIiqkd5MY/Bj
LCevklbYnTiHc1YUZk4WfE9JRAxoU/ttyJlP1hltO1vuNLVzV5tVpflCopssS9geAM/y1muyuK6D
gaRhxCtkHtahDz6BUv/QhtN2ZdG59D2d+OyWcF2beFZpvG7FXStFfY+s7rUHygs7i6vgopue6RBq
ldbjouN93ilyk4RR9aU1wE9ZnqxPi43q49sDdeFwEjshW8u2MDhjVmlB4vLIEjB8wRPNj6tqPfOc
rq4r4jzfJm5VGhlAFJf6IwoY/FYzV8XVMW0HsUwlkund89KrH6tt794emAsf2dVw1VUzUzP3Kh0W
XhynobV7lInkV4b9UutO1M66bOGbg/k5LzbZlbF8qAnE9n5dd8IW3qcS/hW4X9G4fZScFIgs5kW4
odKVcBGkC2kHR6GUlXiGlqTaEYst3q/n5+F6sfPBRK6dzIKbOl652ZOgtdyRNrims7pwKvkfiFao
DI7cTAEVHO6CiX0ds+FA+uZzJavZ8xfQv3/BWsQ1EtaxSjeUXvUloOyq/O43OE6oomKDjqaTiKNK
fwYYV++nmlyrDbk0IZ3dlTFIxGU+4gZkqm4HLfCyy7LRM2/qKrmyZuAFnahKs9U2e0P656Hmfsd8
V8i1tkUlKlApUrsW7R6JG7kf2eh5s3W1XBAB62StsNY3MYk+zRIvYvD7uWaO+0et8Mr51VVzSaZ1
gWxFAxFAN71b5pV85GMM/uKU65txDOwOgl65L3UJjj3Lgz3VVfmcaF4+NVvgpXBC/buzF4d1HCyD
hbi8CeMD7Fk/rzT2m7Su7GuKW0oHgfFLtunbYG6amfut/a7maw6RcG4AIkyrxdzXc/Ws6vla0e2F
awV1orhfxDBOtK8An2/65tF0nH/OI10cWq0BJiVVARZUEg1sx3VBfyzWZn43eddkUETBQodqaUBK
j6GuHgB6hpHmb68VhDpBbuIIWDIZYQVJKL9FviO+HdvJ+i19riKsMbKGSc2i0iCgd1Of6d0kfY+5
riQsGaEJiS3BGVpN0bOibXygwzRdOS5eOAW5orAk7xljSYGrsFnkXVKs+XsJAfrvocaesfca/NDZ
lUU8LMS2E35BXw87bWtk+PTiOfZOBMNkO+7jHpejjhX/NZlIZ4AXPTvubMrTjDfwsh8UnpLxvLl0
t5VKvODgFOSTv7fLqRVb0pe2Sfs86I40oTchjz0PWa5EbJ62jpYNjnC9OJt30/y90Zvf8dB1EOR2
quc5RyjNrAfVBqSI6l9jIXXwmyxOpLbxWvZxhQQKRaXmfkisbHcV5bnnfHEVYixZw6GJuyYtk/gT
KecaqRPpRXCmuBv+/VE5DkGlKXGDybtQ7WMa6B3LzbVH5Qux6iK5qlpYY88Hc4ra+ftiG7e7QDV0
zxQNbrxG3xWJRSNl1VqPdUriwuxGeA2R8JoVxqXuO5GaU4h88RKokOPva70bmOqPRi36Q1l00xVt
7oUrpKsWK0hWQ4bfI9VPtu4oNjXvrQ4tztKYQDPn32xuwit/68LB0VWPsXWGmXUEsbvMCT+thWju
RRl73h1d/VgPKm1dN8jLTHV321b/Jv1y9PvGzml62lRQJDOrAGFi9jjFIbsNTPbZr3EnfKN+ZnBT
wa06G3m7T2guDku4+FTrU+EqyFBKMJtmwdqQUdrsCR/1IYjsN5+eC1crppu1liLbqnT5P87OY0lu
nNnCL3QZQYJw3JJV7dRs9ciN2TA0MxJoQAsakE9/T/0rCdOlisBGCy3QKBAmkfjyHMr/aYd9g2pX
4mVshp47t95wnOem5TOybCgkf9C0mJ+o7ryybNJltSbg0bSDn/vLYIotZSOeqYN+/uQ3LM6qBUQl
NyLC+mWRc/JoYXJw2sPSeu030oW1aj0JMTFwxoTZDyPZ6jO8q/zeQ6ULa4kpPCYZ4toI9SX1VPKp
fTVlYjy77kTKOzyrBhPi5Wwz/b+S2He9vOWPcAmM/ns3ki6ttWw9D+u4xjwfyTHjrTXBU/gRwZsN
5tLmoesjfiPo/t9zylt/ylmv1WGPMOBArHatdcorVaSNCOXDaublkU1QOZ+V/RYPiWkzqgOatqEw
KYrMzUMLf6DnSRB+BzMpcl9MtcwiFpavMV/oaV/C5bcEElLQpSiiB+j487t+Duu7YsHFKGMGWuQn
sh/bWRVFfLclgz53yVqEaTXO9EEsG6q2Z8hon+mxfy6Drr2batvTu8j2g83wfl6M6WI3yAIqPZBP
TUXgD2vnoF1PQDyDnBQHRP3gqHAOw0vxVAW1v/t2rmF7vJWHkKksmX6s+BB1ME8aefEHXaL2I4x3
8M4UIRv+RRKzv6JCmDwKiUgnDMXwCs3Xzuv8kC7dVh6839sGZy3UG14IOU7d1N2I0S6L842v6sJt
G4ReeBBNeIVaK3PHUbUHszktzixY1aPXvuASbiQ2k20qzFEiD5R8jOHv/TDfAojePlpRI/FzHBUI
Wgt8KQTeQiTZYeP+3Gzt4FOlRqTLsrUjFC1G3DVfWsjhpp9DSrxqVdCye2GQB0RTdiR8TbPHD22/
w0sMs9PrOiJdkg0e47KHCyoybKvpMgkFyPMmTe8VFkgXZVPTWg/xMICTI32XxQt7b1B173VLk662
GQuEqJEER+wXqAeedGWGhItfSA/W9OfZEhGN3GnbQyFgN3dxvT6D4PGjrKWLsoUroHUGOPllVzus
PYNQfU5WRW8crv+77b2xUF12DeQ2wwsx0oMVVeJdjMD4G/J48ckCxkuPvQi/NK3Zs3kI+/sYm+Fd
t4VxmY3Rzh+jZEbSKiin/RavceXccXk3HhXxSlHh+9IGAZzCidwJ9EvxRHga58sjMxlhUuY3I/6j
kRa3G8cVoH6RZfHcs/JV2jDybNuJWZJYb+RiXPCyqaNJVxh4pnXfMb+FIpxF3iEXE+KSVKPWxdgU
RXUU3I/1ehyULn5WDnZhSogKYjtxCEl3hcOppX4hi4ufVeW2zVpgA+mTPsqKTuCgs9ut+9DVyexc
LAQ8nRI9jXhloLv5WNWW3e/Afc6ghY1MJyTcnnf4J+WtbWET0Gr92snJpKgXLqZsYHp5b6ctvnE+
XTkChbMpbLSV6lgu96dE/mVKSIiqoQuQxrTmxjFyZbW4cmor3smCpGQVdDLaPQtRJwvcQ3Uom5Fs
hchyP/gBbNIF2JSNCnuwBElZfjyv+GlppeMbv+LKUesAbF6xgMupiaHnE+wnsZb5hnTTViO4ahav
hJB0CTW24FU/WcBvw9SHn5OR7WfRBJ9/3fO3xa2IdHXU6oNvFthk/RKZaMsQIkLeo1xXCBzBywZU
tzYPUzLqOj0E3VN4KU550EBh8Nd//trgO0lAAnuCdhkqbCWMfK1Vc4+N60Zkf61p53rSxbucOcdF
XNPlN7HDgBAGe14+xhg1Z6XrcUQ4OeKbdMZCAG2eP9v+ZsL7f2nzNw5FV8ys3NZ9LwJEIv0eahgn
jgX/aCwqttJaHt2Rbh3r/9GiMUVWbEj5nqq4LoasOcL5IRoOes/mIvii1gbrZNLFiRQxedoBfIHN
n2UKM7vx76kgoV9WwgXiNjKQKVj2+oWvyydZd9CdtZr6xXwuBteqmJWIZvDOX2WVRakaY+RWPvHK
FHExOLEndKtxI3pZNrKfLSErlP3UjZV1rXEnhJfRNDQjRakma9t/dzzkFCg78jvfXfYNYYpdJBTo
XmgwRCmX6v0chr95LUmXbls2CpSrRwy01+1jgV0N2Wf16te2s9wZSaajtrp6KcSgMoRvmRi3zXOm
OAteQMveqiWpXlZlvhpSr2ms4tUv5nH5NqaDGpKfbYXKyL5+pgX520zNeuOovjZVnKMaumqbgGpN
9QLJxzs59xoiMJ5D7uJt4oA71rAfCuphsUgTuss0OPwyhi7dFoPcOsqYl9inlkzv/We6BJ5NO/nC
AYT3rKuofIH4GZQO57F+RlrVSx+DSJduk2YbA6GRIymTLn6dLZv/1o1o/A5sl28DxcUMlj7oY8Y/
Ktm+9sn4wWsBuXBb03Sk49Siad0NWRL38mRi6TnmzuqUKOZHvpoHeVK3Q2bb+8Ga2W9xumhbPDBS
QzI0yFeUmmdRUFQpHYbdbz90UbZShI1FAIae6zl6ZthxP9XLOvtFEi7FBrHXuGCrLZHobM7lcEqM
l4gSkS7E1hwxjuJyKl+oHO/HfnvY6fa310xxITbajrFayVZCyHoXJ8rnHSXm0voFza4WWd+ORxtG
6Hhz4AJDI1ykpop6aYVhWJyjkx4TEpoan3Mpt/B5o3WYScILv5jTxdjqCeX39VoH+dRWxT2cYPfT
AvjGb9gvW/wPGJsSUsywrSnyRg2vQbe8W0fuOctdiK08UK4IQR+soaZDHKRRphIMk98kd5XI7HIQ
juri8iXg5IFFvXoYbFLeSMdeOeBcL0g5KESF1VC9iP3Q5zqsZMa6/ZaM57XWneMziVvYym1o3Wzv
9+TrXHz3+pYuugab3aqcIoSesbIPnC/5WN0q+L127XLRtWEVbcSjAEdnY+hvDDLZaUMSdRr7Rr7b
Vv5dNV2Xj0W5vgTLsmbLOvo9rEqXa5sRFZXAXMoX2/MDOpHHela2q09+g+as3Z13kd0NVy8Mg2bK
vUmbRfntOi6sFkT4yiOVkEIJqyGLg+PJxqHy7Phldv2wcnmn9KYCql7kVJ0GumTUz6icSJdXS5ZN
IMsUoemC12ndHX/G5ej39unyauEIPdGgQdvNxJ+Tavzed5CT8PuWzi132XjZQBxcvZBRVWkX2vph
QwTvFya5SFq9tYFt6ITW521No4Sfu2LZ/bruEmlNw7UiS6de2tqEaVkHPFtm+JR6DYyLpMF1GqaW
FgNzTO0XuIp9TubSS/qQQBXz53mo+qQF/6cR4qFu4YEW3eeSCu23Ef+HRIu6aWvDFbOFxHhiDJ42
gGN+Y3LJQ/6wfnoESGQIJY5Vi8eHIjxIusnF8+nHlSpjqhs5XEXUiwh2lg1bjCCynNiNtX/p4xsJ
F5dFg19JAwGPJMjrICpSPBlO6Si1PR3QL/IcefLz8EDFINmaiAT5DJ8uoOEKIvGbZz7ARdJk0Cd8
1lq99CvrsiOuPppo9AskXbEyskR4v9YkyUsEMnu9Psgo8VukLorWxGqoezy/5wKaf6imS5aHWWzU
Ly3lsmhtJdetKfckD+ygs3aKxGksdr/sjouiibmiIx468couzbmo7LtJdDdG5XJSvjEZXQStJQ2U
yoYtyEEVdHfU9NtjXcTz48pn9gdu8fWd14J1Jcv2ahPywE0sh//X8lTDOu4B9YB++RKXQ5MqkW0w
IA4u9jY8zyOE7tYuiG8M0f/CpLfGKP55NS2HUJVesJqQ4K1PYRj2T81e82xr1q92m7BDhMTm0Nes
0q1YXgWd3usuLE57cvFPT9SHcuP83u7tmuHlFMhFf3zsY6azcWTh/aLL3/Wi1UdWjQ/RPL03NaRe
YAzRp0ys5XMUtTXoK/nF70M4W8Nmd4V3lKPIS/wgYkfYL/Pxk1/bzhHOCcErfRTIfK/IeCqL8hWs
yy3Z7kto9NZXcALvo9ZdZZcdlx3aPksLiaxu9fMwJsJl3fpuhKMI1LvzYhDPM5UXgtdr8QqXdJu7
oAxaXie5nuLNpNqGwZAN1LR+ZVjCpd2SZKunkkRJDhnWOduW5C+8yHvtx8KF3eJomaJFrDKnKlT8
NK/VVmVRF4gbQfbbZ6FwtcmiieKxcMO22TRqygoIqDxsbKnP0awOr81BuNAbKS2pppkn+cTDXI8d
WFjZ+sXxwoXedlYd+6pRlQFRF96mKBKChIpNBkW98geQO/t576mTAZoUhU3yY+YjdOd0d9cFnfTK
BQsXfROkWDSF3l6uFvthCsI/dso8O+4s1+1YsUceA1YU2U9tdw6H0usoES7JBSuUtlDrlECMRp0C
u+9Q9vIsFBAuy3Uc0OyMhx6rldI7BowMlQ7RrdffK2/2SM/8/DVBSnTNWteYLutSn2y1yDtDDpO1
hR2eSF82J/ww/RVp9JCkeuLF4yaG4DyKRN/XGj9ybdmtdODbfiREuNhXwSOx8CEucjGE5mmQTfeU
bEi2pdURqnMrNR1xl1HTl2mbijYDRx6vKdtAQ51IxKsnPAZWpyYW45Ki9Hx/atUx313ed6s0LKvm
PmogAu9zsAiXIbNQUIrVIpM8pMG7xCz3EdMf/Jp2buIIHcC/Ccym8SCfu2mG78o6+RW2g1v8+XuX
LQbt0CbJ44V+aIbtscV39eu3szGsPCYT7Wcs3UK+Fi35uibEb1dw8TFeExObCE0bsj/Vhfwe1MKz
aWdXsHPJoDkUyzxmXZMxMUPZDhJKXkPi0mNlNZp+1VLmCd+aU7EAqbVj43eMuOwYjYvW9si45laC
Egqb9kDJvLgxCa8cgy4KhiRQtJTTKPNujrtzQeb4+egs/wQnMOEVm0Gm6+ep2FLYSvDLyFeK/qPI
8HUcuZeHDQRpLj/rh9t4UbeQcZ1axH1lT7Own1i6Wu51lxUuAGbsARjHNDJXPfnMUBSeLeHwp9+M
cdYnT4BMA7kTOcgofi71cY/6NnPya9xZoQnMH+MQFGkeHcVyX0DdDjWv9OOvG798tv9Gw8J1x6Qr
sRa4gsR9k6/3W1uHKRXFcdLbgS9QR8mNe+3lZHrr7zgLFjKUqKuli8RVYUEqYYPXXgmZ/Gg4cR42
D2Gygl4tYT3x65/1dpAvXMrLBsl47M0g8nEI/0q6+j2PIq8MoHCxLgkZJVIGk8g7PDimjC/vD9a8
+nXbOdc5BB/nFtm1fGL242DUV5gK+8VRLu3FRTlzVROsW9MXfy68rD7DBtjL2JIIF/fihCaHbdBx
uRfrCapzv49M+IGhwqW9jnolQ1Gg8WY8ZPqcUJBqvx5v+fasdHXItpiWpISrcD7WMX0X17R+qup6
vY/h+ZnqeKzummgJ7rpQDTfW27WJ6SxmXSUSd89F5PvQsJchMFGmA+FHpgmX8Iov8tIlX0V+CAEc
ebyom9rA78x1Aa+jGRdgWzVH4kvrk1q0OZv1lq7mlXFxcay6L6eJi4HnYGGetW3uu6n499cf+VrT
l4//w6nCqnJtIITL81hWyemok9f+Ynnt17izYpvFjAddOEM2AZsoboXlRyBU6sY7yZUXN+EKkzFo
lZC56TFdEhr2aVcy83sJBa6XxJo/+2jcz31zzGfM4SUd7Tq/Q2Drp7cmXF5rkaGxEFxjOSqI1Gnu
4uaOEk1vxEFXDgSX2GqKubRyG0VedQwJ/bFKq1Z9FzbOBZ4wT0Svn/y+kHM2L2tP1H4Ilkd7ESOS
C+n7I+zjW1eKKweoK1CmSTnBo1bwPJlKSMDsvD5BpBo3lmIK7W8Hnoo8LwEuzYUq2YMwGbKcR9R8
YNzYzDI93Digr60S54CuVBS2dU15zspEnicIJ9rQ86b9H5xrVtG+HjPL1256UkP8r1pu1WJc6bZL
c+mwQmkw6p/z0OzLmZE9fjRsG05ec8c1mmywthZUDVyG3C5ZT1t6YrAG9mvciaTXIOZj01KMyrY1
KdKGwWPcisOzdSeWVlM3TGuE2SKiHt6+jY3ukd3+x6/rl6/xw5ZarRWq5OsEu14A4+Se5Hj186vd
Ea7d5JIcWjUldlTDmzAdjuVuakvP7doluqZxRtV6f7BcmSA8FbpAgQEspD2ni5O3ZqPt94pbjPlW
fRcr37JBoQzHb8ydBdoXqF/RvMVc1F1tsnAGUcwLyvxKe4SLdWlkfrE5aoz7un8IkRxMZ0o940MX
7Nq7deqjpmN5FQbF4zwN/x4QPr5xlFxm3Rt3C5frUgfDyxNY/DyZd/NYrLK/g/7HrarMa607y1SQ
ppoJSteRIIn+Cmn0bEdz49p4WYtvddxZo7WZUccqD5LTpiG/dTbsHoepmB6UbWq/bd21mUQsso0h
7DbwLjcEUIQTKfznud8ty2W7KEqqItYGNI8j6P4o1t+xOr6lNX5t3J1IOZ4O2YbbiMarbU4hBPrE
u8PvnuWiXQFBMi1g5WWuh7At2JDMh6WqZ94rdlYq+Ksigiw2y0sJ1aJWZyBS/Tru0l0LY5gyvGc5
PHe+TXX9Z0OY383EhbuKUkXxpNHruJHvD1vfr9EtM/orn/I/8NZRlN1QViSPdc9OdhuHdOwDP44A
les/H0a6KDdR04HkMGz7M6qCkwnpd68912W3iO0YGyuYriwJ7Dng5tOlvaLHya/1y3D9cIquKzlA
APc0n6Pu94RpzHJAbn4XExffGhYUwK643uZ4DrBpUyuVVmDK/Va+C3AxOQ+QDFlpDgnsIYX/7t+H
bf/wGxbnFD1GoSaTbDTvW/GdTOF3ObLPfk07K3OqeplUK4/yYYIlaQoNUf2lo3L1Sxy7/NaEmqsJ
sQvBKReeeNeEmS5LP65NuPhWP29VWKguzlmh/6V4FtHab5b/B96CWGhE4S+dhwd9hdzvuyRKPKM5
l90i61YXatyifKYQjRCrRkJdycIvp/s/m4ofVlA3JlWy0ynKG60zukMZs/aTGxAuu9WDOGjiaETT
lH1LVPmhhYqF1yx0wa2O4DEOAD3JOVT7IVoRfBsWz+ykqyEmp2mt4m0neVTP4bnt5d2alL6NOysz
aBNVj42K87LrPsdHC7XQev7db1CcpTnEEMRZZxRS9sbq1E78dUCq2G+7cpmtvbfQXZCa5KLn3d9x
E5YfVVR+8+q5i2wdoxZ73S8kn4LdPsRb81s/W8/nIhfZKoqQhmqNonwfg/0uNmNwkptfjYhwoS0a
7/FYQ/E+n4fu0ypGePHMfp5rMB79+XDbw6lfVYi2jepZSvvwXZPMfqGKy2mVQ9UixzJH+aqaKVOw
mkyPCNyH3/eMf+65Ooq2ngdcanXTf7dqw+rs/dSIhasPts5Jy4+ahHlVt+xeBO2cxRLVkH49d9an
MqpSZTSEeXt0p1mT54DWf/s17SzPEto0A+l0iJ32yEsmv6zt5lXEgbeyn8d7m8g4WlYceWNhipuh
ipB+nhdbfPp1zy8T7r+XLDyh/Nx8O1MYnG9hmMfQQoUMVjxblIQXcfCXKsfuRrblijAud+EpgLKr
7g6Fv9JWrMhoPOgPOmzhLHn0OpOQP04t7SBPJpiMCOwdYEZpA2zRR6D2f9hQlme/n+tEw/BKKOMl
KfZ8qEc7ZiiIlzKFelzdZnMhOz8JMO4CV4ONuTBhcuTd3lkIRmw8a30jY+6yVt1QzIMxmBLtvn1P
AIlktClvHDSXgXhrPjjLu1uTZBc2OnKRgLSnNdF/losi5z1s2dMy9TXzWo3cRa5CjIeqiDiQyGL7
n6JiUxZB5//W08BlUb/1O5zFPhzrWMm6OvIkTtYzakzqb9Uo+T8BKL5HLraySaNwnM79ekQnziAz
TUUUwLPrqGOvQIa7JpKKTKWB0GGYH/Rfgd0yncLK7/rPXTpLRXbu8ZAS5lAOY1kLr/a4aqYbHf9f
ucYbg+fiWVsQiQG110e+m1BBbwwCGBYC8c9zufenopbVPRtQu7fZtssKekSpTuoua6IeRlpV0qTc
FD1e4YkpUzkF8RlSs3juLFd4JdFy3+/rIYzbU9FNrdddkbvEF9jPpDE7VkQQwbK2qB96/OM3UV2A
K9mPuayS/shXuv816kqDbGReCQvuElcd5XJTUXfk8GD6ur5iH/rn1/vc5ZL81hd0Ls8zKhMmeRhs
EV07QtifI3eZLnBH9BxwZ5vQ4aFR/lseOYVC3Tu5DUNGp+WWx/G13pOfD6WlWLthKIYj53QmKXzO
uvNO+lvP2tdad7aGZh5JP45oPSSsSHk5hunKGr/j2tXtCttmSEbaHrmEnfW9DPif4yJvCVtf6bmL
Xm1r2xOjG5vb2Cxnk4CwOMLd7zLKXfZqqAZ+0c5A650qUzAi652gcvObMS58FQZTW4RW2wukh8ri
XaelVH6BI3exK01A25tDbvnW4DG209A5hdGNZ8+dWD1AkcFear7n46zYp9pE+ys3JvDbXlzwqmeS
tiSQe96VvT7rHfWoCZ39aua4K70V1Jr2XTSu+USjv0k01ae+ivy0SLkrvaWaGmzkaFGU0a51ZjZd
3IPrUjdOoUsE+sYW5rJXCJdi0pWzzSPeiDtb6FifkioUz7ph9VcmyPRkhQKykMyz7y9y4vhCxtsA
tbgltyXOj3FCrXe4e2VjuAtdIVFSjdSoJQcUsTwWcRTdMRQK3whsr2wNLncV003zAiqjOZki+ExW
QtxHeKP2bN3hOLYh2sGJcJM3HX3Q80ew917gFXfBKxMnZD56anLTFP+G1fcKviJ+K8ulrmhrxVrg
ZpZ37LiDhd2Uzlv43et8daGrYD1QykJmA1T6nWjskAK+qm70+232A3pWP59+ezfVDCV6Jk+Gabpj
wz6fQZbEDzHcvZ+6tSBfhVpvVa1fmzfOUavXCJfiEj8kPmSUsjZZf7PG1H/5DZNz1OpkHuwxxxMK
fpbjEXz7msLczI+KAgnpDBTvFYq82imHTfi3rQhzhnppr467wFXcNZHpBR1zlOJ8YYH9q0oCz/jD
lb+amzVZow5TvjOmz2vCh9Nl2/Fbqq4AVs+CuAiCdcqTHoVwLAzTxFZ+chXcBa66ulwmi6qqHHtZ
/U4cQEl0MPi5mnMXqYpNE1g1b1Cjq48aitwLCiHs/JvfF70sgB+S4aDy+iOBcXo+NPNdELY6hfuP
n6kGrotO42ZauFn5mNtaBA+mTtr7XRvPNepCVHEQqYKTasy7jnwEpJ211n799ahcy8y42JRFDRU+
5TjmMTH8obDiYdxWHB19VsT9axCx85SIP7nayic9q/od7QA/7ba99UZx5ZRn7houLVI+mx1zGel9
QEmLpvdmlOSfriztM8zzVJRuOt6+VmNZ+00FF7iCOzWs/mQy5F1kzHPfT8O56+j06ddDemVHdZmr
BePWSNxe8hAU92kN5t8H7Xmtc4mrcFvqyOh5yE33xSJ7kvam224cO9f6zZ053DMyJh3tc3iwnqZo
RrnLraTStaadCHq3doeeRYMh2eTHuwj/+A315e/9sKanQci91hvaRUEELOablAbUrxKWu6TVEJsg
YdwOOba58U5ACvUcR7TI/LrunLsN64v/Bef5IoooHVSbTihg9WzcOXYb6PEtOoj6fMuaLhSp2TvP
w8sVzgKrMCM+ift8KsPumY/T+kx6vyJe7kJWLRlNKSvW5qaKHo91/txaPz0+7iJWkNNu60IcXV5z
+RfKdFQ6btUHr2/pElYNbwvQIHufU0k+rYF9rhlicL+2nVXZg2oNK7z55QHltU7boVbPEBKo/LZC
VzgrsQsNNeE6l3YZs0rXe2bD3fNYdPGqUvZ70ZGky2lSfA2q4kiX2fitfZeuIjUpq1LGGnPFROcj
DsypiSq/vJyrnNUXM0VR2GXUp/ABV5QvUxnf//qDXva8N661LlxVxbSqI7brHIA3/6OXATuxA5r0
Bqa5N8q9r2y3LmEFfZ89LooeOzkNPsHMAmq2SeB3X3MRq0DEpLb80Dm1qzwFYlJARDs/SUHuUlZh
y5dIRarLZbfumWjHpwPeuTeW0pWRdzkrNpfcdkE/5NCJML/NlGwnUcjxnS5QHuD1cV3Y6mJdiULR
qs/JgeV0mLnO+NiX58qGhxeyyF3oalDrscm5xprifQ4L7Yfl4DcyLlfmjevuWPbhgRty0+aWtFUO
89biXNvY3hiba63HPx/WdTPbobBmyFsoHTdDkaQB2774jTv5uW1ZxdAQCvo2L8P2eFQbk8/DYIsT
XMBvvbhcuZW7Vo4bFEbClRVtHgVD+DHYNl2lcbOZd1UtwRsHNT/vJeE3dolrg+WExeGkCDAv2edG
GH2ep+djJH7K69zlsAINP2Fk7XGE971I23p9iqLC867iclhzFa5jssVtPvcllBqCtUnVGPjdyl0U
S8LEJ+og2ZKz6PsuAe6tFffMw7ooVjOtgyFbNeTNXiBTlJDm0Swru9Hzy3H9xq7volgzEbGpglHn
M0gV+UQJK+sMAOIGKwTB1DfNBj8tC1S7/LwWJvBk6z50Gnqy4b2Y14/D6meEBpvyn5vejCRN3G9d
3rTNVySm/hgCSPV4LWEXzeo3sMZDj/O8TEo9ZprX+6fGKDOmNQQm/QJjV1SrXXRTRBHCHWu2NZP6
gF9ccUvB6MqadVW1cKijomQnOo9immQRX9rzICd+Y3yu7D8upEWrgCXtbHA0JuP4btuKDna1Peyh
8Gper1lExHC/tzq6gWxcOSxdbIuZPtyOce3wMhn1MCfYCGg2FB5Guvr26w9+ZbhcdosqFmlUueG0
CZpUEnhMEKb8dBu4y271pjBw8UXjW0/pcxst9yOvb+m5XBuby///cO3sNpPYORywDKC6ck7K8d+W
ztVTQ4i+8bGvjc3l/3/4C20iYCVjojbXZMtMAZcAattPfuPuLOI52fYqaI3OV66+lcHw2QSjX2zi
8lumHsw0QgY137v9Pa/+Nodf0QAPnRsthIq4UnZo8+lgX5Kg/y1ubpmqXFtYzlG7wP/nUPvW5iPb
5g8cCOfvI8pKVdo0bEr7auxgHCr9OGXm4lxruxYTnisxd1gV3XM7VqekoKXX/sZcmmuV3cGRcMf+
VptvFTEPEVSiveI35jJcK7f1cOyDRsa67E62jN/zZu7OPpOSuQpYttOomoNvXK4FkaeED+LcQI3i
xun79nJiLo61VHA7Icmic2brlxh3ljSZ5q9+PXeW6lLSqAQho/Pe8sfe8DJVifK7DzFX+KrqjlD0
xdDkG5XvbLg9tfPidfNnLn+17EuNeCqq824soZc29jaNzOx1k2Cu4lVAEro0Yqtz+AW1GVCiIFPR
4XUFZS5XhXScnZcjqvKpK740uCceer7R9Nt7AXOxqmAuqsGgPDGHQ3mIbHQ1FI90mOanLeyjVxUE
Eey4dXOjwO3KtHQxqwRCcF2xL1XeyyV5gG+kypDPLG6s17dPKeYyUaVRmrPmqPJlLvq/tn2e7hSJ
9qcZvpNe+z1z0ShW1Luq7FzlXVWgPMfUR6ZH+Ld5rSwXjpoLLaFsq9A62x/X3pZnO3LjdcECZPHz
CbubzQ6m5Qr1Iuv7gS0PhTn8nISYq0cVcTsXVMcqr4FTZlrxOA1gouy3x7uehg0qZ7tV7CrfkuWP
poSFqCg/+o24c8qKRS+CACsE280+F2Z6aePuD7+mnVO2oGqYZaXR9CYfFt3/TnTwj1fTLhUFV+li
NWpUebUY6PPQA/dO7gdFsf9AUbEdh6IPgmehzWlrzeMaDb/79fuyCf0Q5JFgC5FDQ9NFRD6Tgw9p
HcBvza/xy0X0h8ZHnNUrryuVB0jZnS1oZ0guVH5YEXOlqPC+vPQVSYJnFnavFbV5sUi/SMDloVSH
ighlSfAsq0G8n/devFdL4XfouTgUWTbVzkOp8qWP1/eypNt5TCT1yruCQPp5zPdAbNHeMwUeKrpU
n1cQoQ2jG3HGlaNJOGuzrLB+2hhdr5YqKNMkoON7Bh3nDnL/ZL5f8KJ9ipLg1nX87XdZ5loNgqZd
ZbRswXMzBhXLbNBXp17x+bvUM79Dsq2724cxyA7KSr8t2QWkogCeeJWoguf9WPrvgQzmE25BhVf1
IXMBqciukbJmwQ+Khq+mVK8CynVea82xG/y/suhZC11inCX8O+T1+1NFGLlxCF75Di4fRWODUKQL
VN5JCDG1fBjujmhunrTGa5COkyVtUdb/hLdavwQzc7EpXixJN88meO4sZrGs4QfaDH5Fvez/OTuT
ZTlxLYp+ERFCDaApmXk7cFe2n8ueEC67CgSIXqL5+rezRrbK6YzQxAMPlFy1R0fr7O1yUxWXFrMX
CcFwGy6Q6Hw7TOWd2O1GNOViU4VcWA0OUebG7h/1Wr8+6t0vzomchV3ZVQUd6iFe8WKP02HdPy2F
8Jw8zrom6w5puQ5nLif7C4ujf7Sc/HBG4QJSlG6ziiBzlZtufm73Qqc0DInfCeMiUoZDaFmUa5E3
jX5uZ/55R22s14JyCam5itliSxbkYCa/h8M6PNJw8VMKES4gBetBPU7HJvOF6H+qEAj4hCSgX3Dm
AlK8xdymxYQjYIAsQ9LaLzExfm/B4j98lBxGNa2dzPd6/wyjmXd2WP3CM1dvii+LKjYiilwd0H49
mP26T6K8s/X+Cyr9N/stXDyqHQWPShwkOcR2uld7GC8PdknM67I2xLwoXCIeR5TMp3DvLR7jUgRv
scV1zzt8L9u0UQWH1m3ZRQYe0Qs/lSoxqSwLO6WDbZbvHEU2H+KeNd/q6OBlSqsmemfqLi7TTkdI
5JSSmX8UAME/GeGAm4KxaYE6rvTSlkl7WhJivlbJcDzgWQQVx6vWb6oqDEy61csK21dEwukQyMWk
FebMqz7iB1yzKT1FZdJBUKkla8qrCq/z6xRnIC/qz1sSVBBdTax4oOvR5KUO2scAaqPP0boO+KRV
+lFzsMr8OeoYeAVjCMZgON3MKj3qGW/5frZ3wqXDdjGj9mKSRS7g4tKvUZ8ail3k96v8128iwkW/
hrirGnP98AEF9f9MuO09w/T0bxXr8nVJ++Xp9z9z41xwaa95GyYx8qjIw5E8Fkn7fkVMf+dPuNX2
9dT+IcpWUQv9GzsleUHwGhW0+0Xw0c81RriwV6uT6AAzUeSRYbkqxEcoIfpFqq5ZYmGRoGnlnORt
mBQpC94HYXivsO9G3sG1Skz6uCdYPDIvGtTXL2wvH/VswlM3H372ycK1TIy0nY0e4bG+RHOXRnx/
VcNd13NM2c9juh6gc5sgSnJkZZ7Dow5PvQ1rv/PBVdiiFiB03BxJvgi7n6/eV6ex6Ue/u5PrmVj2
agkqqMHn41x8V334DTaYf/x+Fd24frjclzgWKFSRpcgry/VZldReIJJVv64TePfILjieD0jz3/mx
G8vK5cBa5GU2yKUX+TbUFFm47q3QsV8u2AXBUF3Op0ph19kXOZ9GuV3KNfZjBoVLglnB56QTMz68
IO3DQIbX5Vz4ye0J10IRtSkUNs8YXdslHDoHSX0RkU7Ovx/gW31+Xc4/bGVCbxFkAxAWzXNUnIJw
rFN50MFvUbkk2DzE8H2Mhcz5gMdKOIzY9OD1R79Pd1ZsWYfqaq4t86gzMHkh3xUv/DZKFwQz1TY1
u0avQM74KRmf+nj0u664HNhQwj4uOEKZw+npFQp4oRYiJr80hwuAxcHUGb5evzpC+TYpmlOcBH41
APB3/nmiJE14dGN9yLwfl7Qagi3lMDXwmycuAIZpV7Ki4zLfevm602Y6V6RWflPcBcDUzmaICpRx
vqnusauZPdVJ5bn0XfRrTuqqbVQZ5WpTGdPFc7J5xv0u8rVVKuojUUU5W8sp7cL1kU7yi9facZmv
IaxCSL/XUd7M/1t496bprd8m7kpsaQhpk7hWUd4qrHZJo2fCOy8+U7gCWxo7U5jsA9wRlyAP7BfW
HO/9+sO5jm9FqDsSXvs6iEgeBnXwtE3It/m17mTBWw3zsmnXUY5knoDswLqdmiS8E+j+C3D94prl
gl1GtxsMPMC+QRYZy33vDDltdVQ+wyQG4buQ32UQV+mebCIjQkdfsZb10z5j76mKkam0bMh6idgi
8M4Y0DgtcaC92QZahXikbovTXo+h38bqcmIFnXFZoizGnG4yFC6yFI4HfrbxwuXE1qGTogr3KEfu
4FtE9GeDme01gi4m1sH3OwqpFPnekfWsyLQ+MHHcy/bdOIRdTKyp6n4Oy1Lko+XvRTPUKbAfv6SK
y4VtMoTzDXjSXGl5Qqz2TW5+pvFw6vn5SAgM/KhFwEUucRGFpotF6qNJPA8clwyTskSUM0N+Atp0
f9sE4muc+RnnChcIO9oGKuEWmJ/iQwD1mbFH4ftdZOJGdRVMV37umJayqW8tZssVQ0rt1dUhjuAB
lIY4K05dmbC3ZUGnD6SA++ipWOSkUjhQycduX9ZTuIy737R16TEG05xola3ItzC9niGz30O/i4lF
pelF3aJdEkUrdIN6knb1nbTRjcXgAmLFPFoSyIJebeheB8eQo7TKS6VBuHiYUkgvTLvh+VyxXA99
HhalZ9NOHJ2o3UTdkLCcWBB6ARyf2VLfgwBvdcn1/38I0tHJipiO0XxQ5syi9jE8rN/NlDhreBnE
MAPppDleUi9KVFm1iTtNX//0X5xL/8HCuMKLgkRPR/3QwSd1/4fNYjwfDW0vXruyi4eNVHXtwgOa
I5B+PsL5xXuHIM4S7uu1JlDJovmi0ScReTe00muqcJcFCxEIyM3uYc6SwqRxoLLwKL0SutwlwYhQ
wzCE4Y4teazPsjJxCuGQzuupjrssWMAGinqkiuTDRr/v04iHEXXnw389WbhLglET8z02x5GrSu7Z
oK+TfLF1aiX3i8K4i4OJdjsqM9Aj76NRp7IoPg+1vHeP/nVWk7viXNM0dapMxgPPZ4P90PGyfteu
Y/VZbKp84mM9+d0KuMuGHUg+4k/bN7wGyPcosAThunjtvNxlwwqqAUSuYs0T2+5PQdn3p9jEfoUg
3IXDiMQrRtijdcni85LM40OrCPecmc5yXeL9aEo7o1eMXtNgkW9GpPPuhO835qaLhx2taaYDl8hc
YbM56bBrn2aVlI+2auidvfLXOzx3mTAU7xuZdCh9LnvALJANO009vXe7vvX91+TeD8dHQIKWDjtZ
83iPYbsdDjqHrIp6Yws+eAUE3EXCiqoZ4cIxrzmrxvFpDqBjXSOTffbZ57mLhEFdpodGNnqHgUdI
W0o/s9h4xcfcJcLGtq/h9dVuKLWpoWog43SCb9OdmXNrWJ3TtaZmnGAQtOVE9PaBwWvnkWgULvt1
C/15XDWRYTI0ic2jpDtPanqzdvOd7fjWhzv3YTsyWQza2LwL9rdJWyUnWprZc7I7ixXpunnhA5ny
dgnOpvsGYxivV3XuMmGUi8i2xzbn2H5g99n1l9U2fi/I3GXC7MiXje7BlPOgL0+8TN4FdeVnpMtd
nawx5jqpST/nlfzYEG1wVWs8+9uVyQqkJSi7QNuG959VOf+B8la/lekSYW0zNGNb1TPAjkCl0PMc
2dL6LR4XCas0Q/pLlDNuxcAjKkpOQTQmfgeGi4TtW6fLyV4/vLLHaeiLl2hh1Csu5S4RtjU9hEFg
65PDzuxVQ+Kvu6zfe615lwc7RuilbigSzAvou6Q1W94q6Xn+u/CXGQ2O0URPudHk78JGH0i7fvb6
bBfyQuZ4atYFTRdz+7rYH8kye11xoZz48yZoRFENEibUeRWa8twOKjzBtOHeY/WNfdBlvFpYNo8D
DHLzGa9gEMsNo4drCt9vI3QpLyTp+laUwZDvcvtAu/BVNTQf/Dr8Ggv8cOZzAiPnti+HPNqj46HV
5HtwxH7VLNzFuY5jGJsatYv5Um5/wd/3XQlLRr9V7/JccSFld+yqz1dQE5PZLvu6eSW9uctz1aJq
IOq/dbmBx2EmI2mfSaj9RD25azM4gPcwHNBSjtBWnVAzeeYbLAH9htM5MlmrVEiRqM87SCNfBt6b
S5yM4Vuv1l2mq1hbyJJvdMz3XT4LkTMb3QlRriHmf3MA3EW6OstpjTeMLpdFEyyX0fZAe2Zi+m8x
7IrfhbZKnuK1PQa/FeVSXnEj4ekZLugnHpFLERt5aubpq183Xe9+P6wpKjRUgqO4zeMp+DZ2sU6T
sdB+Z4ZLeRWodg2PQOq8nPqPIWynlQz9gjmX8opKcoxq6XUexIY9Geh9t8Uh/SJ/F/ISu5K0WBad
zwJQ8hKgtDkhyHL6dbkT4mJ/TIbe1DoXmgzn3k6oGYX2v2frbpS7DZWGYneXH2X8Vfd7XhjIBf7+
y/998PrV1HeWLPijRKJ0tsvRO+YpKoaqS8du2s+Ga/0a0l7qQYzh8XZaY/Nqqef9osM+fBZdUOdb
HC8wBFOtPl83Q5muvC3mE7QYx6yojQ0vYgL1RUe9o7ehdX1qOcKBvi7tK1jO+vH+3GWoiIFj06iw
etkef7c8fBzN7pdrcOWyKhrXewj7tnwei7QfYOMpDPd7OuAuQqX5sY1hjTxSSwtYcI1visbTdZ67
DJViiWXYy/bM9vqphRHuP9XaV99/P2luhBsuRCWPZrUmrI8sUPa7nuV5pdKPxeAuPWV4MSJL3RxZ
RRh0p8IZolYoT/LznOSubhbpN1DSuz4ySNSPpw2lkY9zzP2027gLUEVrESSyWPYsNhvNCq7rFLIb
xgvK4C5AhURvkgxaiGwz3fEcslqdWnXsfme3y1DVssDDctnEWSDshxiJl7SSReC3hbnMVAx3oqES
ZQQ9EibSFdFeWpfCTxwOZr0/n3iLxkvnGJk9A/Q9Pqxz1TyshZ+5KnepqUlACW2OQ5atIv5cduqB
z4Nf1TJ3oamaGGy3omFZDy3VXX7sit7vvHOls5CqT6KoS2jGJNZnXE3shNSv32XG5aUsmxEEwNUv
C2qTFQb+vyT2JPe5K51Vd1HR4UpNM5S37udZxvxcM880mktMJUks+2qcaXaM4XTaemQBCijX3jlM
b+yLLjWVdCi2Dm2xZT2v2j81Tdb5qTpIRfyyAS45tVkKUwOYT2VNWKoUAo4vbXIPobzx7S44Va5w
zzjaALtWr4Z0HeankdiPXueFy01Ju2PqJ4xmI6v4QxeASLcSN2C/1p28cbKyBkpuy5bVy05PDV2e
i2D2Q2K5C0516ogOU8Y0i07tzoY0Kic/PBuiOj/vWtqwWByFpFm58SeoN8G8Ud97C7g1mtf//+EO
IPcxTpoxirLWyA/rUjygwOyejNitttnPbVs9xE3ZrXEWVuwt6lvfiz32O+FccmpgXTvVndyyKSjb
8jTV9Co4L3Zo8vvNFSeUjsI9DKeYYwVBJBKvyp9q037ya9oJpPutSbZEFVEGvPE1KjTWtO7r/3m1
7bJTAao1IdvTsiyuUHmaqFSTxnMauqxTFfcBLuoH9ttomNJwhU7pVebW78OdtQl7xjbau2HLyGq3
tK/m+DwhevQbTRd3Im1XRqrAIYd0DDwhlj6CnWWk/K66Lu4EKU4ga7CfywTFJajEs9FbtW3mya9n
nBVaD5SxrkeU2AfTnMZD8gB15j/82nZWaNlCLj2YDc3MZrNwWZ/24/AcUOemOx4i2uVuaQZF0e0h
4AZPmMlKPBOZLvEklw0QbIg+H3YAHn3B6g9JzALPPneW6HhIqHhH3Za1S8weEoTTl0Zvrd/m5VJM
4aw0RJHGPVuqkKd4Z1/TjqCWy2tMXZYJmoo13GDVlulorYF60Ompw+OAX87IpZkWHi/tWvUsI6R6
bVb7stvY98udfJScSE/3KFgzYYl8kdVun6Jw434pe9erUFsYw8Bwbs3qAx5gS1O1H2M+ibNfrzur
NJR8AARSM5zRyTkqyAWeY16lHtxFmuY1VlzNes/qIRrTAHmdEzxn/HzVuUs14UYUjfOOD5fTSJ9l
sutLAakIv4XkEk1sFLIuOTqdiEY9h8pMWaGPe0KK1wDoFykpF2qK7VqxFrdDbALl8hCSmH1vZaTf
s91Md/6A69z7708wF24iy9QGcS/CbIq75E2ZqOncRlN02XQS4AxhfkAuc0EnOcKtfFzjMIv76jOP
x7dFwbyCauZSTm1gg3nseAgUriFvWMK6tFyiyCvxxVzQyVKOK6O6tr7G74gMdGom8pfPomIu4TQp
MUDhat0yWKI2H3VbrW/WmEFo/PfNJzfG1lmz8W5IDH57zXQw7O+HEK42KdxMh0vb0OB8MD29VVOJ
+gddVdorQGMu7rQvrN+biWOPE/YPYPlfY6m8jhXIOf8cbo9RtYqhw8bfrcnJ9PNf5XD4bc3MhZ1q
OHWPcDKyyBK01ckOFun8xM/rg7lKWCJuCaT1R5vRJjLPMMGyF0SYo1fsx1zaKeR8MNB1sdkyQQji
+jYE5zvPteVyTqyNkRUAApO1omdpEuKfcvObKq7ylaDFsAVjiA8P1+C8XeGSKdZ++kvMJZxqEgPQ
IqXJdAltmjWwqSHr9u73K+u6gn6xa7qA07TBCqOFXXKGa3z9pOKgSM0+Jnce4W7syS7itM0t6k6G
ds0sdM4+LBQKcGlbTwNI8wr6ckvtKT+ErfHnJRUswV6gOHHN1EE/L2JJC4tUs18fOct1BsDWdF1k
M6tmkUKppAHaOv7p17hzfR160QLEXS125bKDKa18tZnNK6nHXG9Ai7Wkm3U0mYy39gLHkR4Zyfi7
14e7xJM2Pd72rVmzqeTz4zxsCXQtYN/i1/r1JPgh2wGTgBXmcuOajWUZnchhdUoSMXm27txh+wJG
6Xgbs9mhRpM2M/TYtezvyZr/OtiBhMrP325mI/sWqvUZ8rX8gWBHzkveJ097VDR+J4hLPwFXrlZb
lnO2Buw1+Px/1jDy8zZkLv3UhWUdjQ2mOx3q5SIM2VMhIr+XT+biT4uWS7EUxZIFfO9f06GzT80i
4jtB4I3tzOWfpKwIDqljzfZp6NONyve1Eu9/PyWvk+MXW6ULQFUb7q6Q8jRZ34bicQ+QJ1dB8EBA
vX8aq2l/u4QjnkZ//2O3/hDnXnuNDqJiqW22cvJc6y+29KvMYS4QlfCGRoLQNevXvT/ty0HTg5ne
77tdKAqqlUyHKwaAkdZeyL6oM0dluVeqAsTDzysrbCwNRoldntC9zjpTQQ0fzkGe3+6s29WwMJ5t
g9ahmf6gjnk6jcnsdR1nrsqVbGSzBUTZbEzCj1CZfB0fxG/Su1AU1pPpmhp93lPdXequeNuRYH/w
moguFcU7BWkrwpZMoYj+VJKpO43dnbZvbJQuFqWFaUBtSJPB23A76WFqH7dlbs5qrf1ycsxloyDl
UalyUUtW43h8mJHoflSt8Fylrt5VV3ZkG49kyRJwLXkQHJ9C2/V3kOIbveOyUYdluNLGZMuQEW2a
J+j8te8aMtbPc0mjez9yY59xManY9B1ceMMlo/Xy1IX80x5XfqGlS0SZXfP26vCR9eHE0mUKprQh
+53Gr3HALzZjV/dKQb2ZwA8a+6MSqK+frLysm4FtK2jm9+FCuxMdSnIaC9Qfei0EF5NCRRaFHLW1
2TRM9GQi0l5IefhJBTCXlKKr2ENIhUxZreZ8E8lbVnd30mm35pETGiveDpQsSBtHHeXPwToCfTd0
OI8QEroTjtz6CfrzvkwSgAxtjDeBpKLb3z2R9WU1WHXp1Ml7MduN49eVhkogh9XTBZdmOdbmm6kr
cjEz68+12sPnMprZk9hJ+6ffYDvHryTQSU2mwWaaJZ/KYVXpVKJU1qtxF26qAJoGZBMz3k7F3yhH
f0Fdzz9+TV+Xyw9hc19zZNqW6ykD5KZPWWfbv8Z5CP3cVpjLNzWRqsJBxmtGW9q+KYsKzpy29yqI
YS7g1NWDEqaY5yzZ0vXo1PepLcg3v465ztwfOiaGyYfVRk7IIPWfNFXvpj45PMfzurf+0DaDnD/A
gL3PjNrndC7F89jQO0m7G/ucCzdVy7UedBR9VhbhcmJVRkmnUjs0YdqI9Y2Ki+NBtH7vwMyFnYou
QvYX+m4ZQDZ1YmEl0ihp1ZPfGDhXXUmkhs7zbjLDyv4LEiTkyYZQrfZr3VmybJe2DzuMwgyn7jfF
3hSPod2q8+9bv8aAvzhvXNppI9zYQIYmW/jO+rRfE3aKYU1T4nkVh42OaeA3m1zyiYs5gSAgmTN7
1QLs4f6U0mLvTr//O27s1C76FEU6sE1/TBmJ9uK96iDz3w5d+LAkUOm48xvyRl9d+/CH9RD0QWeO
pFwzubXhaY9Rs7TTLni1UlOfG1mVDz2Sw2myhhQSjLjFevacs8Zhzk6WJprDF7EVw+WAr/Ul2Pyo
EeYCUpO1dNwOG74EZcXS4hBAjj2LPZgLSK0tx+ufQONt1XYpFPh6kfidCC4eFU0sGliIpmUErYRk
6XS6gO76/Wy6ET26dFS3H9b2MbWZPFac9gxiytnYxNud97Rbk9VZ0rtSURlzkMetrUyRjnNf5WUX
s0xvCbsTSN74E1xIqgnoQDaNfPkWqX/wnHNSC0Qzft89/75x/2LXcCmpSk/w3S7nKQM7Ukl0PEDj
/fqWUMER9IJCvuGpKJvped1rfVrKQT8Qq4sL67X++/efcOvPc27McdNqs2KUMqH7dEySr1ExfvVr
2lnmDd22pdtnmwXhBpOoP+rYT1mZuRhVPR4wNuQLohjdvIUWB7N+sCBz1adWAWKyk3jAECJ4h1zo
V176udyx/8hPdVWBsqcJa4Gof6IY5cJz0vzl19X05x21swV8l/djvDqgf523dzRYPJewazPYtmtn
lqQKX7TUCOi2C9PyzgX21txzlm8Rsq3t9hJbjwZ5EA/ria/dJ68ecfGpRs5HxQu0XRoFCmnuUKMQ
+WEfzOWnAoMbXnuUTbYf/feuHutLRPCm4/flzopEwUfNwl41mem6z0yLTDHixwgyl55ihgRDEUvy
Upn9veTBx9g0dwLRGwGQi06pPlq7bgnIS8lG8xQcCEv4MCSvtSHiDBWm44Nf91wn0w/BA97ouv6I
C/IC1cy0aIrXkLf+6Ne0cxGekeevYewVvhSy+7ue1dnAW/bOVn9jrruaUXWw7SJaE/KCGpi/SRz/
uU/FPRWFW207cXNQDFHZleiSshtej5qKM0xxo4tfpziLFGsf85Diw0c9vFXJCPNPOfvJBzGXn5pg
ClyPhSAvcp3elMw8md1PhZq58BTk4aROGjSdbOqUMPG1jMi9CqobHe6iU/3E7cBnjs9meIeW/bcA
dzC/ieIqQTVsSKAnzshLlDQfunb4X9J3d8KlW599DaN+WDpqpVCAmvDZ7AifrZKP0yz8Llfk+pM/
ND3BUCtW47VHqq/9tL8kXXQndXTro51FSXRHbRuiP2jfXJLltGn14DWzXV6KFXUwIqy+7iTN/0hz
pPvgV0PGXFiK7lAMnRS6Y6rLN13bpIq1fpdkl5Qqd1MJOIDpbCZ2SBO9Heejmu+5rPy6t6kLSR08
jlbT1BTekeWHKtih+XbsfjdX6pJRVUVXRiZFX6QpPtdWfk6azeu4py4ZZZJx3Zi9rpqxeN2t6hR1
xGtqUxeL0n0lZ7timhQGl8WlVFAMK+KzzxyETOPP66aVZbOXKDrOJjWoJ6j3s7Op2b2L9q3RvP7/
D6uyRZUBCXSIBS/NZ9tOl20wfqJJ1MWfkuRQdd8cDWhDlqRM87+GdfMKDKnLP9WKRkVQ6hBIapAu
1jweq/Zs2jkru3orVGKDOqMwROJ1us2f/UbSOSdj2mtZbGgYdTTYYPuTNolXXEJd7gk2dxq28OZ4
scKytI6mDZWSUB/x+nAXfNoC2hQilHVmTf0qrNtvYzT6EVvUBZ8WfjSxKuouwwICrUWA0rIU8mCL
32i66BN8LuzakLnNbFMdT1HJ9Dmynvki6rJPW9nMUsxNn9X18GViw7cpXv1E/alLPrVBoVu9dccL
vEiidKeWpFRxr5iNurDTMfaW1rE+XjQbzlwXHxmr7uUsbuwprtvfmGgyAe3usoA1n4sDZe+zFn53
ZJo4q5PMSdL3vaEvZtm29iSmOobcfm39HLERtf68IRZWYbMKpzYrAvElgN5GTWq/CJ+6vNPWBmQK
y7jDS3IBzcdh3h6YkvdKda8Hwn8zRdSVeFpnMkPITPbZPgz917Xh5I+pN+p9aSV79NoIXKGnBBqh
PDlYlx3r/qWt9SuqiBdoRl3iaaIjKUKUMGey1+oVH2Ly3IjR3Jnu/9aK/apzrp32wzkXL6LetrXt
Mih763O86fGB9Xx/KNs9PFHB7akce1KkoVqWj0eUHI8r5vDXNViXP/HmUP5Jcb4XZ7ixF4+NraKv
24T8SRROVfcIjcrlBAedsLhQIqZzqebo4ZhF5xcBuDQVqww0AdHvL3jZOsOxr0mnraFelwnqwlQ7
U7vgK7RTE3OktR4em+VeCea/CeJfdbqTc6oPDsOKsO8zFWALPinAT2coM5r4qQYmM5wWuMOIE6lH
qL/B9usJfG0wnIKg2E5WlvwyNxwpR7HUwZm2SVinKOmYP7A2JFlRWvVYlZacG8iaPMaoUv/TjEn8
GgXwKFJXUk7nItwxMOE1qukYD/+3mqJ6EFRMryaK52Wt5u0ZaoV9VozjvceRG3ufS3jFcDIx3TD3
CB44eTfaZUvpImOv503qilwVs2rqccZgRfr7tMqMGD97GuoiXWqxdpElWoZ5zOto/bPxpKapi3NJ
+JbgfoDqpCIqz6g3/ZwEwo9Upy7M1TdwkyxE0GTjNr2XVQFfreLOjnFjIF15qyYOaIsiwiob6rVJ
l2SqH+He41eID1ru5+1I0y3uhnZosyMY2ast7jcIqHi6rlCX5gKmJGRRSZVFdfw6IgSoSesXw7os
V0E2pluIcWWAMP8qgunjEXK/ye2iXIOF/2uglMrQ9W/jABnNWG9+nrjUhbh0rXoOHyOVlbiTpLvG
29tQ1l4JCOoyXMDewzjQa/DC6+BLsyDjgzoZzw3aZbjKRQd7eSzBC9vVJ1r2GW/9yDbqkluqrXhT
9rjKL9Ncv9o69TxqFr31ihVcdmsO9jaqEluBL55fk07btJ4Hv3da6rJbptgEj/lQZh2ttrMZOmi4
l4ffdcfFtFhX8hL+ZXhKDVVxQQ3kftK688sVuJRWx+BIFyAbm+k22C49LZIU1WDv/frcyYQdy5Ac
G1bRC7JWy7NIjuOsJ+r3fg0/2J83rb1P1tZUYfKS2LnKl25Zn4mWfvgadeEsXe1QmobN2MvEN3vq
a8FSU9nAK5NHhRPWd/0UNisEIl/mUDanOTzO21j5cX1Q2HU6poznMI725CXo+yStefxFDMty8hpT
V2xqnqAVBBvg5EUFrHpdBOxLEC2j32x0YaxkCdsxIVBqiKr6fdGz9dKK416p1/Uw+0X458JYSdVO
kJ4uohcUVfKHmLPqBXjWeO4HZv2G1dWcGocwaLaKRC/LZsJzONL9g9wm+b/fd/0NGTTqyk6x4xgZ
qdr4ZYpnGn/hYRy/X1tJ0tbQ8t1AapNGTb882h7O2uc53N/vFbfvFpjMfl/gBdE+cAFhz6Jt2YOo
5/WPmBbkDUec+gC/L/Ix1LJ5tNEhTwbi0M8oPYA19gFf2t9//40YxiW/oJ0NZqaIxAtfiz/HoH8f
IjD1a9rZC8IAw3mNM16CNtxfjmTcTmUk70XRt2aOc8nvEgkRuXETLxAr0SjJHKPjRKMp/CNUtvM7
tF1lq4UKuF5tRiCRUO6fE5Psl7it7qXMrk+xv5j7LuzVE/gOdvB8elF4DP+jGcvtucbGVp5GI2d2
IsMEkaGIUz/tSOoiX6KyIbdjI14E08NrSNKxV3MfQRPk98Md3fhznBdnvHsa2x+jeFllIs+oXtkf
KxY0ZwjIqIcOEcq33//Ov73/q367fsAP93QSHs1Sr3gaoq0J7fueJ/V0GqYuPCftpE89BMjTnYn+
fakF4WeYRVKU0oW9wQSZJxgVaIjzndUE8Tbcm5cPSmzlh6bZ5TsgZXOf8tEyrEdNQIQcK17+4D5/
jWffJaSt3tRLUD5C2Gv90EK+5tl0UzX/a+ObIWPw8ah5eemrvnnUqKWZ2jRhNnyUe7c/jizoPras
D/K+jZY1FTGr075V86eSwo3zTufcGATn0tDBX7hVY3G8dKaDiGLYbZdYsTt50lsjfN1Dfuh4NtkJ
aYsmeqmxaTxCg6B+EJr3F91Mwx+z2us7j1P/Giz9aoSdGKXa53rs5IBTAdLE5HnQ6wivD3AY6QrH
pAvYqe4TVArGb6iLEJeGVn+HtOFpqPf/c/ZlzXXq3La/iCpAIIlXmtW5dxIn3i+Ud2JLAoSQEI34
9XfkPH73nnOrzuPeiWN7ITTnHHM0Q6mwAznPMvD/DyPhv7kg/y9m2ywsnG9ZcsPzZF8T4+3JwSz5
3//5ef2/ibfpf1LbliXAkGtJsls+FMUbi/1+Ix3V91nHTDMLYU7bxMONZXz73+Fz/2kF5uI10LW3
2a0D+nfL8HHViPRr/3cd/X/y3BJpgzy8zm62yNxNjWNSOpUU3/7nT+u/eRb/SXQLhpI45ITcxmMf
x9IZVEWx8fTH//zPw0Lsv/sO/3GJAW+dBgXE8mZiKkVWyQ72pK7aJs9iUhZwsF9ej22l8x8FGLUY
y+7odqjq026L4GWjeJq3rjx63ElTiTS4saPPArutdajcnCyrRCw35dgaHWYOSV9FjAzZmzdwlsxK
v2OL9yUWW4i9BIq9HI8d7XPxG8L9HsjILpBbkJTTobvxMVXb0LhQpGcBE++omWODC2tfF3XRELXy
RkK1/8u31p2xRb5P+9AhCW9EnvA6jXlcZVrmNZwJYQWXSNSYwkOBdbERz+8H2Oa9JCpuszo+lNzK
pe3lCX69X0JFx5/2r8PLsPiutHHhf7Zsbx+NGOi7LvblycoxPkkGU+7taHX3FebgTDnsdGifHNwb
fmnO4+gsoUgentgy43iUM8qSvqVEDUWZCTM+Cs6OetZxV8IcBM849Cuv3ZJrjFrE3qtESQQB26ns
6fBt6o/svsDvAL9i6fdqmJO2plHfVX236BfmdqQDps6y04TH+RzD4WR9LIZ2N1Wbj/kTLMrbp6hl
6jIsOonKBVbUVX/AkPZy9Hs6fQPVGBHhUhe/og4mbpwJmtZEpz8yoeLfbZZ+0dCb29Qp95YXXJgS
aphYVaAv9TXYyXmtp3muXeaXU8fFDAaCilpgmQyWWW6dp7dpHlJEUAwSIZtOFuly2eSRxk9FtINg
LtfNbpfOtTv5Yc1kWROZEV+/hHz/C4NmY1+tjOqLVTS54gEY/JRjB+L4ddoEfEmmDeCDLxXS7Lq3
VvANxldzXwTZJK01na+iceDjfcLxpSVRZq0OJ+JnpUWcVQMEPadWGI0o12XLlqj282bE1feDkk/j
vriTwnm/HwJCAxcyzUiFYxOrx1mRMkdPPNbjoN30wno+xKd8tiw+jUVK6KnL98K19aQPjKQlMFwz
PY0sWvhDblsr30ZrafxkeHJ4WrZojuJqlGNve/wkdojOwK7SY6zUiE3GjWbjMpzSMG/uBP2mIB+r
X9XxHLUjYkkUKOnTr3QN/YZgKkPSzZYpAPO17Kd1He/TNB7I/Y69iPqtDpGo+0TN+Ksan0n+ghCV
OCoDHkZ+kiof6YnMruCXbWwdr8a4Bb+pnGKEuFTrHAr+0I6sEO8MvE93AosbtjDc4AvqQ5sIAvxt
z3z7gggCuEmByEy3k7RTpj7hMTVjlYQBYRVPE8FBPPNlXenNmKlDyNikFcbdSSxYsnrkm67PPV9E
07moxU7RCruyci62jf4cQP+e3m1A2uILz3SOqhlzvJ7ZkkzkcowZ27+6VEYrxH6bsvAT3yNxJRq2
A3Uiu05ePZWT/ySF68gDj7vev/eu2PmFkFxFP4TOJjQxZmY7ByGgI1nF2Ta1b/iqcXmebH7ErNxI
xMdHxeJ5OcNkkS5Npud4/D6wbF8eWIJzDcdbHbHGpjRMP2HvtOSYdgaJc4yUhuI89UthHw4ivLwU
Xaftr/jgqX4I2TSLpFqdjRdRIiOK0CuD3H7849rur1bCQDFx7hL4cFyGXQdxN4Hxl1yoLNA9gqO8
D8d1L/S6iarPc6NqH+/Z39t1SaL153hQ40/TYidynxaqD3ljlGm7W68gF/q5ZpTCgIaOBU3Lcdza
TJTgcoI1MuCu0Ncdv1P34qCrMU1btHN+hV42H97HNszsJpHMeFJO5sN52PD34YF9mLaB3x23L22K
hKSh7JI+NReWrGHTdT6u8XCB3k3t4+koOBy9w4AH8xjRDMsoBJwump5RiMCJTwql/HUzyzZ+MgRj
0ktqoMwrFUwaRDk76lw9zf2Q/DncGi1nncA7rSudY2soqcyjWsyJinQVa2OXD5OyPX4eh7EfkZwN
na6AzVESWwGUhALFmAcUxaM8EoMCVeRatf9CSLpFr8wmyXIb4UKznzM9MH6f9MnKf3cmTZIfHo46
46mjxLe/SOK29EGzzPrXrMMh/VrTaGVXie2hjcspSpPsXxhVeXchRxbFd/O47mOZg81uP9m6rkGW
ZEUm5U+Wqjk5GQVK8EPvY7rfb5agQS+HVfD+Y/FLWzzyZJjl+44XYZVlxra5/cGDaqNT124pPaUs
7OJegRwfVZaEJJe1TjMC57doi869W2x+J9I+Jc8FgqYmCmXOmnRz3aq0gDd8jGIS/0YQW6xqfCPd
9/Xfl2MOVZthE7GV6Zi6mDWAn/P+XqVInVbVAfeJ9c+h7dx/dGPe+Q9/qIhhRAhd+MEN7+V3YkBS
+FwGRYKpHY/okp+oIoAzGu+nhN/DwEy7l7SL4lleNOzY+FZByujtZZF2J+LijQjDUSokZtJfKidZ
24B5XGhV8oFO+V7SQ6ucwvMXold0I+kUrfcpt6otx6LNGKpt286weqTOuzxpsJamfK4lGXOTndmy
+uV9VjCNyc8bDPlhwBkyELX+6Zbc+lDRZcWuVocWIqeSh1GstKRjEvEVEhe1n9uBm7k/t4RSkdSK
Fjwab0CHF/KSrvCu2yqyF9R+dHpcpqkkfSLVzci/BkpVppJBH+XAN9ZDl7NOB6356kcmqwLLtvjc
jRGifGCWRrr8Co/D0F9YNCbrVx5PlJ23VEXTWWIm5nV+ULdVM9MdGqZdzTJXp8SwVgzYCax0bGi3
HuE80K1P36NWjnOzLzz76g42Jp9Mr6S/TDvC2XyapdXg1ficRnseAwZKuuyMVFHB7wqRxjtyxHK+
h0t+JOTGYegcUK833Z9aF63xj5H04mhoEbV5dxbp3kf3YY7W5DfXaXyBy3fWnTmiXbsG5tJzvlbF
ipC4ByXjJH0we4AvTgWkKAWZxW7ts9BihGhZr6sFuZ+Ea7S4sRHbAoPaaYHB3goJ+9km1uK9ICN8
XM74ncnMr64vNluUctwL1nDCwbwpIRMvxvMcgQbOStWppSzgwPjCwQEabYm2asvGc+h9mr4mB91F
dCIstvtNU6O6lyiZYaGWIQEb/RqXIepNpQCVdf+IiFh34YrdEp6Zq0zhpoQrtjDv21TADMPOR6/q
joWUX/Nkdhx/No/RXEZAmtS/fWghLjhWGckbWmtKfnmH0vUEkplOX9vpiPvr6jlOIMV+HMC673Kv
z8jCtn9/kj47lgse4N6/HDRH3uas1R8sPVANu/a4CMT7fTE2y2Uut3Vcp2cCz+nlnk0ydE8Empv8
KewAF78FAhroBTw5rWS5DjKHA+tAQjghEmA2n0WSRPlpED7m79nClu1bvoBo/K0V2rW/O/ysaHh6
xg75T+sZIrtBWD0kfTp00RnoAofBx/jNYjqWMh4UyP1zFvACu3ndkwqwoQqliTMmrhz46qnbDRg3
MCua1DntVzbjstj77qmli4jQUg4xUhaxVleFBmWhWTlHeG9OY2QMVrHSLvq2GKumrQEw3ubTZRi6
4VwwjlrtWcsLWblijAi6syNnf1r4jRFb0XXa4ke6brm6pvuRmzKFlev50Fn3jXVaIJi4ZxjkTqYz
meLlFi+xfsi4GydZ9h3X9jFt+8Ek5UIRPosCHbl0xoOLRHc8wDFTLqbqphBK/P8I5J4hl8vLjAqB
+w9EztbtpZjVWJPg9ulP3obohR4ZxncNm7e7EX26P3Clpe4AaJRF4jtOLfw3GWwVt+vM0UWX0EmF
+DHxlmMZ2BZ5Ie4pwugy9Ayr4UuDf3i49BDS798lm4ptf7CoCvZ5M21g9bAMQ/yCTkHF0An2wYtT
pGPKXpcC7cpJsCXh6EL77VfGPdSwRS7O6LZED9FD3Bf6DPIvSZ4OdIC6mVKcKNM4SGdne11zk08W
zfRfeEkma/Sgls6uX/PWefbvBpH/20ZT/om5FPfYqQgaFrdr2u5LPcHk8k9AOFClsMQ6+RkuJ23l
eCuyscK9Q9bQdBukI/acLQAy7VUgSthC5BgtZGmQ+LfKRzlJsfkau0BvRR1lByfwt19cujznxbyl
z4hRjd6V3TiIGgJDAa9IGFXP3zAUw8li6Sek11VhQyoqq7rI0QjmSED2sryW2ejhUeUL/yB3En/M
hFo5IfI96tK2TtcpSlipO3DQf9kki7Y6Ivu49Ajo3tr1we5bh6gQ36KJXbBoiYe0mXfRTv9wNfGt
6fEu5K+c6G25FZZt+VBh2eDrzk5hKbOZm6HUEf0bmjbCjzXFpDsN64chSNk+B/43C6Zie+SiN9yv
mjpgM1EfmkMikGMrC5fuWV7aCQ4+Z9rLXD6E3RFy2ZB/uSDmG2YesvRCA+2fD+Du+TfkyvTuXsOQ
MS1gdregiLbAGpjrDSoj4IEbHf7mZWawAGr4tuT1SARJa9fH+7vaeHRmaZo9jUuIojra8d9Alsmn
hVh4OvnOdg84K/Qu432B9YcPUeXXiVw1Cev3bqfm28Lyfi9h21VgUgOO5sskQ45LGcOoxhTfaZbt
ANnH6ZN0M9mA7ILsYN1+lLso6AtfMV2hG4HbWoKJ8Kxwx4IEdWRQpm3980wc/H/29iA3ZbS7w3s1
J5VBiAtw1uK49jB1qKg/PBrvbb3ksbel2h0ipgPXFfi77txNq6iT/JgvM8nbMxPtdusUriaerKaa
tMkfkgRYTSKnDr0aKFk8ax2s7o+4YbNLSljP9RVPyVYhbc+c1zWb3ud1xnUFA626a1nSwAWJojsY
WUn49tP5osdElonL5DFtH8McN7LDbbGk7Kh6j0xwbhCiGQiwDsRgvxG5ehw5UK5xRbRNBOgkxWcQ
tSffxw7DkvHXEO2/EQv5t2EUmNU0w8+jTL9XyT63+PxFmsyV7r29QxZ8igEgW74w/yY/pgEXR6ai
9X0w81bZzNFn6qbuR0e69oqYv/bWcTu+uMLOJYksrXSXiCYoAt+QhGrRgK+MjkkWNrpAQLvUwXbo
5hDz4P9ZQsfLqQVxtwND4Tv0SsDHKREnjrjcSz+h/wPlaz+yKo90C286TMwBrJczeEv0DvxFM5U5
YL+zMCtFsishXjZ7m3EN46Qc6WnWoffFXJs9294oTP5snz5B24svcxaF1wx6xrMRbO1Btj/woQmV
16KzcTMQO/0e143fLZTO38Q+pTj5qQKWT7e8lDgMJ5sLOD53U3bJO6Eb2DTjoDs9XgblwlGFwm8n
HdlelrFt5acYtHrqCiJ+ma2nZbpGWjdEJuZtGNs9nHrdzfSmYtOflPZ0qZNsGL/lQkwvUzbkH20y
qS8kiUUINaLoyQrOfxwmisgDIEb5tLqxvW6pLKJyh6FCDb01qn/oF3NW2EF8eNyD9kIPkti6k6I9
d3mLrL1sGmJZHaoNl7ZIhGxMHEVbyeK+S+rJmBy41rwGB9SoW8a6R+Fq2qMNyfusd1TkUg0hvksy
dvi3NPfw1y/yNVLNgBFmbjCoZ1k5H4V8JAcTDySh/YLYUDYAP9LhdxwH/U6x6X6gETzN8OwwHWKi
XAEloEJGjWfcfYN/F6ws3YIAj69Wdf1UxeieHkWX7hRkRo8Qa9Yf87NI0F36o1tuYUmRNTWiwolH
LGOm/vFA5yua3mfiKUuLsagPgfRY/PToLCqOIv9B6c6uYJiZU0oj99X62B2AO7f2BlapZOWINjWv
cDo6UQ2AYrsqBd35ibANr9G2/o3QYkkObfvgoi0/pXvOXOlYUcD/dGaThoKwI/Y6MFS/Rmti/9ph
Twq9o85fZGpn+hA5z//ETI2yoghVsmWC+Nz3eMoYTjHA/7gBFQMNCsNTNc3Ag/8H3d38E4Fj7aex
juRlwiORVnTL0BTLZVzBQ94xYFZhLdYFL8sc/1JmWx5xKSQfzsrt02Er9LxxyNbKOO5xJqPt8A8b
5rTbJoX8TQef/4tmjf0cY80wjolxje4CfLe/ZIvOrUynLHS1QIf0uB6zPKpsJ8VdIuYUl7mf09fe
o28rY5x/WR7rIO5SunBZ2W5M51O7z8d4EnO2mitNjL7Z5C/6wfDNihL/xOjRcWrgGYOVQ0XAwWc/
kQ+dDbXIF1BcU9Db82rZkH736PO4hyUmmyCFep53hpuNZ7j/no9jaaNfO/q5W+523/SwVaP1Ee8A
W+G60xcNqAX+G9wA4d8eZzvPEbDSiuLlwKrvArADYxkuxbgFJsQHc299HNuKjSECJ9TivpDG0vSn
FFPxdKS7+W4S+FnVB/OtqzLk2Lja23Y+FpSDfbbfBpodv72HBdge8zlroqDHV4IA7H8io9nZOO7V
3WIJGr/cZv18CZtSb/RQZK1jjLIvGzwjP7ujH/oLyF3HUrkdqN6JaggGQcUf9PsAIu4TZD/j48Sg
F2na3EjXAK6gazVi+hA3AUB+ueArilsKcst4JiyhXZ1RZ/CcYmVFtfPYTQ2lYLdWMmYS0wbYBr72
LiMvxRbwQPFvS1syOR5PsQZrtjQoFkjuIDtKloEn5Hi3iW77UPk8u9KGIUtLajN+jjPnMeuFgPY7
mzfwX1fVbwy4rJC1RBbw0SiyC3NTx4A3tcf6OL3icxO0yYnvrqoAMWwbfRJfU3x0H9GyAXUf0Jg8
FASc+FMbT3O4sr432XUsMvbLLWbtnxlVCP9e+mPEC4HKRu0VuIHsG8eAjV2OaF9plS2a37VyD9A0
IJQEiDZd1+QJvVfwmA9WLyu+7rHC8NatW91a8rf+pq0piovwov+ZqVhOL4VPZPTCQpKGCq252c/R
PMEdvA8seV7Wsfvo/YEZOlcBSCacSnqsVZIs+T1Ihg6E8HwWTeIn0H9j58jykMVZ7jHNrvFeK6vY
09RF67/OLwreUL0pGsx2wFQgKpkGxBvJ4SNfO1KzY+lSHPWwynqk6AwcRjJz4sUmzw5CP1b2Ko9+
HytjDwAjOD0HYsP1b2Ri95tMLn5dndCYglyr76d40faZSRJfgT4+y2EjTwliEG/wJMMna4KBqs+l
LQPOOGpJzuO8gyw5qkW8T8UQujJOyHrV1HdZlapdnI8U3um/PKzwm9jO7ruczHY/ZV22V2TbR1vn
ey7ic8SS6aed5rSo0fU6A9a0WaazDWuPkrxgJCunPuWNAUZZlNokiKZYMzk9pAnvfDmjs9RlRrR/
lSN8DHC7bPpskuH4I8lSHNUg4WP6OKWr801RQGh6yy2ufgC8HN1Frsb5rxVOhGYtTi18NEqfq0zW
Oz3M2oB1VXSXnsacVgBGiT7BZUhv9RhTVVSbgISczhvFuiPQYEqqANaUSbzhRiXZWDzmPNqrKOPq
9076fsWMoeL11MXOMOQR7uh54iBONB2LrowKpHBgcoD9Wymk0f56jFOw9WiC5OUwID2v1hbkKZiH
T/2VLYQ+AbLO624g4pG3Gc5Jqtgb9SmgKo4Bt4SjQ6vfRORh/9vvxYBWryv+K2wq6/o6x6bx768C
DkK5FYuw5ZYQfwZQc8SlnsnQ7Hmu39tF+lO6LRj35ayxYlkL97o4E/7J4yWHpltjd1BtDi13syiF
mwCKJR4/S/iafx+Oo4e1VDv1r1GP7KVHyxFkgjF9g3+FwVYiNHmLObCyIMdOZ4OAX1LhxWNjOU+w
KS2xRQuvRtiw1IDzUQfSBdBf6ad48tdYDOxDFLIfvw4ybV2J8RI4QTwZfEgjElrvWke6tAL0NIIJ
2sroeLZUtP3ZmWi16JB9cQ+WuH9uF3iCNXRUnNcKnClf76zoj8q1Vrzu0BSsVYC6/zuWau5zSlhA
XEeXdJd8SLoz6jwqk7D6pgGJQV6DqfHvUmGVT2rDmYIHWxjyO2k3Od+CYnTCLg0Iw2VBCvDeDF0Y
Pixw7kaYVv3aMrq+w4w0/AkYbG7A3nHqSNi/w5QIKrUBMhF+6lubPS0Yba54tdRWB5LZoRodpDKY
bgZG4MhDovl7YjJPz1SbYbr+JWeHCnuB7XHMQAm4w+5qLP4J+5FgEefQfePCcPpzmlz47Q6ZitMW
r8n3TmAxJpRNriAt0LtlS1pEW075fN6PVqFDxx7m01OHUyD4noC9QSaGnTC1mHtbZITmFJDfCh3B
d75tT2mbZ7XOs369oEEwZZcGiZ7C+j+F2ef1ATmfY9qMVBx3PRKJr9wSd+83nZ9lzBF7C0BO5oB7
EZ1UI0x2vxo8aGCjcHC9ajajwKGbU3Op98wBdgBSimhCUPTPIHanf6TFPqVcI+xlvOrWrxXKE4Wr
fu1LI1T7Fga7MxyvmZlaRG7FxbNZ/5BHu/rSWYEmOIexeQ4X/wwLFibU9jD50ZqL8bz/tkcS+03I
lX7sKG0oxvOhAF3uGXbAlo+3VhfJa4gI3DlkFDfrlJomibEm63DH4KIj6AwJl6whaSxux7SMp43g
2yexl6dZGaB9RY8io7HfKUfG5QmI8CTKja3K1gswtde+LzCJweARW3cXtw+TMmh51373H2vX27p1
eY6qEg26nHh6nFoF4zqsq0RbmbVILxsb1ze2L8tQeWSyl9A6sIdNs+lCQjtmWOso+oQJDKtu7Muq
ccgdQIBWkPd5UOvJayFeQBrgtadsq/cp334u0RzqFNvmV8ui4UkjqKMCwGkukrXRG952sBVjWMWX
wMGS89K6uNlmAAioheI8kKXHG6RajCUc6WeV1grvpT5GtHABSgO6yY8ksRD+5dxgdFPLo9PgoPEW
fW+VYKt1SWdgALET6mEhY1oCDN0xcnp4AO4ucyWyleD2W2SkDtq+riCE1CmBiCffWX7Rpt0vWYI9
7DiGcI9hI5x2vBHPax6pS0eH/DoMhp98pI8z/C6Gez/kRYP89t8jyGAVvhRyoMm1qlxMjyiuYFSo
TbEXz32Xx2+bMphCsV96KoCNPU5KJ79x2El9ZNJUhKxtW+8mxoJDpKI0RMZlOx5t0/Zr90EE0EKi
Y3GZVSJrJo4Zt3gUfYDt1ALKVB9JoPqMMFB+Wvmu/56L7A+D6G2RzYE4DFF3iGd+kUz5E7BobETb
fa+JY8uZ+cCiUrXrv3CQAzTTLcfVmuwPGu5PKzb6CoEoonkhaH/cO6yrNiD032MRM2D4fVqraC+u
vHDR47zZDzqZqemtxGJFtAVyK7HVwwjSoVp2LPsOZGE+A7TqbzHS6U/gvFkU8tB9ppk3F+CQ9GVw
/vvMBvU2xBQZbAt6AGhj5hauY31/B89O/poMitWHAx5ximihy166Ii2NCboMYNvU7Zj8hlZqxue5
5vVROA3qigyUNSP0oq4CiWUsiy1ft0qCOCFR7EGar20PRpPdvXjeI/WedjDH+pDbSHYYYLJ4pFkj
EFxWLfKQmpw3v6AQ9jTCKubZhi4W93qZUxKdAoWoB6iU9+LI8QLofP25HsU+XtC2hf0boNTOYE8V
XFb8kPOa/c77YORTLHdmG5Pw4L5UIIfvy33r86mWs7Tpw1HAyPeDKxubGz5uCKXzFCQCbLjdJJ9S
OKKT+8Ppvs7EqtOfgSSHvaV9ogdbEr9J+1pAzORQ9tYEVTIebLL9KBYn7SePNmpDOU4qcSCr4g/Q
bcDHcSvhe7zIask6AUw3JMU/ix/QQ2eMi0dsPvukcevY/pcOrmtS5v13uS1Kl9vMXdS0q+1CBVCX
obXMPJjLqIiITgWFcTKp/Ai2z7DuaqOMDo9KtPYNA+WEHmnAdaMrNRzhLYYrtXspFN/kCX5NSVwV
g50eAKqkYDL0bT99rVHrx+9Tl4fxNYGvvasKhcK/I+Ric12p8LJ292aerK6KBMaRmDuxwcpKlOVx
fBq9P/BJiwNobdkHANbVsCUOSwaSgS1zKwqShXsoDVvxy0cm8Cd0W7F6C1t+TOWxINn+TY0WhylN
sXRKGhK29B07V5489wBZxJeEq93XwsAzhnMayLOqXvOYY5o1QBiuxi0JqYA0HdEzWh8vmpnL6Hux
4ZTA1jXrpY3BSVCsbxHYnOeIbY4WNSJLzCvgxj5f4SmMVRhf9m9eYi1TqxmEp6hkBjxTUDmN3zU2
vnEbL1/JNoG812CVZ7L8fh8kgmpm2oL1gLrvXYNE3mj51efRuH0WgJR4Cj84tyMjOl1gUbpXFmUd
mDLKk8Leb94n8ZN0EZbhcKYgPLrqSc5c190EptltSME26rGHh6f+QxFynVxA9XHhOrto1qZms+bD
47y7vTgz2fHJXhFcJNAWIUr2+CdbFy2qLSbQaYpxwY6p1hrmrj8koC3yssP5f7L1PrOFtrBpQPA3
7ECTI39EXkWxfGp8e1XHGT6htcxbcAWmMorEfj8nsP3Xd5hJMe2WYwoPsD95yPN8PpGVqgPMH2kA
WdxBUiqMO+1qBQa2xIIODxabsOE3Vlfj8XPGhZV/dYmPsZKkathUfIkhQMw0egUGmhy2Wj1+99qn
WvGkORI6jpidpI/+D2dnshw5kmTbL4IIJsOwdfhMupNBMoIMbiAxYgZswPz173iuqvm6OkW4S6mM
YgbdATNVvede7QnmXB2LacOh4cvM6hPnCQ0cC9Y6d32zszGUW8/0UVE9IRYsU3eNbDds7C25F2r9
GThZMP+owyGvELeXoP45MxEY1L7wvCzfy6iYlUyMK1Z1yVa0a5KOA/ysM+OB5rDeXNtPcmXLHdr7
2KsEJTSjMyIl0caOWELfbwgEdP8y76/CHW9fHY3bqF/0BSi6bi+OoDXr9tylYcQ+20HQnywe5wSf
dFPLn7zMpX+xe7dQGzV5k793yj7n7a/Yx5qMjolIvujjv1luFz9G6p+5R+HKRWQS1mTGTXaQfrbW
T2lguK5XmwVKHCZBeULcasRzFRVD+jDZ9dhfLAmYeiYigb1dqdHNFmRa7NhxLqhNRhX9zuOyijez
Vype0YyygpJR9da3hjO72/H718OuaFqnxrkdeTsnsNfhmvoMdH6IbA3kO7CX+1t58xoxWkA6Zaw9
Rf69QJ6m50Da8A5poGGtnC6unyJZxOyumgM7CLZjbbsaI7tfv+XwNcNDTHuxJEiiobrkHXs194vH
+7uTMfLvxhvmVbqJYgm8+DZ1/eTtYseezYb+YX1Yum5au82IfWFNypL566MF8CL2iMvsHym9RSwU
JLO6U64a5iRN6zQ/klaWo0fepPINLw8+ws6dn1RmTf6rPQX2/MNmabOzXQYacoaj4/Jtdp1RUxyT
Rvh9dOLu0E/Aal4WhKfY6xn7CbDSxK1q9thErs2rxCCj5EUvQibYMY7UJOYeW7ddh/6/EWseEt7O
A+C+pJVgSiRrqyb7vKwfjR+p4MFQ7VK05P0w72DImnNVFeF6CnBXn0y3Br9EPNv5DlbDfsOoOz5n
fLMk6k1qIYq0CQBBQ1s/aeiA8HfAbP5nmvK2HOeqndotDnwmg6FNKXgK0d39MzjC+MUv/IUhf9NG
7BQS9nidKqus7soq76g2vGb44cvYm6/2HMt3tLz5d5OGTZXEMs39TTf4Pqpehk3BAlxNpjgdo6Qc
y7zh4mBhCGNG/nGgEkZq4svKNsVq1RdZR8GuzZrxIKJwLkk5nxhD2LcXuXNj1JBF6vd86tcxMQjp
3BWjzEJGoW71zTVj96dGKPxNsG+3Pq++UO+LBfX+pWTjT3qndWURnbtYY7xP0cb1DmZyldu4NQ2F
yeTl7VUsBHElbcEQZY/bqLSeAtAOQoXWSv9EkrshxrdxvdnMczcw0Z9ziWRXZbZOUWKy0kumYgB+
E4sXd2yqiryKC1XY6QMDXKxGG1DXyvxlhVLm7HIoFootOx7iatuKpXEOltSW+2Z3aae+8VaF0w2/
Z8A1KVZXPsSMsfWGL64J/5hYVj8Lp1MOz9A65HviJWVwBz7GVV2wLOEaxJUKk9Vy3GOrVWlw9TFY
6E0nv4yBqxhuaiCF4jFzOz97YlAVPDGCrbLfgaGnsIdyfOtIDfyCuXFuEyfgfMAQNBjOfmuoraeM
s+uLn85ZmIThKKJdMOcVxGmoLL+4m2rp1a+VL1uOyyy3xHGiAQuPccTIaB8GjEf2wF3FsM3sCTil
WSLhn0SmwHvCurSXZ8W/nfWGTSc+51Lot9FiduTeE/TgZZlyX5qZ4e58qN1m9bYVlrHHrCe/fucD
JPFcrc3UJDnrURnPTm4MsrIh7zzsHvKlytP3WtSluGcgNKZREsg08jcMkVa181QQikuUURo/sIJJ
n5qu8HxEaK04l4YyNuc+WqYXaVbFmlvhmnwTqwbVoUPiPDTLkJ3ChpP+OC6DmVgDCLuHwME5dCcX
w2pfyFG7eu64leDZW3/h18skg8o3sQ6dv5ti6fPXGKdRb6e14LcICoI9gyFtn+N5Cl/sOIhfXcWT
nLC1zLb+LrPM+WfRpn/c3tPvkT2G3X5GwRo3eSrnbFevjI4Ti7Is+OVy9ln5ZojJt3iKpkCsu7HJ
jfrm4ym39jWpGunvljIjfF2lGL/ozK3vLEqdJyMjBX1Sab6vOhULGsMwhBvb8kvD4DhcDE/9ULcq
f/RVW9sPowOCel+nvXUvG1gWbs52uUo2KLuA2WVVXVWfo6kAfeL3afK63onQynGg1/0qUMudzHtp
QeZOndMH2WPb6DyZ6BI2kmZ63EwiiI+6Be0cW0u9sbjGxJs6c/MH6RD68ig4FfPtWvbddzqTDABA
+VRdHUOc9lI1tWa1Frt0aoilqswTO/JnDrHWjQkk8WaXMyrK1+/B4nQJxLIZbqS8+1gbY2dfmrHU
3XPEKsnypPNa3Wp/XpXNuniMl5bRE09z0Bdg1y5s3yGn+m/6TZguK9QLs8pnOpK42yntjlffbcUl
k6k6xdQLgBax5XpPrQ5mf0uzZcy3tXYhyMIpaOqXQqZ2uyuyGVbHQYNhIjilJrvabP17qBy7FSgM
lan22ZQ20bGVoyju4fdKBsSj6tO/SApl/13FtexeUrYTiw2FVM83sDbmkjKQ9ffg733E6HEc+Jem
79RBw8jnXERoTMe468fpVAP1PpUD3OZeujKtt0jDS/borClSd27BYV4bxDCiTRqH3nzjda49Pa3W
wGMvq6zvMUhw84kLAje/RFu4MIolbxUebWGCTZuuvbp4JME3R79a8xWBpQfjZEa+HkxnNfsaxuek
Jo6KTYnVYkwoVPurYdvyWUeEwbRdl32JQ9Od+9Flr2tsBdBA1gI3pdFaxE6wV/OSoX8l3WCxMFLp
1PPeqCiWIAktv/NO/irWv6XkLXqZ1rq41LOr3g1uk4yN4izySmjXp+XS93EAX8HV0ScIsUB/crGd
8m5AHZp2jbLMaSJfj7+m6sJHkd5CWG/oz3WpZfFTx4E8hHNvY03qvdk+Qu8LvY+nNSTXbqVITtrb
lOfMLDNljpPm68Fnleb4J4qFCBN/nJw2GYq+PYEh6CfVWX5Ovbn4S7wVHVdXAgA25Y/jsEIh8Cb2
tGqh/Rd0okmavnOrHf9x5SM3qMC785Ql45NplK63VdWwxi2t6MF/8VQP79m69DsIL5wIfpB2eied
ht7erxt33LuZkRSE1vwg1Bjty6yslmQcBsKoeofDatspGyByNd1vKqxqN4pquhe+0+wx7A3bmfLu
fsiYa3bYDd6nuCt5IGVFBM8qu61v+ubRKVPZHOpiqR6QRppj7szNg7IKb8dZ5qI5zsu419RCmzJe
46OQ5fLIp9wPO0rCWkKTBHaf0OEClnoy2w8ZesEXyWWj+QJZMvxsz2yn8WM5bEEqiBGdswFO1dcx
MHdXhZqx4DpxXxjjo4l0+uKLNfsupD+7X0vt9I5/mDAQuW9alwVZ+uVU37vGFs9uHkSvKcxblmAv
SsdNZCESh/GamY1uSvfPDB21bux4nC656KZj7VVAMM2KQNvq29iAUPA7csGjjM9ee7+8rgq6PeIq
tgHk7bpJxpbE9VO2wk80jpvJo52K2KMkcMlKsjP/nm+MMmDWKWBV5SgSdW3/mrJzl9dL+la/Fxhz
HuZ86S/8kDewLSI1sMCvz0ENzpJUka6cJM0H+7gKaKNdVldWl2h4uZU8IO6KaDXZKZuseSNpv46Q
4+a5q7SXMlMKxuUpjFoGDSuZcN2m0qG1XGFlQcIp+qyvweghh096vN31a3dwiM/oDwhdy7xruRLt
P7Y9uCwfgHSqEgYT0IWT59XrtqfPXR6YCwOrcbAoIXfW6jQTOccOd8WKp6c7zHbrW1uFOpo/IS6x
sWewYhqLDeKeorAs7diKz2mZpxrYp6Y7iiGOxF3YDyikCxf0kWMQMKtvZUqDOXXjI/28/yOWJsBt
5I/5zMpiP/sWALed7dBSj4IcKX/nr7pzrpSbQ7p1Ouj4V7uoLMaCthXtwmmmWuahjY6KZ4K6jQI7
TwTtI7KYw6aqLX6uYdk0YdDpx7Wd8pRh3uwoJt8mSyE6oGqfqVTGgf9vkeHGqLv2hYDM0DpPko5v
Z2JHffX9bt5yoGQvrEWgtCXSraD8LtY4YDkYklS+AdHmIGCcyCluIwJcyWWj6EKVH3d8x84Pm8Zk
lw++EHuuSliFDGwIzauikt7oqYI8mRbY2stIwRok3KazuSdjXZV7BwhkeXQGZRxEE7a67G/nMOtc
kCXtaCNqKIYEG4mT77K1DILHacaavJGBnIOHuBHh+gDIl08nuIhbIL/NW3UpeVWb8xgK4x+XTBb0
fvY8+Ye4S538j4vbgKQ6q2DUkSO4Thu7SqPvcRf5wSPLZI3PS23lLiajrs62QW6zLG2Y0ypIeg6F
NtGyx2GyUbBv6svSc/dy9Gc1EFZCTqDdJoYLBDFiSPtcxcnigdnex4PSAnyWYbb1lT87+qfZp1gf
bC+6b3TXpRdHe3W6m9o5++YNbf4DZxjjbj8XU7jVehGMb2Pfj4ZvqLF+e9dMIaIPY0qwTXBWBZHt
KbOXNh30ZsQt5TJXhQHYVoDxDIuM+eri15H7xoSFfWijcPyT5TLe58Fq5LH36Bc27P9c9iHUZ4Y6
MwxX1fVDs1/HJdJP7TpUFtBLkbH/IM2lzndj3Fa/LER8c23zLDI734+XQxBa07KZujq3NuXNYEC9
3GT7JS0KfCO21SbBHES/4cz8J5XK4j7vQhTQKHfpbKOpADZZ137Za0qJOcEgY8sXdFs+eisLbabw
BA2Xm6wevfQ4dLJJr5612jejZ996oOQ2tNjFJxqv/d5Npnho2zZc2IUbiBch2bJJj25H5b0rMExe
JoM48SerQixea5uHz/qGcSHQoSGffSbazd4txYocZc3rhQfJoZKupvVojEgf6xW08rmhYX/0uXRh
CLDUbVNh5vXeLYsq3EfI3O8UW6S5uS2naLGBcF5f7Uqupy7FCfrLJUdkeGKBnun2NixH9hBVUVNf
106OxSnE3Pd1qmLxbJs27Bk/0UMfxqYoH90sDlEVy2oscLPFRZolWZWFy4NlyRarXwgMnRDo1jiv
vvLlyHx/6us/8VTI8qeEPYuOIgArDhg4F/zRtpmqZwRWMb9l5Twx5GJOZbYgt8b77fKLPbqNS35x
ZjFY26+QoNiUvEE6L1hy1/aR/myan1DExmZPsuL6N2J+h5ak8Med2K0nRZVU2n0fQdu3YT550bWF
AHwBUOchM27FqcYItZbPZuj67mWOTDneU4Sn4wlUrZwI6xD6ndBjeY09lofssEcg3WFG75ZDlEaW
teNmxKC4OJF9iWTv/mLxZqfOITMKkH3Z5n+WfLIvBbC5OfjCztSjBQ6tNlZLKPa2b8xMQzFl5lSu
q3mbmpHSf4TGTr+g3ZoOYMcqrhgVs7+z59LrNOzJJUl7QIx3KdKCE2z9mL6tbAaptqw5G5G8OpZg
xeA+9SbOyrS6YM/wmGk2GDOvo6dGazcbUPStrGzoiWpaqvLJGpyScthXy6XrW+pRlwWCGeSawHwl
RqXqx9KdjP6aUQD6VDZlUSZdlOIzrWMRMDiyB9aB6j6dECWmHMSEVB9+0TEQ/aUaQG52bpNLeY5S
vEUb1r3I05CmUcMQUrTseLAdCdBrjc3DxMc1JtwUpiMqcFleWJW4iH2kMCiwjA4Sq/5HLU6lq4Gr
lsH5lQWl+EPxDLGxjI3Zlwo4cw/HZi3nGMfcNpWe97sNw5Y7AImBB4O5xy6faxfr0zDIVwt36bKN
SB6SoLTs4MBNjWu53ZD5IFP+p1FsGOb57O7BmYpv1KUR9ya2Z275V5zPoedkVEXhkO79OR2vwB4k
MBH80paJb0rmHehnAeJ5FnVfoxFH1c4dpuUh64ey3Rk2KT0Hdu79qHA//ZwHH/V5jtEqrja4fvmj
SB1Gkc4CSBhTXv+1gVF2vh7q9U9BFsve9P4QPUSjg/TcW/VwrzPQ3DNrHexvxtDJ7HJhKyiRXobl
Kc+QITvmBllfbVNTItMWJbk9B3x5UfOMET92dmbJuwswmfXVZRH3uI9bX+X7LkTkSCqQmGwPby5+
yzwNusOigKk3eTRzWBfabexvlRMEzkGzlcZNlppCE7v1OK46AAzhCbvOg5WezTLOsUpkT1eGdUA4
6ZJQE0zqHhBj4cOONcQ9HUc5CrBwHnzKFCx0ezzLXknJiBI773Xfi5MVLsp9b9Bskr5OnfEJX1/Y
v0xTlOWntXMn/wvZMuu8qZRV2zvue+8uXP4hEE26PEAHRPV9k1q85Mz30tJchVHlzCZC9Lo9Pm6o
wVkXfrS1JC9Rt/dEoLZwii4J/zq0peSPZt0y2NslD+3pO/zmbaJMMWRBpcsuwvROhMB9TUKQ961d
+S9xkhFECRpUV8urzGnSi4sMjIfs1arJ2dkNOUfLwawLLx2T+0pcKo/dVwkNgAKfieE2x6e5r7gp
qwB9tEltX85JKXyjL0xaowgguRE6AzUIATTweLV6vZMDB9rTyhnnPtiBDR+Y4EhZ9aMXUdoBwgkR
v9itrfvNPPrDfE9DtvwQXYxeuAGlHvZdzig83ugU4uHq1KEIWC6Pktwd/cCZtq6x0HSa1TjPMXFQ
l2COQHjpIWcPirYLv9KvRq8LJ9iBebI6e3W3fNGzB7E7l0cI0Oph0KGfqFD4PxX6yHsG5HwelO/v
Fj+kcpQI76gxENOBTq0djtAJG2RQPTqNkyesPK02ItIollMfNDvRVJLEtTIdUJrj+rLkMnoZMz8+
+LIX4CmVmzguh3QBTfqWcSQS2SMsDrBG0HSEWLXPPmuL/qJ+OUmpb0qqSVsXhSSoH9sxyh9XaYWk
TXftPqhBII0pa0G/ndb+FuXafVxWa7nQLFZQXDdLyoZdtea7TkPU5FyK/IdnJGZB1jfv17lftlkT
yG+zskFE/XF+RUTVXwMXI9SmFq3zHitvOsbehGTbBsXwQuSTwUFZ6Dlh4jbzbHTTdHVZLvjWeZhP
uKvDeO9V0XLH5vL6m1/L6b0izEInOW+FhwzDf2rF6Xq/hhpKxWmabz1v3FawHoedn9UQfsHI5Pyy
CjYLYMjxX1a3aC6VHZbZppHz8NosoIHw3N1BUIjdR5Q2R6Pg6TYLGPibZGnKk5oWDSBKabX3OQ6Y
SeMeZCNhnr/YVpe9t/nk1IltBn9bOSzhq2PPeZa2uV1bEclaOrNgtFtPPVRFxWGzsIbouz+X4NlF
sGbP3LTqDDu4bsd2Dn67lk1xSXcVJeT0cD8o450nZq8X47jum+fX82MbArHZkOX3mvQ7B8SxT9E1
QXi/ZBoPE5aZcjcEusSU72aPMX/FqwlX8xd7DqYcD5e0XhZqo5J50J49MdldIAm12Xi5Nb9Rjepr
TzfEpKAdtrihy289TO3XbHSCLflKyz7Isgb3ITCWvdGR0HpXW27QbHELmWtBOkJwBVkl/J5ejMnN
kzv17ns52aJDkEJZ3uKr1PZ+sbo1carZeWkqRsYTz8m8txkyjN8ZsgfO0UWzlnusx/0bHeAb3gyw
IA9nitqwoweaX4R5tK3aLmABt1diRreRmrJLbslwTNJSqa1ZynZNxlTSJbR5I/etB4R4GFY9HUir
ZFAxkOB009Hi+D2IMivfW5SBvJHuMt6kAb9bj449GogQvPFXSaDS0W/zaN/Z0Czn1Opxx6HEPxHS
AOW9eNLmWQ6LcT33XevtYzOgiBSWZoJKG5RUqh84ood+5wwRuRhN31RHPd1Qm5s5e6+bOqA5iv1q
SDjXhu3IiOoozTT+LBaQ5Fn0SOkMbT2HhzqmG1MYr8mMHtl6ZnUKJMkrp5+InoSauLQMWAsQpG95
f6VKHDU1cIhhteB1SnONIV6XDo16CyDTMOOwRp1Wj8RIrEclR4CzcrbO/L1AhcblxuHauNxopOUu
DdP6FECcnQnWYAt6jnVqzgFyjD1zH7iLRmwqZcf2WqRiMLg0nsUvmJHJYFPq1deRDvh3zXX0Myde
fNe4XvOg11i96irk5VmmJWES0R5aO8TwQ1VrtdulzqznUsTyz9K4zQ4akyH1aOkucUPmNOEa3TKu
Rax9zFKpYiJttb8bXPNf1zREMBF9oChLVti4VEAbVrmjd3k0wgOkroUkHrwZVpAdG3Kcr8qpKojF
UhwMM7Q991H6aMJl+Rp3fstIryy/0rFHL0OD+QB1sWia/Wj4/NAQmb4WiEdPkuQd3nTA/j+Txxli
GR/IAzPXr1VUKxBD1MkkhKnZNJnDqAHukOFlq7MyGcvROttoE1s92RODeu06LEd1WTLJil69jVyw
rIPtofOfmFzDR7uzZxWMWjoGoAyktL0dQ2iH0+jo5kgUXv3FK/wwIfmlTPBagi7HEjpltjJJaDUR
Jz8oihHYY9TFggbiWPYuyQUrA7MHLufltViEfrIU/l4sKV2VtBTBRz/2yvlAsljs7Jktr9mpIkAg
58nWzoWm/SYgMti7F9x73zA293ovB5P3jMWD5s2eovVWa67+7TTXbvcFTTS6F3HRl98y2XukKHhl
ouvOO2rPl+F3Cu214dzBa5EURSePa4Cxkcgc7K6TIFW7WrthfqKV4KPLG9tdt95qa3MULeQM4IYT
0cnndu8z2KrNS70MZQON5zKH7NVKkhIZR2F2COx2XDcYuOvmK/HHY5mYItM3FiIus1/1lBY8ya3S
jLBDclLS53HBWG8nyyILb+94baPwqcVz45PbQVf+ayxK1fztmxA1lSFqVZ+W208/q2ixreMCK9Ns
IWlnmueINumWRtNa+j6IA8d9xyUahrx6YSvkU9zauZ/Tc1TLeK79aQoPbFiMG9bO8YkkOddskOS9
E96S+6dQHzF4t09MsOMnzYrkl36Ss7vT4QLkQJE7Nxerb4bpDsNd+aVlhdXrOgZLnbASdyr2XtBM
6b4mG+TYSV/eFW3F3MtpSYxA/YU4nnk1k7xS0bei15D+PojRr4JdrunZ6yjZv5dksAQQ6YQZwkct
y4+FjlqxFWEyP4BsSa0aB9d374SO0/DAoE+kOwUieMkqp/gxYwJ59qzFf+1pKBAmwQzoRkVe+OcB
G/uy0YQHkDqzODp6Zmo7qecy7RJE+Ho/NBxGMorv6N3ULippnfcROPy8I9YKihpZv3/qGJvt3X61
rws28AsCjkCBR13uD5hW4owOLiVvH/sE10CVpdQl+fRXokscgs4RRdIMYjiVqSOGzTQRo4Spt/g9
BJmwGaRG0w+mf+UzTt7pIWYyVG2VmOg1SLSge3M7cUwdr2o3dITy20D202EM8+CuSTHr12z8+jtI
Bn2HzJkmjmkL2aPh513jPgrdQ7325uoAVM67OYBOKGOGELs8pUVDWinxDsagtm3cePsI3FCcoQD4
s5xGnb0lSy6USJHog5uIrhwwglyWg9e3Yjso2FkiQCheebW9frPKhiMqVjM8dM9M9me+4lHY4GCd
D1qFNsLEupzmiqkv46QsPacaQZdk0fGHYicibuaqj6fTEC/hXtO+7YUu2we6VGJOIAnqc1eyyAIR
ZbrWTaXOQZrm17YrU5iF3vsaNpZTncu6wT47MAa+Rr2KD14ZExdjiRfH7paTn/oCBSSt4nNFZUJQ
xzIdw3I2wWOr0thcGAdQyGAlL0O326plJrkntvKQ5QorTLuS6SNmjPWyGF7Mfoi6vTFOQxAT2jBB
F80Za6BPf9cC8eZkeFwKBu6IJH3gvJMKTG2cFnnzJwUHRb2d9Xvm93US3/JCklbV4Xf6AGfHpHDd
YtY2DyrXC5CCk9pZ4lj94Owyr7RZMOvl1f0ErXXoXMK6bCXM24yJ2D6VXKbUkoPcDtIRR38atITg
rfto24WVRdRFHewg5F9rgeEvcNRr40rn6pCrQzDEOh3aeBUvQ2GbXyyX1Y86iNsT70b37K+r95zn
BC9xbdrBsmHpRFhsFIt18HdXJX/PGuWTWXakBYxi8wvb+HLnmXnaCYdWZ8PL5HCqLp47JtjkCGRa
iEC4AkyNYQKnF52bUc1MT0ieo/SLZv0Su3Ozpxxi1CCryfzsSH65JxqAlI9+Wp6FQ1JlYiQ32hj2
48FUqzyZ2Y+fV6sNHggWEM809NY9Y2f/zoEMx/bBF92e7R5uU3myrQ640kPCcOeqvmsBlZ1kZrRS
3Pt1LX8orZ2jD1tAy5nN46Ek7eWAt4mbf9GYA9n3OGzWop+OObOku6hNp23EofdLkHb8EgXtzEik
xSHuMVLesvGuT/Jm5EaeFhxuZRkfXVaz4DBJyb0Z87L7boSCglYYMjYCNvMgdMTbl9qhXHZ+bI/Z
Meoq9RJqt/pqY3YFAmqtvWtJbFEGP+9Wwx3IzWgYf3YG5+Xa2uaJxDlxHzn/iM6TqxhqMRLcoH25
9LWsmryWkdcD8QiCCdIVLDcvRxJLSMmH0/PT/m4uUShb6cXnmmCLr6yPJXzCReF4yGTg3M9DOL0Z
Zf9eVq94cwInfwr7vHoIglxtM5fez66G+ojSG1zQo8yeBTgByadRKo+y9AlKSwlRQblSt3OL0Tcw
Wfae5rbb73r6asL/SkB1SKXbaJ2XEinvu+0s4nUyg7W3Zr+8MF7AeOoM9S70QNmyLhrJvCJs5jcX
b/grsACzF57UB4YaDsi8GKZrbunlx2DN2d2w9uUO472Dl6BjqKGOJF8yTkyagvBJ/1S7pPks+5iw
8xLTekHU8c+y7Fx5X3JZ5bg7JqEMWydAluvNVKlmYoJohSK92nnVMT+oWaExPAGtFX6ZEC/R1K8R
bQ/HIa9zzOzQzgle4u2CsGge6aJWQS5GmvcYkeieV3NF9qxqTgKXruCB+xW36KYLapi1C3Ile/72
K5ENGdUvS1v30Qo99GSB7HR//u/4yf+WPfkh17bPJqCGkMWhbupeYxA1hT/4cz/6QywsgL5TZUXu
nMHwfhtHhxtqVmf3uR9++33+IxbWUv+kV2r37A/BO61Ubfp/Caf+L4Gz/2Ru/8dP9qyswrKBxxRh
ZoabIYnTtvH+h7eCVdv4BT/3G3xIqgYbCAqSEF3yZisvgUM/tKEz/ksu8n/7Wj8EVZNJ0ITTIt0z
D+Z3ZeZzq+1/CeT9bz/6Q2I9DbIT1nXrnLH7YW86mLr/5G6Tj5uPLQfSoqq0ODNe+mJuQoyxJ/m5
J+bj5uPMShnS6so9Z2Z4YM7wSo3xL9nB/+UjcT4EuC4pkA+IGV/lZGE8zp6tCnj5U4/Jx73HwWTD
Pbgg/12T/vT75T3kmPnkz/7whqLgwWx44cA4igAar3NOhfXJBH/nwwvqeVgMXfDLcw4fvvUK1yNO
JdKf/DI/hDWDgkc4o7D1U6Zj2Kn2gDyfy1//uO64UZKQgUJIxhqEXr155fIvn/btU/1fAqadD++k
djo7t8tQngM4AotpH5tQKcH7fUEO6ie3VTgf3k6ftFUBccN/xKn+erJ5wNe6/dSTaMf/88idqyEq
jdPKcx1H75XuHuGV/n7uR9+Sqv/jzM2U11cNM6oz9cyDTfvcjZ/bmfJx3/GsBj2PXrGcbTK9o/lR
LNXnMro/bjsmOq3A9Zst54zNcFvfue2oiLPpcw+4/eHVDKVjKzSKmdc+8h5Q/tUJenD45Ff54eXM
DZysiYbpHEzjnXGyg92VXz73VX54M/kmV8UtOZ5b6jyW4Hw3Yf/JT9z9n09J5BFj1ztmPKcsFNwB
jYhdqBb3k5/4h9ezGB2c24AoZ2cp06ueGRuQvl587ta0P7yXFUEESnhwl+bmeZZD8CdNxaf+5s7H
zcclEyesUQSfihzjUGx19GWNX/3LsXV7Jv7/Y8v5uPpYW42kkF97shHBLSYgHuA251NfqfNx+XEU
m7wifLNhU0cIeJ7da7/78ZkH0fm4/NjKTFSNmVZnhaFp59VVuFEO4VSf++kf3k8/mwVJygRwc4AT
eGBlX8v5/7F3JsuRG+mWfpUy7aELh2Pytlu1CCAGBoPzmNzASCYTcMzz9PT9hVTVJWX3tepbq160
TCazFJNTBAB3P/8530mnf2sJwlH55wudPsLVcrKhPkZCnKNVHgeJDCzQv/ej/3SH+sJz+JJVdYzL
1Qf6MF4zLKz+rV2t+Ln/uITnkwq0iiPBhozQebQTBDb/zS/+0y065J0uhpHFTZv5I6QSTvDl8K9K
UJ3f+g/+T1f6T/cocSRTLqnDC0Pe89Ey0n1lD8/YHTB01LTVCWFUZ/Otd1F763GuGP505XpyfFWs
O9gI8TPhvOwidRhZelGnOGee5xQcMoNedd+d2aR0EX/jGZzeBqsv7qIWNwq8gSc4keQk2wV/3YBj
zlks59gsUMqn8dOb0XFI4m3QXfzbqVTZTW7ixMOFNV+TLNBHDzDSJkmMi3ywH3SrblLKfoZpfJmX
BJFwzfCIccxeS75t7ZXG9OiXZbbrXTPe9qtSu6xVZ0m+vsuISmzzeBBXq5GMFwIfkuPKDQjw5XKe
vXi3csbunuDYH2TeTtWGiJLxHZKtR7mAMx5xRh39EcAHzjq5r6EqnkhVwlmdUnCoib5RTRTdwHbc
mnE3fksXi7Re74YLFZtbvOmXwm9fV3wlF/aQ3xjl2O0YlRhoI9X8Pit2Bq55WaDwNGZUewdhAJch
H4g25+szsJYTFJCCecRMaHQzIYVS0pMAcZ+wib0pkuik4wHzYXUp6vwC0aB8mP0o2jsGNiIXS/Y1
GC5iWgt2tRG6nW3djo68HX1n2nEALwhAejPJJMLNQckocMvobQjcVOUvqbZ1qHtjLxxzvs2ANcET
u64VMNCiSp/WvPADdmflsmMQf4C98VifS+rnkjgg+81Q5X62hGCCb20SJQEGR8A97bwcyMBDZM8S
/wRhcNqmYjkZ5AbJcTmBiKMo8Hn3G0M6HjNwd95HUDIPrhQY5ktvR1i7e0bO1Zt6ZBqNL20Q5G+Y
MTxiO9Nk8QBJBUA6zJ07MdQNSImSq3Kt9tKXnTfjIrAbQMH4CXoJU7xulv4Uqf664mI8I1a3vgI5
t/dbdlkwYSYnKMblgL53muLyaeqXvcj8odxWzLlcW7n5fYel6LQ45lUKVXHbwbwNEk8RvxFgIEdo
qZckdfqgb8wnYUEygdGLsTNPGXc4fpHhXsM14uERd31Sq3a8h/u+Z25+NqD4vKD18ENhIwgLj2yx
h/53MRDvCRsmzJvYxYTHqwDddjC/Vnu963safG5V7HXQuLsWTo6YT8zal70i21xoRtsWkOONWOar
hdoquB5Ls5L1Y0zJoLcf5TGec+fVHgYSfa1vPoBYcE/OVDFrhsBavEyQS3gR7Clg8qyWB0AsVw6a
kvUUVQO8/uoik6550uBJEdw6czdY6rYxUgZdU3oCT4XlUFy4EgOSmsdddzbFENUS28ZpN4OdpbwF
C4Y/HcN6IXtP9p9rOjjHVMhzzHcZVJtdMeljn8lLxhsfXjz61+BaIRH1LXf2stbr66rznIi/1s4e
gr0VVBO1w2OTHAtTuj+A9C/gEsC1UpagMEO7jqfXXTNqeXIsDBahNczmDurwlaOV5YcgtLHnQZba
Yv+KjLBc6vPO6i1J6GbAJUlFNsaKLxGVRgp7pHnW2swOoisZz5JdPI1r9Jxr95x1WvHc2chuO6uo
jpiFuDcAyarhrCFW9oydTAB8awi16cg+4Jh/J+wnnpXBIQ77Nb2aGBSa0AC+RTWyTnP+PJo3DtCG
7TwtBoahOhrOD2UMkz7JjqeE5M/W71ov9LMW7osXt7wXCUGxRZvlqVvyG5Bf0RXtAzcGj/C6RICV
0sBobMXkNwmlnahWCAUk7G/CrQ9l1h64wIybmPjJLvIS0L0Rc5i5lkHVFtiYnAYiFKE1bueoWb/X
pV3tsk5mDyNu9A179fgVbRC6jztrI2jLwbgyKyW7YBp6nAy5qoZPA9tOCyKmbB6jdvjyi8G4NNHJ
L7uF95LZ1HCMDfhqC29p2PTees+uYt1hoqnX0MDuuiG8MH6OdsuBenTptjJIU5gFcZbFzt/E0i80
Q1JYj7ptbdWKCydRbQl5vL3tJ1JlWU8rmrT7GEdcO/PW2JWrIFyrNzTd+GD2jX7JTdlXx9GwxyXo
gRKf0mlUXiBV/63tjPIk4WEfx2KKvWPW+QszMrd/H6BpBKXqVwxktvNIthYvW0+ajqF+EcLqIB4F
cJcoAzwVIXzQETCKDgpbzX7Nqvg05tPF6Ij2OJauF9pINnfMLp7soadhR8diD1/l1NHnspVON3jB
UsS3CL+U7az2MOEXS2Wyc+mvGCvlepcGAOzmzaNlI8jmNt47tQefSrWPY5KLF5P3FW96QXwIvkJl
1079BIxoHUKf6bEM/dTyXvPxTDFvTNO/bor1AGB4OdgOTsWZKoN9g99WwjjO3uMswWkDuLBkNC1/
wInw76uWsXSf6+/SZAYaFNBEX4elNC/9WU/30lEUVBl8/jhnuGoghHjpho1NHiR66MkxaEAOaS7G
G2PAszFEBbglr/clszzrkciRuIgBoZGb9JInr6lxUKcFs/LSKcBc2rPYKotUlSx6ZnrQ627Sflxv
bXPl9MG8kadaDAMwx/Szq7vcS2lkwG3G0Nyam6Aw85Z1q5LiRMRI4Yeuy+4yTmb4S5QMDXcTKb7H
imHFCUt++UT6Z9j2joyfM7bE7BKGeup3NNwsB9xdc3XMBI02ppCJQ3NSxzx0SEoeRGlebaaaE7Sx
2iQS7MTA8qG2OmrAwruLDKfKvpogv2J3wGefTfmT3UUT2P3ojoGWIUjjtPneYjllcwd8RQ58B3xg
GAx18xSxGwtwvpa3S5zyzhWe8XuF4X98zv8j/qpuf99xdn/7T/78WWEjIifQ//THvz1WBf/+5/lz
/tff+fNn/G3/VV2/F1/dz3/pT5/D1/379w3f+/c//WFbMnpf7oavdrn/6oa8/+3r8xOe/+b/7Qf/
8vXbV3lc6q+//vJZDWV//mqxrspf/v6hi+9//cVyOcn8xx+//t8/eP4F/vrLmy4+3j+mr//tU77e
u/6vv0j5q+lCJ/PAOCqT3TgHl+nr/BHL+dWSng2HVQmXWrKzWgIpvU/++oshnF/dc+BXWbYi08a6
+stfumr47WOW9att2cL0HdPhwyZa/z9+uD+9Pf98u/5SDsVtpcu+++svvjzrvP88OOAi9zjBmkp4
PhE5NNmfZKzGJ4NNNM3ciMp1Bu47Ii/lQ1yzjY2uZqpzqKBqdSqu0ojwZSNkdekq0T7OZQXzlPzP
Rnqu2OmGlb7AbVJdMAdqLzXpr7AkOzvQVyDuF89/4Q6nTcma9119fliQUFVeNJAWwYQeFAYOWvIn
42Gq1008KOfTZjkJvbp79KrJ3w3D/MxMw4NdZ8Kp9NO4Iv6O+Xjc4AkuP6U5YFWxTXFoXcbYdrKW
Z/8/rjT+ykNt+zEwX2z8lxZFMtwhtiCLWkEGiAmOurE5bXIT1hQPvldb9B9k1y4549+dD1j4Plii
2OpGYBDq4nAOM1zyTW+HVECML++8luehTNNA6mTA/xynXrgsrFN7cHOR/kH6E9s1USD8sx0Bpj2B
LfOiMteuP7Zm5p70IJx3mDrdJp19KOCm/VA2wrggRjDte4etdTz50LeKMt8luXnQXsrtj50Dj4JY
yl1LNCicJGkowyKgM6/jZ8Fk+u7Mwr9pFqg3KPLq2rUnGIpYH7ZwyegOoNGFu4LGkRo0NKg5zltG
lUTAJbvbVfX1RQ8x/kKYSXcjGthzM0AGUuOOS5Yqw6cnexBv+AHCpozF4+hH2NHrsew/2wl398QA
+nUtRvtycRP5lrfK2BcpJq/kHAbxCSXxBure3BJwwqoDb64OGfLCdzxDwaHRnQYsQJskK/CXT1G7
OxeZNPBCJwojlAlbuE9ruw0yRfTTqcf1cdJFG/h9BY4w9Zw7KqmIIdVgrmY5ONs6qbNLgAPmxuwd
ex+zsS04M8xd4PDA/yThUb36uPYP7MOLYMV8dAEdOH1MRxxKxVrBdXVHMksFCkoSc9ZQkSsupALX
gwuxvPahLNLwAQmMZ3ivii3dJsZuSIRN0ZdpUCCvRAe3G7ImpgVH7CP8Yu/LNI37xTFolsDvSffD
OrkH2RD3DyQVBSAsW6rFVBSfZNuvFxa4Ra5rP7vEneDQNaJXYpPnIhKaHT5JWnyIBboQ9XURHeGT
8axyUYYVZ789rnL1XpVd80SQ2H7gwlm5Urws7MDa351ZcLu5q8wN9JLuM15tfH1pPN632WpggtIv
6HPenuqHgcYMwDVkhxkw0yBymhoxB12Ed6cmSgiOlC4vGKjYIx0i/huTnh3WKpl4P5qpafaKzMOl
ly53UCWZjJelviudeT/OBppxovZtUR2gjBXXc+se675oT8o2D/3UlA/eapE8F8k11viHVJW0LrUc
oWBNTBBaw7aE0Dip8Y0giXG1VvG9PdofqxM7TLOpaUmaBToJQ/sHYSjv3OAmrv1WvHqz7T7Df0p3
cOqHs6P3MHrFO5UX5s4qK3E9UzocpMb6KSmc+ZjG/CaL1GNVVft6EUXo4yHAqniTrOtTobo9Wu9d
MSzvkxW/LqP3FBVt2JVk2yFjMZQlXt253dYlB+e47Q/bduJLjLqvIkc4gXZ8jilE2zmPPyKrufHZ
orxpx3M31ZojWVhz8hW52OsS77qriuYyn40XqpwYupsV4MIk7Fx9Wcz6gmaJV2OcvFvLNpat1s0L
7U6AJ2y227Adqjq5Tc4xgdozdmVpHo2hrHe2JU6uT7cY4H9Oz/XOIGuxZXPB44IGiqar7Qey1d0e
viePRg958pFyUecHgIt8Z3gxR0WM3pO7XPo5r18yReQKgMbGEIY2S0kC0CN+v1m8ydnaYgYJIBW5
x8Hf+sV3W+Kllg3za54ZV9Be2S0bKj8ubmUdC5txfwzevDZg2Iy1Wg9t7pw8Qn2bfs0/EZW/9Gog
jFiEuu3kisDwUacpEZOzF8Vzks+4T49rEz/6Y3lwzVaSGpi32o+uJEjyMJlYU/rWQ+d2e6hs7l0y
TY9FrtCR6Lv1Rsztg8H9NOj0pqAeBi8xVG4vse4mS25NNd3mwlU/spg6dIf6g11CQcKmghYIuhPJ
1c1iEASCbrKmmANXVntPK7i4Kxy13oavZju0QTXkZkNr9S7TeRyDNlmfgJmDKU5rhEMcmyxaffeQ
NO2Ak3t9GzoxbqPUz798nE/3yuBNky2fG8AjQwtJe07yVtF8ktyAPskZZxPlWft97UaQRfymiAZG
s688w/fCeJyS9HLyml7dDeSS9zUxTpO0BKa4neUpGiyXdQalPWpHBE0+5R9DP+qHuuG/YWuW+QCc
bRgnfCtVums8925IomprDAp8J2CIYFANBOTVLKkl7iKykA2IeXyrIHazU9GjytkrZ+9M2ZoDe1Pu
eLMdjEHN3qISfm9w+sN60mQ7d2m9rejn+b0x8SWEaS/NrUnKlmc0AQmSMZgJ5iPcLc8IR03jz2Ph
sgzSr0HUluSc20cpR9PBqG/xFVmc6NdtUQMSmybYBWlJiYumPTLmMK2H6t0BLtm0iAaqItNmcDTI
voGAJrc54otbMvsFmGR/wQtza7Kl95ohVBAug8RptpPOtsB44WxRdJljUsPEw+tXzyOROC0uzXz5
qMfl5Drw06LZvANwgEW2dhlYaurJTFbWPoqnYB0bfsdGb+hHKn74JicpcnUZILhyxlpnAK+egC+G
wzJhLMvz99RFRBwicuw283I2Q1uIgUA7S+uxpY+PV0lSoLZWGB0n42MBVXzjVl27L5R8raqCJ2en
YoyHZRwYcsJZWrlPmkRjAgHmQF6GebMX0zJgtASKTUTSKOcqtbNY4T5aVnK0y0h5CczvAnuiF5j0
C4WZHU9XmREnaKdTdgBmSnU7aQ8iKiWkWBWt2M1dA6tVpfWWs1N0or06urbbPA/9cznnxPnzchxV
/zB6zpuXNM2uKYnHLGP/o6EZrGnOei2XpAFC5IJtmPvGIBi2W2oDRSFY0e2rRO1EW+07b+Uy8kPb
nV+g8DY7elvibRs3SaCX/hK+yKtjFx3q75I+FgAYgraiucVPKsLtLkFtHFf6Y2gifQS0utDP4XU1
hMMWR2kKTN+zXDY3PdD2oqrLZesmFi2ixC2sWm0cjzfVACfOC1BVg3vIYt6PbWoYRrG1IAjQRVjG
i9HcIcjVmIYkXTp2aNv12l6COpQutU1ihoWglyaneqFfdIMhPEPq3E1QVhbwHefwlV5gZSSGbMMC
S2hxRaYbcjctRgK0kV7MOzMVhhkUttu1u4I62/zWiBcp3jppzhcNvIkuD1vkSSDAJnnbQOL+Sq4F
QwaaUGZ78b7qMp5w3ctERohYuTcBBcm66XvVx8QfQspL8+UallxXvbq8ud9nSED4WWfNvC7nLiLy
p3jaJEcDu6oKmcoW/SOmSPcSmnfSfNSUh8LeNZiOHFa9JmlAaHPVTzXb2mPtgoDLDJ5khK6aRB+i
FKFpNTv7mPecUjoOG+KyI9jrbMulm6I3t4vcS43ugRRNFHNsrye7yLrLNiM21WmAqjYHyC1ZiHK4
XJZRz8dB5+RQWukD300Mp6LxSRX8roOtWfCrEgTTyrd4B5uUEbeFG8W8x21ceChireF11efk5rXj
LiNnEstoxwtpRsWjyhznQ6XUyLLuCb8O6eVLB9CacDI3YEG7ckA0XXu+GP5X6xbuGvnLcUy5vqaZ
WNSmp17vjY4H1wkrl+xEQJONAJ0w6Np6JQRleNipXHIlU2kB6JIM8DLSUV3a1od4bmfjHqzsOgXF
TNbrvtRuo15oSOBRLT30QyR5hc+cu8uEDeEOE1poo6ue/k0WNeivVqzRS8e2MfYAesqSxR9GFs2l
hZbHWVhJvqUrts9Dy8hc9r88M9rvcuwn1p3EmPDZ5UTFMhLnrHiRip/tvhTvACHZAUDVbJ98nS9F
yKJQTIcI5rLZCxPn6+Lp+Qo0aXfQM7Wl3305Ejgk24xFNeiZfnGmgbK+XK5jWl0bPcvfnpvLnY7k
0cBczT4jMztp/fHZ6Hp6UbCoz+Wt2UyACUuM2eZG4qzENVl3MHkMvOILJtbtQEAcm4N7jwJcXOgc
hbc/rzYt4z7OsaMOWoSs0C1TtU3hnBw6eT7YWdZw4SPs33rQ324tsx2hryre15aBNYBu02q+qSkS
t2q27W9RkjxxYuL6FAOBLaABURJY3HZkjlTxOo1ueiP0CLIWHzE0m7LtwVYKOpo2yTKb74rujiU0
fVqyutrr1aFhF07ose6NsAUI3h3B80EQTtaFwsC5JHFidQ1mz7mnl6UR53hChGR5HJVf5mFNH/qj
O8fQmiz3Sleq3TWRUMHg29erNQ4QyQSQseHKSpnGpEl6152bwYnnpsfCG+acU6zIb4gN/SAu1sF1
rjK1W2hICybpMhpoUF/H0UL89qU/vBu2Pfw+hf1v6VNX+rMl5v6j/1l9+pNgdVN/lQ99+/XVX73X
P//N/wd1KofJ738tUwVVUfFL/1GlOn/C7yKVbf/qSE+anifPGqh/to/9LlLZ8lfLQobiGWvR0YQ8
9AeRSvwqCZufVSrlmDZU7X+KVOIsUpnKV+osUEFFdf47IpV91qD+qVH5QrrSRe4SsO/5+Vz105C7
bTqLuM15phsPLeYCw2HCCHDzfli1eY8K4ewi+t4E54lm/CRiTcABx+EDg2unJ19qgukoy284QFlA
7bhF6lf2kISjWUJnSVY3IdE80r0TAVRFD3YS76oUEZf/6rv9vKHZZHicHIfpjpjOPZWyz9/qtixO
VdlWQwh+CPBX0a5hTF/zlXJstcIEjuorKl7WV5Lr9sOQg5FmY1qFukiemtisXgz0KIy6ec2R2myE
u8fsOccMsWhh8KfoRTtV+TkT1jf+hRfBOpsO/vyCOtKSPu+fL0wlrZ/Mn4kqxAJm19lomh4eSaK1
R8f2cxbUbPLvFBMy0sWLuwYrxMlHh7aI56kH2wPEtGvu13y0I9gMA907ua2GsBcr26AiAvnH5l0/
gCqY6b8DInIkQePIA6yV+F/8Dn+2Op+vCYfJgg39yxMsVtZPZhbYB3HeLBynZcn4f1IU3pUWPCnX
oECIpgTzX5hmfjPE/vSa/ekb/uQ6J+7NGHAifl64QPRS86aAsy44FsIBvlvsbNd68L7pYzqag9zx
rD7la35NnOzYRsuLFY2ArtsA7MzhDzfy3yXdP0q4Z2PNzz+Xazq+zy3oKV9KPv4HHyICCFwkwUKd
zmg+a8S8Eb5BdPVvfBdhoatAc2VO+tMVUxsMeT2v5ooxnP5EHKXdEmMZ/8Wb+pMa/du76qJ7gCdD
Ezcd+dOdLmVGuDRVLiApNqkbXdkgq2t6GC4tsozPCWqatdFWs7yYbms+t46LB2VwzfS9lWvzI+F0
sQVY4ElwShWROLoIkxCGcvYFxKwDbrdGgKmH2U22Q2I0oUkbwUhheL6dInk1qHi4FbRVEErP4/ph
zLvytakT9wjMu0UnjNjFaIvISVMOiLVEvcuOfGl+MZtg6M4VaOsF9g03+d329P+XrV9sLtf/etm6
/6qHj1x//qX68Zc++fpLUJVx9cdF7Pzpvy9iwv/VtdklmPzDf4GT/WMRE+JXOv0Yc/DAs7hHbO7c
v09a5K+e6TNq8XmCQCaQZ8f3PwYtzq+mbVoMR5iZ4JZw1H9nCfO885X7h9uUTRZjFs/ySbMr1wUU
99NtarCUstneue5CEwVIk/hKWYuUJzhwTXka2/PRHcoerVqTWpP5OFtz+5rYg+4QinClYx4wfDtY
iZyn4RTRThQSzcnNTTlWbhUO6bIotPCqeFgKB2V4XtKm2mbdop+tfJhUkMfQdZmFT0kREg2NfpRO
ZrZwlgb7sfPMiqFq4g1X9ISfFz5TrvIwgKKUe9wey7i1Z06ym9RbY85gKp6fqfRSxcUwdmJ58b22
WfBKUKwXgnGJqZfQHD8sgnFxMDqMhwNIU5QfWGsbvYGqgtI8JUPOHVqTzN+sSN+UgKHMjJvZKdCL
YbPqKwXWE4XCIloKPx7YB6MYI/ugsdV7M93Rou5ZOksNgtlXzyvt2q+IYriV4hmzT+aD89v4COA/
qr6POLjhyJrgMVXuxTRPbLorXeW3CejuaivprIH5XceW3iJ9VwuF36I3eQJpinmd1a8fNcIJ5z6h
Fzt0ZWNQBddn6wNhZow5ZelEOxJrdB1OLb9MKIDVuls564H6uHpo97qU/VunRxpqlFt6ty4Q9ety
cC1aOLr1jFAfWjSynDJY6lUoUqSlhEzPe6va9r5yY5xKne5dqIwcVhdq0jx5KuW4DnscK+yzB6FL
KxTnYoRAlqoVu9b0mmJvNcQrN41PzO8enaB379eimfRBjwAjLpbB8MgqgvYnH4wCB6NvWNUSarFg
1sEdgBxtMd0QmBM6ykTc1nDagE36XCNea3vZOnGP5mo42uxPWa6G/qTdFK07cQH8hYLHtA8FAH/H
scss45V4qZF++EtqdVtmGed+H0OR7LcEB44t8asxOQDdbmionW3k6rKRK2ySnr6GoJBM+U5LCqqf
mLukap2c5lJvG5LH7QGlB+yHB0tNIA6PWvibldJlA50eiOguBgOQk3s3uvTYZpPxooumn3eJ9hzq
f9w01iddS+Hda0iGw5MDaYq+tLpfpm+A2oqa0frY68fcSKb0Kiuj7gi3Gf4zTVbQfrFTqemGs1I/
Aa+dO39X41pjqzhwpn3tLZVRfE/habVXlAiKsOMCcnbdslDT5FUWAG9nGssywKhl6R2DihmfD50b
1FAT6dQXIvWJ0MCoGNawcJF6rh3EGP8mhzy0nhvnDXlETKmom4sck6prCgF+eE7ZT6GdkYXfmg4m
hoCq1E5uW13kFT4oNxHbzJmK5DDL3kz3Subsh/21mFv6qtgdB3nEwPPamkEK7KJY9Nb3KmW/tSnM
aOhvceiBEhg4MCc7qKopzkzqvDlwm5BZgqTLzf6iwmucbOvy/FELtKk+SNtuiivW8y49TCAPqmuL
3h7vAJUvTy66Dsz4Ie9LTXqX6yg6toT//X251hOQIHKpduCB3IjCTIvCCB2ZJCKE+AhXPId9bj/Y
6UBMvdb27ITdvPjPtgIgRHA355NKr/OP0VyO2ID8Kv2WgeT4gWvV+bHAeKnDkgqoF3M6f3e64vgf
WEqpeJ6pE5HcYgXDOMa/wMsaxtp1CHWdx02ie/ytkLzUton8PN/ZxtzfUDFLNk6ttXedjKv5vbad
qgGKntWINtBI2001eZqNSeNd04jDmCK3huolAQb6ozcphz50tt1iaDFo3bAENYFZU6UO2dIOaRyw
dvXi0yxhBQ6n3e/Msrl8cqc+N/4Ad2O2GtWEa+XqYBep1wVdAVbEJsGNCr3XooOTHWOc5qGGIH4u
sYb0cmEN5hmCq5n3XbQ+IILdSuHv88Q+qTmh5WSPdV8l2X6CimBcjC2iS8CCAd9NRrZ85RCX0bIR
QwuQ53YrAcODVDkO5CUzLShv80DlasrFRkVnMT4V0PS/aATIzNBVw3LPSKVpYfNCRwjiaDAfk8Rx
LiCLOw09TkakqKzCljBatvwOpm1C8xAuen8reqxGyPnzEkY2hbM0SuX9ycLSAOZeATbZ0dNSXaNb
gSKKfad/rOlW0cEorR6hmgVn+m14j608QYGKIMvfRLSicIsaOW2ZeVL2cCSWWXqhmGk0vCSoj88v
n03rseHbo8AX8ER267BYlxEZbXqJBewufv0Cd6MD+wHoKwOZC9AEJKlTUNrJhpgv1Z2qBP5IZbL5
BvByrbE3j+tHzSOTMjKL0vQNVvcBd1gy+SnXdZM/QwrJTq7Z+OmOAHX7rZd+fDUpgNE7+KMQ2Jem
fGF0Or2UQI9eIV5iCmOqXtwObkO9mVspZt8EjSJvO0YxMwWLirwngVAqN1LQSRK0Pq1zYQZV/qIl
YIyuZy8GVPgAszxsdgtKCU83DAbxFiy/I8LMTXHiNpb04EyWlbmDPjnewXbpzl1FsCxhZCJmuyAn
Ke/wJ//mTKxsD0yHR/wNZcMCV/vrWfA0IQ0w4xm862GuaExmmNne9zSWfpDnkmWYQD5jaZaygexO
6RKvCn1mIAFTj1aRHjD5C6Jt+0lZNaARu7X1LSdJI9vHeAPI6Fd6vvekbX5Y6OJPuVZah2dah2Qg
o+tx66vVknupRHVdUSAAX5RKrrC2MhwLEQbWN1+b6mMdnPzRol7sUiSzfKYMZaCNih6x744Hq4/+
NY15ua6Qo1lCZ3Cbrjq39OWtY78g/6VNSMs9vDf8buJQtWZL2xbR9ILZH0tHkIqx+9Sex6iW4hwu
VrOsGeDlKePmg03sZ9n2jB+YS5r9/ACmHMWS6UA6YsFLx9vGGuG6CbY0Xw54i+WY06j6DYkeyw2i
OvCDmr0UW8Fl8XXo9C6TrMH0k88OJYShVmvYGCRnU+EkrUrA0tSDZ7tVzlyEYrSBVNJTCcQDlAbA
sZXl6FjVBsexGQePH0K6yLYCVIV9iHKV3laQPKddfp4YBuZ5QQWQ4kDVW0kWfkOGoIExpXl+g0tE
z6D4qFvftxPI08CAFDZTOT7O1I9GceOB5MitLJROnV8ZcUkJubCr6d5WMMe2S5ZFt4xsk26ryjW2
NyT8u4Z9COdKnhY6fqUUSf4g4T4XoWlSWs2FmfLjzLFRPLH1m25g4vTjpmOUcoWrvoWbvEis5BaQ
Tb1ZkkYWQTMCo9phZIqYZRZLbGzqdirfdT40BTEAOTV04XT+tGmU773V0Ww/p1U6GKGZpIA5MS9B
LaN+x9+qBDQJrpA8m4Ku72AEtWJevtIeLADOwgE3jqvpCnXy7hNMERXTzOjGV+AULCBQjZgGLwqU
zXnbzE5VY2hhAsKk+Nw35Ra3+FP1p089xTd42/O06dg1QIHjEctOOzbTejtHTtJtuPxh21TsNvFl
FNnKQ5HGms0gfaofqZh37+Iu8b4BHBvZdplu8h26j6fCJh3XJyxC1ROE8Mk+FzGC5sAyZDoQSNr6
OyhCWAhso1iG1FhlOYCO2JeblAYeplYECN7SwgNkmNCTiO1ZaDfaOk5Z3McDCxvWdXOkl52Wd/Cf
0gWCzSwoYceWwKrAqcOWPopj+7PGbTJgGK7G1x4eXbRZUlF/TtQA0xVCyACNvbeqdduyxAn8k8NE
zS58yiQgP1KUQdRiOQCfYuKmgMjv3ndOl0DxL8a3ZZ3iW+qgsvWO0k8c6OU6YeJhrs07CppvYMPu
9OUdaceoCnNd1hgxzVaZAcJpdGqxHEoaxVzz2Dn+mO2BfLcGL+3a4q51rPgOK73jwKqrkODg56Sf
up7Nr8RacrqQ1AwLL19p8gIFx3OlyyZIy9Eip6ved61851IM8cCcV3/qUnAsWaJ8enbrdniZRdp8
WDhrgDizPj8j9GH6Noc+ewCMzZRVlSwVG0lP6Eu6lhyJcPBTeDqwVb2j6de6XjzpfyuIaHS4nS3h
7LHyjt88iTFtM1cNkZ7ViHFlATKvXppmpWsDzlTyAaCixo2mB4DZ8aIgno+O3b8XndYfRiLTj65T
/WuctTSJ5obwwb57TnoSbcyZkP9d3tMOXr9xwPmf7J1Hk+RGe63/yg3twQASCbe8KJRtP+17g5h2
8DZh89ffp4a6Ekl90icuFaHgghGcGU51VSHNec85TwkD3J/HGwqt1UuQ55hKIoqC8vFlRKYc2Aa4
wOGprs5V/wzwHkECu48MzI13Ip02hnWVOS9aUJvHFVjwtYdfrfNdItPxR98UcxbWHHiu1rmqvvW8
LM/LlOh3b1E0eXOnV194aLt5xxerOnk16C5q2Cd6Wf08pncsURKew6zM6aXsgubNNJGwCc0MFig+
Kx39nW9VGPN6hyIXdjK2260uavdxEHY/Xwe5R6kMhKjAP8ESyVS0zhxGKdpPk62ZGdYnN7G23Gg7
kfldqqk6wtYxOecFrJp2oMw5ERL44D/Us59w+RQlfiWQLNXGC4bmWToj53UktADSnmknH6qYrH4v
CTHecCwW4nqkTpMjD2U7NiyCAdCSnLlPUXQ8AN8t3QGiuS1WJSLBsk13eqZ5cFP4Oswzwa6MWNEq
d0sCwE/PRglQbn7HUZGyPKi8V4GuEd66YpCgLM8HVn7TkpqvixhyTlNwPQxr2iRDWWpwyz74WVvr
RKB+L4CMWp9YGW8eLv3f09X/q6n9CyH3/1xS+78oaCVx1N/Nz2eHM7/9dwlNyN9M33Nt32dAwbLu
8iu/z4GQ0Fw0FZfJBYMYH6/wv0lohvwNRZj4TMCkSNqWdRbe/r+GhihnskGYJrNY//xLf8us7J41
sj9paPbvAyVeo2mb/yF5S0vjwOXR23m5GMx9X+oA30DVjtlY7n27NAlaTM79qrIcoOeih+NiAAHd
iC5YPxN6d8YNnZjVT8xs3E5gfS0v8KDnm9WZjLcB/1ETIY7Nz30OUojNOJ+vyfml/kU5Dj21dcHk
ypAroEHaxGD3DQwcZyHUYtqoO7I+NPfCvG43ZTEG9D+i54QIgubCjfEsoE2/xLSYpzQAE0FZOZIW
0lvzS4WDexl/J4WZUFD6S6ezfml2dCllT+svJS8zMv4Gj973B+71GKHJCjlN1JQlGuDySw+cehPE
2uIU6IQMgNAM/bbDSMq2MDzRupcsp3YGNbZV4AOKsOPsGoAvWihLvwJCUO49boiwJObV50wfEq3L
MxxRdl7/rc4E32RTc1x+9IDsnEO04zzT+MPMYm5bLWivPRJM8m7oup0BqICd+yfThL9+XZg/otz6
QE5tx8J/z5f2j39LUNbDOAnrhrgYxiOXnv/qxLhOpQcW+Cy7/cNj9A/mMK7861TNdBh28q3kL8TL
ToXun/++mhK/OM7Gd9cNYOx0dlG+1AE+UlpbVYNjBW/1KWDJ7baczMjpCTcNOKutuJFoTc/aiyZZ
bMI7Qzq/omhSopXyoXXqqxzovWxeEjbSet+WFsjeYuSwMySDb+45mMT+BS4geDGuUiuBXTfmu4cI
isHR7uxyPbv+lpPdL7VFoVHJuLOukvYqsFJjuLWpyaNYBlhx6E+DPUca3u2WNVha2Lq6JYhGhE14
hTOS2kM84xflDiPtaqs9jdXX9BE0zjo1NOV2wE9S9va8EvB1J+STtrIpu8+b8RMWmPeCes1e7/Q+
PeP1inEZxLPpHrA+ry0ZNMfw944DzGHwU+c0O+2cRuihHEdhN2TYvbYUA2lu+aJrlxYuCg24eb3J
U8u5oSnSyMIegyz7UqGrd1gEWgKRHc690otrTJG028XbB2bl3FLHrrACuhl3Dhv/JZ3JaVG8D8mU
UDY9uRlNn8JDmPDoT6cFUmK1xeBmi59WmpCBHYsK7x1IA+y0KjViwFU4/sUPDXCN+Bg8DQ5IbTNe
K2KIzqU7VBOe6Wmmnt2JMcel3BaDC3ZrBBzNNPo5xUleYC7yqERsfF7nSba2zslV590lQb6yOuYU
Jz9geWU6ayTMRHe6LGxaMAV8UcJzxopixsB6m4IHwbohq/T8UxEHDBfVzcNpMHzeCjyGy31LR2u2
SRM6QUPOg6YMV7v2l/1iSc7p80TaY9P5FPHy1VmJtdl14V3i96m4fdv2YhzTAboaE4g2a/c5WgAF
sTV0000+E+fconygd3TYkp8K5IUv0EnFVwr4hHo5g6BLRKuy253apK+OPewAQkq+AkrN0qcPg+l4
l36QoaHoHtFSwbgVOfLWqc0oAt75dl7g4l2kuaGhz3m2fb08zobfEvuch227DPPX4onxmVO0JyJP
4pzdMEvOzu1odkHBm67GatM6UqotDLb+1uUW4m/mUtc1Bim0aQw3/pRCsnX8m/N0+8PlPX7OTa/5
4aRJrw+sK30O0IGc8GbFHGZAme1TI3S6kerzOKPJATkvw1HLUIMBRy/q+R60TTXuWvsc56UVNSMb
k9R1FJvjDHcGfBD5dorbjoPLLBMIErOPnKu3Re7R6R+JWZNig7jSP1hQGb8ojrNFiHNGHZ3FMpJ9
4HhUHq5sil98lIUXxWvClDIojLTd+isMZFoP3fgOmdXOD7kmXA1pVRtq06wlHmqYhgPjGwYh774Y
uVuv62LRSNf6JPgyeSNLd/5KddP2W6pmnToysWMaPGA9ngju9XRYu0xwH1M99ldeq5fvETd8Q3Vv
Fb+0lCrmId+RzI+Q4lmrtDWL+0Cq9scKQxF6WyaJ34oxACS/Zq13k5iF4OaTzL23KwfPAAK9tslH
ncj2mebJlQCIBzZ8A1+zDEih28O8cSZg1dg2qgzHlZ4sGrCb4Af8YpO0Jcwc3rBpQZcviQp1UR2b
pOLYIwsgPDL+cjXMGOZNNpZN9ByEUllO/iVH9cYfP/CuF8PG6DrUAniZOMtA01T+JebS5s5US4tq
Ao6WCGdZ4QEIqc6DTmU3dSH0RSz0QOv8OCBOatMxplNH6Kfh8kOANnIYQKKP4inH/gz0+aIoz9Mu
Lek3IMNDkJSKR5QdH/fejfacuUXDM5IrfMuJt22hhbxBLAUMaKxl/ZWB4QKBnaTrI4Y8EjUWbk+B
E6vPDkOtzqlMl/rjqEly4fd7zuftdbBOoxe5qqanIqR53dqXRdJWm7lr3PaU2hwIopgGwQTtOsO1
Oaa++QR4x/rqY6jDRJx5V0EFpjeMZo2XZcrP+mZsZN85NlJCKm7ZjadMZdJFZavp9sZoWGUb4Y8O
8Vd7AqcgONxI1gCC4ltMOYnP5T/gIIJrjdYHynPUiE6RdWd6a6yxLy7dghiFyw3zduzGazgFyEdY
YTWYrDYxPnrKx18DPQw3/P+8ZzKo5kcdx7RaIhC1nH1sTVyXEh3KrCinnEG79+bkRG1iQoj3eeMV
afw4f849A+3TDRIni+Q0zc0G+GZshgKLdLcF5mS/E3kVInTEOnOQW6l/7wyQfDGLMGMdWhcH8py5
NC+cqnGeEnyU9wNf+H4Tr05x1xf4+sK2BCsrGHshEXnSAZGSZnxOaVFCvkgm51ysqyl55I6Ir0FW
ILKchceLKWcqk4itsLgFgDCy9axB42wo8x9gN3KijOhnLj8qu2aSanFY+u6msX6hbCb+9AsQm7SA
Jv4LtaJ8+lZNsWqUxhW3a+E17ieYDsVZcmmxkpN5rsW2LBb3Qfel+3NIxuS1gqDFNVoNCLxmoTqA
c2ZOh6RImGRTz2vgQMzOnQsRfLLppapj94U0pnZ2iOjY83UIz3cpL4p5binoyDKcgTzKZvONUcmD
TyeVuF54zN6a1rM/HKzFDL3YdafQc3VKr0iFFhxVFOZMl63vlT07+5z2t8oP8peJq8B5IFTkh7qG
B3Jp9AVIFG8CArBZOoS6HUFEBu80MEyaJFPh1XQToz9szv3rI+ptpq1LxyYttfeG0sAUrslqP68J
U4/NYmQwM7lyE/BP5pkuY8PG5DtT5tEdekMPfCNrKRbKJMdGx1B8zlIId97W7R3rvcZdRazMRItm
WBFwyOR45p6tTeO+6HKBPjMSvJAI6K2Z6Oci42B56py2WmP2dZDMKQ7xmbKPsYbtPYfVWVR5z4A/
nNFp5+kFZLLYuSxbyxWALapz9QFnxymubg13ndt1Y3CYOIvHjpMyhSqLIscJzNnVACxSZsKAszHq
4tIfAwNA1WIqnX4KFA0qGmpE91sAZo77ScCWn4cUYJbJbbmyNB5NfzIZPSCQFyQhNEUwQGIDv8l2
LbTJFnLkwk/hZP7KhabIppVuRm/sskeFB8Ipo5wRx/gEqUU3j9mYVmJXqsKMH+i4xgXOwqAzQjY2
e+IhCVTejfDYe1/cZantCg/IhNNj0dVcQZJNli6cwMOZIYG1NWpebYR2XaRAO4HtqMe1J9rfMWah
Uz20AWSRLgGuqK6MtMHNRYk6BEfldd5AytHwC/Lp6cL19xjLvjNh3UjYWJXl2OQu2ykW9wK2rntV
IWmh0drrRLsDg5vQKmLphsVaccjxZ11tLODx9jNVDes3laMMKEyyAz5XvU6Uhzqx5xdlAULYwpqa
Ljp0Ph8NMJ45pNg922HtK+PB4IS9hHVuapfQSgUuAUaUSC5zwgggerlkmJsmIE1KfsFmzuHP4iUl
TddFPVQQ69ClstRbv9FOe8T/GIiTNXcphr+UPiCabHnz+X7FLmvU4CmurnB44D2SZR9vuqG0U0a/
+VRs156DORZHQ7an3K6SbJsHbfLdWBhFzwov7BgiiP0PxtEZZAHlVGIrY5MD/mqVw+1ZEp9Fc5FP
VSLZu/HshxzcCTnWs+Qw3MW0g0eOL8sfs+WMHyIP7E/N7RdZ3+yyl7LtkzvEdfAGSTNhTHdtBbxF
T8v8KfBo5bdwwlmwHUHyLeQrPq786M24BarO9l3z1f7C/0+21DKW7OAzXIfqQEk3VwqA6ty/fadf
jhNGmcdF2sOTwzbIXAELDzrmlLkephI13/lNo0jBLESu96myS39jcOfNQkawzg1En8KPzCBJHsze
rV6pbMfVGrBDGNGSw9jedamR8gil6JDQYvF/tws04rCBk8jqYS6ZPApoMB9d7CV3sZstMXZTzZ7q
9nQShuBdTDYlZPWYR8Raht2vq+7/Smf/gk71h1v/uU3gT2n/Q1N/jv1P9Uf57Ncf+V1AM3z7N8uW
gYUdk39hLEPY+F1BM/zgN9tBCfvlTbNQP1Ar/tWFZnm/0T8rpSktKYWPn/XfFDSM1Fg64cW7phvY
v5SSv5H2t/hh/iCgOY4jLM9DfuDaYp+VvL/YK6VPh01K/mKHtWQlXnIOHNbOBd6PO9tQDP5dkmOx
a4aOz8PQPcdz5550UokjM4R+iw8z0jU5X9jPP/7wPv4D9UT82ePNS7MdahI8Hl159mcGfzGYZp6a
xSCnZE8NTvxaxhzNN0ZVJBg3uFPsW4ioy9ZzVHX0Gm2Wly0jbYbuTpYezdhY73V2NgLBOnzAsaEA
XGMJiaRhNYfWmvWtGAbrcm6TNLvNGz20IQgUOW10U4l3/ErmEI1skl+Y94J+izcDb29cxNYlGYT+
+F//qH9xEv/6UV1XMJvjE7CE9P9iBWRwZ1dpssS71DRcihSIue/Qv+go7CzvAHcqu8c5oY++URh7
rvzZa+W0+GBhx/kji5aXQcIQ+Q3DRwtkYuB/ordZmzH5Z7XD1p8VtF+vFHnD4tv5619/VbRSvxPs
31m6z2e93LKeVI++E2z7lK8FTuH5Bm8MeTAQAjvdT/JGB61POt1roCxxMGSoIJYjM7HswsW3+Psq
RArjH3dX/OqF/Xc5mFeH3CxNn8oZ0wkE2MQ/621us7ilv+TOrm3VcN8M3RK5aI8bQiYVacNiejLX
gltrh+bC5OHSUbP1TypaffEfHilpM/iSJtL0OUDh/+WRqlUTQG1O7B2aHkQayK8J5VqV325zWcDg
PMMzUOA2itRnxDka/xCTcWbqj6z6WcSky7pAqBJb5c3mpcGhj+wRZpQzxQsYePNjVjW268ZYDxQe
k3qtHXFrZ868X3CP4Kp8o1ndOkcS86fGAXuvgAk8KapbNpU37ctZSC7I80OKRHOFnlOEchVsaq41
Zg8wWNAs3ITeOOKH3k8Al3RglAVDxZgQXrNxOa+DKhjJIZlduTd7Kr8ECAlu0VKf4YUWR6U1mY4M
jgukgBVnT86Q83mMM9LeeTzYvAxHnjdHMLUBsCZi9g9AYpZIGTZmnMKQH7NblW++VXSHjBRlqCza
9QCAEXnq9eLxLOMa2GK9RySAeF59GcAZN1gFueCUvL/nGW/o4S/NuP912ZOZD8xHE3c+6KXq3gK3
l9ckDNeL8zRpPwiOUm2MwQlycHMwuFX+jOkzyKus5kCmh123MukbC4F4ZrOLM3rvjxU2NW6tFY6y
zrmsh4miRbd0f1hODg8HwOV2dad0n65WfUmMJf0KhrLYCr+bjpbR3tsO0beqn15qpn4734vnvTmu
+sUrm3ZbUTh1w/CQJrN5QkrRinKsYY5fOR7eapJs3WZijvrQkEulOG96yMj8lfjX1uAhR/f6Tso2
Ty8YdrjXtk2wPFCWxeihTraToak/Wgvee8Yiy3UicOVtDAIa96Sjp2itiZ04fZPtl2XAONxS4OV1
51xDAvgBd8kQJsGIDSsPoqS0VhLn/oQHpWqMbZDxIS6iSXf0P1jHGEzvl0UpBXeYutw2s/+66ga6
QzO/ljgfv4xUnfOFKr117OaN5DwMYZyPoS7MeevmbryHPPxhAKLvGAYcl3Lub+J1eLc67iZMBxwQ
MLaxaXALNRRTbB0jdbaMJ7utzmsVZXyRKrWIi0kbd2mX35UgfG8LRbC3d8djWWgqHGQLSZSGm8+i
dG4RdvWeU+511SYzvSqZ/8Wh/8PA5rmZKAIMrdh3dnkGYQBRik8MkxTDVwKQcQqFOhRKXDDPTb/t
flXXrDV4ZYwxFa/zOanZWIW7I0I3HTJdAtxodG8h6CfrkeJbZ0tl2xdbtQoVBtoN38n5psVgsCtI
Gz6slKVwgO3kLTobcdVzq0ZeToCXEA8YK68U2HUc9UIHuQbTrLe8VfUSvNtVJ4/5lLovBjmOt7a2
0XXJTF7GFbPfDRkk+tKyJEgPjtI/GhHo6wU26Z6Mjnvjd/UHStxzwgwBO2DgXKrWSg5kQuKd0Tby
iYiFAr0SnzSYEEqeq/iuWDx9ic+MRrjAPVia3GMeA4jHxCLyQxFA0A05qGZnH1Q6fhc8o2/CdDEp
xKWobspkSQ60e5z1vTnZ0GR6XJu5jCxA4fuhtwH3KoKsz2Od28e8mnncSnBKwLC+TUfP140E6+fo
vtbbJi7PwX90rdtAKdL5rnjJ2/Wyj2fvmCqWMbqYuxBpuTuh1NA5UNjFxaqM4trXicu42ffqDdbd
+qKJKQHzZfaqKHgseiP9YbR+dy2TpDxortgY0ub6ZDEkjDx/Dh7mGkwa6671Q4mhiUyhFDb/lCOU
ucRBEEJcbCMnyW6SlGRQ42UYTFx8v5YxqTaqplHf5RJ2H1dyQ4SyZjyf684lGTv0J9NWGRqyj7cT
LwozfdBqqP+lS7alvKOVp4o6r0qPldXlLzM9tuDeavO7TfRMwIAhiA6yC2aTLdghAERLToK+TgJx
tOb8O3A7gmnBHFrB+EKFKScqRgKYJauquyLuXh9xKnClYeRz1THpD2vy0zc5vUiVHp5ySQIegug9
21R6YipgYT8Yl2NJO6uJpfnk9jMXUHXjrY69nVf7us0CKzQUylSR9f3RaytcULKzDkVG3YVM9AnX
8V0N7RC5iO6fxp2J3/X9YNzR8Ebxr7vGGzz1C9Jzlu7iPH6n6QaAmorZ7jq3PCQrZQTj1D73TDd/
Wl3XPmYiL1HoCBIHqIxRMUpnn3liCnUp84vaRZCxZWof3CJIeECl2HLPTo84Xr07yRyKeCzNJlVZ
r6FgbkARVC9vxirHHNGd3ZnsfNOB2lcqeTjxPTKju8/TyvtchAHpN3ukJWrZWGt8201Tu+2Lkvir
rMarWroVrVoe18wF5ccD8wzcacmcr1pl5beX4ADrpg4OZjucB3YM9iarNumqCFpFV55RMa/ukIRC
z2hz7wgTcCmwlg0sX5aNgh/6+FD9yynB9rOj3EX5F3021XBd/YSkXjet1NYX8WRY+2FaGhTyUS2l
fb9mXp8mYRbjn9zrDhj6bJAtCB3G4ETlHSso97TaVR81m1N51U357F24KHDgXv1aq8/K9vIWXzFF
gZgWXfi1ddD2ck9/Ac6jtvZgVVETwfoU4AudUCqG68GzG/eQdMqgkdUSZnI0zaVzd2LGJnNHqKND
p8kWfrbWU/aFBql2Zck5+R5p1qT+FszvPbZjJa/5miMD+X27BwReA+lTy7VXLbwfgoEGI7YxZubn
JXDJPfxTVcQsWj1Lq7QeoVQVe+Td8poqaBZdepkiL6uCnyZ8v0PvNfa2zn1PUVagEUGGpE2LLUId
KCA6QJCTC4IudO7J7ajXElFaJWu76W2P9iWrWvAymtNiRwAEyTSkq0qItTTeXG2GYcgfvUKWxm0l
RxlqsGy3Y8pAaMKXtGWVMS/0aNpXRGWty3Ju4lcAfVxVBmaU2NA9iKfblKZEJjp9rq6SpSWRGQ9t
fDLw6p8K/Lp4rKWqgeG68709ye4kxrF3QmQRjzoSSxx6Oa7vvAOc05B6Ws6gufuj6Zr4lGYTZzNd
UUYmFmsX63p6b5XITiM9hD2BfabpAn/kc9Oa9htnbXvLb9Hvhk23BhoF3vXGaLwvux6gmHnwWO69
ar4n6K+4d9VPVUdiJg6y54z3bRPDWndFfl0YzjNKI4NYieGIoyg5d0csW1GoH1M32aRv6fXVkNA2
Y9bN2Msx1YbC7eofMassIy5BbodLrAUnto1pWba6BE3RKCc88k6Mx39oHLLpKdrVFsr4RAMqpLrQ
gek2HKxitIyrNB4UeqIOUGV11hefM8NanI2J+wk1t7tA4SQATL/OsW9F+ZICum5cBa9SU8qcOW77
YDTgr7IyYdw5BazvnhncGFOeHTm3epuc6Q7TbRL4VD/DfdgTLXJMYlEyBWan11qGQtQ/5xnsGNXz
K5GwEkK916lL8jjrZ5nnr0sxqVNjaWYOKUzsTab69M0lPBlJ3RdJZFLH+jOPmSAzlkiuBlCNhyye
HpncOY8IZHS1jcmVItjxYk0cDuqF00LktpTeGEPqxtyjS/Ox9lnWNspNmZJkBGbQ5NyU+YstyvyT
UcStWRr5Nc9vddViccdFyMtHukLXiGirtHn/Eoz3q+t/V0XgRhUTaXI6+6oozJO5IHtvg36xrwqO
yFssd8NNBy55yzuBECwRK5IwrkudnkXv9jNzA4qgKAFtlN2EFRkEjNSAtt/Ow7fI9Ic7vML8kRpN
PzLzOn4upGwobK79Ye+A7I28ZaxuVtCctWA8VXpsqYiCpDLyktjYNBmbJAuqS+pPOX36BoaOBKQo
/uRQtsYXOOrlplD5kX2XVS6uh+9sQWoLWw+jz2F05QAT1RjcinbnoTkMUtGjVdL2QGMP7SCAEget
jq1s1RXv+XdtZivy/+oc7EaRJ7ONLQ5smhCqEnehnR4NvDp3WBfu5iEro6LwnxP8lhupQEpQ6/Iz
wX6LfZPny5na+CFeyruCKNTVUnn1oy9onELsKdYXijpwP5UBEe6xCyrA2uXyzoqiqfwqzr1B4JLp
Bz5yxzobE2dcuy53VDX66TFhAWYKyPmLCKOPcESRM19+2+HgZbC/MoUiEoEXIMu9/KmkSmrjQCBj
uqOnS9qE0gNHuuJC9okZEr6aH1wHpNlCoNjqynuqT/iyk0vfxi0xblJ9Tf3YagxJ6eJhoczTM3it
lIZ9PyxF9jzDjWOqK80Kg0NPIV8qVxb5jtU8WC3nesklwYJysbdK2MkrOw5Z4HwS+x6LwK4hABfJ
xoVSPfZPbel6124R5+8VLv+LijDF1qF9hSOrOiZlfi9R/CnkmDpnb5Z5csRbk38MnJWf08Wfd4yb
kicOtsZFE4zWJdNueJp0wdwwu1CRaWdsuLyyIj22Q2bLraLkfcNUQ3yYc8IcHpOnv6t6FyS0yWZw
lKVHD5ttYl8ghnCR5SL/+vsi7n+jqvW/15bxP6nQ1fsvJd77c8/q/7kfP3/+uQb2/Kd+V3lt57dA
Um3hycCDSf3Lvfa7yCvs36QjPQub5NkTSXfSv2u8grpXFyWX4apvm47L/+5fXZL8IR+nGiHkc4DZ
45+/kzQ+F7f+SeX1hOA1YN6ksOOXGP1XGlxt+W5D8eoT435jywte+2sl/GWDgqNvqGabQuLACThU
5jOaGU7S2bvVHaZ7MnOrd7TKxqkujWmlwIZIjVV9LCN84jn05zVYLm1w0HfmODlXrkgZ3fszzT+C
5gw83lYd++1mKkr/nnhXERx42rCBO850G+fWZW0k5nPvsM5cBcpOuqhpfRjSoqFaa970gzLpH/cs
TBXXA+jP+HX0CIi1Icv6uQO60t1APMqOPXNstvRGehmUzSVW8mBMaBGcBJzltSFQt3qMcsoK8beO
HUi3WBaK7kUx/X8GQe5kl3QJcZuUs89TOxPbdymgJ/VjEOWLnYK6equMNz3DTQwQq9It9yKs5Eyr
0RJU2I2TZ1L5oai32npBarMKac//mtkUcVLbVUw+YUDbZUMfHxTVPw9TW59dC/5yWCtJ5gBKhRd6
sqXCvRfjvb+MwTZBNrjwnbq5Mdi2W6ZWpbcXGOAZtK1NeT2uvnGq/RaKpW7kS1nUyR0jnlKxzwBo
PEhtOfNJa2/lMDWv2RJ61QTojg0gpknUEcVIIqFeU5aeysQ6a7XNdGW0TJso3CE4GDkgE1pEBZuy
V5nk+V6ta3PwDQr0ZkkxUkjIc0LXsyXXA2JWm1jOAZeQuLJCG5z4iZa28YpgrXsLqK0sNvRil/cx
pe5b5lAdIYi2Kl6MwgLCbQ3B0bc6g+jJFOdFWGgLa5bL4OzN1HEcUTsn3kZZOhcMK0w6pIJ0G2dl
cfSxro6MS65wZ1kHEYzOsbGr/k6mlfWVDEt3x/ssyYBPPf2LY0FhzMwFLxz42G7Jh+TbwTTXORTY
5Ijik5uEZLy21zCT82NAaSZoObN5mejs2zeIJcRoG2MzDW3zkXbQKajwQO2b+YDmhBA+r3C9wNQ7
RgjWzc5jtHgOq4rNwK13n3p6ORD3ofmX0QvY1yaXt9UKFdyYyJQ5ZIov23nszrvqdJ2ed2X2T32v
MAWQLci8uyTTzkUQQJHY0Bs3kQq21p0z+fjOKqbac7XKgzliVNS2pqCYGXPEiIYZrNdaUZCaecTN
VXBB8ZnAV81KkWA906+rqBGAfKFoYPWqd8z7xk3r10VEBR7VwFOS0njOt3KjpM+XR89kbZlaeO6p
y2f7Nsi5v0NbqPcjYt1Gdg0uDdCl9ni+WMeNvhnE8BRjZ9ikVgxfBua0YRF98K2PvKUKa2KAuZ+p
SAZKnn2KovhaO4Ojp0HequWcGC3ldJm05QXuu50iU7GbjcYkR4TZmnWKIJODPjxOQX3lSn8/40rZ
BQUzrLhxEmBsQBMxnLkEC2s1R8FizRQtQkyosNziZ802K7jVbZWXF9wSDtnofc82/Ik44TRnwJDe
4L/DkSokPQXS/jGOFvVCTv5NQG8vEvNWWGYWNY5ZcuoY2sgEe7QlgnIueKYRp27hn+gFB9fsFNvS
dx6Ceox1aGjuVeak7gbM5JzW0GlX8kKPPF0hnxLNlp26agpjJr1b3ZmDR/+xDYSccMVPpo+cU3sI
O7SNv0Nueq6LhWyS++DGKQhHcLkrLlp4vdwCuSYuJ4pN5UU5pRyoKAHc5kn3qbzqttAOSa8WD5no
xS1VDOPBEaIISYbdWHScoE9j8YUYjSxLdGNqmG0nq5RYQry7ukDVEPKDbGzkZOT/ErLnOy7TfYhi
fkxlfh0npER803mM62IOZdZ/zPPwleDxu2h83qGCMkDMdTtOmXdYMa9MgpRhOiO/UQVBvo32NOAN
+RsnzKu0J0o4kTKvO/mhgvrGWdJbrG5v47icSJ3Z0TLxjWvL8Yc2/JPbliFhbPqfXN2ch2pc1er+
sLQfdN9/yi7mSqbe2gX63RpA4WlrHF/4QKPKNG6nZLjHQ0gKkzDfRUG9Hb56RC8vrqkIPhOR0E/R
pIJN5zW0OHj1g+LTOVZrihcyLTeDUzxa2iNYrZNd6q0i7DKKIwdN9MgF3LxdqKSIaEdoNnmNkjTX
JrubWXI/dFRenyYMQZdeyfLS4b/EKMGwH25zaLf+w9IG7BIl7tiAxbRin0kc74ZByietwEeDbm17
clcEOELoAXCsndeLp6zwb/kw3unATglHuQdCnDHarthicL6ae5ob56wmoue+loYMi8y/F8hjTJ7y
IADcQqsQPlWmWMONO9A/0Mz9q8Nl5FmUuJmaxekOHSk7HqpB7WsuN8/Y6dTVzGJ/bdNLR+ix0tzc
jVNFT9/3ud4jSlt0InyENubddpenvBhAOnHU6NnHwZYUD5bsxi0PtowYkT1g97msyWpEw2xRn5Lh
oiyanuSg049Hfv6RndvxwXKUJ9csdpBFlk08IfbbXtBc9fA3CBT7moKJc1B0ZGVpfVLvyBWsbSSV
3yy9xlujGk+5JX4OU5ntgYDXR1X4u37mukvIsKD92O7TXR5bX5Sj0/9KWfZqYyJbA+97MrNnLJ2Y
Ik3V8YNgZ2FwJqyHup54fifvjcYHYu1kvC59VbhRz8wfbajFq9z5MdLwaFybVVdfkSW88sGmE1rt
bidLLFexspKLnBTeafEsrHy52i7ZlL+apLV2WHTyoyiL8iYvxvp6sMwZF/byjC+BUlGfOLJiPcae
0s/BN0XVJgKuZ+LpxpOkXowVAcQM/h91Z7YjqbJt2S/iCjAw4NUdHG/Cw6Nv8gVFZmTSt0b/9TWI
e0ulW1JJVY/1dvbZ2pmhcMewNdecYybtk2doz57XcFlczfVT8Tt7hkrJSYUo4VDjwZBnFPPC2q5F
rxOO2aNNDUiEuSU0Zq8pAizJHS1Hx0oNRtbU+6N6MdDhbeinYUCCwG3+R5eW/owm/wtDTHsfGZrz
gLrIMRh1bEy3jUpekNGTIGPmxbqQK6SEfcET0ySIqNvzMeIRpMb3NDFHwVNZeac22TMDWP28iuaz
qLLxMpcslsRkL37SGsvFwbPETktOJ2fpfuuZAe5Ra6sjPcZBUhEGV7LG2N6S5wPMbxCelSKqDj3G
6zMgxYEbAcatjiFxfLaT/Bekr8xvLFBSqbnDw36wHe2KHctHIsLvliThojVPFdDg0Y+M/r4AWj/s
uT4nzNecGpOhzyByzAQSKxuqDAm2ZbHU/OPPM9aw7Fdn/hhdBDs0cn2EPWzV0ByeMQRV6WFdltQA
pFzOcjhgrHL0K2gO2/4umSvsM1s7gMRc4xBNiYyuEcAfPZ4nDkQTuAxm0xll1VYAl5V1sMs2w5fc
zV/R6jgPyMqeXoc48Mlzss4nRARzL5HBPMvpWpUpPlPOV4IRU2YbuXN06gXLJ7shCNw5p7ly5W+5
GVRDKUsiyYcIz+WEQM69wk55a9qa7Tt04JX2VY87ktK1w7fd8Z2ugwRvzZgeTf44IXrzPrf4V3wP
ONS8EFiDayR7yarZMAPQCJZ1XCmFL9L9xLZluC8TRoW9opPKo8ooG2rJTaP0Em/PJjDTuzsH5NB0
XRSIEzhDmVLyJS4NDDHcAxr515js+Tf2hvyaVSl700ZKTKB7NNxyfJl418wHYW+rXsct3Ld+SCM6
ECJUHN4k88dSpe4X8IQuekdDHal3J+SpsvVfurqxP5LS2PcKddnKb7VYPygZineqcmjzGoZj0sXw
j5yt9HGi5cc2MK21vBW5/zS7yiV6MbH50DbySFv1H4MJuaHLeW/MndvvGzX6OPSMXdk775bO/c3r
7Ol+xj4QFlWugw/v3EA39ShccodOHsrBeU95785oHJMcodaqtL+r7NWp8rgmUvfVl8faYP0zRvUL
UcwaCWcscEHzAFpiuOXFytbcWOMw85w3PuIHEUe8sNB28BHtnUy+4pe0DmU0fZE6ukQ5BjkOrxtS
5gfomiZEqgd9QEkxDUUDfyPJitwA3Z3iLlxo5IO2sZ551mhA6HKJuMXUMlqPuPrOBNE/VgqejFJ9
sGR4cov1rhXywRpWG/m0DjpTMaiu6RuLddxNdIqd67G39lWDB8N2SPgK4zHTuDIkBQp5ERvcdOA3
ZRomC9WNrzMZ/jMNYT7mcg5eFthYebI9WexNG/N2pUtTIgG37KjpXnkcGy71I7YHDJ0gX/Af70TJ
Sx4BlNoCNX8xaOq4IrV/elEeQNKx3nAisr66y62UhUqFaXM4VSkjIfWBey+mzgNt4dTF5a+xre4I
ODDMptGzm9WspQckZzIspzRrO5i27NKbbg0Ladb7ZVIPMT8nXQc1KI3Ee0qL7uA5ceKTyv3V9fZX
orfzMd4iMBuDnzmIzRj5EQae/JqQYvFzgh77kXWy7vDGWlgl7gWqKkv8NHsk8MtLP2+McOiSlJSR
+E1+/MkS6iB0XMj8XFVg8TsL6AOgOkWzk1PRlS2EIDGwCJp/683y5YhGgOGhrkErHTPYrC9ibdpd
Vkb32dod5Sgvq8DcG5dOFzrQyu4WUsY7N1mwwcxKO/NMvicapoB4mxuTGWkAqBJzjcv2RUvifxZD
4UHM9Tux5ftp4A/viKrtK6tILpnoThWdS1SPzCFJg9kvHPI57MK4IWhsb/T23zi2NATUtc8P6O0s
Q33DMgYtAKQAGZovGo1R3DrGL9bZH0PDWrbMnIuXkW6aFMUTGt02aZJd+Yw+dNADu64tXB+T5+qv
I0SHqi3jcAIY4QvUXVorYwypxJ+LVmMAAmfSzq6zTxLiBIi1fTDTuLObJrrmlhaBcEkTlF7UTXY9
ZXOccK+csNLc6o4pt8FsAAMnfhJj+67YUO11PMG7oU+Xo9GQbkmt/gpKssZVjp8myz1WQGL8NAWo
MKfDtyHWPV7Skq7IdniUIKGCDW3kwxc7F8OMCwadehzXL4sziQgJfg2M06x5ooKx2CkgIC6kx6Mc
3IGJ0a4vUYHHSWqhU1vZFc4KUcKZ3jVDDwtGsMRe33ECXRbqItDttWZfOTLb1zSA7HBU8iNivIbX
ulzHRhwIOhwM3VXbXWDnmR05X8U+fIluEavq/eQmd7pGfLId3unO27FK4o5mG/deauMJWvNtfxF2
I/970q5gP5KbXid/HFOd+zE61tvwZ/bHaNHjHd/fQ2fmArvMsFAwEa+gBEzGUPU74+IMeQU+KhMJ
1qATj1PATgN9Oc2Pnqpug0ChYp+ss2pqzHI/ACM3EaS+7dls/aWwDyL7l3NXH4Bodi7X80wDoG31
oVNynXcbKkkrUovNh1uX14n2zXyqL1W3YMCLj5HTP9sey648nj5zO3o2IVWDF0LIWaBrQIJei7Pg
Gxip+dCwR91VTRogmhhgSWR0LUR5a9Ta7eOVbp3Iit7Y+p9Wqzc3sZ9mn0ySShTTIz0LK9NTlNwS
7OQIEri9Z27otFD45JgvY189dwrbd7U+wwi+9IVVoUHAwJ2nK47p40qJRo2vueHykqweciOq6K61
UKsabqukeG49d+IAvyBOb9yefN/ex84+e+boVzPHgFLuFUoO6oOi1Daz1vhkpsZ3SWHjrlUVQSFa
T7DQdC7XLKe8emUSENNh3F+zN05R36Xj0TKn72T0eDJmLQoBPNzoJf0zdjJwjeGuz4pvGDovSy9N
H9a8eEzNMfYNZmLNmu46thfn1NHf+WPx9czuHrSvn+h1wGxVs1yo2z8ibkJ6C84JFqqdS6hK1HQF
ZtYUNC5h9M0Bg0EfrN7UfQ09rrJuLS9j0f2CeDpd6OC61TZPteUUFjm+Mgtnm/S4WLhQ2ewFqi+v
6l7IHFwaMwnKlllSpKBrwOEcILK8xoVdHlpYUzutwoI31K2PZeS2uFbgKZPQL1x4zty/LG01piqT
97mMGcpGGpfSu9WoSb1gieknpIvRvTf7ETq5kw1PkgKnjrRrssguxHZllkeY+lzJeqmce9HMxvhi
Kpr+dlUy6OrIw243gcb2W/8zJUhMMyyZ5VhgBVGIjhm3s8Qy/KaUygsEWP/xYWhbqgztsj9QPdg7
JI8L5B2LmJ3yJWvB6ZHtY9qd2hGeIXxCBhMvmGu7+x5Mt6Z+yCI4mnBdnR7yiTuYL5I1V+OuEBQy
ncuVVsA7z5Sl8auGHYkCEcuLRTKqe517HUJazL9SEO3EhoTEnuwMYZe6TfK3w2fvm3gMvEs0tF35
LOaIy6Po51ufD0tLOaMT2Uccqgg3FtG85yJT3XkepyrkHmovoU0++77Ndcw8LijaIeD22Ok+Q9mU
X6Rb56zt8pVoT00zRHfI4gpZnmQdlwRM3B30qSIu9vkyvoBPYgSuOipUUB8svAVod6t+1amnIPBQ
J+QYqGv0dpU9FYinFeI+mgQWBhbth76nfIzMo6D1C8hOTn2ITvujqKSR3MbJYdWcleUQB6gk6jKy
JDbvCwvr831X6WYR5BP9mD4fe0oilcGPjd5QGnQ2xQMYg2Vp4/KEVCSqU19i3Lk4RE/Ieg6KvVZ7
wBsD/6ZdRXaqG6M64dml1LTIa29kJ6bxv50EVBFlVMtmOoKua9pazkLeInjtOqZWHuk8jNfArvAC
7pyBDtveduzh7PLvuJFWwyZjuRVYNRwQNPNGlRu9zrZyf2H8gp6CzTETAbGOBH87TXMlPxzrWUmK
BYDYmh8Ko+sQehhXzNs4GFZx6OfMAfGSUGQbmUvIOmPelaMGLytqclo6VnK7ZV8+kIlvjqZwr4m9
WVcMnsazASXpsXBUHg7ZivMSB865tcSVrt/8HBHF2cm1+OoiVuKRWvujxkB1Ye2i+1nuvLf4FfZK
W2kUzYnvFmUzHqKcwxqnCKdsMofwDEUooRwetKxFWK4hYyFAM+aS9SwpnziOAkRgBGV2P5Tto66p
rYnU1QNDbK54zB5B5bhZUMEx5gCN6YSmX43Pa9zP2WJ/k1ob3gy1xuTU7Uw7N97Et6lziscC9j+o
JL07ikm9Ig0r2Met5u63ddmJSYG+hBb4d5Rp9rMpDVap6ewFk0M969BX4zkCEH6EJfKYaNPR7HJU
J7y4O90YnurYvTMHTAEgmvxJg6Rh2DGNaGnEtVLMb8lo/RVmMt33JPAX2rumK+igNy/F+2KNOBGQ
DqKQLRtYgAyQVi1aKJS5jhCYs8FpujaUqEF1zNbFm2Ah1vPUBkNNjhxhDrUG6hdYKPdoMg3safny
DmleVk90XPWPg75e5DA4OyxIGKXiNeLltbSBbLQirMSEUZLF85vSJWghM05evKi/lqv9B5L7waqs
6VygMR6KebRCimisPxHbgiBLqbOioIya7RG7tcpQiyleFHSHjAsoaWM5laPn3MkKht2SWySFl7g/
QZF9H8iKHkHeMvymit9/G1EKPDS8PjKgR3LbuzWO1/hD0xNa1iNB54/GO5zaagX/t6EzBFAJwB41
3rNQ0x/LVhjY09zBR27SDlZWTCHJAC2o9eFWcsbsuiTyfgEvSi9NnjBn9OxScs1w7jUylExBhXMl
3rj4pCMp8CrKsFUqABLHNLLOcm/nEyeHi9nn3CpOGCK7jFKDeRvUWuy8OeFSgIrjUsnVyc6lMJGF
HEoO9AZWmVz99CkEmJDsiX3DBVtN4wlIfQ4zd9QZh2cddgSbHN9gvj0AqxOkWpdEskfzym9HVG+J
mDNup1rC2sx50tvBOsyuRYvPHP9qpUYVbd6IdG+ZzafZYkNwFFeHOkneojyGAVoblp/BBwX85bgK
+GECAsM17MOUufED+YBiJ8nTvHA9Fy9VMcmAYTF+HaV4nHPgXCWcqq0dtjTyV8qrqmNdVL9wu8D/
wn1y59jFtM3Q6wGS33BhZMEd30frNdGHlKeEkHpZk+r38nTa6R6Dq7sWzdMoPXjQpep87FTQ1exp
id6Bd4CeJAt2Nsehe8TQA3ghzvKvyuRQrs1847646xhIryR3DjImpH8E9tiK/qU388Ftc2Nv9RMn
VM5tY9fa8Rd58qei6BGRaGA4ZQ2+4Dqrv8sCKG9TWP9I79p+pEX1A1bEHPdMcpiRBUrL6N5ico0+
iIR+lztNByVCKU6QyjtlVDDsXOKBlC1NFyHljGTDIOXUBkypnmvrBETgpCwjsJ1xcwyrR0w4d2ND
4HeTzBhQ83eEpPgCkzSnTqUXzwCx2CjUMI3NeXyKS3mueJH6NlePI/vwxG/Nrgwk7jViffo/vFnY
Uof6lUjytXHT01AlfwmQFru+aWMqrbP6I6UZaQc9YdrV7VCGEtDGfdsvD3iNWaTE+QYJHeWLFVmY
N0DbP9RDW/jc4OgeI5Me7zx7gEtcTeIUiYi+NjMLVLJcy1hzTgRv6z0pY/nBIpG/Rs/MS6KVd53G
+ZfGE+31I0zbuU5YLwO+29G++pWTR+TVKWdx7FttvUP99B40zdD3RC3kQRqacVWtFR8kYaHTPGRw
vHJXuo9ujHacjub0xoPX73NlTttj/NE004OOG49vwyuO6Qzh2/mdIaODzUCcjTrBtbaj/XuIyy9z
MbQn9PnynhuTz25x+yVw+ndL64bR1ESQBgaTyFilnzSLVrOKSszf/ZK8pbrxdwXxxG19eddFPkH4
NoQZmrWcj4mrDBy2tcdCK3rtbNISeP2PRLTc0KBrCMMUYI596wEHWNXQYMUfvyk47fcSG6c/85Ne
TRiuqImzZNJmtOH8JA6b0kj76KxZHHKtmw+zo32mco2DdLTTU8NTfST7XLEfVFEUcpVwTjw+Ym+k
pn1c8RTC2s6/xrLAl1q57atGxMSNksWHNLMeM8lUvxLUCWfTyADolNZhYjdxjhcpON4gImaEMna5
LSCwUxwXOE5a38tIuzgQmxLXucxD/aLc4bU0rTxwMTtf8WVmV6pILjws6ZkaOME9DFM5ieg/1oDN
L8uI26uZRdjad8jIinUnTWp0JbiuTwsj6HBjeq4m725K2dt4erDBTGNMmDv8EoZveySJk2WyL2CL
UIY1xlieGGOYjyqy7WtbcSvbU8vKGivLg/93+9H/nbfo/7cmHgM/zv+Zv7arezV9VV//LULKf/Ff
CDZSooTIcBeZAKs2C9H/DJAa3n9s8DPbk1QZkDfbXD3/lR/lDfsfDqQr/EiWLnXCp//LXKSZ8j+2
gBzvA9P6T7vS/5O7CCX9v7mLbNYIWJ8MyyQSYhC7E/87u8vtY73rN5sI4azR51BQOUjHHASpRT0O
fYZgfil3imzh3rRFZ1/K2cdX+2FqMkC7dqstALuNDT0d80vQ8YtoQw5ucIqjwwhgy0ZapLLgDrJE
7p31XtGW586j6l8d0I76SaxdjFPYmNWRWGEPYnCKiy+ddxei1ZgYiLTa6H4RhSqJ6HvDQ8Rb/svJ
CKnnVLN+pA7bOzmx2cPgl39aYwXLxo7K356HL2CdU4D1TpHdw1hKPyJWwDudl0SXTsaR1qAEOlTl
/EtVwa20HYqHjgX+nlBvH1g60y75uq7YUcCZPMDc4cFa+FjhxuIN3PPJcV3RWWrthkGzXsy5aW9d
CT3KL9o6fhzm2L3ApbbDVa641qt6hH5E0IOpS4EjwIR0b0w913S3neU37ZOfnokrFW5bj6LVGQ+Y
QCm2daaoPtTWWgVLlHFxs4Z2DlGSy3HfU9l11u2Bu24ja/emnCj9TawAjcApXuymSpBH5/jFixt2
6VrrxkchaSRi8eS+Ypnkv+tK1v62G/3r3Oaz7PKcPSH2MD7e4ay4fmOZopVbJJ590qCOhKDGuPCI
iRVR7Se1xVADqh40j1ZofkKg8VAzX19415chHxoCBVPoa963xo2cFUVj+WsqSNj0Cw2mvjmn8du6
dNEFPollUoQ5lt/dmFD1CBHwaBCAS7FmFclVQtHEDyq7mq2Ew4WAnw24giGbm6IN9IwXAmwuazJr
VzdechoiqKyQMFiGkuXbUnSWb1icfFjm4fYnyUowf0DOXnT7TH6JodkdlwNyeoBHy+PvU/cyBqQ0
iAQ/WZ6FMR6ckxILL8hRXEH1az4pk+XOa+U91abioicgTLJi0aDld2bYF2Z8jcypeeEFVN5HdZ99
rxbbmd2ihvJU9OkYzmLBHkE65U1Whf60Vi1lk97GbVZl6yum7LCqatvHDZ/dt+SM2HCZgMbm9CEV
KMUK/sc+0db2XC15eujK8g61Fxd0bLQsTIaMPtoJAEJmkjZsc7PhQyiBJRCNpZ7cpkZSdrSZJ16i
XizbNZ5abTLDDHNJaKbLq5lSu2NxeECUQZXwC7cCbGobF2Ru8Pqm8QszVoZOIOKnKPOmZRfjoNrX
jcz9qWjmm1vNSSAgVPm6Ntr7wtPDddXLW6/Z1QFLj7jaa0sIyVrHe4rHhisdYJjCm9KzvuvYYqGn
q+mk2jm9tExXB8NRH0aH9ahu2aMtzlJdMwO90BHyLTZdOV/i2GPlPHlZ7x5mPvVzrGtg0bx2aU5L
bL0ghONa8RIwVIAm5o8erClZgCXAx8WnjWWQ9OqMpkblZEp/cNXxtZm3xF/MY0ULOIQv++Ym6HXI
ThMqDnu2KCaPs9O6LjtFnWwJ2cbF+yQHwRrQsC75rOV7g4Umvv4o0J3u2xzz3+x+nQfqDJNDSeEG
lRwLgqSqavVGZ9G6hJ3H2ejt+TzRFKqYCGOPl2j4rYw8Gbdnyyaf1tXO1lyaVonlqxgLnUfTw1du
Lazieth1bWbJa0QIBjmi0GlmT9LWeHKUhxmp4bfWodaOuJMZWzlqTBQFxa6GT+0RKX52d8aG8BWI
GEiJxUHUw3XeMH8oTsz7zQm8DP5G7C0R37Uj1Bu27jA98nR5A3F0bulXlfwdd3o6Bl7k/LY2koiV
HBrHOmS9bhK6Wo56kZBlLSNY7sVzjyKHU2fd1wWNTi0SXZEwY+uHcor45xr1cd6hivyxUnwNHGqu
/dmuxh789cHoxpBE6dU10T8yFP6iDESJPpa5l62ws7SKy1iKSzTXYY1lMlq7cE3a05Kxx1SUvncI
UpDgiHYEJSnwKlpvsF5wQ6AxeBQ1LsRVNTaNRr+ll+eGfYxSZ9Cd7Q42O3OdFj2JbOYkMI/4b3yS
N3dTUcNwXx76zVwBm++F02wLzhkj1fISj302ccfF6pHP9AwPcnkURDB30dCIwCyTx3aCYzei/7b0
CwH5es5pxO2KDpgAIfS21M0jxjWLcjI7+dZMKkXPKF8GcxVv10TLFTT8SL62Ztx5Qc606jhOciy6
iRPPEUS+V7n0+5GT89BNWI1sr9CCHo1l38WOHdi9989kxxWOJWPdWmH8teI/rNSZx2vCLmMCNWkE
KXRiS/A7mrP+GiW62gNMFae8TaKbnOvKbx1BTEfUZ5y51X7GyhlAFQUZlVlnzkA8bhNqYNpg79NB
CRk1xTGNd6udDtWrx+ufa269pTYawqEOzafE4T76fvyO1vpqpPMJ88Hwe63IY9XerRSreYwmOi1j
q3629ejZ1koqv1rtq8+AhxPeJhFdSBoHGF04MAkMt0z+2r0x6+u1cBzk/mJ6HHkJejhoSX1wfLDg
es9Gdgnz6JyHRZ3jSD3qsbhrJ5MTcSyO7gCqHFG4JM5Qpz5XholxLq+4fS/O12R59rnw2iqMeizW
Gww8PYiNSTX1g/GJ2463OCe2EikGP6ckbVqO8PoABpl3siQ+Qzdx/oE0r32Sk7ry2ijA/MPhwSfp
WX9TfiSJxHvq26Fi007XdGUbaLfS+hWNphvE+sDgPekFjkSnqMIpcT+NObah8kfPU0GeCWNO55NU
sFjeE3D0646F3GTV5YOkzgRJqj9kgrdQ2qzvkUfPBnDUG0PTrhltsLur4tQT3Y7P/m6c1uxcqO40
TtqnkSL5oNHsGQkPyUzaMlPi0V5LEy6+uCuH1NqVrGxDDdN14JnaP9VM1pXc69Oq508DkVeuJBTc
GA1rKUkAsvbnxMv/Yblhp7dq0o8EvR34a8Ns9OpjPo4kSbmXgqlfJDc4mkH6Vl9eVdrWWJO4dTUL
zszeEJ8wvf/ZzPDsXDL3uDTNRTqNhxm3fZcZtioSsVthO24AfJzdQTa5SP3RAlF0cJOuudIIUJzX
YjZ8Z51eTFSKnSwtOAQGDe3UQZ0YpWffIfmvjcZTotxblkFSbyGEEGlOHPVAG193yHsUfq7A0GYj
TYa5m9ffMRVbxR4i//Jq6LS2U9kUxV82GwEswAWeqTRmk7artOWuJvT/WPMb23mp1bL6nPU3Ezsv
3s9J+BlmsNOijfzzMLWrRiDOI32uxVZ+jBTJyH5jfQdkpIgMFVua9FzALdu3JT7hrSdBsrutavEI
X7D4ZdEmfVcTyLuxtO+uvc3Wg7R1dB/LeX3oyd2JY0m3+7QnilNd1WK2v/R5SjaInHHKUSh5G83j
CSgVXzST3gUMZO6dpjngwU3W+1dHy0UIeKM9cMt28MtlH1nZY55HJDJCNVqEmIzY+lAL9QHEoCVO
UXpl5s2i6Sbpw5oAgbXn+fc8DSSSf3qACdPSCWzjoRnfjHnrCm622mDCtzQIr12n5lAfKRbutoph
LMJb3TD1DTrlw6qmayjMflqJZ3tVR82DQHY1cOmRfavdp8hK6TL2fnqNrWHuXkFJ8cBQJGB8wbFI
3oqfNmRtK0Zu/rMk2doKk8v/7E7+6VGeco0PfzG2fmVwupmgfBLx61r/dDBzVndayDFOQoMELzgs
qggYJlgL9vgOxh4I4U5f9KgPO2ll+sF0SJNBsJK0P1c/TdBF0vGRAHihIXr+aYu2/rM6ev7pka5/
OqXnWNEvvf50Tec/vdPNTwd1Z0eOjX+Qaur5p6XaKcuUBPa4tVc7P03WYETYupXrT8W19dN33f50
X6+SxQoPbAyELNrqsa2tKLv96cyWkpPmuR1/urSVy2uaNpp8uquWrW/b2+J1xKhw83zRPbSVckeD
lT4mP13dItl6u9dOuN1x3Oq8159m73zMm+EyRdytRVdyiAmyaECJSc2JmN1XVxFUEFhw/i7VGJ9E
b+S/KQXyCIeb42Ok9fbJXSr5kJQuoDV6aQ98PrRwO0jzEUVb806rPY9dtJY8zGQ6XtLYxXmS7Pla
nmi0X7HeYNPINKX7uaO90ttzEwD+zdyQCIaKvSnSr8hUfeO10ew8spe7Muk+sgLUjGSHGtQ0kO9y
nC+OMtqnIU17um9q7z6n2vajrt2viFX60cLOyF693Zea0/mDVRsPZtQmz5Eun4uSn7NrqEEZkjoo
I7TBqD17Zezts2F6AJHug+426BjSLkYOdCXTxAvr5Y2rUcIMKd4m2TQHkid5sHqtsddrqlFr8dmV
3pmRINqzKtV3wCRCM+//9rj05np5mybvflqy92jAZE64hhAlhRFvfNSffZtQ0AdzU9Par6J+qPv8
ZFf9n0yvj3jJ7ta1tI9jpj5lxgdAEAH/pG+RgRwlJR9x056yloV8lmhvZqU/tUo/JKNxG6jHw5hS
nSNv+qt7jSRy4NFDpqlnMHjYnfTyIbamp3xtr6wc570atW6/NuOVtNElcsyHftawAuj9P89ECWnz
c47X8k6wegZQwvW9noNUM7kYt+PjWhcfi+f+YhRH4M+jk2wF+EnJOMRjiNwebi/BKj2W7b8swmQp
o4fC5VUmBMV3w4HDd9xPuvxV9OuF0kTUeA9z6YqFU4uykNwMbBYXbZXfh72cXFN8Lh6LXhIsn0ui
sENP6WlZoWq52R8LAPnF0KtfCB4naH27mEPSp8JmDcy6fJtjUw8GawwH3fnSCKX4MAtJM8l0Oow6
3WCLqIFaTvzC+nunYe1GkmP96i2+jmmV8XOPRKaqwToNaP/khfBJylWQ0uVHNjckqKo+DZ3I7sKU
ilOi+Caldqj7hMUhBzryY3aZC/3OJXOUNZRoaCv20V1pjNirxdPkZK9Vbj+qbAxxmXWP6NiM9y6/
ZVeeHC89mdxu3RXYJP9/3lgOfPTiudHUkXIN5pcqBHr7rHN11+f4Psvnt7mdolf22UGREq0w13vh
5a9Ch7bSu+dk1Flaa2GKM81Z5bHDyrUhE3E00gULmwkqzIQNJjrS8nt20aETlb/SUbKXbhEYVoyt
sno2XdZt0VScDZBPlCeld55unHucdDooP6G016geIJ0N6d/ZUkAZWJaHutWzLK4CzC9PYonUMVl4
wHnPt+zLkXvhH+148PfF0j24eM5uo2xviCYn9JmPTKXfERfDlVe07/Z5dE/qdLjTp9GA+Vx/dski
Ll5jVkfdJKeccGJkY2X4GXqwn5Ene4Bkii0uq0hw60oGzFFv82yIvSVMaweBiAKmqC8fgRSaaAPN
hWy8CLse2Dw82RvLzmd6lwI3o3pGqqubRi92blOR6XlPQ5wgUmg5VSwNu1cDG63wwnIUewdJ57w2
FnSVGNMnJoC8146oOfquLszAtOznfuV7Sy0U77bYb7FDri1pL2ja+Nfm9DESwxkli7kbSfK4EiOe
Iw0W4nikUqgKW1gz5gTdjeT/79VKPpTmnUEoECwiIRmluIitvLoXmdh3uneipxsytIKCJJ0z3rYA
UzGXmuaUueT13OJosQu7avgk6vaupGZoR+6OrR3CvGW4fk6KghXEd4WjWm+ApTSzy22ix1MADhTj
r++18buqBd9YFaoK9gwzI7ysB85rAHwUBdqZ7/Tc40t2slfTzp+iyDsUlQyW/qlo8Im27ivpTFzG
5ZPJL9zyutPA1q2ouKMbXElNmGHOQA5mxUsHwcIDlWxbzOYr1DmXb9SUt19usgbxEr90E6N4WmSQ
i2INioZGyk3p7XGszb9VqR1XY/3HLhaXMB6SrJPkKPRo+wu2NoJ5fEmd8Rqz5qwUvn5RyKekWTo2
Fm6gMKYcNL1vd6nTfuNsPU/59AuG/JVi50NvwG4r1veuKT4ND/ZvRBCoayRSDC14gzY9uDHsDbu/
LFV7nYgbOORnNijRvEbsFI30PSvz2wiMwhrUhbDQfZppztUuOTvsCBEDJ3GF8zYO5GJ/Uup1y+3u
nsgV1AUTkkChF1jIeuPEReKtqd2DXnMVH+pPxLPTLMuQfpyCJWzM+i6a7nRPwUaV6Lpbqx2Tq/ka
U/2EzQYWM3/MTubzNVuxC0CWfnb18tPNLc9P2SeriX24kerlPhf2ucfTcjDMWIRZW34VRhnvyMfu
hnkY3JORZOiohvVp4VjbtxulqrDQtCsADwxbTXduSotfS1JRYpWnvwc+Aj/1JiecpDpyH/zMlUaT
XtIFEgqez5WUdK7yHom9vVbR4E0fRIUsrrIEf6Fk0ycAxh1ORZnWkfRnYLd8mEeXHWWhP5cqKQvI
uW4zLwOApbT7H+ydyXLdyLVFf+VFzVEBJDKBxMCT27KTSFGk2EwQVIe+7/H1b0FVz+a9pMmQ39QR
DkeF5VJeAIlE5jl7rw1ItlsgyrtZZ6LcCCykoCQMy79ugJPRYwT0W5zLGMjuPvVjeTtnwCl5HgSM
b+XgWDdZmcKU6KsQYRdko/KhZq+e7iJW2IYj1+B/L2Cl9bskadXPCM3OdTH3w3VlaiwNQMVG3nN2
Ty4KAdjZqyCVHeXM0pibrRPU5cMAsyFZl/WE5YqeQM6XLhuSj3M8GNcV8RL3alYu1uO0qKq1mMLp
3vObnnM2rdloh8rHmQmXYJ1YR1JHt2LETbJqfIDpq9YeXOyFYz77J0lV8Ri9MYbisIJXgdIkD2e3
OY29wqH3CCZ43HYJRgVryLWxH6ciexSxbD8Nup4vrTEJwnVusef9KwLlv6TWP0jReKvN9uHp+1Pw
1Hx7qg8abcu/9FenTZl/ShppdNNIJ/KUbf0zL1wCcdUuMFIiwS3To4b8rNNm/cn/V9IBg0pmwlAD
Y9osxIB//GEI9ScxbZat6cU52vnNsKPDNhvOfSKVxPITHCLDIckuvNRnETm69DssL2Gy7sN0PJ31
0sXBC7h5dlNewa4uVNV/ITS1xd/PxUh+tMMqxzUfjSIdkzYaCSq9qs5Ds7rtu/6uU+OW9AMKGLKZ
/pqQ/xbaeXxZDAWZwIPcSVicsmAdHFzWaEMtj4OxWrd08i7DqfT3njsYq7cv68UowhK0UaErK56u
qY+SeOiLZxwopnpNViCJamYj9rKx5TuJP4fIWm4eNF3PNm2lacoq06Ij+/wRwbbT6AZJCEiIql5T
DeBIgVqE3V2kG0hr8bduTOt3Lm25QQdPbInZEsxclxYsmInl0p/Ni2kOghaTQUObFTSY1TntzqUs
tVWGoL5istt7+1YuENXD8eCbAomwbUxCWiwvw/Px3InygHYqJGS2e+/CVdowHAfLIGnfGenlQyNy
VdEVZmdkO6Z7dGX+VBdQg+ibkKM7nk2zTJDEdOl/MApcAPrWKGiJKzt6r5BUxk70a5/ORyc5iycq
Z0zGChTA2zfuxaslbCV4h02Hh6XE8UyPpUfKVOi16zTF5NThwdsTfwnE0o/sXWkU4meDLPfk7UFf
eVrK04JULYUSAKby4dOCl47vuUu7dStkvnVkPu5qKY0dTULvnYl4/Lg8U/OCwRhRAqCIdzz7US84
lAXZAsRDAAy10OyMBk6vb1/Q0XQXGH0E053FFnkqpqOjN7mqUhNYIb6NCdUMsltAmiK9yO6wi/79
rfy3S9MrQyFnREOB9sgBun20FqKmzkvKVMTTUstbutc8L889Q4xXnCIUSN95VK8NJxzlMA95rZzj
F7lqBqmrzkrXwnFwZJoaoAmtkYp+UwqSbw36Ap3z23fz6JlxN5HcMjEsgVrEBhJzOD3Qe8cNtkoy
OvHjIKXyPieVan77wgQ3EIkIN1EhFTl6ZFTQqwZUL4OMA+wkM6MWkIKGCCleb8cBZ+rvX9SyMEEN
xzDAp/nwoqRelvuMpHFe92jXuWW6TfHZ/QdXpZdBTPo7THo2Es/XQXBNAMYtHa/HpKANmBspRUIx
rYuWLpHZJtb2t6+KLxhTkeellg3H4XiuNLqZlzlZz6Q5rFk0wUhY5CX/7ig8IrYX/GfZB+ijUTyw
Mr1CQ8vhInI2bY+KNOmaYvf2KEerEtOOucZWA/mSRT6eezRK63hNpLGErPXClRT847aB8MoWGuTG
7w+F9F94bNIs5vrxUMIK6Ki46XqcU4e4JTl+biyPBgc5cWiy/qnbemXv9NpVcedcvbxN9LeWl+3Z
l7jDypeWs0fb3wluSjAo530EZLKchu6354LtIoFcjCQmc+94l+abVhtRM0HdRMs9WfWYrNdjBK/7
9y+IVV3x/VD2clmHFxTaGAwQW2VrCBUNLkZztj6KrvKDjyb8zrO3B3u5FLHDXT7zfOhRiKqjpWiI
80rXLjZDwoco/aVR/8HEAHD626Nox4K7ZbPQWmyjDy8pM0xAALyi66EmtSxu5geJSv2d6f3KpWjH
thX7Z2a6VEcLXtRbMTolBoGxCmk2p7gQtNXw4e1LeWW6HYxy9HREGSRRnpFDGvlDeMJx1yYpElBG
Kgb38+8OJdk+CAI6pWbGySOmvUI3NVW9TRlm4NPLOVuBBYLXc5fqznjnCb28LFjHLHAC3RXHLfvo
CXlJkohBQszAUk3d3HXzixa3zxOnCPnO2vDyOUlHLt8mweaEsY7u4OALA/wRQxWsq1tFUQBkjdW8
M8oycZ9tmFnsSNawWbdtoETeyxTQGOSVzt1kCVcM+g/0wIv7NEh0e95TwyrXiTBS/c4MfDkmxw+H
syL6ByRX9tEDGzhWiaHAKlZaNjqQxKw3Bj0zIs0ogkubZsfbE2SRtB5dpFpWIstZsHWcRI4GRNNJ
dijx3+ugo2CClqr0AjxvJa3/1pv0F2NwvGTvsB4uhaq2mbYIZswH0ZTNfWvp3kEr1QViXeaQ4/C6
hd2l7LzMWFkUzlI2Xg16nEJj8VgFtRfev/3zX845xUEDyAqnXoSxxzEoAHKDwLL5HpG+VNLtmfum
xHUw+1+N1EeM9vujkfeBIWM51nDPDtegpkbVVpds9EieaqddlihxW8sKH0WtiVp6Z7RXpoJlSlNj
t1LaZDt7OJrwF0tQxgdQkgq/GmXoYPPqyfLjAKfQreGBeW8pX/7KwxmvlsQbU7FauEx6+3BIMyCC
jW4nQZ2euYs65wcON6qbJtyBCt+VlMPnt+/oa9fI6+sKwY7F5Bh3OGBnSlwXFd9D2hAoaQP7DlnM
B5Qt/hquf/TOZH9ltnAzKRK5GoU1y+HhaHba2y5UsmwdcExBWto25Y1Bp/o0lpF9+faVvTbW8j1E
Y02hhOP94Vi6xMMyDWmOUrgZt6FTGOcZvh28Y828fXuoV54amvHlECy0Yrd+tPBSNA4c7WMMnL2y
3FS0l2+FbsxtIbVFoyUHVjtNwTsfsZdPTlNQc6iZ8AIu797h9RVa0BonYXJNgbr50MwZqWbmYJ16
ERYNcpXl7ncvUnvL5oIr9cDAHS+MhjCCKtTs0bphHPYwHaIY8EPdXaQhTMHYT8Yr8jfV5u1RXz5F
eJ4mzSj0aPyDOnoHGznJwu0YtR7mdD9XfMmqBHF62iK+ensozQ07fPdYv8CKSvY4QljHN9SGwZJi
cc3W5ON2kPcgy1+RJLIk2OVz/iWdk/QzgYwIZKOp64p3FpuXc4hKA/PV5GKXAtHRhaYRH8OoBBIC
waf9UKSZQp1J0XLlzQP6eZXGNz7JoO9t8l98yLE/mA6hRvggOGPqo69P0lfTlINpXoPeIChEB+mF
Z4f6nVv72iisodLmwCdMsn0O5+rcYyhCsMUBnfiljZvUNXQW3b0zQ1/MFWpevAjLHfQUZPSjW9i2
Y91bis2jVU/hdtmR4SFueVzhMP8nQ1FO4bDoeKY4/hCluLXaTJF8LLLBORFOO26kOWVbMzbG/dvT
8pV7xw5L8RWSJJoptfz5s7MR+WDajcQI+7qkOZOZrDYbny7Lb5aTqeJx9wT1oQWtq3hMh+MMouni
LCdDEcgjsG8TwcKjo41u2rx9PS8m+q9xkBwB8ZU226zDcQJjrMlpURk2W1hddJv83ljr0qvXCdHL
p2OB1mPXktT7zgv26n1k3XNwhrgUgo4W6cSOVezkU7aulVed1b4RP6nEhtHz9uW9PozmmM7p0mMi
Hl1ePcc1iLRszQmkg9FVRj39Muph70yLX7Wfg+WK+2ibFi+Tq+mTvLgeNykQR/G8JPn0etoS8nuD
xAyAu0pPC9M+KSOqN/BJV7rS3d71AIL9/qU++wXu0YzxUrqanWNxIuwMBx9N5+R3nZzV9f9vmKMP
ndNE49Twcq17exw/ZJ6+tTOigP6TQZblgzSbZft/+NgEFB5j8Je91hQkxEqZ0H6MzMAx8fY4r81+
qg+Yl5H3E8J0dDE5qSFJV0GxUTFt/UGO1nUjxUBZih0f5hkSoy6sMH/vlPHarKT8S/vGZbdHsfnw
8qZOFQDpGBZkAM7McI7nuzTo7E9vX91rK7CNmY0TPH0V5CuHwzj9BJi2Yn+HS2PJKZrkbnLbxc4G
EXb67Y8KL7PFi7wUz1m9jj4qIkJbNSiuyShR089FWIKcAuD2+28047CJ5BSPHofv5OFFKbu00Pax
YBFwDScI9WuwV2MdvbOfe3nvOLo7uLNZE4VJs+1wGLcYZUleNaS2BvR+PDfThmxUD0N3kb2zRi2T
+XDpYEslmH00DykjyqM7l+IpM9B9IrBCvrOLC6Pal/WUXYYOmO8kz5p3ClRH8YKs9C7Hd8IoLXZw
S43vaO2FY6MmYXQjPluRxJclboniKeX8j8bE9ur2U6hK8w6qjldsk9JNxRc3njr3lD0DiW+/OUdd
DZVV08ukVkIf5Og+17mIQ2Dd45p0NmMHiyhDd2YUn0LbfW9HyTQ5utOa101ycqTzzXdVHm+a/SqH
F44Uap0inmWlnHKj9whxkrK5z+0SaNwm0UPVOatZGtIf1px85/kSDx7RGpJPR7xOqcPeVAnYg6d4
aup8EwGQIOtsLhRETM+9VjQV1VkygrZE5zNYI4w8177Hbdc652OVwSerahsYAHjKKrjFt+L+ao9E
A5L9fma7h9WFvFDEw3Is4K+sMnwMPBpvFOQmRQX1vmvfG2Ubg4Ydff9LZqbeSZOFkgggSAiR/1V6
aedkW75SesCVSWCLRp9YTDYEtshyS/sr5JcMX8fksMn4NIWJ4VbrIjAs8tItXWeU4LzabbLzIkE+
uu1ay4FeM6QINz80UewTiTE7TdiRSzoZ7kXWox8iZRxqGxbFWKl8Js8PlVD8fVSGP56Rjgp2Ps4B
qH2zdZBFlPhCZCoozsYesGrQDGO0yc05i+/s0Q5ltRqjyXeuif/xvNPar/OFOzB47q7CeN6corIH
5NVOhWcBKpHw/HDb5TaBToUXV3viMhz0wXM6oRPDEVleAHuopssBB4Fxa5D7iti1b+v+RqPiVRuI
7+YZZPBcgZ+b5/xHJfzpR1x0hriYCQ6C8OSbkzxjgUtNsNxJXJ+KGivUaRAUfr1tBmTL97ETWmrN
MuhAPQn84LtkU4WvfQ4SSfBNJfPg3B5GiD8bqoFhdGfI0Ic9xqJcrHqgRNO3fLJp5yON8sP4kbcN
/Kpfqdz/DIROO2eWKrW7axIxiodstCKw5HleO09jHZow/HqMpqT5TC2co22CDS9bQYMazesAj5G/
kkbdOJd5Iqphm80IBnHk5d7PWnjiR12k8CVN18mwxXYL89mr0OZvB9A7Epx0aVx6NsW/Fa6kaLyx
u9qHJN5IlW1gAqn6RxX55gMyYUiKqcNvW5HB3fIhqKK82tVJjrRscrClUs8zkcMZPWBat446AuIJ
sgNWnbF5WVl1Et0LWCiL6rpQctUoHLSbjipjh1MK3PwWEJvJ3J4T1wZVNtrfrD4jClIRckDMDP0x
BMIIljTzsIgvmza2vpmiSWCa48yy9xgLRhA2ua5PldkNzTYULtnToWwKsLCI+fAwpGWldnlpih9B
bMNz1IEgcXTmIA5K05pH9IVD0j64cWYjZia8AKDqTDDeGg2Ig0YwMEBF1klh3ZSDDPtNgVp9OHNL
xZmrDrGTnWlAfNNOYmX8NhBwauBuEzYoI8tpH2E5qBZjMJ9UbGfYHVd24rALogJcfcYTaU4f3CQQ
LZl+4RhSfJ1bUIe4uNzkY1mYfrPLEaROqzTTobnpDdwEH8LShwgb+CDpzkAIBhKISWzfzAlQ2zui
5nFZu3EcTyuyQmmtx60lb1n4w7vSG/1r1m5BHFjjOPGtkZc5y42uzPlkYM38WSPnfVB9Vo/nFA3i
B0qcUXY+mQPWdx+1JPEVMfv7DSj/7IcpfOsW3JFLJFEHhWWlAtEbe6roFUbV0S+cx77oI/MT+Fmr
ucvKybw2CRu6XNRz+XowPDmfsw7ll/2suvTUyEoMTsqHZAcE1ao+lwDe0nWRER7aT75XnE7t2FWg
gzoRXZShZT4YoamCfTnFqbFHFBT8wNEJebjTjTecAtFXHQ7juDRWITtGvbOiKo4vAmAT1pkcTHXn
hKiGgapIcR+bHNg1+/3QqHjZRx2dTYGpz61pyuaLEn9IvmkU1PstcRw2obN+OPRrz4fdg6u8aOyr
zDdCa5NUTdavTIBpGrLOMHRfffr51Qdw3W67Inath2brVe6AlZ20vHWDMwzAPCW1x9pszEeNxza5
Re2UWOdpYzjyZJIhS34VKOiMxPa0BNh1iZGgLM97sct0U8Ixm3x0eZvAiIg2bewxC+5TBHtfy74S
d05aaPBOlgEqJLbBH6yg2MaEUo7d0FfUY0g5ufaNtMlu0sSuvbsgKaNg76a8ruBcOIrA9LHFtS1m
U65F7JNIaPmeXa04FWXQkczBRwBcqTrc1NgVfczDRZxfBpDF0zsM4HBTEi/V84UboBi7DduSGu9Q
QotjTevTDF8tbBwmYlxDSQ3rgRyMPjbMPTkCrX4wyERy1nHbd2cYtMbhVM48vK2nI7OBwV8nPpbD
YkpOcrDQxc+adv/EmanPnobQdX9UnqPrb2MyAItlRpFEFRlFYoF7MpDJJ1D+1BeWjdTG3+enpveJ
1QrwT4H5ezwreUdtqD9t7FOUw+c6YvVKYSiLyqmiz/DLTYvJrp1pE5kjSMWl0d9fJ+QyhJ+z0m/l
qVVY8FfWme4kIXm9m2c3mmwUzA8IUDtmyRxHMODDYUjOmrL20pMgkMiLewJCJh+EPGzRO6hYcYut
E2E5QDpiYq3+sfVo6z8p8p2C66gvs+abPWrSglXkh+oj+Fb9QwIe4GNveq06i9BtEJgeWxOOOXD3
GPQLluW975BFgGTA0dzhdV6MUfWFnVHFNC6h4rknJFhb8gbGvmnBgaCWeAfWrQk+j9zpbj/11ZBe
1nKu0AjDUe33cTDZ4VoT445rUsjpeurt3MDGQxzlV9qtbbD2kkl2pyoSlXlqGhr3VpF3LjLnCYi8
anB83pfhTE0Op0VWr4jHmc9jE/j+Se7GFM9HC6gvXssezjSLhNmf1HiY7Y2lcZ9fEixNUOtQIt6G
ty1bXswVfKrceMyyxBj2VlihUjZMRriQIhrcHefK1PqAQps0g7EdM4fgSfhGO3QoMb4OMF7jFf6x
RHwBlGV8rGpchRc9/dz2W+mZ/UDu6lRQbXETaTWfwyUPcpU1g2h3reGW1pWbx7CBzFZ6hNWZZvMF
wfCQI48rPQBOY2d0asvniYqoYcSFNPA0OVBJVi1WVvOpJHnIuIe9AdTNmrLp9te+/b/62z8Eleh/
qiU2T+3T//zI26idPj5lP/7xx+oHmPTnytvl//53fNafmhY5xzjPRjcpAWr+H+LGhGLjcDRGXEuD
FnbEInr9m3FjiT+pw3qIVCXFUkW945/CW4dkLWS3HlVNDkiucvXvEG7sXwrAfx00ITpTtOSouTQI
TcrL3lKWeFa7FBORqDg9WUUJCI/27No0UFvLrqx8p/IE/4jGLYsud8YrsLKQcelt7w/Fj8GY8Z3A
bBy/ycyCbBEi9ce0V9ZFt1ajTz+u0UuTipzEPN0QfoPZo5qhXW5rrVk2c5iaZGnl2roByeZ8DG3C
h4E+BTOl7lRXYDzGGqPVQKRC/iEZJOQSBobkaQ78lSdz6CPNBABaxauFJkfeiiqIgZJdHZCV0UQi
vIorA+sGibJIL3ongBDvGiGhXY1rEusRBklHGy9z9FkzDDh/y7pZLCJtDWjCAEQ5WmWdbkZk7NXK
H+V0jvezJxhEODG8Cvg+PyuSN687QCEO+/1BNmsqRx2OaGuMSQq3ZXUjcwtvdiVr/9YPG8qptRrB
G1Spoioomrr5jAS2NNaQDsmzJyDR8FeqLIanqKrBLQCwqe3taJokalXAYjGsyMb6SRmkJjZE0w7c
qDlOqz0ENRCLY2zAPpVdN+rLLO9jCVWSlLLVQPhCt2tKl4WTtIWRpMgGeHqdsOWhOtOVX9qKmt1+
7CyzXKeyDyRR033xMZci1uuA1q2C0kDC+joYdC7Wbjr501bUDWpjQWYIRn0DwSG2AN99ZDc5fCDF
r/sBbEOksOpiAi4xlsdwD0SNYtOlXTKdelXvtid8YLHN2/OAXSz3TQD69CkmvPYdqTKIfmk073Pd
+T8n3xjFfuSO3uOJbhV2uDB7LJQacBx5uLc07q3KHW+HsYEN2MSuHe1JZoqD9Ry5LckYUeNDCuxx
XKw4TmdXaiTuZhtyPnyYJwFG102Q1qzYXHEOdZvWfiym0n2K0diq/Tjb1ZW0LLhvonXUQjnjg7OA
KPDBVLjRs00W9c6F7hWB9WZDms0qFQmiaCK2Z2wWVVK47NN+EUM61/Yvgwxn1Np2d/k0thr2fqW/
kTKV3ap46D53vV3AU9VJAIg+S7AApeOov8d9I+/iAbYE5QJ4Riu/nMKvptXxOSHGwGRvF3Dqt2GG
C3ivVn5Pb8e+TyrwrjjXDW2SgrZg9KzI/wlLKjyXfRp8z6tJXLfIpZ7a3vaxdlEX+doauf0zSsv6
QXR9ddZEtbz1fSd/MO2pqU7suA/Y/6Bzm3aFqoD81V5OUpEDHBZHm0PmxkoSd6cR27kp85L3cYBE
UkQPbuFMxg7/PTb0qBbQcgD1YbgveqJGVwYYxGTlmrFTrv0m5l/VfNyh5zgVBHHLisoJWyhUEjdI
qzXKYNvdxMpKr6I6t/vNAPwl3JSWE34tQt3f2zpqb/mIB5/DzovIEA9rwRutp+6H8+tRt1bVfERG
L654ujlTx2pPs7Csv9YcuzjNjrL+Cn2Wi6qjGK+t29i9t6oHw/DWunEVeU82dgVq+7zgYQlXh9yn
yHps7aI9b3GqJZswkbioQh34ZJbagevtEksR+jFgV7uJzBa8i2M0NvE/HNz1ii5m720sIIA1lH89
cvOMtp0udYv8Zd7B6arTbQewKQwwOblEEufI2sFDFMklWFZSdVxQpDA7QC19pc/G4cpQJTxco4BI
sENYDzwcKpdzAcYGw5gsidwYyD6Nr6PKK6ydmqy+3DtFaHSndjWzOmbwjO0tGnJREXebFsm4JWK5
rzYUXkgP6gXwKD+wHJCfJdkP6z62nOpWAyojjNklUNWIFiZA1fReuC/BVYd75n9t3ZWGsKZvmIbF
g13VZrkVKavbiUeE7ZW3sKIhOWaNi/rUgHuDOLm7DEtkGCvA1wZQxIFS6SqntW1z4u/bpyAwBah0
Vdk5f0gaGB6yPDRxsCZLQLptPpKl4H8RwOGvmOq8LD45Iz8Hdwo/8snlQA7rDeaPCHv18b9bpHY6
/f6PPyyPTcq/3yNdQQHMnp5vkn79C3/tkgzX/dNyKfnSbkRjpcXiYfkrZZSctz9R61KVRkRhU6td
dih/b5O8Px3kDotaXrAboidEK+dvfxJ/n+dSxaZ87njI+7T8nW2SWHo+/9olKWoUSxdv+a9FQkL1
/3CXlKN9azjL40NuQeKxnbM+w/McTmYykTakjYqPBuGTpz0fEXvt53iYsdk7H+AOxRe2YSYbQLSS
k6fZQ7eSat+2yMZX2UhWAJ5Ec++E/D0BfdG164756bMbffXXz/wfEtSuCjyBzT/+sNlIHv96Svps
9LAJLRDDo86ZlRoocDhnb1PD0VdZ6EdELGaCL2EwRRQ21AMfZhOyOQkffAHz8GyKQePSVVHwMSSA
vliH4MhMIplibsIoKeNUbcYxMy8pWjjdYxMW14pa1L2LXGvVRrn3SMi0yQJmxwPrZwxpa5zGfWWH
/XnomROO/hZ/oofZugWK+9Hss+ikKIxmF7sGFshOg5sZi/gcZNt48vYNeXk/EMejbF/q/gQnHN8P
BX8I20hib6lqjzdpGeFwn4FpnPvUDFZTZCf3VLIwy3Z1//XtoY96wstMoiGG3JR/ctATmstve7bf
ztOc43TXWFvKjNBsSJ67bdN52hQaTmtZ+jsCWiDpdhxWw77/QtZUcjZZ5be3f8Zhj3P5FUxn1ny9
uPsEzcDDX0Ejrk36UbfbobdBbdUKdNGQ/jRc/UWKbD7lPrzXaTlsnv0aUtM+M6lIEjGEGe5wSPjR
ftdWbkvZC0wCRsB70NjXDY7h1dvX9vLpulo5KNVRhy4HpaNOVl72Qa6gCBLOk7KjJvqn2PuFarEF
kW85wmZfNbUWZ3EPh/7toY+6aH9dJCBT3jG1aG+PFdg4zJugLLsW9GZLuFhZlVvtEFOlm8DdpmZ9
U+Y+mafwwykZf8n9OP0PLh7pnkIDzk14cZfZXBLr3dfttlD+vekXT2NFD8LGLVwRZD+01i7PnZu3
r3o5Ih4ujrxGtKxRnksXa+DRlI4MwnryLiLfb2jUaRQFzdpJdPlXceHfGpZezh9N0hALMQqbRS64
/PmzF6cbkUHmrldv3SQKN5PHKXWaWpI4sCCu376gVx4jY1HJxfQqEc7++vNnYyEOARPQqJrHKM+7
yr2tLPXDCAljjUzg69Sut5U5pQACQAK0zd07w798O3HBLopWPm98C9XRDW3kTA6EzfCtLb7TMrgw
x/rRNdtHO+hOLJ9krTKgnjc6ACzcz6bhPQ6xR+AX3RX+V7WvQLmuO0pONFAf3v5trzyFg5929HK1
tBR7P+CnAc49E7l35cn2K4/m5O1hXlkmuQXUJUwa+ii8lwLI86ftGBm5GbC9tjGeFpe8TV3YIKJw
nequ21Lr3oVm+EEPsA4gd04rKqe/p4hb3mV+Ags0MjW2JYglDn9CFLfEIkKq2ia6KrakV3vwgOzq
nSs9bPT/3yhsK9BKC5MJdziKibAPoljPKLF7S9fvpk3bLwjIdvXYbN++qa9NK14gClIsj4hbjhb9
WEIXpZNRLwlk9ckcuPdkSZCI3IWSuk9LipemJPD2mK9dHoxnFgdcAhJhy+HlQR6ynDFu6q0su5vA
41DnhPXXVrpnfWh/f3us115bdAyY8Vwk2gCgj3QDlQEVnQNFjZaXrn1mVCPKYqQZlFRp5pXxAM8s
6qnv6PsiGNZmVYp3nuar89amMIdtXi9yzaP3oxt8w6zaqibTQUJqbqzzqOrjHcEGGzgSPyYey4VF
5WiDo2nPvpV6Oxjed+7Dy93qYnhc1n/EsnyEjh504gVFJcK83qqxuEfJeg0y7cNktTelVX5ha3fF
t2teVeqnDL0VyXFP74y/rE+HHwTGpxBIdRHPLLP68KH3WUy6ThPU277ppy0Z6hceuST7xI/DLQiQ
HQzVbY8xcwd5zViNHnV1lPoq3KBg3rYtve58ImBbuuQxUMA7QRVvgq3Mzc3bP/Tl5FyKngihFjmP
iYXl8HdiQiXFHa8JHy55G3W2PqOis3c16WJzT6Hi7dFeLp18SiAw4LWVi2H06K5QxHe6NoYp4qmm
/54k0WdlF/bP3nhve7tUm4/uPy85g2HGRpT9QikXE9zLoVYSgFOJU5Jl7mc7kQhbmqsxYF+JpSrF
aEL0IhlaZzCwPOD45nBSZummMwl9zl2IVTFBsxsKwI+to/uTdpCgkfJMnLSKzQSshk81xH4g6Bl0
XTHW8KNQQ9mdBM89foPd8I5A6fhZAa4QHMB4VL927ser8UBIhVPiWtmC6qI0CermE3UkRSqIJI2W
Au07b/Lxpuav8RYyBfX3xRt2ODfCrI17k7TJLZjt6byITShcAZiYt+fE8ZK8jELFUOvFo7XsWQ9H
SQknyoDjQCPz53Qzl+FXgOyPrSwvGoI0lybdOwMeTw0GhKIACIRNjc0BZPlBz3Y2Y0kfiDhbKreB
G9yTKiK2QL6fRG19s9KEXlMfIdYp5HvojV9y6+drwjIwe2J72SRK/KpHV6piTd9R63GbVtRzSr5C
orBv/EV5SA/BPhN9uUX+S7noZ+joz6BlLh2dX/jsgOYiuweBEa+oGxXvrJXHLyU/a+GXoHhHq7vI
347uB1l6Tc67sIWJoMnLC+Rp6UMA9Ep4tm8/a+uVKaURDS4HIETOtnu03CST0bWpEY2sgZjX6jkP
1oFdbiQUNgqbORRBV1Apm60nBSRqaqZmzcnPAGsod0wPvUqH6Ovbv+mV6YCxwF1+jmafdcyH6PAv
MBaFvLgBrUGhFQll1ZSEz8xPwp7usa1FqELScPf2uC8+1e4vcd/i4GMJXg4Nh/edmg3r+RgP26lJ
fqY4FBeSJRkkG2/Mo61AJ3YBV684d1KbwgMVS3dVZVX7/e2f4bx8JGwULBgcWHRYMI8fSZdWNqlu
Rr+V6WB/V6X/QNn2cjBFt/cJEEyGzrnp2dvAHbe84LqOS9L90nmTCS/8ZCAXSlJXX3R9UpyMtYs6
D1opGbdGUZ9XckSeY8zFJ/xU4SUiAXWayBn3Tz4PpEyl+QPlcXVCRrL52Jaz2PsogsjD6zrqDuij
KhevPZlMq2wqSUyg8fSxIGsP+BJhMqA6186QQ+uS8dec+toZoFL7qWmt8brNgICnndx4sSh2uRBf
qsEer6eF9aiHpMcM0dDWLxTCvz4tiPRs533oZe6WDHFA9H1Npl5AQ+xDmoAWa8mFq1eOWevzcQCP
nbhFrPal20LXfftxvDIreBJsnzjzUPJ7sUjgM5tiBahrG+T2jQrkLTf1K0y/x66BgBXRi1/QspVr
g28zvr09+MsPDF9l5L0LDAmj2LFDbK5iqANp3ZPA1KnvGoLYrSDP5ySbzS+q9sZ3NuPi5crDeJoQ
UgvfPtCjo9Ugi+Zch07ab0tkgV86qxTorADIZq7pf4Pz6ESbdKwMACDGeO0M/nCXGnZ8E6a1ew6K
3vnZxz0TMR6Nc9QbGDsNDEqIw6oimtk2sZol5jRem5NHFygnHKoluPzaVI25L+3C+iibLtq/fQtf
ribIaxXya3ranukcS9hTNU1ePQy8TTXZpm5ZR1c1qTuXMNSYO07on+qeDNxWoCJ7b+rwCWPJOPzC
8F3RfL34BTjgj9/l0PLbgGifdotMkvzVBOXTylI6OxWFxmJUlk75UEQJOq0+GEEJlhFZa05mZJe4
tvLvCLWiuyAnfQLZaXSaN2q8mn0FQX9OOnkeI5W/105on4qy/0k0sPUxhtV9DrI2/agHi5NT5dOC
AWqivZO2y8Z+h4iquBor9ZBb1kcTTOOJEIU8L3VRb9B1385e9oRWk1Tgqi1OiQERdzWBuI8oWMt1
WRTpB9i142nq1+5JqUR1RWIGOZZsh6/7SZYfBykW4G7VQUxc2HinhpfWhErF4gY2EonOvWFvZ763
J7nqyoewNa19TPdunY6w+uy8RLMV8Zm5D7NiuKVuA/9eJqJGC4VEv6ziIF57BfWFbWkvUQJZVhcX
RME0lyMZxHBBir449+Nhpm/akJFsJJ3xxD7bumkGWz2psQLYaXgJX22rEdkWBWH5MKYkuM3VMH5K
4i7dabDPp2ZrRJcp/bhPQP8LEr3ogRuNcKmTx7G1QY3pPoWiQ3Bm2L1J5IZWRBCXeVvYm6bKq491
QDV5l1S5vyaGdfygQA6BnjQJjI3LMCUd0iA7aI8KjHvhDM1N1raEoQ6BWT78L2XnuSO3lmbZV5kX
YIHeAI0GmmR4k97+IaRU6tAfeh7y6WeFpnowt2q6awb3/hGUmYqMIHk+s/de61Q2274ljx7ZgxZc
0f02lx4VdVh0Wf3pW216ctJ02JZSwKMTLnYdSDfh5IL13nQSzVPYMNb9oJZxIA52AOtSD2R6uabe
pgZVuSFGtj0uRQ4BImuLX7qYxvtl8V1yDIMqXI05vZaVyo8LIqKdl5NLn9RrHvk6wZy9XnGpIdOG
6Glc0kQnqRLZWcpKNSBz3Op97WiUqfOthoXcVeHqCABWOl6x8QfGXLvMIQE7ck1i+qA+txY5uDTF
W+mic0IWZRfU7lZJEHzq++1eDwBY5kWqRSKfsl3hJtbBr9psRyLgeEWumx3TXPj7suvXRx0Icxdl
U0DuuJjL5bh6i3jwXIqW1WmCM1DChBl39mTkhXFunabeDU2nv0LuqE+Z2zgAuJdk23e6gTEP28tR
dUUbt7UbvBZ5gACj871PTNYtaGWbHDWbcEUyaZYKIlK9crzWyyUhtD0yTY0Fug4nGT02INVsBSC0
QHdclatxkxnZYw5/6IhVNXglTzvYdImjHjuN+gJjit9euqWE8DehPZmQsTTWYFyHWrQk65r2BRHV
RhFidETv512l7Hy22L4Ru8GQ7ZC2jrf8TunDybYc7Tgsc3t1UEY+cZt8jF5nxS4RFjHSu2k3dKZ3
CIYb68nPyBh1hixeCXV8zgpwwEokwbsycvWoUnP9ako+zAnFxbbhofkIrrK/jHoDX64s/OtSle7F
85Lp0o2r95O8gforqCEvCVJ03hunMHd/PtO5L9wNVjD7mmRK0sehkT8ZQIDUHlVEEfcEbZCrnk2g
KZCzQhq0bOPZYEPwuNT+sMd3E0QYmduTj4LsTiuqTWD16n6sTPUolZUBDMnldmKwvzU9ZCGa6Wub
cg5c4ImOf2rpho9Flf+YXRUQnQouNdK1wQJV4jy4Vc9hhFxxYyImvc9oUe9rAboqZNaow8xdtfVu
kKt1mQcvZ5Vr4D+A5O5gmnCNAiWbM1oXN3MIEnXL+aXW2o0r1/Upm3Pj6uVcv/wTHXPTqYHSU+gQ
MLqOJK8/p+Aw1Ky7kPwi2DczU86bhLP2owSid0UrDxpz7PJTb6Xur1nVdUTSiTxZWAbJ3p+BoCBi
ytAvFPpNqWxl71K3eY2GmuqrI8d9NyRAXsr+0LD4v5sCH+5K47RH4hiba1aU/gNKJijURLk/jr6/
fq5dn725i7081EEKzU5q3+4KC6aUcBaYoRlXa8ECVxJfHOVARe69pE+NgyaMcbmAHUdb2vS4yxVq
Ze+uyfPO2K9T7T8yTGmOa1WYW3fx+Wb2dN7L5E0qQ1wUzJDARzGpPc4B8ZCVtgq2WH3GmHd4hlA2
GqQlM6XNVexbyKBnHBekZrvC26aFEmwDWe/i12mn9dCsRrNNmrp+aAoXpoMPGiHq8u6lVDDQ065z
7yTEru/c0NQbqBdA8FBZCdw2VPKGiChtw1ST6RaPhnzPmY57ESJTV25S5SzbPugKNGHpEJwGT/+1
op/cjBPyyMJZ0bzg7Efy6Fz6XOVvAVKOXZZ4uYsOx/cjTpn5nuH49Omhe/5R6FUGalqJbVVD3MJM
c9NZYqPoM57i2vqB3qluY0KZUYzx46u9I4A2J3p5mAOrfGA/Kn9DVEEK5nj4AXm/5hcAlct9Q/oq
KvZZkYfsyCo088Y6km/bbgXy1NPkspMpCEKvvHmjaE9+zIE5XCfHUqhrggZ5h6GlALFs61vXs5+N
N3mE7MAA1xoC2sKRGKsXhaMElLa9qPuGVEs3LLCBvKyryfZQOvq1afLicJO4M3iE9k4fRG5sU5Qn
jtTyY1z1IJqmDoF03WNcFphupXjSiwnvACkxliKULejFqezyB9eZavRVbXDWFDfrJHTrwNTRtzYw
HdmuGYPGmrvBlKA5qn5c9NLc6cY8xCkbyE+Vr1X26pFGtGR2qm85pInZRqRHcYHyaJf1krszTYPj
oswj0Hl7X6mupeWg59l1q3NfzlqdoPEbaGBSs+WUs3qLRzBZLxztXs0egffEV6R4J2kT/qmCEEGl
uyltnIOc+mLFOlS1e0NlR5/XeKFc6e95kJYh3sfXyrnVMV0ZnIjTAaiUTw+zIYCXiJF4dmLowUyI
eHBb/zmnmnYqvd95IyW1Vk7GlsjS/TijElqQg4e0eQQam95bnVSbOWU3NWrejbtg/ga4tu5vPihU
apWz8RtvAwvQ3ULWhXOJ+yQM5Pzu5qO2L3tQW2pu+AedIn3lHSp+Vm1ah0VNpHfhe+LaBi3VtR8c
CmdSJHWb/d1gkwo/3oZGXZuqN9etsmNf3jBTxLW/6oQ+n/AObAdZyc1colQyZl3GY6/qUCikaZ7y
i4NuWbt2zG8mx1luGrnPSECObZE/czODZxfrtWhqEMw6YM9+se4HFwxi0Rr2g58Yilmi0uVBLdm4
HbK0vivmZrk316avtl3XpNfF4AnqsDB8ABooQf8Z+nVd8jvONoRfvDNUsAv1RtVRjs6EqW0yDzBn
wIPuwVEju1SCF845mJpH8o6DM3Car2Sql1MJaws2z+j6Z3X7C727Cf8IMQFHJYWxSTV4Cyn06E2v
im5PD4RGamrVMZ2VwzxMjC/8nBM5Z9NxYtt2m9obiImqH4uXOVtS72ZC8IgnGYuFisxK0l1rlzZ1
cpJD8nZcnlikngciaTdZUl2VUxtXjXCHMKfG0EbS55M+Udu0D5AlIfrk2+cvy9XqjXLS5Zom1oqW
05gP+lxYL5CFWyi3YnlESJYdgPfo92JM2t1k6jQ5EuuGGxv6rKqYhani8Qksx1tNONSdvby4M5ni
BDLnj3buIutoK8SpHvgAvFWydi6WqAsrTCsPWpfUuOpXGrcQnyRowgyBZBgsi+WBULG5ecbVyJcI
bmKxDdIp3QirF0U0B4ETA8VYv110enNckYLEzxHJRJ3eDu79kqQWl47fyU+IhOJpImD9MORKya1I
AFTFjCymh76hz41uonwQw8l8JX1dbUGfEKYjloTHlARh/zyWuXYuySPjuIfhzozSgEkRMMNEX4Ml
YEUH5vDRE8CoHvsmd36oqfqNZs+xt0yyLD50cqLMTPe0kinIjaNFgEG5m1FmnxlFaUcBTHBrFDUC
uNIdQ6M1go8Un+VbNWk4odw528nbmY/3m/KlzHhT127hwTtAmIsnk0oQASxNWN+IOx33FCU29Pde
okXDNtFsVKm1V1URkj9hvV5uFhAGMf4u1/wsmtgFLQNZgWD2mq0RaH4S9ZAMNnNmefsphVrvLmXz
tXB5xbrwHOLsNW/rUDWy2x+WfKT/XLR7pxL9jh6hOf8R0wx2BxRqrZYpNBKp/5BKurHb+cYxyQcg
xkvqRw1z7pAGx9/2a92EeYZSqS29uJ8dijpLpbGeJ/MPvRDdtjT5cOTsHttgubLaM17JH/+FK0G8
TrOV/ZwwJWxXkMlfo1Yh79ALojHtoX6cyYU94ntKz0CWeLaTyRYTl49iz54R6OE5NJ4CW2QqalYn
XLTbS+pdBj1TefaHDjOWY3V1NAZTEt2MgufJN3ezRU03DI22b5ui3dSmNx51ptc75QTJ0Vitcie0
AVoasuJY+A03a8fGycS5dRp5WIWqIeck0/rgwoB+NXHdd+hEGLrunSFQU0jF4LEPkcnA+dqK4dnE
0weLTRrzHBZV2qJXL3cdI5ELQHQ/7Ai5N9x52K1WR3krrJF30ZL2YQb3FgoL0pbMrOnNNov5gH+y
NZG3gh4c687ZMGGrT1oVcN51Js7y59Wx06OmG1KH70DBiN2T9U3DeRpOfkd1B82tJnVGzFlySAxd
xDUjCSYQy5PoM/e4TKKLMz8Qy22GPELWMaZtDfAPHE6NxgqV5D4oZdWHur42EW/aTQDuySigdt/k
+QyGPeQJHOB9Tpf+A2Ar2uwbBCWwpi/Bgj6icP4IzF5dl9JlBoVOD5RMgimPZJZQuqRSTklyBlKU
xe7Qz9sVCubG0mASYaENNVt7VzAhezf9ro2KoCT71rvN0oyHfIWXg6E4pEgIQG00B1TtaTQn7fo8
1XyzlUIwHJShH4SRbfIbZYUWJeqnAnPlLFqmH8vKjRrkmyb1oK7AmmesL1g13g6CPGt2LWaus0+k
b2QSHxAlPvazMlmel86qY90rio2uud7FsAoncrLmbNVFtikyrgAnNZaNv+hsTDJ1qXOc2asoHxM8
qcAmwWaoZqDMVTvT1V94738MIn/ljXpdnGI/291uUe5pHqv2FuTV2JsJPEYbZ4nfJwjlrIDKZF1w
cI4QPCPf1tS9Veb90TBvNFnCRD0ekDOuAkfzw8wqF5gonXqws1aBrZxq7dF2ihavX25efRr574xo
o0g36reV1STh6kU/R71gZhL0Gm50GytVkiUjBK/A/uI2unE/eNovXCMnAgChvzbMiICem/BWgwG5
nnufAEALO2Oy3ibDeia+DgFxVTVXBy1fiLjrLavMLPaCpUDmZaynGprMpuHT3GfSNKIsgCvg4gyl
ALLmqDQEbXxmBZ9mv76UvaCDpFnn8MSgjjPzFzMJkluDG5dAG9FgQof3yuHXmORbHnJccjY9NVNN
894xJxMICrDl1LP9Bwtz3DWDdxYbDRBOJHHVFVv7oaA5vt6G3ZiD57HkWCiz12RZJKd24VyHdDAv
ZSPKq97iTBhasdVn690XhoismpIhIQn74qqu4p4iYsgl0vHdM5TaG2MP6er2w6kIEPUN6mcwa82j
zBXLApeOJVmN9ch0mbWBazEkw4fQbMHb9HvbNKur1ubJZUjL4KcnO8NET0k2CBZHjSFaiY6gi0Rb
axwQKUrvl4HZDtZZXyXml7N6nEul4ZIPRF9sXSfdpg4WQsSNPqY/PEYhp5Z74sHjMziJua1PJAmg
0PchOHwH7pLyz6U524hlGPZ1vog7z2vmq8NR/IuUd+2p6azid9JUy1mVovnoK6t4BBw3oYrXGWR5
LXt6MOvGDnYcFhV8JnHBjGZjiZSLRwontrrW51Y0u3dh9suzUWfdTgXF9NKvtnzg0x10YgyydJ8k
1Dsi1/Oz15ElwIa+ORGFlZQb2hxMfsbiwqfKBG35YEejo+YuslK5xib/9GWowUeCMB3BYqmScWOO
YqtHqr50bo4acBquQeFaoZiW9H5MtOoJ7GW37zKHYgbXBVvSNjcFmwfaIvWYGbVKtm1gMF8vjM75
IWDxckQUDJMmzO30IFQK+YmgBjs0YWr/DDqOp9UDFR0qDFjPrZsSGWZVTbSWlf2Kr19g98doIpdg
4xetNENmclrsty1AxUVxOlQrDoNm8KzXrLeYnnlKPPFof2SQFwGhTEM2/VQkTwVDR+ozZ9u6N75Q
l6Mz9g8EiLuh73ehZwCWMwwuE4LaPmGBcS5J5bF70H5bBWIyPW0YbFdEMKyjvWGavU/ZMZC7i1tZ
I3Lsxq/dYmAZXjO/PXDrjl/dyIymK+c+lqk7RjoK4EZiDBWJxjwgzQi84FcPvcVxzp2hyR1RKXKz
qnKIy6kYDinD69jhbP3WE07mwanMrb06zveiIPk4o7LikfoOODX1yBxMp6yWzfmm+zwwptciTZhO
3OFR6kMbt3+UBnUZpXzf0WpRVvDWMeBj8to/jYSEAzaqpksjeFAA8TGei3EMNvpogRaaHIgyRi3o
h3CsJRRlOjmLQ4vzAh/sQ8s06/ynz17Sen4hEMIAfSam2O7zIdQXSKx+XjqctrN/ynr3SI4jhhXL
xLpzQyO1SNp3pjTHJ8M2wMTay7RlRl1qIbrnfGdNJHXY86g2pjU0H3lH0nGdZ8V7Zwz9K+M0bHdz
tog8zs1UEpCo+l8Jy4FTzS7toDSmw0QYlGdAgs19IOBw14u4X/w6j616SV//+xXPn4yxv25Zbsox
fgXXc1np/6O2aGYHVaS62W6wntiR1pPY4BgBlDJG0WVzVydG8+Twql5YtXxzPFGrmJXuodCzSueH
e6uiZ+G7O6+lw4dD9GLMuTz20KNDEn9xhNDM/IvX/H9ZvDs859GPWC57Xvbcf1022wyWktkqEG3K
3H4B2BfAeLRSan8gvnjd8m1/e+IQXvsrtbiRenYFp7zq7Uvj1z2hFWg9qYm6fyEI+Od1mUNIKp+S
D17FNP7Ezv4fWgxLr1uxeqLdmEy6ewQmrKEget2OoxZatZ3gR297rfxXOqTbZvEfPkJ0LVgjbstH
2C3/IMXwnJUresjazSqN8hjIpA0XV015nKTec5NbP1Clv9x8oSSYg2RKU+pzhz1BOLR+fV+uRM4X
9FdMHIoL+0f/Ome2PHjtYsVwZpuPajUlqln9tpvqDHYICt4VOw4M9XjrGGQD0s4aHgO6ML+Srr0m
mBtCA3ptnc7BrlpR6zls5c/BWldfGqEYsVcW5tENqoJzYZV02677zBQmPejTOn10hbHGXVKN2J96
K0ZGREx5BoUKx4GA6ma4Xyv3TsitB6BpFcv3f39T/JPqj6ga5KKsHQ1U/f8s2CVYHqHojEq00Zwl
nrtlh+c3uDKAL3aldBkCta6XPo8+XvllKn5lhqtHpN3Nxb9Yg/6TngE9hUk0C9oeNjekzv31Sp/4
myYbdbkZFst9IAHCZ0Vhzfd/ft//L5/3s6z4/99u3/MlwZplxMX8+7/95U+X7KuTvfw9/LdftfuW
Nxd1/49f9Jef3P/7n78W3/Jmvv7LHzZ/jNgP43e3PH73sBX+vIq/f+X/61/+3c79vDTYub+gDw63
nyYy+Vdb903P/19bnJ5uaKT/8R+/u+wLxeT3n9d1c0aRWPe/7eD+33ho3pIHXZ21P8Xcf/qcDPdv
Ns4Q/ODoUW7cmb97nDTT/BveHdO8aUp98upv/qf/hDDZ7t8C38NwoCNj4qHMj/vP3/7+f93xvHH/
pcLeQB7610fDTe0O4wTNJnIY88aX+Ov1Y2fMI5zJBDROaKAZC30GA26WvdeEtjeMHxghsdpNWt17
59TS16JFL6Q8mLPC6ZurBdTLhsQ9towgm07JiFZrAVZhlel6te189B/m1goEWDRIuMljQcDRdK5z
vWw3lk7C5B5oWr4rHFuIozk3Bvxeox5TYHKuPU9P7kpYTHWjaZJh4mnmOsaEzy89LDnDI0exrOAn
+zEQRPHAVmFVKBu7xf3U+2KAWM1daYodsGNCPEkhShZ1xwmnYKayXkyQfnRVgVHUa1wvwiwSkOHg
L2t5V8kKnnxBiH/+pJsaXEIzW5vqJ2Qi78GhGtEfnBH3/9GVLWgdJLVeHZuGAmkLoLxFjjN1k/88
Lkzm+zibfFnEwTTX5c9KDE2+H/xgXm2sBImsDhB7puAySRaFsTWtnrdcsPI4+RoPYBF1B/vIOour
AU+FuRG/nlw+mFZo63FW7dB8W34atGU4UBhlP8pUslANVmiNdH2rESQMUlCCmvsCsU/x0LCV6D5T
x8v6a+ZqvhZajPK0Q9VYuf+bdeOA42CUa/+9FDSOIlRWkdkg2Jn2aGZcIp8vRVy6Qw1kN+0UBk8G
5atc97ngI/mtdHZ8cVavhrZNpCH52JhE2pYKBxaQ4q6eUaaxB7dy1+UXnHB44/XlxWa8ERnBMbev
71AclOMk6WaCOljftZG1K8x5lbGlP0yla/SftjL65J3HvGpf22GW8p5GhCl30O7WPnu28OydCoqA
V9FQe4o5AG1eeO/24ja/2CgmCmLe9K77UCoTAQHvduE+pEVBoryrRJzKeV5paoVGxy8Ex4pSqrzP
hfSsN4uRx/jRYvWeT47ZURHplBF63Gc6yQr+2Nijj6Vrqh1iesqAdBwl6zzMbZamiHjWG1G52fKh
alNIEhGSL+zxXMZWkGJFdgpeDrlehJoTHO1+tIxx8kPgZHitoyqYM/2K2rfT7wlCSkQSUV1pHcu6
LKNyFBC8yUew2sypvxDoE3W3cRQ6hSv7dbnelWAMzTeP6v6jKBdz09oaCVNyWCprBxVt2nJzJR98
qbnLm5GGfbBNVmyt4L9LQGyPe9QNulOye7ppeNSatWA6kg6pWd4GzdCYn4aCHJL3bFr66edSBcH8
y7f7wD/oaG+cPRutObu0SwMiqtMZF24NbcySozsTsbRJdXKcw1URATPcdX0jByCnffVoW2TnRQM4
K4Orri2sCKZ2HtkjUoKNPnm2imxvolwYYSF+aATWpHFeWDRiKfFt67VhbwV11c3AXge8n+GMv1zF
8Bn8vVevDjkGtqdtbFm1LquHQd74p0yIzADJYNSN7LtIscnRtRR9YZ3wMlYrhnppp7Q/sk5DvRE+
BNcZ6SrpBnMfLl1QnDSrm+7lUoHTYarBkNlpbNL1Ssup30d8d9+s/NyT4WZrNI3Z/Eua/rQRjFsf
q9R/R420PMKiR+iT8UsTvpEm2pZU4GJHGo27SfR1MiMCBMWRF8JgaPXYxHhtZuxWOc2bzKXADiut
7z9UoFz8HpWWfTGJ195qAh/uBn5mXBDmin/CWh6d2i93DVjAXQur+kyOQ/UMPnl+6NkcmGBn+98Y
HQfSDbLa3raQiz8AxMiX3Jv9JdIHw/w9mcYNrOfQZGuLzzaBGAZi5vzBeBaMsdiRghf/rQ+W944k
jEx9NdoDIUnK3XQD2M7j6HYepZzvvNrurNbdmhhsh6tS5UQXmsV5mCovZfaetHcskr0Nu3u/2Bh6
hzqp7i31jYPzZejoIUNvnup3YuJaxqWB2YWGrbHzryqtOLB5t1H8TcE1623BOqUW9E7mckHkknzO
aboa51IO84bdUDfB/53zO6/NvQfeZoW6ICg++2Y0aMYlXfLk80uR96bbXSxqMWWIICwzqlsSxfaN
6XZvM+c88xhl0qt7ZPw9lhrSkcHw0nfWezBlSWTZ0aTazy7u/Y9On8ctVDIWTMrLHhvb6jcty/T9
5GnHxU/ZVlvNs16oFkVYMCd3CwFD+y7HQ2E1FeFic+csJ2T8Ln8e9pk5mCR3UXjvx6XWjxYZWC/U
6T/ttqmPhhLnAgaKgdrYGV6NhtYcl5R98ezxrlj88rlZ1zVejKmLxm5NYyXlEE1Zch6IRaFtH7oH
kGzyFOCorWKrMauPLOm9IxJI7ZGImALDsZR3gHTT2Cw08RFggdm1lTfhqXO03yXtliJoEHEYsVEg
1Vkngh8Aw6fChbbURRM7CUKX8uxMyPdvMuvuAg/BXtsmH4zk7r256J/sttU2OXEVb62W1YTONleG
hZfOaJkGEUOroaGq9N9Jwaiy64jA6AhnMJBDv2oaGzuisGJVw/IKxESl0PfsOzSUuDrDb549umRI
S2jFLfk9eVaBdLYcer9MK8mmCDzwwrR03AVFLk9sxbFckn8ST33pNAemXizJ2obJEZbJu7q31Yn6
xt/zQA3ORHhpu6oSzisVkOZ+trKbxC/lLkYQohhuH4mowvLWlO0aB5lGJgxBBsNbWdZ6EoMtD9oY
x1NfMftORkAHnuiC4aaWK9p9RShN9Wis+ux9lIEx/Uz9Cip7Dwd2n+VjHc+Dq8daY/xuxJgtW55y
1XfBcX8lNvqtlFr+UXUpz2fZrtEtlDViACTak9VM2T4ZAiPGIA5Ah2UmD5gxN/GR6O2lVIxtHTdr
tl5A9iMtWXEmws9/59bQcAcB6thJyxrNUKal2LKgHl9VOWXaocTvkcYjjCuw6kZGRozXLcuXSjXa
RSRncriz2RfsRNe0XwgPzI3MuiVig1p+2nKqnG2nmcE2772e1Aq72SRNcwd00Rcb8jCSyE6liIlu
W8jBMezqnAwZL0LkQ0S2ytlJZia+EFPq84JULAzqpd5Jc5INOR2esdUMhK5Jga4wpFQuCTrpeYqG
7kwimFpNTIqTNZ+txO+iJlONHXaimH8FeVE/sUWoP/zCKd7ZhdnvKkmHRxU4ksxTb223k774b37X
D/tpKuqtYiyBUkTftznOcKah/qUx6uoi0TFuyaItf5FbYu1GDD/7tJhJHAvYNeGuqAipBUuCEI1p
Hwuhx2m2a2bGmkFUZVW9mI6/Hm8GorfUa15KQBXUxL6+k/k6fZtOy0ao9L4ll8BuCkoyAx12Z6xS
aKmL6ZHigH2ElxEl3baBE8E/9+/NOkkPOUONC5FuXKg+hopw1ZNLIfvvrHQQfnHVoxGw7fax4yO0
jn3vVnE/jtWbbVVajMur3E2yTH/OlI5IAXxus95Ed947qHnsvqqRwY/25yzr8rnPWfeGtB6qJKRV
QzCqkMzFHoOvO3vuRibhOZMptPzoe2o0QgCJ9KCmGFPTTMC3+bvOnPFQrlQVIRtibzN7lUnOfeYZ
DD3gMEds6spxYzazeyB9j1Kh7moqBc20D51VMWitKwQzrFrIszwi4cpJrFGkufdDYr5UeVoEXJEo
9iRqEqzfiWm/a2bn/HZY5/40/wQlBQPl4Wp3n4tZm/Fa9Whgu1x3YcYRsPADd2V1NGpUSe6akNC8
rFi7hJXAMdG6dnqoSi8l5NZdBYVcfw8iy74ykO52hl4gUSur4dFjVXFF/su13deLAzpaIumxE4Zd
I9CzNSzHOju65spCC5s6V6JFBLEXqyEfiwtT8DEayQWMDDXDemL/qoV+Ctsnts2yjBNsdGfi1D39
Irm2S/RsZsevhO3QCvXWovXjip2vwegVz4rMxSTWljRpTsrJvX3a+tZjq+nLvpWFnR+nLvOSW6ZM
/zI3tzSJOVdGtPT24kQjg2yTuMPCUG9jv1w6k/lxaGhFmVJZ6+meES2IcL90CHYhQ7QVtvvlkC5r
hWUhx3ufh+/BRol7VtUqfpJm7N+gjcL0NmT1dxvUAAuxMovLk4osSZMlVU48DCbdbj050iFnyuqz
aRt4Y/Gh5T6lX+l2z0L13IqSavGm/NV/2/5QoY1K8oPGo+1NjA6b8ZwtpUQB+s7QpL4b2UKFhtu1
oWm5FYfQkGp3I5vzO1ShtR0lpgzeSJW71a3zokcLDcGdJockTnOPjD8nlT4lg6VfiavwroG05x8G
heRmaV37a5KwyKM6d/QkLPOkuyt1dyIyubXPBMvVz7Uf1B8em0Fw4TZ+kdu6snlsiCBEnlWWp0Uf
9E+3EP2mRjCOPrsjZ4dDJ/llN0MbG1UyP/lWNz/oa8lgkJCJZYiV6QjuTSfbsMCxd3IdOanSNngp
biHZljbNe3vwxje7QAbJFdF8OvqoHxYGnV8LcYznlkyg49BLfLraYpM2WTvH1iX3KXZ0+y01jOTQ
DdPyRA5Y/u3ipYwWFhGnlsDEcNSH5MsR7IsHp0+vbqWKR4MHIydONkJEpEV6SE0yMVup+h8I7IMH
wokT5H4ojFzDPxBaASiHqONjDQHOCH3egqiuy/bJt6vkcxja6mJiCDwSxZqdkWxxgmtpsVwdrmRw
2fsyqW+i1czKVZRVjvXpJEl1ItOpOecW+qPWkk/9SrkSKsOQ28DKM3fLM5yw2DZfGIuXSXY0xFgS
y5rhsHfnrny1V/QDkVg5mb26lLGH3rTgGV4ZDwHLs7e69Xo3cuUyU7qPZEpHRoKQhZA2N3gQwpW4
6mjKbmr/lI6akQnlNHOvUGFN2SNwMutwAL0cxF6nph9tJ+33UfXzS2Os8G1s9lbmRrSG/2rUqz1x
SangMIyIu08LMc75z5UdbbDPW6r7mfmsdbDtolVbjO4VIrk2/4WIz4sTvZ/vJ8SQczi1/m/dz6eP
Piv1/qRWf8zvpOEwRPIp8QmPuaV2eAvhY62rLc+Vxm46V2aG+K2dWZh1dXMsKGZxVgzJrs0UuyAk
JLpzsBy4TpHeiWU/qw4vBjK7TIsq1hhkeAky+nww2fVRc2xZo2EN5nM91nq+WRm7FUgNLWsL4M2P
M9k6v1yht7ukkPm8yc2J05CU1DmaPWKLC63U0eUuTD6kbm4U1jXW6cZUFFsa03XedBB7cRK688Rt
4d9Y1QMKhhA+E1NVjswSuOWEfokkVBwjetO+qM7OSIkeakZd+LdDr8rQ0AyGc+zTaUAH4D6xn5/i
bpy1Lx1pNB0v4dDVaqkntAz2mdKU+XtT/U/2zmtJbivNui80UMAeALcJZCbSVWV5c4NgkSy4A+/x
9LNA9XST6p7m35d/xFxIoQhJTAccfGbvtW1vynX1RkmT9E7D8rXXoaFtnKawL+C+VphCkd3wSWnB
lDx7Exz3rY+sm4C2Fqrphn1FdgO+Ot7mzYITEC0VfgtEJNsFf88Fc3tpE17FyeKVEBB3Vtmk96IM
Yy9pC+luY0wMqkezJa/ozqCkA3C21Itmh4wDMy1H8rNA6LaP/RIv6j2qy4FhGwomeWLEwcA6A9wI
aGPqrR5PoKEYD03VltFVCYkdbbZcWSN6ST2LTfHdzJe++EBulFq7zGrqTvqdg7Nn04h6KdddpXCC
Psti5FEOPsfwtbN6p1G5CpGu7vV8AAjnV3Ts0V6m+Deu+FQW84BmOOu8dBhpYTp3dMNTrEMKJ7Eo
4VXjzrLP1lQ5n2Pape77hGrDQjfacThtITiL5jyEuX2lZzDTp8wdRbcx5zRpD2bppM4u7svQwVMA
2/rOYuFT7iT9wnhYRg7K3dKRnuUnUW59K+iSa39xUECUiPAXpB5FjjRTs+lpEUumZuT6swU/exva
q40Ukqxq3MV5Wskg1QalR0GJyEPYC0z8CJ30yUQ6nezwuC39fT3aw7JLMj0P9yp3k3UZWge5a5NB
1Q2sLDRYwTvk651kaWr93pgWxpCbBTlgeK84Fi/eKlB3fYcPGu0ZD87DIXLbvLvOSpfPG8PJ4hl4
lK0qO7aGRR50ra4oV7Q3br5fqGGMjZiJbQxccxLhWapTQaFMA6U+CVUTHLtF2huUXKmJ3gqrtnJ1
l4nXXbqF6ex/tfYMdByI42Zms4/CKrOjQ4hfCGy7O1S31lyTaBCS+atg4zKd55F0OBewqTqdmWal
76Xq4BtItHnwW4r2nTIJEHlS2vcuynIvrbhjKABjJrG2fR+WEwxCY0q8BFWx1+v6TZS2d3ppPzOr
hABfRtU9k2S4wq1j+LJfy8AZSqHEBLLVFsyLfRSipMeRdi+TvNhxnb1iYR99PKbIz3AGBQ7asbfC
6voD42DxnLdtDx48i6eNqaRMQ5is7CQBxPCFi291OD1NTt4hIHJeuQjbDbto7o6uCzEoIQECiFdu
KcQksrDCZRmd6XwTsL9ijlcvlvFLs1CEDNgFSCNQWhhBSrPrzCXf1jES6nhqlcAeGnpijPZd0bmb
LBv3LRyObefgQq2shQ+eq/NGc7t+y3Bcu1ptHaKAwe7q51MUUz03s3uw2qGONomOwcQh14lu3kT2
gDXnC/4KZ2fxnflZ1mrkM9jQzdXLQlJTEEv7pAxtFKRGmW9NJZ4Rh0oURdaXRKyh4TnH/l2E9ng/
qFF2EFBYD/Fc6Y9dJqpPXFbxTUuz1mw4HCXrS4fnWY2j16nK/qL1ff1mqlrnqa0uD9T+4EcrXu59
hA4UxBYSu5z77BQhrfp0CkwnhdVys4skG/YhiMmPOB3OA7KGZ0k+xwveNaKlp8r+aoSp/YHFgAEm
3+6r3VKLDG2cPBA0iNVs0oYbTZPztmFX5DE9K7Y5ZmQutAGmpILWkqvE3KlV/CJKd073MCoJZGxq
kohmHTMy0vEqaEXy3cwKcUhIsjAYL8KdtJ+0Ap6mlikc33WiMhYdhg1g1k9zGNODFufOR2kR7p0z
JSfo6NtcGYJhs1n5y2K99MJIN5pt4rsbqeKVrg5Pg91UVzufvlDqK14hCcxahzWb0sqia+IgHxIw
Hzvftvs76rKPnBt5U4Gcw3+VXiV7nA2Fy7jTlrh4XcqsKbbS1CBGJVX9kHXwGzYJkoj7pcQCSBQ4
zVyvbsl7qg6gRBTflMW0KYmG9meZaB6ei4c0JkA1JP2v8UNl1PZZ3FZfhky9XzoDJe3MBjsL4Fmy
9ujKV8VuSlb6IiDUIwrqjOsqNUaMmdNySfr5GE7DsgVdQCBGXIEy1woSbKemvOSFMxGxwfBnpN49
ILujH6q4GbUEiRMb6uiGlJZdVDsagPiOEg+k0zoQRnUjagGI2Gi+Jg17rJqR19GuCVVZ2eqlZGGi
d67cqTU1WGq6CLsn04+wwfigikdPb8Ur5+rw1lfj0ZRDeEiyBll+n4phi3PfZk2QtgGBPMdZ6gp2
xwo3xJQb8BVCzRoRNAzGLblkmenHBvIaOiuzONLRFbGvcb+MexmK5GQAdL1Bhi78akmmwDXy2ccT
+UL0Dc/ZhmwGVa50dGXOffZMxdGOcyqXvLFAyBRPTSReo4YrM0uI2MNOx5Fuay+5voAcgf9MJ5cS
e5NI/GWUCM4q1RQvmtS+liKu/SwnIqM1Rb6nPsi3Q1JYZ7PolW9uOCkbTV+NqCOS1CUunyrik4Op
Z+/laUz1YCi3qAIGYj3Mto5eSH+kHpz6lsggxKBLlqIljUX+NrBI3DbKPPHt5uidU7ZuNJSpdYfn
dtx3idLgHYqqCbj+HH2jQaX+0KFbT7BGYw7DiuuYo/04MglGCVWc+yysn7Wm0sh0YYyd4n/zeBIV
ga0lUbQxsFpv1cgSHPf9HjU9/o6460yfTeE8bosxOfe56I+MCm+nLibFpJDt3ZwCpOM3LL6bSwqx
PitoXNQkfkL42p7HVGaPcUkBAtKO3sDTi/HrOin+VDoq7BJy9ZM+qwla+MxhlsIKidCSePQW1ej5
uJoympem4oo92Kb1ju1I4BeuCDhRRgmgqZsm9TK4Zb0T7A994Nwfsa64i98rTZhuEfUnCLIyBf6Z
Xpii3I8wyo5T2nQvcH2qUzmL1iNTqLpjwV14GcppCnaGa56ajGCG4gRvsCCHB3nYngZIu6B3kk8I
gmfYzwWXa518c2Yr8hlT3WmFe9cpmcNBFE5i9X0uflovka+ZKgPtzHSBCcfdsGnGDANnX+u+Wjlf
gXYpm5y1RLhFJVdH1E5NttK3JU5aHSXmppkRlqbQmxH0pmJrmuTlhCba0IEdLHMhs90NSc+waDLQ
9pV4aFjdVONuXnSOoFTqw66a5xn8mFSDwnQmNh1K8anOScIIXp1RgGnKLUc1buOZ5zK1q+KLQsDU
xDfg19Vg3f0kMvjbGv9nvOdfQALCopoBqAK8wFRNRB9/UTcRz4Aoq0BZnulDQMO2y+ZeY8k72/+R
uMTRAAqhDFh5BSZ8BN1eCQo/6ZXCEb2KjbPUQx1t1secwOvpNONY+R2X6VdhFNwslBAGnlDL0FQL
SP5fVCz4wMe0yuGAGGxU7W05YLTesGYJ34aSUtJ3+VJBplhu/KgBTR1+gzH4oQf7h0Dqx+vrjFZ0
oG+E6cIt+/WDjrXjUnm5Cen2CvaYkMmsiaob8YIZI6DdYbxwq1c0FOlwUXupXVHPM3gwayv0Waor
8TlyK9W9aF3f/i1f+/+0N7/R3mgml9v/rr05f2/LLi5/lt38+D/+5Avr7h+mxQBn5W+5GhKbv8tu
dPsPwHskUNMYIW3BtPiT8sb5w2IwCrMUFYPt2Kvs63+UN4b6h4DegWzAQkjL9PQ/Et6QbfqL8IZ7
Cw09Q2/LQqMouO7+wsP5Rx/jpG3mCREdM5yi8CdH5VUzwefN+GCkqnfbrsTjYtTvxKocQjEEdUsM
vaXG/d7Khh31K9JT2mL+DLnWm9NDve5W0io7N7pzP3QNhZmJ2VRNHvG1dbdIOHewXDBj2t+c2vg6
MD3gVJXU9N21SeRh6NL3yORBkIW4D6TZT8/rmGLjQKj0KDmfw1Hg9MRKmhBBtymG8ZZh06nuDOoO
szwXMtkzBbsK5MAeaWgMkerlAHptU+tVjIx1PKAMWTfz7XfLWN5n7IwZwGFGaSNr5eGznsS4k7IC
V7x8pJm8FdmUk88g5dGsO9+y03d0VXiVjWZnx8WnsqSlhyLvtWnyaz/nJICpLXex+9VKGFNHbM+f
J6Ue3lPVqj2bLmbTk6GwqUZaMDnzLgf8VNKLokp5LEC0FgNOIZzfm1Gz751MUJK01BYVbinPqpdX
vmm/k5O5V5H9SMNg7UkGl9GyFjD69rZIxjtz0G/h3UATYAKvlZfMBZ6Wl8Xb0mhy41bT0QXz7xHc
ciG3vvC0psGYrTC+c9hY7Ag+TfeLnd/FabWVGRsSp5k20XJnhvJiNDgGXDYpTYyjUakemj69Z6AT
I5FWyp0g7mc0FfurMoVXxRbHyXZaf675j501q8hARrFXpMnS0DWwJrJ/UE7cDJtec1Qi/UpyBOWN
ZKqpGVV/LRqDtKJEecgaQBxFGEGDI+luT9b5M1OAk5mVD3Wz1GjA64+ENbVnTYb2yfQGgfwsxmDA
ZOi1xhwyntGwLBkxW78kMQ76PB77NF2wOMShl0sMtnPDAZpaE3ViZO6FaK9NE37WGob/vnopsqKB
C8hoYLKy2ySp9bNhxjudVn3nws/aKSzu8LK5F/aCwZwwBbQ6+xivpWs39zczLs9NVw3qDn+oclcs
w72ZdMsO8xulZ5nyvur4NSv5jnQHyCjKJ6IJYuuc9c0rg6snVZEXcg2oBmq18STPwxuzyFknkRc2
9+nb2GsZSdA11G+jes4IO+OaL29GKlqPLMl8G8nkw0hpQ0u2aqkt0m1iqIGbXlAlE1CQcG9gYmWE
2SOsz80RkwEBkCdsjbnH4mzes8NkVqSxS7BZmmICkV9HLcGyRsrqRnbUgNT7J61JngSrbL8b8yBH
HEYyVsxymOLGTieYEdl54Fm1iUNL3VGweHqTH+2pJkQIa6aW6B8khO3xxaP86WVBzIWR81pW4CaQ
/7J+ZmEut7G8pWqutxU3SNzdFYhTXPc91eqJSyH9Go3noTdc30iaa2wS3ScZq24QAFJOD3NO6kZq
Rw8GILjAyLT6TEfSepZb5dtmYdOpwzWhd5VsMYbhHbcZNZkWaq+j2zxY6FNmzKLMq3sWsUVk3VTk
33nzhOqphGG26Yte+GNupAeTMEdYiOypXRa4Ts42sKAMN5bpki3RkVH3FMDWZBfArXQdXeU0V8MJ
2da3xR4eMcU9r8HvTR6XzDaU74nA/pHkaki9T6AHeRXmoh/NYT61KOA3wpp7juLUK2fH4EVKJcDV
CWvdGhmisKO96LOBktHpPcbydORjUCrDlTyvG5IcOAfUaHWXJ+iKIjyLFkk1Gbq7imjJYHFV2gjy
nESnb/R6UL+zkHKY1XJ2VSDUPrJCz49qUeL9nCYMPs10RkRQ7HGzd5vWLkY/bakXjdrezUPxYNny
LWvuiQQNipG1dpQShiNNue0gkNBOyfkxlIelbDi6e23onmehtxdsGMdiXLYMYo/xPLZ0pQYmRFz2
y2bE3LnrEx2pEfNQTIFL9VVd27KZ8MILSrFbkkgIipBwnHEnxVtU4ewO7Oh2zL/Q/6i+VfYpYVjz
jZxN8WXoq29JBA240WIDW6kVNK4WxCUqqE71y7DEWt8i7IvFkRghj2bshsyJ58VKxDYe8mOG2IcY
NPK3mwqJRMvvg9rembvvs438q47kSWACPOiCwJ8pAsFD8pyXDcW2UHm+1P0l6ZynZg3q68OTYJ+v
ahBi4AVmVuc1oRPjMFG/Ny22BjtctqXZWLsYcxo4bpnTWBGBiSe+RwIaYq7rwp1bMKxuW9bKNbSk
AAoCQToNGSddP96bg/o2JQuaCAwqbtlArFA68iC5+VEyih3egOziujx9hmV8Y2taYbdpNW1f0/ww
jna4yJ2wwe+0WLtU6ec1rlEN9EJZXkk0fXEEGhtjxLtosdzdIOicEFRbVTBZ5eDF8PmOsozTjySN
Bqw5CtgG1jQkpk8hthZWI15M0MiHGhv5YZnHLGjVjik2AhFCivT5mR6kfJvdIr9TM2L2ZtrUxrq1
oh2WoHUyidd3UB9AfrzkxBE9kpxIt2q/QEjpDrgSzF1MSM8KFip4nHPKKhn4eEsyS2nH8N1l0rKx
0SdtInXMfbOOdy2zEKKSmNHV30fcw+dQc0ZMCRbqm9n6kqYMWQrbOuSaoj5g533RZ8HDjMGu3e+7
ESejSTaNZzUK/nimMpFeF8dR6xAQ1drgVy2PS5lV3QGl9m5GCsqAwGPoe8uY+kiqwaGfUJDkmoe3
LkPcVgdJiEfJbn27IrjELs95OmKwBhQorWc7qc/MXjYo67y8dokqaYn7CbV2h/wF8JNTBXOmPeau
WWItG6mXMMlU4TTewgXfx916Uwp0ZDmN9owdrBZ4dm0emgDDe2XL4NUr4PxWbnjrxP1DpBuQxTSM
/RMP1+aAcHSXmOZTKycP4XbvoT3yGTQCyZlL9DX26hXbyli70bKeBz16Can4ax5Nburf9VaihjkX
Ktsyd97M/YBcIgpM6xoVyVdkpaelZaIkeoK3mJdXEXeDnfu2EhH60gdhUh2BFO+l0zLfiXYYOo5K
1zl7DdPcJiqUbIfnicWhudwz3rwxQI1huB5R+0zLE8sQlXcyWrj9+j5ARPEMxFv3UfPmPNnFLXCo
TWWpH0iHTprKA62dl89hGC9rBtXOQsobFm2A5fRgJPotVzY1HwtzZCAM7dzdWMJLys1gaEOmg6QA
tfeKOj5UpvCzNvQr4wE429tQRS9Fqe0rnPOD2xwWRZ7zSEFxqd7UZOBO5Dj7SAcgsPwIFyM+Y2pr
Y5M382eZOa/WKhrigMhE/VbazXdTDU/WCP0xLM8sR/cjFEolMfcxI3vcx6jix2/DmG8TMR4H5oJL
HbhqtC/riGq+2Rm5e2Z1hyTtfZh1Yn3OqnkfieWunNxTL1nmMttwiAJu4uYsVNzB4ZBtYo3TrJya
U2NS3MxRf+mJsRYUu2zMgcK4DkVTVaBU0QPBKKPKLt1ShR5oNct3nYzQtII/ZlbFJ9KPaEM5bZ5n
YfssaC74GG9Lo7kbFGvHIXKhryFfxLlaU75dmnsD7zE72mkAcngrycYEG6Ff1GT20b4bPtSXI4UV
CmxOnYM7v01UaqGQL0kiLyaVqtVqJ1tn92LGT1VhrqHKScSyo8NMzJMr6a+lpr4lkSV9xOOAp+I+
mHuDcO+vA8KKda22TIS4F8jeG/bafeE+d4Lqpe7649you0k3mn1vKHeDoT3VzPAncZ6E+5UrKfHz
DhsAPB/2LHGIJE9G8F7GjyJe2GpU2Y4QI/NSMFvfF1UeLGTEpCkibbFsczR3m6YVIdlhWIBy+zv4
Kkat/fycYPekpSD1kmcZmAJvGNy3iWIp5XmmFiAwCttbpifWL4gk8H9abkLcgjncF8ngz2p7W0+a
F+n9CYc3HKWJ2ejAc6CfrEPIXB0Hytsw3Lqyupmj5mIozoNLzmrWGK9m2G00jj0eHEARer166peP
THxJLeX7YpwSxbqqYstQDfFAFt/NsxW0S38p6964a0pSvcvkUqrWc05qjGeZ8zZDyzvy7lAp3xDR
Bke/wxs5bOek+nQ1jL7RsC2Zo6T299hogzwt2LKo002kWYQJhrcV4cUYDYwjT27atYWtFskPWcpf
GHETrT9ozBiTRZBdBmUibstVbqN7o7R1hpot5m1ln+gL+544aJrmPXOUl6YSHqF3084C6LJ1Gh2K
D48GIPwHBVeF1VCTLgqHjbEuTZKW4E80XDjZinGrIC3wkLSjW44r2CKY4vWQpWOh3mcKuYi2xmme
2Oz87W40DtrIDiBhdm1I5zGs4rcqz6i4hv4cafpNVdfPAz5gbzKK8Uh4bMieEp1zvsxen4H2NIz0
o6vMh1Ixyj3atS+xTkFpOCUIGK14GsDUbRA+E3cMxJ8h7Sue4Lc8I72MCj5CIzLlnj2mX3O6VmjD
k3okptUGzuH0kP7FRzSW9yrZ1r7WO9cmTVEihcxK57K91dX+skTiBkkhqwn8c5BO8I/IFupiGBpi
k7YuCWd19KYIjgGlNfOAgK9xn5pEZZfAi/aqM8tdsppzx2qVRQHX8lyRFkfZMl1X5iR80bToMa7Z
4NEgT+ufhsCYkzjiAaYEehPv+HEY8CoW9mQd34rT46Y1zP4kQ0p4BVCZRM8GtOu+gIQVC3cbJi0y
JWvcMsb+zoTximxrF8oS+ZgdYvCXUVbtmjEsLjYig4NWp4ZvO7XiT8Pc7WL2bEhpEvshGcx4y1c6
cT4cZj2niYyoVqZyunYhgZKRGMJzAjgjJyRJ0U9mXxS7Kq9qiDuksSZ2pR30DN2EVdfyPXSm/IAW
oqVH+0oUuQfXcTezrU4y+7VUnDMxcnAYWGVY+Sexxxtjzt8BPTpBOePeQR002ptJH97zZHwO0+JA
ahu9e2QcESZDWnRNNHvGGY1KHKCCPVGfsp/krPIbUB9Ztcbv4soidvKAhecR1KzqbmdJ5o8xKvGB
R0uu2LQfGtbnGoKlM5fODqBZgqBs0rZTBqTLpbneRx1DmCnuR49cTBa6pG8YcBtZFnkNgeP4PYz1
9AhPaRRe5hbZSYMr2Yuk0lDX6c99GH/0buaz+2SjWNyYXIlOG5PXJm4KW3lMiNLzNbBSISJK2RQ7
MgxAwyza1oqZ3IeEGE8dj+U0L81NFmaNRxD8tjB7MiyiQGjjKWr6aNO4864CLuf36IG90ipOmmbc
YFv2cr04NiMbUzfbJuZwdBMjGHLU3/UHWXBPLKCvA3p5U7d25E8dbQSkSP69tjdXVHL7HpKr0sr8
o8lgFRGcKOe3yMYuU8x3hhndTnP2ShT6GRZNgMQITIyFQSc5Wo5656wSuGTetI0S+4Uyns0yvRo4
VKq2v0bDi1pC/iglvmNG2wtNKHpxakWCNWDPRuOK0QTp0Gvatee7RnrNtjZMQXQk83JcQL4wI0LB
Dqeyj5mWkyCyXiKLgrRkBlBn6x9trvk1WMNaASfoiMugGl9WnWJrmN86jPp9DaxVZ96x6hJQDm2a
0qFHp+ZbjMrBCYfRgiaPdSePeT2z650JD79EJTrLpmcSyP3HFM3t3XOd1nfkbewR6uL0M7JtxAU2
zsmjW8+nRQdb2nbGJmTwyhZHCyBTnBywIOinYcYN0X5BV5Q0RrIVkthBLQMnmB1VM7xr5uT7MucP
6FBRhqvLp5uE9zggvrhF85rZx8zA2eHay07lka4r9r3ezOYdx4V6y/6TnC9NBSBpfMvsJfSKvHhw
RSKeSQ/A9j836/mSWiWNyLGJAmt6mcfzqmPx676cyFwfMS4hNMytvZln4R12JH3b6jVKKZmZO5Zy
6ALtpCFSZc6oG4aKzHUCoUh9XGUpbVRwfy4VcKBxjP80df9Ha4H/N7/tbfW9eOia79+7y5fq/wfT
rcbC638f/D8kRfSlKhss2z85btf/58/RP8uqP3B1YoUWLtZssNR/d9yqxh+A+C0VZjUxIEzx/z76
1/7AO72mByL81AC1rOkPf5v8a39QIhnsENa/C51Ag/9k8m+sO4SfzPi8LfJA1hfHxyuEZWpsJn5e
quVZYtVJoxR7J79isXwemNu5LaqpalDomDKJcBbyWZ+kkiUARW/eRk865otwqeNvUQN3ppSfhYJp
ENI0FI5RZwomSNHjDB2EPJe2GZBThdRiVDeUq16BtcAndRolAUNEajWCVwu/tGXOUWsfFEVuR4ug
0CnhtIux6MV5ccXQfDOvnDLDiU7kKA9MPMgKKNYpS2PzZxjmXSpJi7Z71AvyLNL8KkMFzWB3GVbX
gQP5xIIb27i+oolrY0DGEbJ8wM/Jhi3qwWxyIvTVNZ7snUKEst3Kd2Idgyy3D6rNB4crdxEzqtB8
a6TlVXHMfWTcd0rnJ2l1naDqojn1ytgKJvO+jFrQsXHIThZsSr0O2bFaMDycxMF1HXYgSnEtkp5Z
0Bi5e0slYwEcobtv+49S/QDrj8FDngG/oJ24V11o+zlPMv4xy9EyKoGpoJDjbUSSZm9p9sKsVkyM
33USyz+dZMQ2QDuCqHlYZLnBxQ1CImxfxxLpUZwsD5mSU+l3l7goN8xz2W7whWKVQKOK1kphhGYq
LwyYt7wja9SeLU2QPnYv+/uCuo0fNHbG51q7C9XouL6wS0yjaKyTblX3skMpvHyrYwalcW5sjFDf
GI0VEKPqcT/sOrd9bQqmSHPzoOhMGQe5nWy5Xa+KTuOX7vCCiE7ZIvEP8jhmRsGqs+6L94wUqU3J
WDEt9UPJtTazgXEHJHUzdTWGmXLkN7CnZ/KQt32bftiz+xh36vOP60aC9lyn/XYZU2cqR1ypdwXg
xLUk4XqTfYBFY281vEs+LQSq565xH2U5kR1UbmtcLjIRTLeU7awPl8IeT075otMau2FzZG00cAcM
jn3Ik3ivIFsiRJddVlHv09naZ6UEaLFsRzRcaDgehrU+y2namuoSC7l1+uQbo2MXpqqyHbX0G169
XdbfGzMU6ZJFVdrqXtM4h9SsdyEsUwjWdumjexi9eVyFEkQsb/LUfs9jcwbAJRGjufmZ2b39sCDU
xuduv7voZRjXlPYJ4UvhL2piISLumV0NBRVvTOsCTqLA02jCNu9riEOCziHiP6s0KZje8C8b+FSY
qjPm6Fm8V11q5dqu2m5V1sb8FDDD8qp/jSb3ezcYqPts81pw45BiQapYOkXzfZc2q7jffqdzDw+l
WK8CYIercPdT8GTE62aIk0LMHrd8jmNGo7BNoZd66G7lyem6gqegmxyACZWBCAH2xoZOv1UoQdZ3
UPNYN/lYIcsAoTtTIdiID4lT4POnRXDgC1e16WcOnUK1FnvJDu/vu3DbEzwpbynCV4w8W7u0jxIg
uY1iOmqGE97d34ga/vUBDLODdTGMP070Xw9gJYG4EJkjGZHgFBU2pC4MdwF4K/cc1pm5mt3Ludio
CustV/vtq/9K7Pjz/DfQ1xs6m2ZW0Ovz4SdRhZELkrH7DIgulKDcrY5VSAXaV6iEIZaEJUbWGEQu
ucscSVMLb3nRkqBZupbY9hIR5VQfDdVA9d31uhep2WeW9SnUNfVx6LeWUj/aIhs2+WLfJL25X/+U
FPWnmj8qoTzCKL4TU/Ja4XmUkEg3w8rWmiVyUhJBGUxiZC4esBHvAJEe12O5k86hoy2TkfRNUxws
nkvKIL7ksj2DF2WghSSUG2fp7EOhRSfSOE8hsmjVjX0c6UFbg5Xp46+j/eQMa7QMS8jykEWs+aZ7
rjGmKZiUm/4jMsy9BvC37PMrfFFPCm5Dq0AYD52C7aQprH3fTs/VWD4wh/qEvnZDaOJNNDEtjOyz
C3nbxXCMR3NQ/ToRnpLjiR6RFbpG0HXEHOnTE8fWYUDvkW2WLg4/K+EcJo5rJWE3Z3EWg9wd5cec
Vw/rB7J4sNrmsZmcaYNY/ow9iyDzIrDcbblYN3rbHCvj7qdy5l/Ie35VBvx5gQAGUQWaGIsK4S9I
DtoNy+2tudynPf3owKntxngK0acgENU+/v2L/Sg3/iF9+fPVbJXwS8sk1gav0q+Xo4q5qUfRVu5F
ad/0Scupl2GxH+O7lk2UF1X9vq7FDqzttmBzw4x+Cn/3iX98pH9+Ew55PCYsGzy9v74JsNNm4SSr
xAyjZ10kgTE3+MhCqoo9/4JjqPzxg66Ps3p6HqT07HRNNy7BXojxA6/errJ4WLApC+1x1U0zh2kw
oht7IxR76K9bgdRTmzmvhHKIFfUmdJZr3I7BWiCghIewOJZfdON1mEIw1YYHG8PXh2JEgv8Y6kel
sTxtuiAtDdL4m2l+uIl6Va0RqbcOEze6/PvfxVi/979+JS5KL+pVmwL0h2Tpp2Oi0HTCyNWy3PeK
hhdAPRi0FZMA2AjjcpDNdjGiHeurNn5pNdxVzH705WqD3x0nnpbJCXk9xVixmVIzsOv83EKE49LG
0gr62xm/dcp4b1wXjWZ4Ah7OKnzuBv/ffwr9X13LuEQpnS2yXP8p32d0OZ/MnrO2Rx6c1uV5mkGj
mfmbEottK4egMIYPxmYnaT2O1nyjCiVQG2rYTv9SzBtOAUTC+zLWg6q1H/Smu5kGak5tOOi1fVlr
T0COfhtHv8v1/VWR9udt4QoDaBMntUbA5K9XJEOepBhJU9yXvfExKwSC0NCmDiNJbYw2wBXkhkAU
qEtmwBoI2FV3W5P9W8wqS9CCgaxcfhxuNPsbhyLjN4+RvyR8/8/7A8RJhhkwIGfVCP50eRjkWIkm
asG3Yu1aS2LoBiDb0+o9ngqvsrOzwRKS3J6bwjQPqaIxy8HNSendJ5zni3HjjsaTaNn+99eUaF2t
vUetsDUxfqZFfacwOg6b+FnLzX2myi0Ps4OIBrhhDVi/ARFH75elcWciedHS0CdxYh2xB1b87d9f
Qv/ygML1YwJP4omNHPHXT0pUWJgZuSQ8M2XsTDWmqwRahedBqrtcJcUiFcGQjJf1iTLPOjGnzcNv
3sK/vIoh15vGj7ihv0K2LGSkzazxFiqUqZXqHFa2ajN9rFW2lsQnrZVbWpFvLeoLg3mUTgqnhUGp
N/PPtcoWaCV+85b+uYvEjaDaa/apBQJI/cu3suhjMYQL16elnhe7vg9T82o3ApclHJwy+Vb3/NRZ
BwMBo6t5+5tXX0ukXw8nXp1fA7AabwIM1a+/yVjroTKTIb6fKDxt5a1snyzQBDkEFTU17+hTHR2y
E++F7cFJGcXNv38Dxu/ewF8lsHo05bXGAyNbmDTiUzb/m73zaK4cSa/oX1Fojw6YhNu+h2fpfZEb
BFkkkfAmE/bX66BHrTahVsRoJUXMzKx6mlXkI5D5mXvPDUgoo3fhtyLIFF2rmcpjsllT0WfqlA9q
19mvpUf7tczH3p1QZt8svM+8Moeu+7me+gkal/W5DhAYkzlwaLVENO5fx125w/WH0YZWlxUkRXD4
v5jmQFfjf38d0ADz+ln/hlv724HP/0F22nqJ//0U51F+/dvhvfxI3/84xlm/5h9THMNyfsFHKjCh
OCaGaLa5v41xmBb8EsAx5J+j1LQd8QcJJ19FEu0auhgQHuojK/59juP8YkKwtEOf9EHS5t1/UsH5
5zoeJqZPsKOJY8m3UAdxMP35HWjUZM1TUdzZU8os1Ziz4K1CZ3bnlD5+rNbN4qq5ERbwg0d/CJn1
sgoOH82OnS5ARTY4CabY89IEJfzJIiheyHlhCGw0WXgqEAq9EDllmwenNcn1Y35wD1ye/azZYOgj
38HwjcvWL83sOM59+oQBu33ruEmHw2JP+FPcLlbtVQpdiiFQWZBr1LkBrOrKHO5IjF9TQto2eCOt
bV1opnCB1y2GAzukryH7QqlitiLSkXfLK52ZwfQwojuFQCR2KKUrTWttdM4WHQAG5zkIi3iHPhKa
On/kKltowV2yDggELyEBd2op/GkzMkYOiVMXMiHyz6rjKHOYGIczwkAMS4K+yyPpEDqmp2OYjgnW
a2QG+MiYVI9+s9XDkFU7I5+Gx8bU4lr3cBRQm0FwonEYBOwFEa67AxdoMZPkligLS7dGdkIoOLPQ
Q/uDADIsX/JM+xMKMdG+jKSkOFsrhByz86apGrZNl6XWbmlstG+OM+Bi84OOhsoAvMrWrGH9ZI6x
OR1n/HzMREbpZnC4unw6GihocCDSVWKIW+xP15IigS4FsSJKkCWijXNI86JFJ2N2OzejoZC45BB6
ArCpVNh5D1AhmIzlEVEqfuFnZcvU2fRNDtRoWGBUHK1O0BcrpKsOxlY7PhcgE6ClxCXMsByr5biD
Ki2uzSBX55LbowDcloC3L2WIHQ5ltS0ZGuYMEFIjntLNr6/yv2bT/74eNX9/qJFh01ef6R9PtPUL
/nGiISBfM5o5L8x1PE1F89uBhlidu5xxNd1X6HuMJP5rLm3Yv1CD8hUm9b7pm85aHv0mSRcAJClO
Sa0HisEowfb/mck03dafbnWOMJ9vzBKMwanmsH2sJ94fasqs61Njla3OrjDvVOvuyhDkPL4e88yi
DDJLIc4SCgOq6HrTjq9OcChBQTkERPSs1j33YXAeJoeyPYD5NBchdHfoPCFfAKYsMO718tDMyP3Q
mtYlevH4kle234Dbs0DqnR373jLeC+0d4SLunM7TUd8PxnNtfTaDhb7kAkkKUdVbV30YbXfRk251
qjpB/pHVtZjTTb3vUNxKfIY+bsfYiyNulq8YBXxl8X71iu1o4NRZBEPeQOqCwiq5yQoWWUIBhWHp
FyL19LLrKeju3eU+deBGNV7yIBPG0cN4bgfjLFCqG6tqgzcPHFyN/0hrNkYK9InFYQTIhXkvXlF4
W4buD52NCgrxlHTNixYFYjy8DfhrCVxVLLVJw5Je8lmXZG/r7ArLFqXGtupOKxa4Syg7irBItovT
n4kwYhvZ7zKg4tCrcWuOOMJ9RvbIIdMg6lWxNe15N+pv4rSioPzupbMT5DXV3VMQfkr2+IuHTntc
wvtBEHeHa2mjYJweVIz5Pe+vctd7IkDPOzpWCbYCahncfT6VihQW5DZOL7/omTfC8qLSHTsc2tlz
NhJdy667qrIjxlCg2jNJLobttyh7yBxCB3Q2yktbvOeT+8PzchIebON1KT+ykPvOv2I+expIwNkB
KyvgtNkfcQ/GoDDTnnwmoa4hAIOzcJ/RoG5iSu8Q0Zd0Oy5ZIOCJaz62GBLWUFWrKiJsmkRcuy8w
9Q61Gq/LHnPlRvjqjHPpNtQL07UAqLyFDoSbFq+pWyTuxQRPkmu7cK6cQcDsHfdiZCViTTu5tBdr
dFCS9V9tXPBE19158uiu6ubk8JC2svuGOrRBOXUA8rKN+3RvAbTEdmF1W3Sxq3CfJT8IAK/IzmM+
U17GkR/ngnilzjgYrJRL8tqwLWCqH2bUEi3Oa8iEeGL5LW8heuysYowmBkLwDKMxIFEzv+vDkhgA
xHjTQksfzAejCXa2SG+gGex8zCHlYN0xVt6awQNX+cbsmN8DCEO/cUWzQ+xQxR7fPdpJ2+IjOKOC
2CKQILJ6X6mfqn5UJASbz7GcNrZAF0HDW4s4vLVCVZ1cy9nmDsrq2bhoAswDGTk3/duEvNWr7gCG
nGypeU7N3Tx6zQ3kJKpryGNkwt0jTmLUV9/AhGE9gdpekD9kVOCSAvN+rF/ilIhLRSR9AXBIrquO
Uu0RCmW649+AosirpLJp5494P15S84c9gq9r4vZuRHHT1BQAZj/ubeOymk7avc8V0siyFP1e93dW
1hN/Uu5tfZ7E+NC32WlRkP3WjX+nIyQrl9lUHlM5g5G6sYcE/V2MPIqrmVSkzZx/aPADcvQGuE80
e2mz6ySve+adnIa0lty4rcFsSPK/EHgXECL74XGKU9z6vA3BUvFUfbDKQKvDI+LUUafR4U1If8pt
Fec7lgnUPFawbSUmFvupHDWKEJ/G09rM7bidoEYaaO/AW6Pxa9z7wbMPOrvLspgj4npw0/ACbNUP
lzLCRUk7WMmHNaMyKdRT7a2TNN9kTgyUzWV/gIy1XBmSEiLRLM+BGHFc5DBjRo61kcGorPyNL7Mj
2MJ9MY8DeYAmmVYxByAzgn6CEj6sVcudXl7C4D0krRRgDvkC1Z6x1Y7nDpSmOTBFrFGUTjT5W6PN
461fDt8+dJ0lMC6X6cGUJ6kPZk98hwBuqAjJlEn32gj/IBM2DKQ5IrTF914ABywRx4cLSWAdDF0h
rzs31dfaXZAdtWnxoVx5C6CH0XHYYmIP3wbeWkrWO3paBEWe+aq4a7oqn94QhyBOIovoMsmBLCJF
CB2gt56wW8yg8qYs3Tu7Yx3mInDjB0svuiy/Bj0+v4WUb2ZrneJSXY0L0leX/rthVE5cKBIcqx6z
cw5hol00KDdwGtDqcCEsibpvS4lCqdN8dqZfnNoR39kWoZhLqN6a49al6pDAn39yGCU5cO+2DMbU
1wDH8sUCbbwOLYn98ZTYulAxWe1ROIuyOWPnwPNc4cGOCzJmlIoPCvTHhh9wDyHvKNrgZ9kwpTdU
l5y8wGzWpIU03mR9fy4Gn0Q0N9ARWzOUZwEnESmUQ5SucAk5BC+SXLNUIk5KwvRZjbg1LC7/0B/v
XLL0VCavECM+xUa8C12T6CDyc0kgt56JFtuMnbhHpQ6NuVtuhyUYcc0wOTXFSyXNmI7bnpr9pC8w
YX0LExmjX5vVh9U2/jlRkE43iNetrYpDQoB4sIjkqE0SHAJpPdlufM6H/mIW6C3C5QU5Y8Rw5Geq
8yDiJyAQLIWi5rIJ9puTpYM0UhW/YL8vI6bNO8GltCXHVW89XaT7RPaRbuWLWY0/atd+aexmlxAN
vKmr4STL9rZsur1Rq5fOHw8SmGTk2bhibMsM9gkScOThqJaigrtf+SS8FXRDJi2R57bIQIRhHEu2
IDLTfJipAeDWBLC39Bd68oLvMgi7i6KpFMwQXT3DrSW+ZI7xKrjshKzeWOEgRThzr4JE1gfhKY1x
2mki8t7ETeFjQ9jnqXTTCGFW/1iJWu4ECvQ3D8G8yynbdda2YWGJJgckrFdTNTR2Ql/TzBzaDcBW
9L8zGZx9Y99WsaAgSjN1VeEFPnQCdQ1tDoajBl3Yc9x4Qp48DPN3MREcqJ0cjIebeXDSY65SjXiy
YkbT5t3GLhK/4AgNQBxXKaq2TWzU4RnPDRWl348ho0mVY9loeY9oVAz/grda3eQIKV5hireoJEp9
KfCp9xxhyn2rSCDxoyJY0g82/N3ea43+R83DsBt68mkiCSwYoXmI52DTcb+eg0EXl6IXPrVirk+c
ie5ODMm8zxd0bWCxfG7RfD6AiF0utJMkd/bIxaGtuboyNJulXPxkPY2t8QK+5fLcV/l80mJsiE2i
fyUVxbl0JkhpBlrMV5xl6toDmheNZNJGYRb6u0Ap765e5uAqVFN9x7cC5IE9mF/EQwTTiFMq656J
GwxPWUi8mFv2KJD4Bpaf/UhUdGH5pwbqSxSWQXzLZWzuFVLaKJscOHGjeZE3jnHdW3X1UaVm9Uym
S33pwvnk1UNl0M94XWBzw7GqVYMaxJE7+FXySfnpeAma4xBaTVSEzg7gVbnPYApsHDdo8RRhvIP0
8pQU3QtkgZgFPGvtwEN3mnU75WbWG46H+pwUdrrrKnd+NJa8fi/t0EWtTSh0DRp6tYuQBWNJFQEY
BsUGq+XJJ/cWKVttH0MPuHPbjqTJdCW11cqk2uOSvAszBMJgw+Ir0bX9Re0M2b0ovJ9pHZ+7Sr+M
A+qx4G5p1atMHtsaHpeJ1P0ql81pzFKCZBfLP8YuvtMkljc6Rg0oxgH54Wpr6VTPOxrKSzGJRywJ
K0ChvTJwv+/KmOWThRy1GtL0CxALKJR0NjdO7l/a7fTQEVxBDsmvteERnXt8aqxOXUKEIPAH0nJK
HFCTeT+s3n/OBrQWHV36kLm3sRgVIAtxmeXf8MGDlXLCDFfpWxPMCYzXlJ1/auQ7VOAvrmG/QBKn
tCWf/ULLFrk328xkCO+LINlyDF7MUB6gSrPbdc2XatC32gFhq1VPd4D7jxAc+xC26mkexGu99i02
TUri52fLJpUlnQ0sa2N+NXgTbQjSOlYJAgcZ6M+IveMZmWYB1jugKO4s7EkokDclvK6Vt/pMhF93
VeL/OWktw+zWDxVcGZ7bL5iFbeTIGIqfAat5tIzgaornKt0bbt2euGRXEXwcjgS5u+oqB590nadp
hpKuBLVdIvLmzSgBpE1tFSWd3xM9VOB+KdoEIoknh2HbhoO1K3W60EeRiXo5L2CJ+UxUh3ViMogZ
a2ozKnm+o7Gr5YfSLZ+2I8/NDBcbnjTDOrIAkn5Tj92xAX3R75vcdNMLTwFgIr/VaQDQk3yww5p8
AMz7lZmMjNF4ROTcowi3vFea4mxjLNN7UhfAKowkPP1roqLnX7MyXMYMfz9SISkk/cuQGNv8bzMV
2/3F9iwyENBKmKGFj/i3mYpl/QLHwbfX1Zi1cjIYdvwWsMH8mNwZ02J2HHjiT0NicnD4/5g5Mx5G
IuJh0P9nZirrFu73PQn7dGf9rxeEFtJCE8nXnycqjc03PdvY7byhs+7UpN+U5dY7Lw/s/R8+lf9O
NPDrdOZPf5fnEwxirZlHghn4XxkWCsnb3CXwSs2iCzZGT1c+mvzVWYFrdaureKKHJ7yLFX7vEedX
YL70pvHBL+PqvdEOlF2T1Wbbg40MSkILB4EbI7N51Qtpf4WGJ45NM73A/sd53ivjNu1tHTGism/h
8IhXZ06Chzqor6VlIAKe0Egod/iaO7wVCy4h2imkf7jNGmctsBlVbnQaz1iikBl6TEy94WYlyQ12
q7+A5FEzsBv/CKBLH9KQazAlfQM3NB7FAQstablAqbDIh9uu78SOTKHqc4ZwvWFz4GzLoQPiM89p
+9C1/pxFDaN8NP4zGHvQIjr5WpKcuBBnIvdZ2qqOcsfVjFvS0kmMTj+UjGZyCyFSAvvxIeRulxYC
/ZJLB3ZW74qCaxEq8MKJPtVABPBPB8b4Y7ZJ0KY9xEK5CUffcW86XPa3Q271P4sJ9Ti/m5KAoMKs
nHc1tUwYEtqekxlwERPbiZttUyttvIZQ7O6WMq4/SRBM78l7D0EZARwX0WCpgYHNOLtvemk9xhgN
opFNCLOw3hC3HCZnVzr+D6RjoYGEPlsGEg/N6YzFwUv2xMLFxyUe1BPoVXyLIyBx7wx5tEWq35rZ
DBMLFORmDnXAntsy0xe7JvvsjIGW2y/BrdhuEgju4bluYLswHCdIYdNxfru7pMzpX4ntMOqIkFMm
C7p0yJVt2kSe/b4xGHrNxMtuWN1Vzy4kU73nZ9CIsF2wQQIfv0muZ+99B1NQQ6YqBmxziR5zeATB
2oHEoiRfwVp8/FQCipvAP2FKLsLcd15UNkjyTDEKZXgoK+NriBWTB7gW9icmLWM5hL4KXzSlDdsM
O0Tv42RECWyHMCCNo5ZdeF6IVyU3wSfkg4T51FXbwlifXNwO9c+stIobnHtth7UnmGBpQJAmFnNc
Z0TOoNtPEjGIBhiY79Q7o/JbfOhcbTQInWiH/YBbQSd3So8z5wGH0dyor7wLBKm7Wo6vAhEL88rS
mM6sH/Jl56x4JmwTq2JPGoXV7ioDote5deeuPvpal+9e5oAWx+bHnN+xqDGg9fPhlKFjtvAkFBpH
YJgmKc1eikivi/3kznGz4CfPRCpODf0VHy4hfZwefhYgkyR08qOThhQ7bed2sUciAJ8i7wNOER6f
8jVfTOMBJxcd1igCcbNYYk55RbE+bUUGD/0Q1jwzm3FGcVYOKCdpdsgnh/a6Evdm4ejnrO77J1WR
4nvSNejtDSeXC1HXN0gvnuAKHytvRDlaT6b6qjyL0RLUJQwgVdjPR10OxJESGOCuUUKDnd2awzR+
+o7qpq2sh1xvZM1ABVMcBMrEatMf5hT3yQ8nC53PyXL7nxbW4vsuRjFLgCwMrq1vDIQ9NqYfE7Yx
lInYLwY/KDizuREzM9FdO8OkiBsa/g0VNHnAllumyxHmQHdvhZjwKQjYWm7ysEm+ES4k4M9KQzRn
DFUNDpU4G/IddDgqb4yQdX9jinnVrJWT9hF7reF/gZMiD+0kRAcCRVqJnSAefPtMfAsNWutYPBSD
TB3rSMo01msry+wffcFGFCxuOGCYFfCjjbZaXyQ0iMnl3M6pxTRkhIi7VCbzJjIXWuPRdrrkJ5nT
o73xgkAGjOKJXaS7Y/5eJ874I8AFVBytnDCjzRSgxNimtpFg0SlLFbyo3J3ZSHqBd+n2BJkwfZFM
8+DKD88YeYpVnmjN+qoIkd2+1VPi6q8Ac3z53Q7VMn3UsZ2VUW63qwmJQKexuw+ziQmQqskRhMQO
AJ7JAZOHFXNdNOb4wEYiSa8pIa2BZ4teFyJJqWyceW4sV+9+4Dl+DhJf4aI79N2cjTd8zhYBR4FR
Q1UwvQHwJc3+Eh8hlOX9RQLAlh9pEgUDEAZuSex8ZwSXwy51GAz0G6UHI6g3te/OPoAQx0C0mJFI
taYq9xa81kTTLQA08Kmwx9CcGdMvuVkGz/48Iz4gUjZr71G/jk4UzLa9HCGyk1kdw9REeu+0LAMy
4PEcfoy20nOSWo13dAtb+LcGcMXW3Yx2bTExSoL+R2lJxKNINYVziPtVrJeADeGNYqy3utmg/UEO
qcZWMPbk7ThWedej8qeOZm1T0qlmn85oteELUeYaVV8XunHB0LQD2bEM2taPTe8N9tVc+lN55bqN
1UZTKeYO9/tY+/KygY3hHuKhKeMn6KIL81lTDPJgI9Mr+e4VmmvE7uPNOM7EbYIoSeUV5+84funF
LLNoyGHd3o256VxOkvP1YlxaBosql47NJ+RN1X0ehoY+Sxl7PxuGdnPErCDrd6nCDssmSMn+tp8d
+8NFjtV/d+QCyXcQqWV/JQjsSS5rL/PtUw6BlkanNkOkHCPHqOkTJQYw/cCjMmXDrulEB2WeDe0i
zuYyf04uXJJpYoYRZml57dG3UHjEM9lo3dywyirDxT32JFWgkypVIZCDM0EURo3Oa5jriOgInERi
esxgSryOecvuOC4Jg0/pCHe0n8U1NcP07daoqlDc2Ssd3FB7gmoW3mSqpLKbqhv2WHBteoBJIBNc
zlxjzYwexvbEsKo4OApM/ixVdmkbKKWHoV6eK4yyK8OHkNSA8dXWhjsCdkSnrK6Ea1yBvgxYRiHE
IzZkxMrtXmOE2VSN7x+dhugKyyKve1D+Jway4Si19ra+yUlCXGyzb3u0/pmePpfe0AfPLpgmwKgt
NmPdv7TZVN2GZGtvM19ax84T2Y9qlPErjvIOLkJtSg/eXhXySy7sEFzlYnPJ2TPFpYF9k1YUd5mX
uUdRJPZO+J6eI1X2Ng90YzqMb/rEAw2wwjP9xfgZxt4Hj4m6ZZxsbB3t48PsRH/VOVgVJ9sAWzUF
aCSl0y+3c10wgiH269x6LXsHVxs/EwEXX07sbkiJjWBqGzexx04cj25+znxcEoPX1wmSiN4wOcW6
7IBv8bvHehhRzdXck5XIIsagpCxMHfwcUTznJEtv6DnRHKvRvGd0N0Qw/PxT22GhzmRVPgBzmK9g
VLRXGj3+qSpcip/S9KJsTkwQg+HIcUr5pOu4Oc+KJ8YhVQjAJsuwS0vbD5OGy23V0F5JV2aegPpk
T+Hd/ujgK3Smfszjij0S5fJH0ZshJ/o44ryziEnaTBWbEL/qr0kYc6/FqqJ1B8b11MHITgAIAQ2v
+4OfmvPz6rht9zIUby4FLaZIbzqRwZdQrZuFJi154RWOcK14730Y+7fOaseh83evvMUuD401PvtT
V77OA+6XMe8dVP0+Rlp6+s82tKGaKl2f7aUoTpUsHsLWmhEdV9R7OpaQe8ux2mVOuYKjUkEXT5jQ
U5i2jD1EI+svBlygk8iQ675tZaenWthxZPduHUZBMiI8UTmsqkk4aRQ2LGEjduiw2gW57V9LGSAb
rfCUsM1dtmNTvRkm1gRcDjib89w9uTokb0o7SMdtsFHfGb6a5H+h+PpbOdefRF//3/x7As3V3zf0
W/n++UeBxPpv/0MgYTu/hPwnoPV2aZaJNP2vZt7BnodRwyTdIkTswJf8Zy/P1wh4fHwZWixk0ubv
8gj/F857Ew8gki/0x+gr/plOXvxVh8o0gBWPH/KHAhTEJfgXoXy9eL1AckgLlbdkYwRWDEEAb2/Y
nIKYdQ7YthJocIHDNn/kiJDETVDYLUEo2QDGZOjJKV/Cx9BKXHGEbNZ4e3rNOb/AYzuZFwQEtve2
vyww85IsJMZIgJfcrEk1esZpVhKopLrK7p6kRRziNjFSy2azPGRgWpMmcZk16sKb85nJfVpfuFk3
KnUC4Yl3MHOWDtO7h3RWpEkswN4R7c0QX7CDlEjAbmXadIeqNCFATcI8kGqx5iWvrQi7AVLERTVH
4MWJMCkZOF5z5lXmNZwOi06O78q8JKE7/0E4d1ge80Jb3o+gKnB664bDZdLAHMy2sm89WyjAQB1w
o+uGYOKIM/OJbmZugk0Z+51iQ7G4lvHi8EdEOZ2Ac48pYOmuKY1qA8KfF3ukXYTJfVZWCl8E32gz
rVk/fYt9D+QMpNc4KZ2bqpOBvDeNuSdQKAPw3HxOsKC+CAozmbQHQy7wXHOOJw+JpJK+dw1wyTiv
unqG/gpvqnHoJ9jqWA4sxK7+gF0wf2vAVL/m5ziksnRN4d2IGTKsiptMMnqIy3SvlNtf4aFashtG
TDQPhrLtGxhNsXFcPLqqKEP8Nj8hjBu/MshBzR1gZslNSZvrs8JnB/bYpiHTbWP2I9KhvCMVVgqw
DubSSHO3cfWMkkyB89qlsS2dhxmlHqRe3xfltE9THygPG/F11gU8F9Iyn19aNd+dplCnkKtsRQq0
LKYSuFIi0ToyVg9HOFQsH5N6O2u7nclEcQhXYI6xNCEiANNw9ALrooobPl4uAFY2zEH83SRqO7iA
TyStCL3mNJ8SeK9q19SjZ1z09H3FYYo94qJiDQUZRHgmz17ctORdx7qnKpDEyO3jwO+Lo9/lbXVa
MLa+63H5Zj1NvlaqAS2afv8QzkV/62eo/tMyWAz0kF5zOZelvDboSfbahVQMxwhCYu8kbEWneDGu
YrZJ3X4oHKJkaAk66Fxzd5yserhLZDPfZJ7vkk03T8Z1oNr+bqwrEBqTsqs8KpMiebYMozqSKA3F
irwhejc1l8ZBDD0wKhF3xYNdhygVJcP5U9PaZNjZfvNOGKD3GvOEddvAB1IJSmAkehaPAM1NUSXG
vMEq6jQnl5QHGPlpLtm3gGQEmq/y3Lgki0m/eLErH6e5FdckiEHyYz4WK7ZXtlRl+6R7NhzTp7Sn
LCaLLdYQa+GktzCKgbMRDjO2evjJ4SCcfse0rUV/OWVwHNQKkpp6HlMsUnlY0LCTcxVYB2YGekL4
QWW9vNmWrUb7QlJv6oeQ4YqFIYxhmAngychArcRTt5BhmyMJ6evvphtZziCHzeHGZ2sJx14JNHzG
0mrT1MEAB74K9Ui01QTCIiwv4qBvgcUHXouiG2XZpMW+qzqTsnlyRrFv4GvgpCVyuGYHpM38EQAl
3+aVMyqQes9lLAOmgQJ5pgU1qZGFiSVRGTYagUYge6WVIXQC+N0gn+oEo2yzqWxvpF0IE1U9E2FQ
ea+EGtX5Y2AXI1o2q6+7qxBIfXflxWpJd2EuVz8xcIOqv+3kBKU76zIokTqHQ1Yhu6VvJPTyvUeR
lHBWt/4Rkbg4sEMED1ab0D345a4ANIMCEYmNdIvm7AyF8RDM1bSlBGIy4pVZvvcmjoeZzjffULK0
V4vbdmcQpMG9JD0+mtHl7rrU6Qoq3KA3DmFvAiGfRvXqOKh7ym4trw1nWaXqrPDSnrnWBuqLdZjK
sHiWs+vfJHrG12TSFu2Y65mRoxOfjasvTpUujBtiBoi96ez8GMOxPswkm57MZoVAtPAVYU2xVYIr
KSMiTJbIZC17RABTX2L1Rgw3tcv8mHeuJNOR8nbHVtOJ4qEskBDbk32wiZLuSEchqE841NWpzQbf
zcv7xdQLioGyPze9+e0Jw3pEkIzCNWM2RiJI55xC2VTPBY6P8mLmsz7Ejv+hrbwl0DgpqDH7bBja
z7hwVH3VpDUskzzz+YUzOlfPAFWImclr7tzXtPSCOqUKrKsEpFIp4qupK0Tymacqe18z340f3gQe
4hKVSBXs4ywzYjDUpLU5I4/MRiW2P2zDJB0Zd5GDczf5xH6knVnM6JC96tpjuGxGohIWmJ2AfDrQ
a8xuN/Adg6siXVRFXgNnalvO+pDZat62nQZAn4QsGduwnG/RswimfxVlfDQp0ntPXlsUXo5dM3D2
BhHVG8OiB1jCoT0UThO8uf2C8XEU9JQmb+ddqfAgx1nu3etuwbO/FsX46iwiEQEC4ds1Ddd9o2NZ
zDWlD+qGMc4NrrE5R8cZmKQwklT4Pngmv/xjRbupNhnKkOWnkq6U13GejJAkS1ZqhzhN5wun8Gyy
Hl3E2FnCsGX2Dfk9L/TvB4U2nLde6h5757+WY/+5HBNUmX9fSz8l79Xn+x+raaZ5v5XTjruqitkw
BVCwBWUwy6fxS2ni6UMw16ttgvXWujb7nYAtfsFOQTmNEZOa2oTn/7vaGEQGE0Q4GK5lur5wqML/
EjX/P0bP/6pc/sNybJUb+wiJXRuiDepleBh/Xo6NvMfK9sJ7lsyuf1ST4pgn/VmC83TJlbOH9KG1
evMmcYPqDpGIvAxNq712CQd8ZI3CCmVGav/KvLAnYnmyH+O+DRCS2snOmImc7Ixy2JWWjgOI1J55
U4PAg5Dsh5gZ8iljYaHYxHzbXaPuHOox4LGte1q6oTp61Er3fEbmeZwaBo2N1vUWrUuwZ0raXxIH
e8WUWR1zhgrjesbrtUgJ0jQ/OGBQr4PEuxuWBqGrgROa92lbmVZ3roqM+AuL+62v9zD7d7wokZny
F1QpEmSd7JjbHWeaVmihl7T221EFZ6NosrvYyZYbLGpfdu9AyezKk8yH8EecgZL07Wk6MzI9NyQ9
RUnpjx9JIpb20gpEU9a7jrSy/sKRsDr5ya1liO/CZcFZxpeOlbL2ji0rPPm5x4biQLhdYwO0LHQ7
PzC9l8UFVMTnYnSfSd0Nhs8EQc5ekFhN+KC8tTRpoaM7H5fgHIfNI5/mvhotAJE+6XXMCFdNXvGB
ETQSwSOgE+TL+iTStmd9wnZCVeF29Tk74qlzLkk3BQRiFONHy2mKGFih8mseTPHa9q/kjm8h1/q4
7grnSVRMGYlETCyxmcdkp1EK9uAzIhnuWf1SWRrBbYY8iZynrDqwoopRai/5c0wi1D7BQntFmcHP
VjM4gNOnCSxBw0jIppFZJHw4aXrTjK0C3+vLtyZNznH54CZf2vsykYGmJrZ0/vTsphpcVmU9Rn7y
y8emTQ99Lds73wPJkV0yk2COnV5IoOPpEpebjGHfyERvFnMUh0d3IYd4TI17+OybzG9f+3gkxrej
9g7HWxNEl57AG3b2Oh7bKMqOTWmj7GzD2ywvl73oF1iX9pn7GUpqR6gNub27SsZnPOyXqiiOcWze
qJZlgb9cLBrFRDM/MWxMo9aUKNHBuINYv2DPnu/MIrgYar3Hj3aeAHzKQeznZFk3t+FdXSSXDtqO
+ykUYwa89KkZBoY0xBj1T9Xkr3yKbeuk+8AMbwsnsslSTbMAAWA6vLhOcM82CW63BSRy+ZjHyuMj
AEWZIMptPUoYcT81DLggeDUxG0j/dqwWMDNXUs4PXa73Ivmql1fHcrMdlzeMYDAoaQIDcXmvRwIA
nTfbnvfAcln2WVsSQs9z3p5YG+hLbxUlm6+zsEk/Vkf+usGaT80wHWxUTDGUTzY+j94cwy5dCVZp
X0Rp98TpifhdG/KcVe6ptgL6seXgACcX/8HeeexYjqRX+FUGWosNMui31/ub3m2IrKosmqANkkHz
RnoOvZi+W90z0xIgAb2UoF4MBt1lMvPSxP+fc75TIDj401tjlu8UDFY7kSl0ck1PTcGNyEt7em/m
8DqD1C4ixsnEOBSTsr5FDdIg39i6cJtx786mPNRFUNzTL7GtOJs8OmPZHHq4+vdTJ587h9C/I8YQ
WBU0oUXo+dgqYUvUmHAqfx8KEH8QgmpzBzO47rkT5vZ7iXNy4U7E9yvp6jUrQ8TieV5PDQ1n0ujH
heuFjPIsFeAh42G28fqY5vRsj/43p8Mr2og3jJZL9qnvFXL4oSbeCn0zTRdD1OXWhvlt+IzGkiKb
nmtZugl76h7b3ixAb8/2TQnKl7N2zD0QHlh99P0RasiDtSwyez9R3oOa1FD1EQthLQYHdlhuOjyE
6k7TpG15qfPYoh+S8LQDHb2bk4+lnySBBXRvbU1tcZr1bD6laUoUex6DS1WSDTuPGVuYZyuSXFVJ
+0BSbdsxtS8ZvbE12tVO0sE5Dz8K1LOiG5dUTxYHTsYDc1d233j1F48XyLza2TagtUP5Tr3L0TOV
va17ba7r0vhhyUF8YxhkIVJNr1Oi8z2PCPMr7MobRToM6m1LX9cOYUcszQFrNozR9pV0zXzETj2J
pWiK/AOxcr5X/IEWOxUMClE0xPtgBJnRODUidCNHgO7dkrYoecWqC82QpgaaurRbvuVE4JZ54tO7
Az4FV2QIzD33nU3RZeYOgr20Fq052RASa5yrIuctshJzXG7SofUWNIhBIEzMmeevnd60HLU3Ogsn
dm6ETxhJux8K2X2VK3d8RvuZQRain8aYHu4mLzrWM9Xv8OUdFx9Y6u+yIShfx6oMXop8RnkXbMcJ
zVDCzidlkgSeE3h83fTuM6XuRmHZT1PbmudGUGk5Ds7wHtr2TUIZi5zHYeV1P6AYQ9PjnZtusXRy
+fCTTPjkx5AcCpZhWBxzSg+EAk0799yBVKmvJmOG7EFiQ78GkoSLV/r+fTwF0xq6YMlcFT83w7Ty
TcQs5ZuZQshj5d2GGIAzyLMv2GLN1QDE5mh3zPYIXruqlZdah98s67YUji1/xflYf6qYNggsAezd
yz4LvvHSgmOSizLbtjYOxJhc3V0EKuuMMcDd513x1A5DcAFtq9ap6JN7UPOhWo150lgLJef2Z9ly
FAHakoNFyOQ3o6eQoMfQu0zSyn3XfVEhpZrNTxrWaU7CQSAWOiyTFKO3p5/KWosHE7uvSYNdCBC5
XocUT1EFpX2qfrgJc9lE72zqm+JCnMZzOSs0OaVuAkZtvwela/JcHxr3VAihtjIcGfmS2jPojHd1
K8/2PEWkrKHr4/EYdy5cBlRywYJIkA9Z6s5/M0IE1B1+h+DRHUUIkcyIQvVjGEd5DHnNMWtOAbxn
N9O7udfumXZV/76oGj+7hRXkhpTUDHMjn9vgwR0zeBVDOqWEZmT5vSfZxZeUhhKmR00danHKAfX5
e+2TBDL7KNhBuVS7eDCcdWoYM05xWRZXOxASVX9IbyiaasSHSmc7V7RVvVj8CC6Ag6OGNQXtwN7k
U2rlEbmQtyGorW5cWfMxG/CgLSr8QQBHKu+JlnNy4Lp193h+jtS7YUyyAAhR5UG5hx3ysu227lSj
XrwTww37rF2qJGZupHUN1BdLO/wQxHnzjK8mBMWNxUOYr6SRxrbcZVodw8z7Ko3HzHtVLGobfRgY
69rQ2ScTaVjVeO59w9lnaTWJxxOFC2PhBOXBSfNHvFXB1hbncLTlkzHFYDdqPR89GLXLIHMOWUus
zahUcBFKHj0dnFKD8vik5PFQCp5Hcuz5ULs+oeo7JH3A+iNeCYRFbBVo333w7sjcWdAIv4/H4tNo
5nIdswZ9o4g05O1M3io0zpComDkNFozlSOV7MCevXerSVNW5/DsFxX9tDri1R4vyj5vbss7y29U6
l8UpzZofhSU+Gp9jTWN/C3tmYQ6yHLymBM+wvnB8/Zl6ksO5TXyKHnMgsEP7nUf5wUnwp6PpF5th
iFggWqi+Cq9IqM2Pzl+7MuzhIhNNEENFzmjAm+SHW/TJXeHluAsC79Y9hk8q5QgL98hfa5l91Vx3
kOKrftmMt22kxzuPmp+FjL0J96fLbefmDmxlJP6D4guTUJnvJ/rpN2nU7Ql/LjkTLpqaCykqXkUb
Pvc4v44YYutNP9cAM70GnHAUbxIa2ljIBD8yYT8lHu8NFjjhQotgXpfmcIf2t/VsfjJx2HCypKcM
5xCWj0w/TvV0K8ml5qaM2OVnRUEJrwYgKiv5TLKo2sgBfOpthyWcmKfCUOf2Jg4oQE1H/aNX8bvo
g3yt/OilN/yPLOuwcRjZmS6eh2C0z6PBlxxN1yp24MzZYDmb2rmqOl7hcAaGghtAlrsB6zULbZgp
rOLXc+t6Sx2r+CIzM+DNF78UmiuH58ZTUp0cWcMwjLjvFYgrTj8i2tWG1+tj2fEdw5C5reGJzDEu
0hoSG7+cJudC9u/wkBc5i3eRWtkdflBOjnXidpcKY8YT/czzqsFk8wAAB2NcURyd1j+GpOJhvrpz
ZS61KBNjY3XdxMWUopic8kkm/WsaDdZAb2PGAodjdSih/UGELh5MgJ/UB9Vy+PR40kD8yE0guUy6
GH+98muMOfNbeCPBYLVtdqmQHUmrY2+JkVEtioWyyT43Q/EVZ+q5vGXqiXjshEvihcVvR64vbKlK
1vIxdQGtUIrDh1HK4ruUbGhah6lizLZOMF2GaH7g8YkNhnK8VvTFxgnwW6tGbXPX5RhNGWXbT5oE
0qg/BPEEOpE4fcr+UBb9NwjY5yxRO9fM3Veza/G9k8pvBvfVdfs3XWFHIs+QhcGPrqBnD0y9pk5v
IH6fSdzcEwoDcRwOpfKGAcN+wn4wcF8HaojpTNAYQUD8+DAbdb32YXraOEnWpEbqRayYylQVagJV
+d53MoO0omSjWbrXGOcOyyOgBLLEquD65rKTyRtEuXIZu/OXzNT92ESXpKpfstmkkRPuPEUNMVNg
PjM9eRpBXHKZDGaxtkocnrL5VlgIuCpXLG7b6aGBBcCmMXpyxnzYwCXMVpVLghm7pF5pe9zLKVy1
/bxhiSVvERbcNRz8uzz/lM2BdqM1UfwVbdnXwQ43PkxDp6WUJ0gv7KTfAQDAbRweJXjulasHqhiR
IHy/Ar5WLU1J6W3Zq80c3xoQ0YYiOPEeZ58wp6KnCjs4ZNYGLBRQzBSWdb3DW/OYEFWqE70AIPyW
6+ZBTdFJ+cl5tEhghm8OtY967tQB2/OCpBosOUQvO6KVCPcOjyZqqjNlYXrnsRTCGbXswxB662Kk
QqKId1OtN3HtHykIijZj7yx9yz55bb6f+JGl07jVFGbmRiRfarM5kRJeikzc9bmxS38/BYG6ppxI
Q/Bz5POQOMN2nNMzUu4qiaYzAWnuooiNTXvKIoF7QpeMdj38doNOD54xl45RMAO9XBfYfiueWYp5
eXrLTA4LEdxlXZ676Euy6vdIfWGNWEBBxPh/KrH71+O0EH45bElgKfWEPtGsFaXMqq7P+XxXIy+x
bPavdveVN6Z71wMpHIp6Fw4OpAti5qkJUdpbtmWwSD3cCDSx+UGtn2lAOdwKqibXfGZhtQShtzLS
L7f6qfmUbeqdM/jz4Dq4Ut0CzYHPZxXF1ZPIPgKr3xQJc2sJEZrc2jJMVUQTSeVcqS66p5pchp8O
uTvb7OcFuZO7eSZOEovsuZxFWLxHJC7kV58I8T3VxJKmEGR2MQ57vCmLlgmfBstx3fMPzIfOthdd
VHwEdG50wjmQSzsTBqKxxZnkdvTIMWm4p3SIWkt0pmY7OSP41b7YxVkJN52UiFXSpTRY/UGSbsxH
D6OuMOwNMb2baC2/p31bX9HrFq0zH7GAgSArcL+mu7SzgpU2rJey705dYt05ty4g3OWleRdEZiW+
Z3VPZlYTIEpiSAFJyMtM18lqmNUJxa1cGgYBNA5zBPIR9TgYu6+qmlmEU+QShziiPfpkYAU4t51+
gxtxoOyuUe++PBse2ZDbXrvUyDzdSvUDSlm1stw3w7lEM1FcXtTg4lq99/LpEpvzC3kWYn7OsqO/
hzzJZCMkoiz4ya6cwRbwePCovcAPXFoUhISPQ+/rk1mm5XtYYfTu+LzHSplXIserLCjSVZakPADY
N5ISzb160brzMrHpbdnayWuBFTy3ziEKXNvFl5wBmrMnaxdWkP7cLQVulifXPpgelAJuKrJ3Y7C2
Uk5YIafXxsr33lyxOMixRTlY6qKap0RqXkv0lslPVq6wv6XV99Ts9jIHPRWtHcqhg5cZD2RQHrky
F4N37BkDFjYCNHudnJ2TCxX1+ZYgMr30MjJDQTiKzw0ABz+YOMV8OrQf5IG9LCWKB5HNe7S9Lfm7
U+fde95D4d8PcfSKnQGiCJMobnfQAJqcpDEcKn9tW5cBJw3CWXDQ4j2pxysJTXKYBe0kNHI53mZg
d3LoWCPYjKB02cmGVifffBVFsMixbbfjpB5Sn6yN5esj1qA1lU8kppt2b4z2LjKQW9vqTvd4MZvk
UU9cxnXDq7QdHX+hbCqZYKi0+9Tn9ugdu1kbQzc8MNbhEcddkFFxw9rC9wM6rrtvHl2DNJBeTdqe
1nE1MBTEWYXtgqES7h5PVCykG6OsghMGRdreWCiN0CN0GpUMRh35SGgFetwAVuuXw8T8ZnShWBvt
ONw3sqzvsj6pD/RV+v06wLhAVNH2p2eBOcEh9aWbu7rGd4t/M3IvCSviI8ba8bm1SDTEQ+ofq1Zn
z0pWEbFgVElS941xtS2Nsq+pUXesAGSsF1rtH+DS/2e6/AvEk/9JZDml377Uf8ZU/fodf3Cq/N+I
GfkujBbHRcP4BaP6XWYxyCA5IRkjk18PTiW8RXb+8C1RNOpgdbqRXWzyS6DH/yG0OL/Z4As84knm
zXGE4PJXdBbbucko/8wF0aaLnsOfF1I2avGlOv+FZEgrh9Nb3bxUuI2rjW9A3F0ynnvGMmrSkTpE
cfP83Hhy/sJg+cUpLhPyDqpj7ZIDaTpvE9iD2tBXEhUbyBy8kbsyhq40zBHisZyJrAOflliAMJLQ
sFb5/UMiCpzsU9lCfw4BjBpLgxrArY5uN1BbQ1TgOCGx62k8AZxL48D4GqPID1kjxsWRGAbyep/P
w4F7cSRx2fi4WanexXrlt6yrqHYwwuPAk+81tzvjFRES56mD1fopiPLiyytZjwbEL/oFtqx1MdTZ
brSJNbAUoZbT68jzrqY6yh4VxNunIa1bA1NXMLx3MhcHLWtS8V7W1zy+Il9/xKnTx0uHxocerZN4
GWaKW06Sx0/4Eye3fh4p4HaPFfrrph/UhJY9E6tZppVobyTSibVJZ7bBo09PIHuVcozEyihs9TBh
hP4sW4xk7KGoIri1qMFKEZgTC5nDsECU7W91J+J1zPu0hA6cswDH0h+AzvBjnnR9Zutj3CjO/10v
+vdMUB6ILl4CwbWSYF512q/vZmY9+LrFPDAw+322zWof/bpuce1k7vBwK7E/xmS13huaP5tlpgNs
DzS4p4JXxa02taF8h8BM7YqzK2OqJUKerEt3uuXRmf/V1bNn+uKGzO6OdDrKN1+w9WUu7jj+ar65
xw5/EvyTzi5wxWEtwFCW5LyXhANRDc9CO15z/giyxW7rfJFHgANqZxYmVfLyDNAuGbUMPe86gLlK
VxF526cxCOcf2pzG+6gPnB4qkYuzJI3rrt6KAeI3G4lmCZyDEIRD9t5+AMVRfpXtVP1IjG6IOFFR
311HOuHwxDR/Nbwq7tdqEnSqtpkzih0drLxvUPASrr/IYxdW9+V+IjAq1n0ee4CZUcFew/SmBgV1
ChjRtIrydQpigQLUGKLbiIT9Y9txNNvElvCfWEAHBKPcEY5aPRrTO0wU5ByT0hpjIU1VXwgcAeKo
CmJ1HFCsilILmjEoIGoKqGHJHEDzbrH9c53LYS2pRNZn7GF2Tk7ZV1i0Javyhca8Haw8Jem29+eh
PJQDTq9NkPEHr/2GVN6SNR99rwKx+Bbx0AmCQzZHDhgVFjCrRrak9cwCkWS0zeKnZbKY2ODNmDjK
x73x1kFUM5bDWBVsaxDMLJZHrkDkNIaQSL7EVJ9MNHJiPhgsrsOmfajUZJ1VGfrvkegYi8swhPhm
SmX0myiqx58qbswWb3ZO0YzLVv+ubSACLSIr75edE5PKqtm3t5w2aIcjE2DN8dLqDOMzS2yHymFB
kpuCdkJzs5t756AJRkgNXMwoiEDjNqzHcUZObM3dBZnI3ZwMcwFp3atq8uhz9RRO3i134rCVPdjK
yn56rYquGcUTDqcNdiD4rHExPYQiTj6DSPAIWrizy/yaBObsrzzL8jmOaDwl1DBLprmuCur+rkuE
c2mIRvj3AUqzWoaKDfXS5+ESrDVh+U03UxbDXK1ufKYkz8plE7TqrShidfDagUxMU5XDFQ+MeUlx
S6k1UXl4J3MYpMCT6u5dj/QLcb7nGuCjq4aV9EZm/94bzO/kFG5p7HEKm4dUCEn6BCXghfiL+VZk
OU9YHfUhpb44a9KOu03WGVmOzp6uBdu8aZMPTY7QLJCVaZv1SYS3Oa7q5Yg17KpY6GKvhKICdLmM
gzK9t40KAzzBPtq85tanrTTnGDOdZjeaaKxsVX2u29ILljF32gd0OtmvjI40CXQIs36pJ6xPS+rn
GFJtwyZUJqsGpPjS1h3YhWlWFvBjF9r3qmh9NkBWO/rm3o85n20qlber1kdM29ehrN6Bfpn3UT6l
5rFMx5L5tE0Vd2wUiKcp016xy3h4naepjee7EkyJIsimJaGqmOEwq0tefGYhVbxRlRwfwAXi7wSq
KJDRkhKbPd1D4ECu5PIikx4LSjWgu7ewIN15VsMmyUvHXPWE8u4w20w5/jSeaxPaMQAH+mpoAMSW
uPt1Yvn/w9u/QL/7nw5vD//+b8SdqvLPHplfv+X305vrggv9ZURhJx861s1Z/vvhjf8irBt4m64W
GGO+B3707/lxAcnPpx8+RGcVLng+jlR/Z/IJ6zc7AP9r2g6pR8Jm9l86vd0OZ/88vAWCL8kjQAs7
2zGFbwtOkH9G8rHv7bysjRSNxXhDL/4gh4qtJP7GlR5Nz2fVZXALOEWR0YWsQ90RYOOhe7SUA+po
pA6UcCRS7ryl4m5khzmXYbu3OFywMGoIlx18jlRMnYGbdSuiMr29EG7r4bywTeZYVyVAYJRvlKs+
CamacyxiR6xSffUjdghS8iTseZ/isZBYf0fWjqTDKAJNh77dOfFg90tt128tGebvWNbRl0tVkRDA
9fSXLu//bSkJ4QIL+O+tXa9fbfe3xWcp/3zl/vo9v1+5uLvwcPl0CEFrvJmnuDJ+v3Jt5zdiW6bL
TIGRxREWvq8/rlxb/AbWwCIwIegyIjTJf/rjwrW5bvm1ZoiQbPnurRvpL7i7vF9kg39euD63he24
tzqlG578hlP4zxeuJ/nQExYiSyuUBx05L2Qp+7s6HZ0Vu3O62xq2/XrgoOBW+XwM5vFO5IrWCRio
YO4dLKKBRi/DhHjqTWxJpoGqFAKcu6uw1O9GBKKEbZBwti42frszp6M2ewpuYTxDRsVZ3nZjuhY4
X6gwJYndlxwvQs/w2Y/aRzVRomyLpqINO+mMC0VIL0YfBlRbpMam46j6M6I79yo6q3yVxmTdAYI3
7sXsqTvauc2D7w3FyeW1XoCFgne0DLVKXvFm+0c0XxpfDI1jgqOk5vA6TBy/RmoLMeywUYUY4A01
yQX15hX8MhzR7Fy65EqSl+WYf0pctRd5gYLY7uEryc/I4sBtjHduVX5GXvNRzs03pcpDJfp17jMH
RTW9Txj/h/qOlvc7Ky7vCL9zcLLn3RBZTyPIH8Ort5QCDP5dGaDOq/qx9NmxiNK/iJj6C07HeP7X
kMGOMh/vhoCtu7+y02ipVL6lwYWN8Hgig4hA3mOqrYwPpkNWkaK479oYaz6quu9mH93YPLhd8eoF
84kmtOOEgUNW8+vAQjmyui2Nk8+uFuu45wFWl/dTrDaE+WkvjjEi+9V7W3A8sbk2jOhKtpFMJIUO
g/lu56e4+RqneVU12Uk21YOoMETVRXz0q3BDmCGl3EocXcvlK0mDc2KRNbY5nN+4E0Z4qZXaNW1w
FQ1/Y1CtZsgQuziAAMiRxdVgS7Mr/gIiH9c+dteNij4p2PxRgvEyuntDZFe6QdfTfJSDXMbWzmUJ
DqrLYJ0/v+tyT6bwJbFml/CYWnHMeixMQZmZ2EkbFvRELtjhPBHm29bAomP43ZuRG1B0OEHF1bMb
PVX21nHIpOP7Gvtx24tsaxgUkqZ3qRHvaefZKpEhdIqL3RE91Ei42JOb6mVuXyFg7B1aT2efxuKC
LCXFilXsnfGMH/zC+UhVfJdELIPN/Mprg+qWir+p8dSqoRsAAtjekB+ttg5RrXduLW/pz+U4TYxo
7Ax1sG0EmrITxJdgtA5FnXy44pMr6DirdmNp812K9yx4sBI+p2ZXRkhzhR5+pkZOHfjwWGoafoNk
G0uGhtHe++VbaTQCTrt7dAKDCt3uhLma+GX9nPbuqu3onvTPLSIyHZkbZT2EvX61MsyHwxlfWO8e
0QMRMP1pG07jqU8kTZgvgZEdaC7Z2PD8nAlwc2lvRdqt2zb+CHNaDt0yup/yAfAJt14ShMiEFEo/
OM1XMTkMwhtFb2LpZsDoNII+K/Fg76kGW1t7gh278erwDBSJAtOdol0N8vKCpQaiMLhrtp5dzgoE
NZ000RujxW4SEXq1sW7r+kTYdF5aRniva/do4BGNG34MYguwYw9qbD3MRLDUeir1rnVvA97H5Lh3
bde2qxiC7DAC42z0hYK5Vyrsvlvsa5fUvJHph3evu/XYnAFqpHzP8bZrea37qEfxISH5CEe37VDF
BAueOGNDqpzw2QzNOztU4C3ohTfaFBwo0LKFZ+Wb0frGUIJwMJNypURWbWEILBWFwIBFX4QJ4kop
xPVohlpKtyIABywLct/bmb+okWwYzn78yu5i34JO2rs7E1lCzXrjJcOjlwcD6DZLr9me3TpL8/A1
KHHMBmb9ERIBPWGtrM+AEppl65tH1lFX25hPzQTLwhmM7DgZOrhilOO79YmqOWn2I+n1lfHw5IXI
50HbZ8eoSO5BtbkL4vNcHMQy+K0oEz57L0u8y3J+7Nz8E+T5BatkcgTlaqy7rjR3rrT0qasF9LvJ
KS4OL5wHF9LAHZl26yJMrLdrt0UOsn3BvoOQcIq24aU3KTLn2m2sbZD6mzY8D2H6mecqXMi6mA/C
Gpjf213k4zbFuEefS/VsFHhZ83qby6I7lltDBu6VsWvfjdgI/JjNEZMnCaVoOIa5ibtkNDeEkGlI
i9NXnvnUyU+PJGDn3oMRZ1ZHkQVvhFafIcQZi0T5zyptKOngw5K+nFZ905/o+EtvCS6RRg7wQ0sv
22JkT1/9GLT+PvcYD+jfKqH7EqeTu6A0rw5cu4VlmW9krqLPWuG7SAy2Wil3x3hAO+U2JxmRlLiH
BfpHjykgD7E3dyU3yNCrV9Xb9NaTcEdn8tammb2a3tjtDTvD+ka9TjZ/+jSSDrd2e7EYiYcUKAFB
gY5fZsYPaAPrQuPPvGFcyoapNrYxV3ZQICw3v5T1xHmD5BBJXjLx85vZ2z9h6ZInBlm76DICyK4d
s9cbKXrtR+fEXv0EvOjJmqMPOeCLrpOLLsM3HGmfwDbvMGhvbMxwybhvxANzNFTB0IAapqsnCAvl
NjNNPE2uximeEPwWlZlusa+VN99UcaLIEZS+7CsikIPN4zt/tPMYs/PQpJT4tBf8us3WaV365W4/
MRJuqE+g9DdVbvXnLgm4p6fupWzohsNIGZ0KlhsLlrzxKU3kOfV4f+sgrt9AOPCChy/z5RidvwlK
roaxV94qr90AyTftUK2SH/BUIk5R88nz3Wjp3SifmVXoPXKDPCWtJy+FNxGgcqxuE1CPSnKoC1gF
odn3Cosdk3Jv8VMmzsaSAgHfC5AsSZtv8T4QQjFgDfdv9fjepM4pdmtjWYTRne3TEUh/0YHjhctz
KnhCFbm2udqPPEZskxImSPQ0rt5IwOYllt/CCs2P3XG/Fu50CYbmsZkoNR9uhU+mNO5lGcVruy6e
TFkeJitbBUmkGGh0sqnt8rEZk9NcZhYPNkT7RaZqqpZ7qM+E7ucltEz/UgfteO6CMb8LWKCgO0pi
pVkXsjEA93gP04Wfmo3x1b0PMBDuMbS8sVyKN5AtKbQ2HubADp9DX7DotcMayoQ5EkqMnRhDE0Lm
itxdscXn2W6Txn69URaw6Rk//7WAn2UZuAw4//mPhibJB6BkERgdayij3zc4xCRGy8VYT2ehxLcU
b4HQAmtO8urUEVD1cvvX56f/o1l0xqL/fshafRXVd/XZpd//9vBV43jh/1Q//9bRTUKFc1z9efZy
+JP+GL0YlUyXkccm/BiE5g3X//voZYnfkGtIzrg2i+gAme0fo5f7G8ParQmLJwbEOuvWIfT3nQGl
JcxKps3sRa+Jabvir8xeZOL5Av68NbCER+KHv/32D5PYL1Tcn0D+GNm0YYzQ7XFuDMTW4okppe3T
qa5+Qkbsk0U7/VIC6FVqoHwNVrQylRDveD0B1FveAA+nyMMbVce0ZbSKlJfsdReWLfyTIoeuW8xz
uiV05N85MOc+vb4Hki8NlBZbprftYjRiashUntwIj6ZFT4Vdm3vXJZC3TEl7kiSzksoDpk58aRXf
qpSdOGODqjnl0XtNoOfVYFdApXiV58+tH1fxurLN2ll6UUyi1tYjZdf4clSy7wfddQvIdTxDY2/2
vgOOAcDqwi87VtKTpBLLKv+BG5ccga6q5NybIHHJb3p5QrrZV4eKgE0NAttjGa6CoZro8mqRugbV
RM/0AJTfXRxj/U67QYodKK1C6/ZwzJ9AqPGONZy0D4jrGOUHTsXJw8Zpia3ZCTKN41SXG8ifzLSh
2w2PWLfrCcNHCLak9IfmteEMRndYhwOZ3SVtTwtSNSWRlsgaWDI3CEJbVBszX4puRApqhnB4G8Bm
SYzcGeYyELj5R+BUHFy1UPw9fq6dn5Mp52tBNTWL4TgJMAnGQtK5a1X+U5eG9U/fCCAW0Eiseb3V
MxFnIzLTeRPizy+xVPZBtyBCVuFZ65QrNgD4cn4uIusfyfSSNjc9w3yqM+l+pL7G5o/FO3hxddLq
LYOZ/VJFbftdsiaDx+7DOJhVnn3BnNIvPP8m1qkqmjnysTC9TyrH+eH3Gi90ihG5x0cPDw/dTFv4
c2p7ytbABSDrib4PPEzwrFnvky5qENdIWRo4a4bgNrRI6sq7s2xznFBOEfvhCnexyWI9CsyNV5i1
vdWFextdR/rmSH7P0daqqU/feZgYcW9EXXZQ9s10kqIpmd05YG8FLLnHPb9w8h7nLvKaVguN94Uc
blTSjnEftT5vnZuxXpmnBpoXYZixKdzooojSo/ObDv8bhJyiYWOFCl8Ndphh74lUwvKpoxCY3yQc
vs8QyGq6Jg1iZ8cZEgTOkwSWxD4iX0tfG1oSAYm66eU6zFE5QeZKUR1q8HUtkp1nBzjmwBatvCiX
5tkANiXebGrg4sfZLlOXXowe93KrgnmAR5bk5jMoGNw+uqQ/+QM+T1q89I0nhouZgM059tLI3Ley
SsP8WA5ALMSi7ps6/DbHWZ095Ldo9WYknOc8EIoaG0Au+GK25jgOw6XG+aOPtYS3vRplTysyYSLc
PgvdB4O9HtppMB+dhiw0ljKsVhQPR+qa8SHy11iIlCmZdtt9z5Fk4nVfNFa7KuGIfyvgnYPMs2fi
2zGEKYGNbMhfBoNwN80OilYb3Jm0g6liCk4Tsgnxqg4TbjHkVre3yrb7crQsgvPAkRhGUsFKF9tZ
NRrXkJ4gaxHxsKFRJIIi9DklzvwIltfHreMFWYptP6zTs9UQHV57GjnuwSw9AEh5FTj3VEkGcjN0
dfUAhYJgFRAQHk2I1RjsVTJ0p8RorPFnLKBHil/WlxSVB6udzUe6ICCPHzCC+/vIWyojdpal6UMq
lRiXjCz46yczKNVS6VjjCiIoHG1M9n73knTT9zmFEmZRtPs9IYrbETYbh28c2IioLWxT8aSly7WK
vsVjW2Q7m9Qf7eChjdGP6YGvoYAnlm64IrLqPoQKxJGvHCVkk77smPPoQXaWkLXbcqPtCRO1UzbT
lU+/dbZkF4hTy8YpzokIp5SVUzL7rHUw563CPq+uXeCCirQx6YTTTxJDFvuAUY7zEirJGNDlnBf5
BoGcDI3WZn5Aemo4TIeRE11kSSIK8lSp1qNHA90ijEzvLpeeD5wNOwzl5V0MIz5O0vSta7T9nvuT
uBXBWfW7Q6Wsux7wWgPq9vK2eSD+Vp/cGeT70qIJmThNRWxlSXszWbZJmerFauAMri3NUMjgnA7v
ZZxxZOs81a4SROnpbNWxvKSA0H5WLXbdRRnE81MVY6bdNhaX3M6zNYbGKEhic+FafQG9AAITQON+
xBTAOweh1bdGH+eOZl6nDrOi8gu+y3+wdx7LkSNZFv2VsdmjDMLdASxmMSGpyaRKkhsYJTTgDg18
/RxkVndnlfX0WG3HuhbZZp1JRgQC4ol7z9342fpW8wII1BZWfDofYFFJEI6j9rGsSwBacAF1Mezz
yCsI8C2D+ZvTSPu5LlKT7Vkw64mZ1hxtUzbb72CUCA4nD8tTm2YKUYHE3sQSNUl6/2HyaNa27uyj
3qKIh5bGuNI7qS0UCdtl4m62iWBrlfskmzv+tGobn7fd+Rt2ADg4Kzdt1bZzl0ad5HhmzS7VaDzZ
3uKyYDHRKr3DYO8fJwkmlymbDu7dOuc77Mc5vC2gSyAIydLsreDpzFBlybiZldFS37SuE0XbOXO8
h0EveLLysYAKT8X9khnJZGRdthOGxRF5o6qRZOH43fRcINZ+c/Ag03i2LmDR2TMMi/rKs+6TViRP
S27Cj8JF3buWAbnawn3lTUgzY3jww9Lm0ZkEpyCmeD+4HbDF2I3ha+ydPh82Po44SodgXDj3Jwr4
lmRbrJCpY8m7gOtm3LGwT5aNFWsSAgC9tuWFD/Sj3DJfsj7zuFXs/rsxEwf4gfp0iQP8PLVwYkU8
qxM+DWFWX5OvgbWFbWHKvR1ozrUbF3mAm88itwDmR38T+ZijjhNSz5QFLAUWrJu4guyQFuXKbuPO
1IATYw2UMMJmLu2UZtcPlU3ugfb451G6MKevaliCm9RoapV8mpLoEEN3uxjhNemTFvAnwzvFgT4u
8RJVV0uKXGFovHI4SjrtL69hW7ERbRpMe2nGiLzZKVDTLuxqms3G0x9ySq3vOfqi+3iONfqObgzf
dFUj1XbdYv5k8I9ceWm1eY4mK8S7gXrxAhx3i95oFo3Y8H+mJ8PULq9ew75qNbWJbttEnsU5Gtgk
CrQz6+LeYUK1mV2SGwsALf02xcaDlRoHMyqapsnOcXB27t4wEjmzSXHymPMOHXCdJf0YY+IxNgs9
113bFOYlHKbsI+6mMN/ZAxPDzUS0wYvBP4RBg9X7Q4+h75MAR6R9UGNJxVvs8L7x2XoYRBavlLDr
9Au05TvP5OZbjSqWRrVGzri2pdljKlPny0UudMdAh1k9XAfeMXKRl8G2ylvSf6tVEF2gK0WqkL4L
uGlUZW0cvpliiL9js5avfh+HfPusmd/0wrB+26Ngv+g8RXUVJVFCukXYBM8lZ8rl5Pe4huokYySe
eWNH6ExXLCCBbLdAhL7o4IKJarlsZsaEZgfSg+Yd6Yd+U7D5m+2ca5gcXdPr+5ipxkmZ4O3aVPEU
3LBzdEl/cRt0xGJZwrsZwF269dtlPmUPhIQkC/KRXji2rU08FVhmK27e8ZZYPZ9yyWuHep8JLFz4
BDhbXIwrRHSptMj3fgmkGC1SI8cDJMbuUyOrehFW1lZbILFM48bEIJoQLmKwaCrHd4Xh/z7jjqF5
LnTMqVIK/Yc5yxsWREuGBT/s1HKyLJFHqVAwg2VG0VrRNiKIY95LiWaKmR1grA0WalC7GiBHiFJu
ZmiROk0OysbKu/CEoQIuxsVA1dksQO6GbQNzg/t9ja11G80iYEhTaOs+ImYLJM9Kg+VHokeTZhYD
OKosaxdUFYkcPLZjbx93ZhaXUxFVkFXCBYuFwV1IcakG9Z2VG+JORk54mhmt2gySulJjxAuqEuUG
4PzPaRpUuI9Gqt2dGzTow7I55OliKS977ThLAH9h+SWrqMMRNWE2ou1KNL7Q3CohcAURuO6txkw/
7lMWMU98z/rGyVP53ASWF2/7vhmvyEArnqLO7d2Nv4RdsO9IRntMytgEqIysZIEoBaRkRxcmFjTE
0fi52FlEYk+AfgjVmeniA5dLfxIBT5L7CPoOQKRKgkhyCT5reT7aut4FE34uCmSJpKpEKkbQgcF8
dRDTWM6QEtCqrSuoltOoK1x9EjBfTLYYOuwOFXdFhIXoudccWllkmOzSeOKrIVMo2RUSN/GxnSfc
9o7TBdiaBVQtqbDc7/p4RvUbiHVFwWyub64s2bWQVsK2vMSCM7jYQwKnZvBvRXiwJbcyxHczKZfF
QJbYoa/EavkanKLd5yoC6gQsDHdB4WVEhntWTFvqjwtkldoDq7oFkNWxzajVKrJecuwLU10TxzF4
papOIXEHOGBIHMn2Gfxz+D3ImqjElygkv4Ini8dsc6qqIwVNe28p/F5nkbIBeHsF0mQ6E0ev40DN
XXaIpbwKl9LDioJZ8nYqKWyPbdOzTJtVn4eX/QxSY+vEAR8tH8PwI8OaBTvAX3ti8Ao6Omh6DYRj
UrXzWR6BVz4pRDc8mCIHS8SEmOlgjQjJPXMTO4zZNRhoszrNR0PGJwNxDJEw6nDtOGmLPMlGc7a0
MwpGwJEix13MY2jTgkGrj6bg1Do0it0sBzfIzIFtFeev8BKIY23hFOghHIcR9yAjJgRNPwCqGpKi
J6KQdOboDN4VqJy2LHJ9UmA2TU5dP4n9k5gHc30VjTDbIVjEurx0S8rfE57/acz13alkj1x77k61
XbDtaaPZV5sOJRrt+TRVySEgcM5e5UdtdxMHNlmwbKWM+wGbSOuDViBor1YcB3pAKy7M1ZR4PCmd
ArvyEdFlmZzoQSXOnjeYY85r4ga/nCTZeouErmv2OSFOmh3MLL8ye1yco78+3nddbTGeTHhreEeW
WrILoVMHLuun3bKbFqMJtJnnJj0N5SwYTMJuSvfWMrsp+7OhIhfM5ez/1g6une7yIo/kQQeIuXZW
aEf1EcJ55AM7rSgGoUgjLaXc79vxFJGfj/RMz/ZwBU2rL88d7hHFt7BGX3kf+QY3HFz/YXwG/cn5
uEmdZfFvCTiKILh4hVxxHXk7HYaZWzzGo+ZHJB6isNHVknU8cVTRPf5T5K3U0z3r86U38JMMDW5D
k870ZM8JZVaOGZ+f1Uey9Bd5B0YMMYq31PtiEjFislDpbGfQAyTgGQTmM7foNPQE9KUG4lzqtHul
qjB7yzVkQYwzpTnTdbsEO+Z+9YQaZi1DAoLDuovGa2e8LR5RKcduZuuwX0w/sk/3SnrMAHY4Eyk9
QJFBVhSuGuqxcshdcnBSuIubQYxjIZduwZwpfYrzt29PecD3nGmyadQPS1p22/srvsKTiy6Pfu4Z
5yAxcOOsdlLIU5BbYp7cHofy6OHtvbCCqZ93XdqpGrNfnM44RL3mNiNl8HWsYpzdutWoJee+ofRt
2sVCrNAzcdgpzfIhUJV/Y09xWRLYVPQvQec0x2Vq2fS6XFFqD9qtAeLPO673dSUpCYGwYc+vxHyX
OjZI2WiB141VpDB8M0ug75Vdh9DXR6ezN4wgq3mfMRRM9w3g2QAttBPUe9gxxQ3DAcIp4MyrU8Zv
9bid60zFGMSy8jmYpjqi0Qm7qxS43HywaHOf0iYIH8OhmjUplpy15CzW/gsumfxtJiAJ5l0WIBqP
rBklJBEFwxl6L6C2uctx5m7JHHFdwdHPklxFJpdoihkmQhmGL6wJiEFYHEW14lBs8SjJVAtIxK/b
Dy5+q9mFfmPms2Fonfl7k9IfnM5hPD1ioBpSDn7TiC0V/EQpmoMQgTmWxXmfXXIxrSrxeZi68arQ
PWSRY1o3LYVUbTskI2yBX8I2Vha65GljacV4Da63MzUnnquqObsdxNCY7tRGcAZCZNuX2GUPeVjq
7mCrHtnWxpJxCyQnR8iL5MQVai+hfo3vfbC4sPUKv2+8T8sSgtBJYyrrPGlsi8I9Sok02lTo66t7
3Otw9ANvUqRrKSIcdnHAtAjOCK0wmspW9GZGDJ64WlgHoVBab5MBevdhaFILz1gUFuqk8D1WooOp
ASPRC0KjETkNHMaZnsn4UVSODJojycuL8zoUczjcFjGg9BORRFLwZavYv61ylNyf7SAiKtQGR7i7
nGN9IW2e4QAbPRjCseTJQ5OccLvI9Rj070mYDOOlrRs6u8bz7cFBRwJ3as1hKGPXw2mK0pVICHhr
5i2C1hK9dK7Ke4DJZcfoMrUjuoRNXyNaoQ8ngSNDk1Nhq3iioE7aexkvZMrCrQ6SDze1xgQqO7Wv
uiNPCR1skocCCajoQsTyaSqG7Drm1KhveSBFEiVEk2mNXN10JLISHZJBp3xgNoSXdyCSlgy0oPev
bAByzMF8mCjCInyI9p/4CONavdzWMdQn7E8KPoxFaOuuSyawquOUFJ/2HJlPXafOY+dkMELS0djV
3jOC8jA1CgPcSLOoj3EHJHwXOtVinQogV6RMsS688HWHORRc6FTjBw+idjuylZcQGKtgOpJHAGMp
jjV1skMfzl3M0vNdS2xLuRlbM3Zn3tIDa0KTkFDDmhy1OueZg+c/DHMUyLPTYtIMU5ZhaW+bJ1LG
kg+LdM+QeVJu3YF0DvHDObp0ET90q6Yg58I+raY6ucGijb43Gq3uEvJAPEKoGC3+rLt0zzhzkjeV
W6NqYAWARKyJvQhpRjIWHzXG+Md2CUdrlxYBgNnBgt3IfaXVC5d2lH45zED5CH5C5BjZ7RNDABfq
544NRsy+GF7lu/HQmm+M6yG7D6LOcfbZPDZPdYWdYBMUIDeysZuGndPNzjttWnxI/SK/xbycAFEM
AHoi4TQPQZ1l5bZfJJburnNbegd33a84w5gFO1sTtDu2+Ns2nM1044ifzLQFm+K/wKuQeF5it/kc
/H6Nm7WH/Nvsk+2zD2CtXEP89YALpzaKnij35XVU+RAmCAMabgmgxQlJq5eA3o/CW4YiHKOha8a7
Lpx7NvMEXuUcmFbeWBgmKt4iNpyNlXE9Q4oqs/Sgm6CfN4oVfo5npx6/l9iN6DS0WC4hgsERaqaF
MtPS7LA3y5DRO7LV6f1dVET2SPOVYQNOl9x7swDPT9z4dPm1ojg/By/GwsGoaDcbbhcXViR5iKd9
RT+DNgY+qm+FdFuRZXWPgpp43pk6ZuI/WvN4H7GESU7DwopHFlIp0WWuw3MXGL8/Xk4EFtWs/EX2
STeVSo4xrj0PTWJ5qMlDY2jr6oCFCifoqZvinN8StJx+yQo3JIvgisWN1HJNh8QbI6+ykczJXUY0
CHeWIgf+ngplxN5iVuLsG+6ByRmU+ppCeU3LrPMQgyrXFlu4xZGCQ2IAWsZk55BHkOHUPBD71rKM
5+YkNtpi6LphK1bl65yGxZAKILpvdGMx/qD1VXeZlapHHzUTBm2SSe49GKmcS9kCzNGrmunNa6gC
UeuXi2aaM9CU93nQ22f4h3naWfT6jyG9Dvu9qEsvBia4V7ovXUgRKPm+FUsM3Qla5gwQvu3YgvWF
G903wol6BrgefHYPawYWoJB1yBXlYfBNg1YgI5l54zqkb0GYxMyB/ZNFlQqNe2GSp9BMMSKAwVME
Dq1JiWhXnRZxhzGMddRc5ttuyPoS3m/v3tHF+WdRTLm8b0Ump50daey5zcSebuOipFy2maoWtfWM
12TP7VJ3X5kZylWSXwwfviAR/FZ1LfQ/NTrQPksmR/k2CEBAAKIOrXOoH95VF8rJ3xjRZegvC/vb
SC9GkqYWTXrR8v4uTEBY4wYT6PIoWECBcUlcUgimAYKy0PXSAyNyqThQ8a3oOt9JboeyrV/xixCh
NNumfTRhjdDD1kX9/u9lffczCs77l0ZM5uZ/2Mi76z//uZIn7G1lvIeQ2dfhgb0Km3+u5C37N6o8
m7U8/wXQ45X8x1Ieg6bjhZK/huzuCsflr35fyqvfHMclCZj/1LqSd/4SPR559R9W8r4b+kLy+312
nYjqfiivfxXyk/86Sz/78ln2ET4y4upjvi/my56CAzSQHzbLq+biA8xETgtSHNBHWLRDsNa0aV9+
4nLhgleNbuJyih6xX9kvyZjrBzKFE2IKwEJi0JKGeCxWDQyiFV6A19pyjccDz1IQ5N0kBoHjsPaA
1zb015rUGtiBYdIREgmhltKZDvLGK0TTn9Dw2XpP6qr37IytmN+rCHzdd6fPouTYtEPI3iZLk+lS
BTkt5mIYNY2Zw5OucvQ6SrNiRz14lpvne03u4wEKAcJhqAn5tB98HokZNynteHt/1HNIsZagfVF4
11DEce04BxLWney2FZR02y5mtRr1llAXCA/Ly5idc3PgZtWJXT7A66Gkb5s3i9wpdJqkMa6hFnV+
XSP1Po6Em6Y3g8M6mf4Cw2CxD7vJQ4rN+naYr5u+nVmoeL5qtp1ZhhAZHY8JiCa5jC7mVFdYK4zf
3xeOZMfElD8ID4vBeAdAqAYC9QHOhxxUB331g2wneZVWEwLWAy0m0KHFc+P+G/5z5wNccDRsbTFW
XwIL7flQ+piHskaMe9PpgHRcgb/joAdHloje4g8RsRbeoNVq2fUC00OZvE7AQJbUPSiWKmvuiB0g
jEfG4TBji69BXQ9pTk6T5YYLD8cIxOBxzjJz0S0l/BBgLMyCDBoqwj/mKP7qoxaeBpxxzgJE8aio
lLSw46kshPbLSNp80BC2ZAGEcgVQdRlYAh8KTr9Z7HaduRtARtlq1keozXwmyEpGEksWj4pYAhM9
tQW9PICqTLz6MjhPw6nSpLAIAV0h6vM7MyCaw6UmcrMdvWJh4MQ46yqUFhyAoG5r1OhDC75CtnRI
rFD9B8UuKsdf7zMkjGDvrc+muPwAn9QOa7uNQLwNo4mNVkAM1b5TWrGxMOknu9GMSBEsQ9/ctEy9
Pe1+/QYDYSQGKiEWlt00HlCa+o4KyhTV0yTd7o1ejhFmnZT+J1jatD2dF8YGoJqTG9QVJTW2v2bD
mtxDR+smlkX5otWMDmPoaQoyLVI2L4mKTwfoaTDE7CrLaGrSBKmHbHBHJwD5rt1KMqkhewREHSa0
8TRb3OFQxKCyNqWdkGrfU26MGxZeazhBxxSdaS7fKjL84sUjr/CZ/FrWV1Oau93GQybzVkBJg1Ff
kuqd2bUPqMfHxnkS1O5Q7ulgcQgHqRtaO7Lteasd6/M7LyNYGHWg7t4a8ivM3qedcQ5LGDXHcBoY
pPEZfHkMRrtxwc+sT/Qo6hIMRwzaHzoTGcygQBE+V0GjOWDgjZuLZbFRtVUOYD1IR1P5bemt5FIw
GK92GfF6n1MCOyaBLs/cgvMevLouy9t4ho+2afWsjkvmIhMY6JFee6LXXjhjJntPsEtQn1TcUUI+
Mrk5flsKF6ZlrB6osc1INRpQ2gtZKXdTOvS/Yojk55iOHk6meFAXEPqAOhEARt2ZtnDQ9sijmvbE
X0B9EPw1DD03VFwoZBUXw05GuTzCGAutE1V7APX//YT/+YRfUdP/uxxv89q8vX7U7a+yu/Unfj7j
LRn+JlyaGNv1Qnd1KPH4//0hz19huQtclJPSCaAm4KP73fOEuM5bH9/I8nj8Sv7J35/x/JUtcQOG
UkpSrIPA/yu6O5eX/0V1R2aNK6k/AkR8wL582/2T5anKiEBYhyPbTDoXdihheWWI4/YLj5F+P/cT
q3pEgtz2utbOi21LSAEXvpDso0rlNmdJN7dfchl6l0VuXXzFZlXnZe6o90azNMZU4gBCg1/MLE+r
h1pW2WWjisX7tx40/XkCCgrD//0E3L6Wn039R7fo+hO/F5nUhJwjaAZC6fsKe/bfzr8AzkeAVVSR
uecGysH0+cvph37RY/dv274Qyv2H5c7hnMW4Z9ugQQR1piv+yun3x6hhn0hbvKhsDhyUpMTtOX86
++q8dSJPM3uze5Rs+DHPjTeCZ2bi/39FDf/hPP/bK/FCHA2AAOu19msp2zlMLAAh7IoqIDEtMTID
tmin+aH07Tf8tG7+835IyBXE5pufrsH/qMD+U6t27X/9J5f8LxfWzxdUwlM4CTEW+vb697/IWVkc
ABQLs12S5Omx6SZGBBniva85WKVM2LeLDc08SLmpCa3HX06Af/La/+ywKulRviOB4vD+6bBCAUzr
BFcHcgkbWwct4nwUTgv/0a5zXEZ//dVoEDiBhMtNK1xvMb98UlQXXUV/udNsOZG/Rk3FGHZcR1cj
irvhZ27CXzqutNt8NBd2tLDXnuWXV0tx8o41hMvGz8qjoJ/ddbn/hKJUMmb0US3ozLvJXf74159y
PUF+8Yaup6rgyxSSHA0wmx6RBb++7qBkrnlk7wblxKzNzVbmRA1mynsnSafdIumN/48z6J+9oq9s
QuK419MC/um4UrGjdmzKXWxX46o8CcQuLNVwLrWb3DHXWXbwUvrLf/0xOUX//EGFB28P27bHn4H3
5yeC76EAmHL3MHQWvQJr5oVRjXCRjvTcST5GcJWXSQ0g9wTuDh4Qp0vUaRL19r012eABR7/Fu2Kk
mm9nyy3sXYWp9xOYz/AgqQ/J4KGBwc8AQIYdNaECFx4uNySwTl+9jY2viISuXXFjhaqZjpPbOuWD
KHIP0BfgSVTg7RTXexkY2IpqImN2N/fVfC3GbLhNqCOnXRBk1beeMwLZU1PAai1irc8sqCTeLs8K
UnJtADDjphCLnNkXtTBtltznCYZkVrc4MmD5nQdgFBf8dA3asYOLRglYGrnd+UzMAL3JcCRcF4hb
4pVANCdW62iYSOVBZDWM5QeBwdMT6+dUHVMnzW9RYbRY58ATHUbRmAouIvuKHfSONdWsghiHhnBI
9jESF9beOvNHps7hMJCCVgLoDiyTZwer8JeXoZYYk3wM+CwIMu091wPI8UMSEUq5IQwxf4nVqpds
BCfXDiyg8zBqB9tP2LYq2JjJcfJDWC0+cDmXdSea6bi7kmjXxbZoA0K9kRd+Iofu5n0XhASvYi5h
hBa1MAUZSChsKdkQnWS1GMSjl8SQJmkY8uoUnrdmcsisen7O6hRpyDgP0nkKvYR9CqPp1i+vQPC0
86ZBYjejmwEcnDzmjKHsGEWVjDAAdTrWRIjntnU+G8btbOZ6FmwR1GZq5yfrR34LWxSyXIbatSKC
m2AA5uNVRQyTuc4BwTSbUtQiI3OiZIhapAg2tk49qZH74I9oGhTSQX5rS5qZs9IeEa4khAEhyIOT
QERNKtE9CTpOMJMXLJylBSSY41Hhl7G6Vdv5M4onwBo0P7sxKQwXgd+4SM+Mh4yy+xHpY2pWVegg
0aHGzO5VNzDoCFi6qSuHWJ343e6hwNyJYIq8A3mzKXIpbSxSvSQ7mvFpsd1abXSIgm/nykaQTGrH
DbvB3nYJVfI7stfKrva/+kK4hIl2eR5uZ2cZuR7DAPATUsd8wFswDvelb5gN27HHgtBLY9bjuRLz
UzKE4/08TZKYLwSh49YHeg5OMgLijLRvfGJ9Ym57wVN66xBgC/M7HFbDI6v3y8Jv1DPqowjlB1OG
LUgu1pyzRQG5gU4vrmzd9khw6ylB4rSwtKFkrFVywcqx5vLLZucuUc7yUHrF/G45k/Magvt59riN
vBs3ZO1heE8dFFC7uIkZGb01bRB+5HOkX0c3kowliqbvDlNgUD0V/RyRDFsq65syCTMFso+9d0Ja
pbtxo0rcVWDszAbJBsezZFx9nzp0opvCMO3YRGSXfZEpIvUW3QbqNPRlMfBWq26Rgtpz+WJST9LC
4kFDHkFCQJU9O2RJ8RvJr/vwTLuao5FxnrUotOmIaQxjlM+lfIaTXeO17XPUIiWgQwt1qq2hkkoG
1KrjfzYJaMxqB9CrfIR8k7abkWU2oyfjoqdNKgXGJY4XvGYWyGG21FD4yB9zc764sHQRBcyRV0NH
pVbBmuCk95aEA0P6LDID/LGDfNJB7tibkOAaRZY6UzSGIKF/C5t8QpMbGLhJRogSL3XWhvSnTloe
RAZRilEOvKk9pnw2ZyU6rPo8ymZTXgKwIhpktJI+2sDaJiO2xYjHzM6PbxFfQi8v+VinAZKS5DoN
FJ7fssH0kCGWcQWsgxifx41uevQentNr4jtIz2UMIyYfHjbGEEUmwRgqxmpBHe3qARgOtOV19+AC
87n0uhzVRdNW9XJg8OYRy50hRr5TpcXWtMwWtWzAI/sYgMbWi3ciGxtwqEZNxT5NpOj2zDQDXHwt
O8D4M9RQOx8gysbxBZEHQXQCatdtDmKV/p+DHcFr42rQ9x+o2YbmojHBXK6OfYFS0OAt2E3ePJqb
HISXOOee66dciLVmxRP3JExOOar6mrFGg+wYpPBkQLT2UfOBct+uzmdyb8QlH2xZnloy622sL1E8
80ARMu1u8yzq3evBZ22+L9xRZW/NVDJMiZo0QNPAS/sXxgrhnQJd9Ez8xlJ+cPbcCUQL2rOfJQzW
cfBqdLQtEDIs2OldDfPJO4HRWxP0NrgPcZ+2X4lOktuRQc857h9IXn1tWR+tAY3iBCXGnZkoX2RA
TD78rTMrLj23lMyQ7Kpg/+cqXuqQS8m6Mwzi5rwOEAZtIIDx1fra4jGL/G1qjx0pIM2OeC753qX8
zNYFmckZ4loD3L2OITLbwJVrXwFZsMYmeG/nquYOlLbmbUx4mu+hTjMqFjFA/JPYDkjhG6cqegSY
Gg3MAWNy+g5jFk1P0BSgBjqkfZ577GPXb3xcCuRRCAivZ2hdZxQADE03kYqCaaeypr8Ie+ZslyOg
WefOm5LgsY1Xe1qgyfvZtwnryi3RlhAh0NGw4RxlOtZ3g7RFcLoIZuu7OJ3Q9Jrc8cuzgWlUeUlC
I0rF3qycCcAGi3ri9o1hNSeJmzW1jogGHafQ/4gZGDyZpQtfZaesq3h0EOYknXIYtQsEjBg/ZxjY
qa6xingVeeVY6L1Dh9m320y4kxnh4hIBwRNZabqteTQtW8/qkhJEmyMx2HOfh8TOBcSkqQAawnUV
TNiplXGzbVwP8Qs5qfMlYk/0GcNA/YPEJ7FeXK3cS8RrrIGNTMDx4qEHLOtFavlgk9Ve1DmOtktg
xOm4zcl1tA5KdlO5tco4aL6PiACsA8JwT71NwRyScWTNEXk/OA8QKfUIcFF8orI8a4N8ys8mQuwT
FISZiQ5JDt/qYBEWyeSVVEh5briS6vtUJkF/gcRqSM5tNqpIbi2LxyaUrB5ZRJZQTEDpirkyEKDR
GCGHZRS/Q/0nngR3q4g8kC4Lt14u2oJNmF+1eHyKKKFWa+Mz4Ye+t+3I8XsDGzb72xgDLTVpOF8u
8xA0UJt5GFHrlDkpTvCxwGx3OTfibEqR3MLEAHi0013Uqw/k6I5hWEyeqbuFARBHX5lXD83RVegZ
d3aapNn3MmRxj06fwxe8h6nKin3BKfaopF+/QRnO+DjujJnLtf16lUm79msd2/Nyhj/IX7m+ifs1
TKQCdKMzPbemIqgwkaE33jI/Rh0FhbIM14ky3VM3duvlGotzKIijf0RaFK2wBu95KIX92jDe6hlR
9vOLC++SYouojqfAYcW4YbhknsYmmVeSGW+ayHad3uAlrT+0G/jf1NyJ/FBlZf4aTkvpbDPHoSzp
p9nKLygQpuukGSgGuRfHMIHnPM53uZ6657ZlwrpxncHMe24N7DkHqBUgy0IjEFPWrfu6pNnyvVAB
hhLiZkkWMdkgQKcbQrRKW46XguAF5FWLab+xZvHfC9vL7kJhLLnxPUpUnlOalUNXRAtMARbolAAN
qS823iVU1zEI9DZyrDcgdQoXm90uZL6A3dpadPvsZOacgW7bhzdiREcptl5JxIV15OmenHptHrQs
9ulaKMLQWG/QdJUPCwYLs8d5gddU0W8gdmR7Hm9D4ZY3kY3yDBtE6z3VXTl+17OpvuOez6+o0Zzq
QGkaX0ZN1jzPfh9mWLqd/IIKs3jEmxVk+Cv7Dt+lK5CFODhygGgP0fLmLeOaqeJo+wV2wOqUcVL2
GRYJlkBFUo9MLEjOpwW80Yx2rCSBd0ASQVkRT8NIRNgMmaasZIKkwoFmmuDlv2fSja5CC3qw8yyB
WrzLk4p2uLEKLOJhUjfyECWAZ7o0WYYtOuT+aiiTctz2HuIF2JAkjW6pdLv7buxpDUKK7Cs7nMvq
4EDNrraVV3QXmNYqPIxRNs27H23uX4Jv/f80j/9rQtf2s+qa1+I//vurSd9fq787yH+dXq+/4efw
0PV/Y+YhRcCIWPncjf7O63LEb8KBFbdurr0f9u9/DA+dHxGOhI4zswDqYDPX+H0/7f7mugwVsZoL
CejrL6abk62+jkB+Gcq4vAHPpfxZWcEykIpV+K9DGdpC2howTyknVMyIepStZ510mvu3ZSlxIhr7
RbWePto67F8Eu7+dGVV3renyvjv+MF03bGV5Jlp+dYgjJ3xEQ/jmmboBS6IH3KgDDbyvEBjTiECa
IStVfvpeNp9JqtPdj984mXTawaJ5m3PX2c0rKhWhVlB/T1a00+ksKn1q93p6BC3RXRjp5bdibOSF
cmaq1KDW/HQG1HsxTXZd60U9RKTHPU4DSz/6kw8xO/zGVrrJaSsz/wT/g3c5KqK+U4efRXdY7aGQ
VpcFUCfgLt01W578OpX9BxkF/pVflFQ0heeeIgSyT7yi/cAtaX1Pq7K75lZD3Inj19+tCSkfN+Lq
2CfWcFrOqX/Vd7oFhZS+DeV6V+MnrZHfaOeevLf68QPUFAQzHUK4CnjLI3z762my5JcBmndCsqR/
EizZmx9zAJk35NdI1xZv++NjJJWvqDw5Tj/eZYC++hqFjX8FOPhjTPkp0qVYxnrIsNq+3dWTVCeV
HTq7GOrEl2Ax+J2AHdAYiTt2171DZJdEjn4tIfGcIt+cdig2293kyy++1clsHILvT20LzTutj+Mc
yUTPHzybw5yVCTbrbhghsfGxmfz4J53L+52jJtqjIc2vR4Y9ON04464W5fJJLN6+9LV93vdsRraz
KnJWHBiTT5DwT/sKyFyFrNAfdx63wo+y53eOuUdfyq6aVMQfX56ZkRw3tU8EJwc3S8hMX6YSo7Ge
I6TzfvFmqoJX9Ah/a6j42b5sXSPr0/WwonL3T0LBR66wY+48U2JuttHIIyXb+TpWX0EwN1+Sfc4p
Rjv/pJgTUs+89sPDtnElZD7/D3tnstxIkl3RX5FprZB5uMe4BQIzSHBmMjdhHDJj9Jjnr9dBVcu6
slpdbdJau67OqgQJBNzfcO+5t7PRWKSs4PONveE26+zxrpjRvw0tAz/+1RcRijszD8uBsVgpD64H
0mvVw1J9RN/rkos5uhcjqbMTmaXJjtnXtUTuTe+FDrIJMi7Oi0161qbi/uLOF2ITOX5J7aAQDZiu
Y8AoG+1bpBj9RlRTeLpiKm+ywteBK/vmLcmmcQ08D72GyuI1S7EhiPFKZqCf3OhrQQG5L1y41AHo
3nDv4vn7UqJEQ9vNJZtR5gPlRhN0HahyaW86RoHEaXndj3S0iRId/CjF1eUva4vLa+V6XnsZeeC9
0gWY4E9mRTygsneulTn3tRjVa4UF/CG1XCJKIxkT5KPm+D0a+CIsi9OcPPw59CLz+DBHbnrLU9+/
NrFhborJIskrYyIOB05Ety0G3yNgY7E1NU2WQ3AgBRRilE0pR0nzU4cPPhYbHq3Ov+vZVQQ10II1
gbDyBqfcchtVuEnGUKrAygY8hYkQxMEOaQzkaijXUecP+1iIscbtH3m7RC0pwpXUIbakVxdRhOOj
KClywdIKcMNuhJhWI1+mEXBuxh7po+Zlt/OU2wdi3D5712kfTI5KyoJhso+5tsm3KPxbJ1EGnhzW
72bdPpkFn+1mhCmwUSJUkDxx1l4RA1s1XDncbBkDmUjrYODcR0mux+NgWC8lApq7uDfNa7BM8pyJ
sDnKwrA+WhYYeIolzigDw42JlLrLjlCtHOoa9N4HszKfWwSQrz77/de+clD2YthYujF+cpOi3DgG
PCBfMU9ZCC0k/YWQA4QocXe0ClJibWnExIt08z5kfnzXO3G/bzT65lWobbTKKusAplXZCZmyceMg
wn0AUuGv0fldQ81Eb+G+GvFAtDRL26pf6LgqL8m/sC39wMYKWtmY9iomhA9SR/LYt4m/71EjizXj
WpfUNiPFCz/RMci4cV4RqMiD2RV6PSIi3DdT7G4YpDW3vP8QoOhR/HWu00s8J8UWQnT9HI31Ah/K
tI8xg9S7KJrY0YadFzS2Nb1NyiXKdQnBS1GvbkAr4yWbwHYw5s83sURs0DeMr0UpG3cVudH7wqj/
SlGlEJZ1F4jF+JYt4aKAW5UA3q0Jm9aCCpmgdwhO8H7kAbs9c6WE1DcyC+GxjObgb0BK+Bu7j/c0
Bny9w274HKz+pknhepTddVRl2Kd8wo3ht8SyCWf29whyyY71Srs85ZoYrqafCYWpsZtRRF9tcNWg
zFM8+c1pljGTBbMh4w2QQP0QiyreU5SMay2mGY1HOB4agf2wGYhVMkZv/CRYzqMGqJ7aoUgOTVnp
57bylxdAN95pniJx/UqoW2xWyO8ri4xaWJq1vXIip0PrOhr2PVIaeu/FsA8Y5oozxM1lr5BIo2fD
RuBgUAl6I3Q3cjHzW9yQ0cqLseCxJnA2Bt7r9SBKvhCsXg7N4B7bpVZHZwj9C6v6Kw2PVggFbXzg
vksPMrbSeyOKHvK+JwXGHv0TVqnsqx/JYimxF9INFU8huwP8NnJEYCMJ6QIGdeNoaH8gc3iKU6vc
Nj22dMBOjzqaEypwJ3S3+mpvvIqQfDIsZ9L+OPDbvR9qefIKxqhCO2mIfKdyjw4viMR2qC9+lYmv
1HPcU3u1TtK3vhlza50Eo3582VZfbH070fc5rfl5jjjUnLK+rg8AdzQ23gLQQBYcPhPDiySv4NKV
9f3ESmonq/hGOFZ9n7hMFOrQ4GmHQ7K3+fu3tqHvEBIVQTIUwyOboOuwzxh3YawvhKe9ZHgY7wwR
DkHTDeA66mhYx+hhGV0ze1b6hu/qDI+bh5gdx3F0G6z6VaUvWGTuWsUFkGj5FKdF4OjlgwqWoOOJ
2IfSt0H7mTymnac2FR4UvrS4DEyMIOvKhY2WuIRjNz6gH3sSBObSYFKmkc3jd+0LW2D3xElTbMxR
mVukx8mqqLLhYxmm8nuWjtg3Qi9pLottTgdDh9alLQCSudbkPySV7+9A9eBw9uPlJwCWYzOK4dGE
4Xep8XPc2gXxPVYto+2AvSvQNfecM3oKOSKeJTvB4SRLo9kMNGabeIQ7l86O2lZAxj9V4hUb0lhn
xpBqssnpaZ8dLrcbjYUa+/BsYreQxB1gLDHkyLcGrqCnnTqY50I8k3rqfM7mlG8LCt+17ZKSDXih
Cmbc77t+7upt4kF3VSDStt7gudf9gA6GbMIAeM1S7PlKH5Xd3cTLqNZDnzub1hE20VWF3pWlvskt
xr01e5OdP7QF1l3OCQ9kw7NifJY2EoSkKetN51rGwdHEJtikdzJMmPWGQBlrneaKxA3MlVBUR/LX
wGDi00tWXA5Xl6ibBUbNEReV9rIvC2PeLhYzioGhxRpQCV80jEInnPa4ua2x33uYbXdkkSU7kHXi
a44zZ8eonIF3i7OO3ylk4tcvJ5tZ291EUVBkdf0ZORonetJ8b32cKBaonPuFemWHF846l7NFNQwP
tbLji7FQu5k4MIh7K8TjLMwLRs54VUhyIMp+9nZcDGwAEBAOm8E32k+GKtZbzu32GcazfyBLlaer
FIt5KIrRM7dYoCrO8cxQNwz6MJObNgTmQA09SEavbA6ulas7vrHVwVws+8arGtaiWBKTb8Jts7Mt
YmymQwhBZZ7t6YmVcP2ewFwKKoL59uSxl3d9a5rs1gayFvMRJrKnF7YBZKUwYEamuOoHs36wrQY6
HWP0N1Nh41pDKgt3CNlwznOr4KK3ZDHfXc0TDz1fUQinpQo/bFgbe2rC9sUOBT5852rJN5LWegae
bl8S3+m2YWrXO7hnKRGnbE6BPlWedzf6ZEu7hsgJZyy6+p5oiMJdKWKjEYMWQ39YrmgA5Wj3i4ti
OdjJMEhCNKL4DlEGoXklT15sev0ur0f3ZUTcCNcU4cFKQEG4ifxcQx/007tEFVhW5dAKyHieSm/i
zL4xDdgZDgCBY0y+E1kcNuwBN5VoPWiVHgzYUDgNky1EIw/kon7PUpiTum0HQlnxbrhx14CTJt45
Qo64miP729Qm85qV6bO+kpIKd/hq+L82kRbUjOXMIc09fe7DzNpMyJcv2CnaTe1673hHlyspot9H
TTxAKxP5eYi696xHmlWbvYEvg2o8MijWQx7ar4GR3RoT2IO7VDsvY9fJz/oyz26zlmN2jHpn3BDq
66+9uCaNWRPDMw02EdZtcoMcY/zIMLve5vFs/TT9yryHypacfQl8qC9YqS4zHuRrHMee8ufeLebv
gBAhKCZDBDsA/jCMg3Ezj6FzdE07OhZ1Z2wy9AdB0tfn6Wr0FzSlQRNZ5a7Crw8duc/2MGDMF9hD
DcuqGVmGgYUXDeyZBLovzk5skkXs7bV7jVaAhSywyJIZ/RI2+imb5kfd2XrbOS15ysn8VJQIZZqW
XeIwPk/a9QjETa23arzSAXTq3qk5LJ4NAh3J71MvJAK/gZYr7npSkukDCYYFCrDcVFXKbd5/JZVd
bjJtfkwaM+fEUj/ovYJyq3GI2yK7YpuqpXkWRqnPKb/boaTeJf4yfWTEcHBj9gMorElQTNL1gFj8
wgRBBVPSfJAH8VFcaymScJ+aiVvSD5mgUtkembnW68nOvhtZka47037Ei/YT6zcu6/JSiumtHEuo
ttN4p20W34XbzucwdIyj03nhdnFUkCt8/EsY8+ujo1/1pvGK8esalLacx56JYzZkLscN2B6/zeSN
SqthUy9WecwiqslOVPYRKCwDC6uCxB2lt5SlkEWFxZgzncKNiMW8wQIMRkZeeUFdf4YQUX5OpTuz
E+kx7ae2uWDn9vAM+dP0ZESud/JQu3/HONEGg2dHG+Ibj7WQdPu++hTcXMcxh2lqC1bq5Q0gGvuC
BmLYpdTC2Pn6n3Pn9geAuDW6YeySmBMl2S1Y+aaeaabjf0fX8Lg0FiAGX94kiX/ClvsTDsunipxt
UWdH6TL8Zt14k3S2fy6L8JSU3JtMcm6BPu1yxkAGGLS0njjZhNYbWGvlFrXfS5EbJ8NPn9ukYkJd
zcYDYU7e2pTlT1KBt30jv2xjOUS+FweZSSfX2dlt31djAOoIjAm66U1nmq+18F8T6lvoRfV+KGxY
ZVxzXo+Ju/TaYx4iPobLi6XScB4HLsmMB4KYQuMt8whUaFgtgLCCxyfAHRl41gfaQoQC7JeRja+M
vtyFlnspMemu8I6y+0mxi+ZdjjtS4oarPeDUVbv85AGHFpQSGm2WYhfq6aWKbH2vfBKNDL84ekIR
ItLlz8KMdjo3UmBDVsC1/QJN9Vz1+XSUov/BfA4mVzVDQLKItIpb9YSy41VDT74HmvRWtg3H1dh+
M436vrTNH4DUXmvf/xjn6GdqeWdcCatI9XTj/s8oNw8eeHVYO1KCSIOVBY3jYem797isx9MIM4fs
INVvQWodIshY3yq8eisXYcylE0pRK4rw7OoSWrKhXNKU44xCk91QlqPGNpra33PjoQhvNYqSHHMq
iCdR98M6t43dUOnj1KpdU1pHXeDJlIazJyLyqwBKhbsrb6GNLac0rN94Mx+7It6TaXRbwGHfxPmw
7VXOtdofkqjB2wl0Daxek++vBIAt7DznUvTGOqdPW+Hve0QnB0i4HrZsA2EmCoH7OfHZUVUPGbV5
xMaCmSdtU+7esewA262P3uAcmqQEOdxTW+IIXvkO2/c4ebnuuI1rWIbuo3eH/MnaJcXP0+OOYRNM
8G7M0aQz3R/ZXgwDqG7q+HtjMW74Puz4Wx6cJb3IpGk3y2LfWmEKD7oZ17OXv6ZR+zCA90rC8mSD
IAYS2QdlujxXCwjDOWYbFWVMMwBd3WvuLbLG5xc5xUeRhxeL6JwwUgLcdDzgtPUPhHKG2AD6veNU
OAvJI1hjLX9DRnqiHwYOU2iwmyRQ7gmLNlGSseerWpenN44ZCZeVCFfLkrvvTYPvIMtYAHbAJdu1
kcnqoa2ggphMCdvcMI9xlBPpi1V4Z6HlTDceRBB50WZzRTKX+CKHpMd7V5D5KJkTcyKzQ5+CBTeQ
2nQ48IiOzKz8dfGj5uB59ZI8sL0vHt0mjj+RTZhvTMasPXI4eedLQ/cXLhO7P3rAFVZmG4FzmYi6
Xza+y58yd7TCmiw1NP08MRzfppRkY0mzN1nwVGn7ljYxDNUp5Z/Zs4mj6Ltx1xSOBrjSVVsWaTTf
HQbkXifeeHJbpQgGs0mhO6R2SoyyDWNj2hWxiXe5m/0Ez4zyWnDNbAbzjYaw2dyOso7krXTN9pRp
HphNOva/ZS9JFV8qQTh4WuE+gldflMQ4dRrOHgiRcNtime7ApOpgAaQXBs2M3pOir4znfTY17j0j
wUUQCtYRAlo2yJXWGGjzKSBS96nKSTcHdiab2yH2sNtmESCnXVVWjJiiLr8ajz2+Me9WT8UCe9xr
RIBteSEbLRO1s+sQKt6y07VJpx3GYhdbojnaiFcfTc9nEjrabmjv+6yf64M3sqVsBG2CVvwCj8oa
I/+kotIKwIZVMdHOo9PvCqGuZIjYAdyyYqYL8tO+Rl0+V3h5nFNlZB+h5A/JwLiiMeN2dDwS35cM
oyzBVKwbEC224jzVzvAm3amOz3NpN188vY2/YXzh1vHGDfOYmn0S8Xhv+ezQGczk1ojj12ISmzVE
wvnsSIJlBkR3B0MEHU8TY2OWkln1lCzQ6dhRL/N+iueUh7MsxacsMuZoy2Sb7b4HfMvWOlRqeJoq
BuFCtLO/ixI+qb3sHLfZzTYWnq/e0XVl3Gsa2xPKtGICJC+8FxMQQ1AydWdhrHCh7PJl+CrSIroL
WwYMQUVyM/27ojUlkWthc+oxVFQf9XJNBS3x3fc7ZKGtjZM/sfY0K3ATVA0xc5k8c8POnJw5lX9I
QJeKkHQ1jV8hvemajB9YK+y0zeKNPUFjPySiiqabJi9cIktCsLJ66PGGz11MEnTXAbrjzeRFQxNj
/K0/VemPpej0tLVT6CMXaF4GuQ+la57SOVmszcJVGD9gIJLE5wrVeitDmORwJbocNi3EsJY8iyXn
wjeQeiwka/TTS0gZGD42KFOJBvOihzTxAPjgTxNOGQD1Z2gj5+ZLmmbFSLllm0MNopfmtieww1zJ
tm2+CUAQ9bV1z18Wju0Aw8ZCcGS0jO5r4Vip3mYsVsZgJu/rBAwSIc+sK54C6ZPCtKrc1P822pls
bpgzPffy+nyMiCbfddQWy62Fbc/bTaXHWZOQYbZCpiDMl2QqQSBiExP1ATl9NAdjDizG5mN5htvD
nW+CBdi4VZ9+E3Zrvw/20N0a42CovU4iWTFPhqiJ7i7K3VUyAC9OkrqASh4JuP2uiexkjtAC7V2e
qFPEnjEwuWAjvgfMbYNrU7LFjL5va+O0CII3xxwYyjbuOdiZoWIfj5HJ7eZce3d056C2iJ3R0JTH
joE5OkS+XhZardexDadsZ40ZsXl+G5NVMzK/yfsdtVvBRLfs6jO+7oZuCwQNhPsMyXHD6NG08iAe
UjTDHmuXa55hrBHVFv2AVrSvf3OqFeGZYs/r1nbsOD9C4PjMH0bi0KkDUNqvBeTYj9zGM7supay/
YrQR6iKzElKxI+MK40xkXoxaoIZzebEH0vu45JW7LIzyEL08YIwAQZxqNWcnxr+Vc40ZTC6VZWE3
70fDH46orhjoARXO1oXoGBik4cKkwS/je2uQbhBbPO4raF3ghXSkjBzZb5wahPQ1vlgP2MXYT4IG
HA+69jUKjyJbev6uyvDhj03Man5OpY/zteGgcGH7BHz/1j5RgoERmvqglhkugCGcCyVduzPKrjib
gBm3aHSjNdXNbomr7olzX/GmdekPkgPQckwtBiPfnTdE/zlwQfIcdGl+s1D4NOC4QzLN54MFUiYw
cKSsQYgM65K8knveTdB37fzNKEkoIjrv3i0HsYZFy9ivkt3a6NUnA1WSl8rulau2IJaj38dzbG1T
x/jel0TdLJ1531GBfTU9hwVSvBUUfb3DNszmJS0DjDPjiZQ8EgxGJzxXjnrUTaPXMBcO0PJlkNlY
RuyioLAq4di58zoGENTHJWgB0uEjMQVx3a1neoEGdGwfIV0nRGZLAqePgqNAZmqSgbkAEd3y+amn
hZDQNbLipyWyapZtjATKCCmuwTHGgG3jTmSlCPL8XrHuQMKqTaBA6SRQ1fRQ2spZEoKU4WItNSci
yg51Qxh5cZskTfKKWpT3Q1Ztfq7qon6yBxva7Rw969oiWnKuXnxazDFc+/ZowHX9TaNdpbOtb+Hq
efDGpQ0+Q4DQTa8D92qVtfill6y0N1ZpTncVSuPjUjJL7ZgE7LrO3sTAccHH5ie3H+9trYMqte+s
pdrT8h5QPBIEYqXWuhWEZDYmwreyRB6rm/swRKvpZa5gNmdruBCsJtd17N1yyipyC8iuKKHn1tSW
wrvqSGLz0gsaUr9wgAxZ6HbJoqdfALK0pK27LWCePQIgqVdVNcn1GM5yx7xSrGllT4CEsh3O1qsf
SCyEQ3QOStj2CjSNFwsqDeqqIJpjckmjKL2rfXq2uOl2kajSe507JNialCdyPkRmvoGIZB1KNFxI
aYOxq6M9fQwlOczb/OinHi2K2ZcvDHvHd5mUdAEdSBbpJa9GRRQQQY3fCV6OHxCevk0luOSutQ2i
k2BEwZxud05DhIQ/bKt6kYcZSQRubm4nET405jhtBDr4PfrjZYcNpv/hu+GXmcWU1AXUwVoz2cxV
9ZJdVf5ja3u3yCroIpACnvMiwwTInwaqjQ65oaatJRi7SJvaxzfl8sXJhC/QSaYHv3V+Ij1bsbnx
n2Tr3M2FezAK8tY7r75vWkVaTDMwrdVxN21lET/3Jjs02xqfbdsEtd3B9kA6B4tCuN7FSpiWd9b8
7k1LdkbNmK4x8/5QUlOfqrK4eCZmY8+Lyy0fKUHyLVuxYZpgrHnpu6sRLjFLZmAne9aL9tzxfvpI
2T3rkZnXV240FBTT5NEhpV3gzguc58I7VLP7bFjuxGWPBoIFIlW7UN5bmUl3ZylGMLO9Z15srMvJ
+g7aN94ljfE4ZD/hgp+bwv/0evZsjlyQUnNCw6AumqcUOAJcRhBpprExSdzsRUfLbhxn7dxJn0+8
lV5+mEslb+c4vNdy+EjTx9JJLxlax03tW8jAixMxM7eW6oZgTo07GVXGHiwIzYbSHy7hxIQQsyRP
p9cuKYZbu7b1jgRTQnom90MOXQBDeK9Ej0mjfB5KtQdXstV5Z36GovsWJXH3nAsnYLZFoZr5n7Yz
TMRNs5bpnLcGp/0mKaKtsHlcCSXYUlsf55xMK07ieK8s+xJVTn7RaZSw0kB32MnRYCUyXaKY/WA4
6HrV++OmdU3mLlc6DtJKcnlTS6+ENZ2nRkyrevC3zsiur3UlicqdtG/sxL/T/TRepJNcHDt/9iLv
EKdwvYwK2srVotNbwz6chg8/xWri69jflEZ6CyWTNtttnssuPuKLCMKseldUgFltwERqi8/WNncD
+B4w4kiYS1HEl7DDeyPTl8itdyqq0EJ09z45RK1ZXNxk3OMiD5I036uku01h4J5a0QL+ZVFG+TMA
xE7NPIiK5Ghp5AbAlYA3TsgWGphG1NbPBOHskOuG900OhLqcje3SWseuz37A4bwlDvYEHsG8MlDT
IDVwDomCxz+PmWJ4gu1eOn2YU0bpQFO+Qd5vf1cZ+88hjpN1yGZmxR41X6d0a+taS+c6dZTbBuwp
/nB3JHgsUii+TTp8s0O0Afad1efg2gVsLuvs9J1521pcXhLMe4jVIQRrvTZR+uJ0QiiP7cn93QPV
/2aIkppvnB9bnMFi9i164OJgxuGFrtK4jHnWBjZrLj/jB8tHpnMV98wy2A+5nb141PzQnkDDepgF
DIjlXE3sUzlCraVGSW+tWQzzMyJUNtZAcGjwinA3eXF/YAo7XKxGIbF0XeOuR2mu2oIgLihqa7e3
63OhPe8MJxUueDbeJ1a4Wxjo01Ag8hVZb+36cPCOPZyi3dhOp041t4lpv3C/nUQBAF02FExJLiyk
OCYs8LLjIRgtAgLVqO7qQRM/gEh37WXhOY3MTQ0BkQ6FAetQ77Kw2sU1IPqp+pDddWKSduZalN7a
WjwgXqQidu54NrrmjAzjBr39oezyF64jtu6EQOryucpHdEo9KakOCR2EA4eh9wXcCR0k7CzSEln4
Yf23VHIDuDw9M2P1byKGusc4qVFwDhSGQTjY1pejKOagW/3M/BmmlJ/pAEUn5btL2gNeJRhpM/02
6iI/4ObxbkcGf2ftlXr9/wLL393Y0iRV95/bsR9L/Z4n738UVP72X/yuqLRNdJOKxpVUHYJmGAv+
tx3bEv+Jqd9EZckdw/xGonX8bxqAyR+hevJdKkL+l0Kg+TdFpYEf25HCASLkuJKEyP8dDgA95x/1
lOBcXNOCHaSITPc86xoS9Ec9JYv/niWdJ1d1ghnEo2tkdy6rtz+8If+DPZn36x9fRSkHY6vLIv23
JKDP9wduFHzU5n/IhHDgcIF2AfKzhQdKvUG8KCkwIqo27KPdx79+PWldzbl/14nidyLeyLUUMCOp
bFyqfzJjh1m3jCGaihUao1R0QdjOOLA4bzU72ZiVfQfVWNTsHsEjkmq98jAy1sfEcUOPEX4H5Zyc
T6Cs943FYXOkLbH8rWUNc+ntMg+gq8QfQN8EJR1AEQaWJIGwZweJ50cdt5cVI4VCisjiSIG3zxvY
/iNeGIT/XWJCD1/NS28RZ9eo3nVJB6xs6CwnVDnz+Ml4YBiI1uQJQZSuBX4E1B5CTewsc7+cXUZW
ns9m8K2hzGO0USfCikikZcbKaQuBxgfpg1SXm2lNUIqn/f1UcA/SRGeg2b7Z89gtL25t5o1akwGk
xL5rEv49yoFWRDth1UC4V92wgBClPVQl3DcmZ/MkgDgbE7ByEQJChSCHlHGCQWejGYOsOLrZIV8c
xwpEo9BPbuIpd8kukIT4oTjgZwGF6xmWCjEIxg1ctiyrKYZXlkfVdk+jLvBn9oPhr9hmXLtknZRk
d2raileLHCjnEKV+lmzSajHLKtBMFqLvLXTO9mD73gz7x200y5U57ZonU3cIq4CkogGop0U2APxQ
Za0K2xz9tZNiQnjKGWPOKwaKRb9JXYd8xjJKYSw5wnDFjvecDdaEMrrZVmHlx59jJnE3Y0CzEHLw
mJkYoPCg6VNXKxM+DZAF3GpUAYP3kVmmzLZwcLp4i+J/zrByFiwkqCHxSPrnxBpdJKQuprbTZE2D
fmDVbpRH8G/G1eophqqgq2FLnp+BZvf9YxU1wrnJq76oH+Z05gVBJGXiNh/FqE4lDIeM7TMtZLLO
M3mNVFqMSm20h/0GVr4cB4uyFR8R2ynYQ87J6aLauUxRXBFJ0uqiKk9GWvrAfxLb7gigYTxHNT3k
mq6D6DinajbISwfNnZ+i38FCUOduuY1YTy9v/qAk84Qms3rxoDOS+tZd41nZTa352O5Uicnzlulu
RRQVl7V+NMis6m8JKVPmk4W3B9+O9ArjgFtR72dHeAjtKn8dY0SAc43aIWKHMaJ9vk0GTyc3QzLj
blwUM6UDgShQ3W+gDyNlXOcNKO9mTfiRYBfpLdV8IOdIOUd8NQsy2AWrzap3r4Ozse1JYFiBTqUv
CrD6gwij8m8R0FZm5TRvzM7b8T5iR5SrYPEb9EiYj1gDrYSByISSuc+z7yWIie5kDIB+nmGuY6LE
jALFMAx6JeqKb7yTyowwyt7S9fIwoqhsr50EVupyeKSkNJrqcfahN/u3nFlI0tfNSJBGfx+yWJv6
U125c+N9LF1Nls7hGoPUQKAuLWN+rOlYgF0yA0D5XTaVw3BrcKN0UzsLlregxALbbtzUSYm+dNMB
/vcYO7GDhqwaFbxljlL/YkMJH2Av8fD5qEK177brFi/ztEKhXEXEq9awlVwsR+Liu0jYjwR8GAZQ
cFbIQePZobGfuiivgyY14DwLAxn8weHgMJ+NzKjtXZHDHV31nhtax4xG+FREECoCWngKatcwyYfP
iWdgzDOHS4dKc1mqwrdgz6fRADipgQXgQkqCGZW+RcYwo9oZAPRGkL0Lj4H4TTToMKb4HXMW6b/X
OP8URfHrbcmt4ilXcoe7KFZNx1N/QkI4Muk75UGmU70dNRs2ICVyPKaTr399f/2Pr+OZtnS4KyXe
iV9vZa590eUWPOIyq8gJrUCTPaYl2ax//TK/Xst/uyRdi2uS5TllyJ8uSZfpdO2GvIyBjRTAtZ5O
NePftrEbBmiMEv8FN+T69/1yKV8pMhIZvM/Al478T68HrSOaFqagK7Xg9GZM12ukWSXsbhZKQaRR
qZbWLN4psMd/8cld37E/vTQ1AacIkBs+OudPn1yJVtFBK3NNoQpztlZZvu1qYsqEaMbgr9/Vf/zw
+CXVldSI4QUnnvr1w+OytpGg8VI4YybqnMjaQqGO/sUv9I/v5fUXgTFluRSC3tXC88fCrZ/nvHXx
762sccHhX08Vvwzq5W8WzD7EtGzPoXLH+0Hl+veP8f+tVP9u41z654X++r368W8vP5qvH3+s9a//
ze+lviEltTlzFg4IxfHgX7+3f0N/SZI1qf7hCFAES0Zlf6/1XdI4SaDEOmmZ15r/73RPPFc8QdK8
Fs1s7KAC/G/QS9bVG/X37wAeRXoFCQFKEgrqXhuOXx+ZCHrXaGNvpa5EypxZZJHggPSdN5s75Dhk
i/pezXPEiKRRckM5zBTHz5Ta4iXQ76WZHoG+4FagQiE4Mr2uPsDS5hen6qx3C1TfqfeErlZeMnro
gheJRB2Vn/ctZDJ2SfuMRUI2l/oVlXZ/NjBwwOQFcDtIU+0b0zde+7pkapCW84470v5AOGS8W3pW
rPHNcWOhwV/bDnrePB/mA+cZycqcyc9/+FDvfn9D/shxuvZdv75P107I4yvsQ3MygeP8+j7Beslr
quSf7OMlbiESElts7uPO7rmRrSgnKQ3UNxJ3u6hpJpz+0559tkk5X9VyhXR7oqxJQS8ASB9ehJNp
6CcDeUopIEFIRhUHkCEG3P5NQwVt9j2EcG7A8//h93Ax+4PaktC2nOvx/4euSw1txPKm/Mk6NX7Q
YfgjVtm8yyvqFSSkNn7P8qupJovBS6R20RA7D75GRQ/fDW+uew0F6iLzAzz2cAztzmL4Js5DOsqD
F8XNKaMcu1NFnDIGL5PjX//wv15NV3oWrTE2RGppR8Ck/dNV0SiRK/YNPwtNRlchPOvMIpHlSjfI
89Vk+y/ObPPXfvH6evTTQMn4TPlUXRP+2R/fq2XMEVdJ9wdKnG9GZsN3XMyNXaXdviuL/BSOI2gh
wGDrEe7VlE5/O1P/aWWh/vGhYxQAnsfxLNexwLP9+gPotJ3QmZQ/CJ0gERS7mMaj0aY11NZC/lzy
sCZJoh0OaH/tZFMPYiZakoXiekns+X00iVGHpKCZik3yYhcunIgegP/3gR0lbL/ZjQMWT9ijFm2g
cfYIbdgQ72W82GW1HePczYNEDiVCJUAHb366uCjEBkRszJjLd8b69ZMReijFehj1p7/+sOWvlxnv
vs/ZxB1mkwYM+kr86Ze3cIbBNe0+1dAM9aqUznycsbR9a6b6v9g7s964lXNr/5fcc4Os4ggcnIue
1GrNkjXYN4QkW5yn4lTkr/8eOvlOrLYjYd8HCAIk29tsksUa3netZ5EnNS+nFZITzbfY1GJA4K85
F9ZW2F7myL4hysT0QDWmPEqrI3DivkMjuSJ+q38k+bW7jF1ivnba8W9cv3UeNKidS/4vhSyIjjWT
UYWSOlYXllMlX7Tv33gcnU8/vsffBjQdE8YxwMWA6hDnvvfvl0+kIozVeakbNLHsQeZtnlGesGC8
r2riplYfX26pEL2fxLge/1l2ItYyqI+Msk1qekKSIdEjoyR2PXK2U4ahrMy7IsXbFYhnmQXefqAf
RjwtWelZ2N4KdEv0pgZmJSAJA3JwkTLHoqx7VZ3dPkGeWGhEsxkciB5t5Nry/K4nxo2e3DyJ9oYN
5fBFeELgw++i8YulOaLn8dysgLpKsmhLKvDKkAOiJLwNCOT7N75/64p2BD77VBFn+/GD+H1oQUK0
2UdTMcNKQrXs3Ydd2ImtdTG/jgFGkYzTMxglCsAaudQZ6KJVy/ryySX/8Oh9PmUWc98Hzb1gFn+d
S4j19Dqn1q+givzTgBLBBhVJtHHIKvhs2vptSed7YZrkFWOy5sM5ujsWa1q/qn3lBPTkqmo5K3Rt
/tWCBZ3OAaQINxqJ58BKTWir7+XfEjLfLiabLswnPwUM5PGA+znYTEeY/CBOt+/vmqQXz49F8AJL
zvxKV7oAA0xE8LVIFfZBDdAZe46mA5eGIxp2w45AbJXt+CRSqgQlmqgrLfsq31hmPzNCdfkDcRpR
AWTzDUg1h5BU66ZWLQUeVZ6JMJE14s+Y5F2BjJlLFp765E3+PGi92zIFkgriYmAPKMYybt/fFCnT
fkPE0DO1lAo7AjFA380WTZLiM7/CNwJ2t/RL9jlwKaxtzZfzQys/WLWkz6JUiKAqNMrKAspbMv0S
9bN3HlsuikiciunLSJ3+bcHpIJsxZs1eYhZ3dkvmURZN9tOs5fAAK1tcGdQNCQ629lnYJDdZDNRk
5U3+gNy3IuUXgTx+awLMq3Iv4Dd8zfJeEes0IcKtO+fMddCxA2zsz63cI0bJQlQOc8/Bdon/FLuZ
5cqOdF2OLeUnT3Bh0x/NQ5y5OFvaPADOROYybN5tQgiZbSPxnJsoEKEdY2OnpKepvPgz/cG4gKLY
lpPyNlagizNoYRoFPF1WUHw5onYVpRtz8FCk5ISoeoqFHI34wDmfhfGNWgmaOFVkSH10RDvJ6Nrq
5ucM8t/jzj+Wav9/Pu5s0uSl6rvk18PO8m/887BjS/oa6KNNygcWlYp/kyJsYg48Ksbs4Ni/ORCQ
/33WEX/R0ZCEGdBpMNlcMzX+q69h0Q1hobKWdkfgLrPa3zrrvBt1Hm0NdhIeqnz+Jrbx4ui4Txpo
1ENCoK1hjdEehyaQY68ITn55Hn84Kbyf8v51FapALOcs6f7x7NukCak9mLNWfmZP5xGCn4ecfuYn
nxD7hKO7sbkfZqFlIReIy4JlwfnlG4ISmUj4X+he+44mCriJydpgNfavfVLmWxSUnr0hzoiSsYZu
tI5qcISbwB666zpwWziMQ19+KacxcbeQcqzqAq2UkIcmM8E8S0q3KGYQFRKjSXz6kvwTBuALSdyi
SemI/pSAuDAhglST6O5RqaMJ3llLUHeI9ImfMrQ1Bpo+RFgFDqFB3VfLEPpUSpd1Ea7dMDM55d7s
+ZA3GLRda4szS77awdz6e1t3S1wgabm0wUvSVg1Qnlch4k+IfqxUZ6MnnVsH7FpyZVYabxK+W2KO
3DS7HwYIA1uAdtUlxNKOqk7U4Ec10gLeWNOFWDHGfhH5EMOJUFIFy0qY0Tn1gbmzJ0H+5JMgoYi4
sptVopnH9pos2ody7AZ/7YB5wgIIBrbeJnkQpid94S7JDCEijDMDxe8iY/AC8DXlRFNLjHN3PjqI
pZ/tyoFo4JKDWz6Uyq7PVDrbzR7793QdJiaHSEuNEjFwMOEz9gTablKhyuY5hbXz3BJydU9Bs34b
CulisUbm/C0aBCu42Tuv+FPkm20HTvnV8MK5Wde5Bv1mlabw95Dp1eJIXWL7rNkaR6CeY53ua2Eo
BIfEdxK4LfIBDELjt82ZmbJmrQr2atkG2GcvvnWKQOBNJTS1uk50drS1kXqIEyrqNV4tdlrpaoZw
hwnU5DB0qtyQhDW2v6a3llHamZh5Imt88gGvQTp0srLeNzWCF9SPwz+Puf+dnv+x7FX/8/R88vzy
HgG+/PF/zs3UjRxO/BZlVhDglCA5jPyzDuX/xQFEMC6WTqwHMPrfc7P4S9ICdgOfY4NHQdFlFvr/
PWf5FzLyBXrmexwMHcmU/r//8+5s2x79718LLO/3x57kG2J7LAEMcRJw+NveT2d27ntNi3snVg1i
kKpCOJIgNNWtkJe/PJE/TNDvr8SELCUVZ9YVEnVYDoKjc2VHvySkfAQfk0xLrylpqQ7zUtoK1fbj
K72fov91JbaIAKN5UHZwVD/wkxjygSNR1pDuSoxnt8Kd99ke+w+3Q3lxadV7qLbt4GhViwglbMjg
wWjgNfuI5KardlJYrUVMovTH90OH7d2iwx0BgnJJEHUohQUUNY/28/Bf4z5yyPkKqdFQ+yAu4yJo
iiTbNpoSwCZ0UsAv0dy60JYH2Z9R/AxbdAQzk1ofugVZ08RJClRBEQVqP+qafC1HBcGEM1E13wU9
4rttOMkC5HFVCnEZxW12lY1S0CM3ZfTaWCEme8fpMbAZCEAfcVxDnotAPlqXRjPyD3FKu29JOYPX
adlMDpjPB+ctIfcd9znJIunNVDRc2EoM67tNW5SpTC6SeWMcHWed1XngH0L6vvW6F1KNkI5K977v
oMTAMpkzHF9WgbJIqc57ZZ73CPYQiyRWk5wWrDNkwF91aw5PcWt7INTSUMWkQQ4prNYSPPGq8yQs
yJiw+V3ome2PMhsL+NSYkF+GMNSPpEMXb0WeOBdNRYEUzmvc3yJdBESdRQLElQHZBuNUmzhPPj1Y
Cj6Y81/avvHuQ7vI7sPO4UyOBApPn+itCORuUKT9k5+S32yisS+6p8If+6sZzc+wLv2s/sZGvbwV
ZM6gEO7G9HwxBBJUY3us110bdE/KybOXsk2SF76a/hmvuUMM+1xhLQsrUSNck6J9pmtDANts8WYI
DSaaJI+gcm18pOsjf3Ezfl2KIc5J4U/okADj+F8jSbCZoLR3Q+1zwN4qJC4a0QzZoxY+0GkEb1cz
xlswl32XQfBVRL+VWWE/WIM2kBzi0XlJgqB71JgtHpqMqtQiHE9eMcm2dy3l73wnpm68UNmop5XW
bm5Ssoj0uR9oN9pYtLLbFSxW84c5junrEFV5uhZwCDAaDyq6Edgv+k1vl1RBleMPGAHL1Do0WNDl
KugSAwcAiYFrcilra60DqKabkVztm84M+n5NSL2k46sm4a0sZP/DCgJWMd/oeYyuy8IavmUkOb6w
6Yq8W/QO0VPvJkuruIvReEOY9bEUg9qCttmbIDiaTlTzdoD/+TMRMYQumVr1a9u0lMUJHO2frLqo
ego2o3xFyFaOa5I0c+gwIaYixt/CNTJTI7sENzDYUFgADyHknYvbUvrx+dIVw0/Dlr1a4fcqsOr6
2fQNHwR7w7yhJUq+ppPlhN3kfGX0b/t8a4Wq/o59w3TwRjopyILeGIGbt311r9Jhvs+Y9oMNWoX4
e28jDlxwx95XrD3ujVDSQg2Ye0hA+DFAg0EvqJtl+yjOgGBhRewyK6u3OfBrRlrtIpCtZ46OGNtg
KxNIkrz6SAWuKfAh3J8qwIkYMyMDoyFlL0T6gSzEGvM/dp+50sPTXIwVQVR8f6+aAXQrU/FUBSFv
K+v68bK19PTDx3mPIKAJs3EdxiWFiCAL/S1sZnSffg3qdpXR6jc2DeXHB8WU+Q2oMrtJp5dEhjHh
kHsaEKD+nBQYXVatK0GEmtGk0l1UtVG1hgSGAjKOF/4cFTdl49iV00UF3YjbtI3xin+vII1skaaT
Pa+LZU5DXxpFsXybYeE8afKUUb0TxtbgBw8NuSoJImrZm075jYDNk2+FXY23ETeQ7YbMnIlHcIcN
e1bB5i6MGm/XuvYYriKiPkF1OAn4a3o0mX8yAGkjwzkVECHcZHDPOL+NlJIoZa2tIuE3UcPFDFrX
aH93IRFp1w64THsv6OBvg6Q2/Y2do2VYmY4qDtg7kLQmFaaFDdD1fqUxR2OTkczPHtT3QTanU+8T
Iz5YHhWidtRmsII771yroVggKTNEQ5vRuuyO+yDZ5DHJups06yW+kGikeRz3Qfw1r4mUPujSiX4k
1uTY28jBDGfDSxo2UUpW0to3O33Xu3ZecQs2hNECmo29BzkGMEdidSEZS6LRIZFgaF/BX+A8jU2E
1xuZ10y+LbnL+6CMRIDXp0yaTe0p+7G0y4ikYY+oVIys5o8+rKgmT8jt8Mliv5P+FLsrNkEQi+y5
k3uDjhhtN3LZsHIARR9IlkfeHdpnU+/kXwjbCV7QSKhvlk+xY2UbbdQiy+2iCwf9zmUnzVqeoBbF
f1b5yEDxIFFr3BQqT+4NuHQvoGX0rW2NuFZY3Y3spGq75LooSSBdAzZSr3U2Wo9RPEx61WEJo8Ez
NGjfAKmqDOGp17yYzG1b8uglSCMRVi9kAI43lTIhjhXKumZZ8C7bWsGLM7TYCcPzXkf+/gnLajxg
tHC7Xu0zf/SvJoDVjPNIscg0qVMiOIGy+wXra0ybydHTTgnpfc9sbJJrq87R4cDTn1l2PeavlW1B
B0cd5HCcJXEF/Oposvr02l0sgS06sG5htTY8jW5NQQHQwoCLau+JBNxvESnCUILWucrKCUmU/5P/
6pQWnyQEjfQOj6j7qhZUrPOTGhvOw3hR265Cq2wLvCyyS4tTVuD2BIcOyFmcBPMjI9R6rn4iaWdt
sYykP1G18ie2Fm0hCFufntHX+SfYdoJ8YYAjX4C3Ydrrq2aurfy86vOCrFgmYIsgBpnCV6lltkMF
Bz/Xg6Qb2zB1gcMy81ZzDUg5FE7zlGU5DAJcl/KpEDUiK/DG07eyT4H1jgu3d/YK+TVfWL5U/nvv
hKiz/KwzqgQrIpQXm7g1HxGSGQysFsgHXSBirY2FuvR6ewUasfNWhdJ9jTuox+udphN3OLK7xGs2
R+p8UkBmFyUQ8E2mN9PiGXcdq/R26OYAWV0EqugGZ2SV3ViNnQ/o6hvC5k4JwrZvhNeMIwhe5IXw
i+O2ZWMX5TC7Qqd5IW9uleMpt1a+ryxW7TkfKjIT40SvR860+GQGScoBtEVMWCOZ2Zisx2S4TiMh
qhOKINI409PC/dCjZ0ATw32PKh4B5JcaGyyUGP4VxGSQ2q+7ERvr1geWva9LobMtXKMWE68Dhwh6
oM0YsK1Mv5TGKNzN5AvzkBpNA0AuzgjRy1pnlFcy9VrBwmKIG9GKLtqBByALrtVgX66J7GaP1DaL
rd6chX+uCOQd4EG4KX7OiILSZezV+bSZEM0BgdCWm18WjaufVYpEbuWwToIegEQQb9LUh/0i7IX+
j7nGX9md7MQqtosUw6i3/OYexFmzKoPBxZY0d8PB1gTC9/OAbQ5KOJGZGbiXYm2hZV2MdKod1zgB
h3pttC65nrpjTjaryTwdc1SYGFU9gBoGyQjNDQCDtr0AQJoGQD9CGUCONod9DtzXj8Hc1UO2yQf6
L1hgXPnijVa7gNBQAG7DPBAYJ5TTpvIq6XKxQ2ssZkCjQ8YnQhwKONWkKw8ySDXIKvgfOBCSMEws
piAx2PvQjehNbdooKPs16Oy52FTsMdxnK178YIzwBgBbgEfOfWlrT+p8FXs+y8MQkXN+0fg2pkcr
zOsnK1xk/IRhpiaErkrXz+h1A8j9dtt417VYEsExELMms89zsx8/T1P/rVH8Y2nz/OcaxTaa6u5d
/fj/ahTS/Wvp7lvE4VkOoqwl1umfNQph/0X+kY1ZS5JlZbHv/r/6sUT8DgQIF7iPxoo/9e/6sUAy
T4VUknzmuY4l+WFHJYmPShTvu4ZIt/g7qOjaKDaWQKTjwy+MAfYtthshs7Yh5WFxrvJDzXY6hZNm
51i/ky+/PJg/lCreFxD+dUW6TUs3j46Ju/RRfqnx1svnpGaP/BCAN+BMT4owWX98iSORw89r0Av1
lnQp36bOy9P79RpTzjKrypDFR73G7VUeStQr9VmNzzOKDPQBlyin18X09nev68NS5EUyr3ku2cJH
xZEEkGEM3ROTZkceU1idGMq6xOp65sqtI6FDpfWNyAnqdL99fOWlRvHv9h03jKOBJgMYa/K7KGYc
XbjzjSqaJpGtK7taaj8Kt6DHwWIYvlRSgsxlP/DJQ/5t5HDJgMQ5HjGlevFThPXLe0yoLBdRzyXb
enpptR4OXkr6RNwb14Pp3SvaFbdtgW/v4zv9w2XptaDjREVBN+JnG+6Xy5p6aDxMqDEuq4h1YbTE
SwaVb4sV/hSb70YGB7TmxuvHV/1t0PrwwB1kUjaaGeo7R8+XwyEhVVOUrnMDk9i6t7r8ccqJDNl9
fJ33taif75EBhHAOASdoN3lUi3Kj3FVkGrBfbfNVs6QuswvA0XcGDOiTB/m+xrZcyjHx67jYUB2X
eenollxKWZ6zJGKUXrdK5kuN89meP7nI789tuQj5h5Lu0RL6+f5DrOc8rywDAjhObXYFXrjm9DNs
P35of7wT5IZCIn2QzvFDK3SRqp51e00ub7gjLLlmW4VHMjXjzd+/Ev1sZnO0rbZvHd0Oyv5U8I0z
DGIAtwYKsipf8/F9ckN/emqQhlguiB1kFTiavrwq9W1RV4SViPiL56i7Jq8/uQRdxuMZg7gWviLB
wiTpVB7dioF5siatgcJUi0E9C6W4RnpV7UmjuJtNjuLlGGSbyeqHjTQCUL0EAK8FCWOU0wZrSUR1
ILpCiP3kh/3hZS5icGqT7F+QxB0tDxToiN2KfJjxDnqHiFA82NU2hb+P3+RPndv7GdNh9eH0uzRv
iQo9ug4IN6trE4galFteOBnpXdSlX8wgdzZmhi+dsz4e8wrNKFYL+D1uoqje9e0hcczsHKdKsrdT
7Zw2FCp7r5dvXY/sZ0SnsZnN3vz+8c9d3sbxrxW443FbAZHmc33/HbleRCbLUnedp7tcf/fCy3wt
biZ5//Flfi6Mv12H9hWNXg8rins0KVgBALpMy2ztDO6hr6HGj5T7L4moSg0oGe0ChW45bGCwQeBA
SUEBE8LFqRCDnhB9UrlbM28+mRR/n/LZN3mLDRATIJ2Uo1dV1K0wpx6CIc1uCLVTdK2D4Tnr9r1z
2sGa2ZeNZXyyuv1hGNK9pw+09FUWXczRAzcK2pyplREB722r0We/nZSHsOo+kX/+4TNkTWE28bk1
lCNHn6FOIM2ZoA1QgZRQzzqyGHZF5Ye3H7/Y48tQ1GWNZopk5cRpebwhSi1DWH3B+KmpvF0F8VK4
HUX7yc0cr17HV1l+xS9rM8iMkETHmJvhbEd8JEY9CF7umaAEtkVN3H8yMI5f0vH1ln/+y/ViM0ii
YeCuHHVhW2dz82B99uD+eAmaa+jI2XG7S/rwr5dwK7NXHQ6gNUEQbknsGw6+Cqv/x6/HWobwr98d
d2Kj3OOzQ8NBgMjREBcZmXJpSdYCpYLxnDO+e5KHtf46gM4BVaXa57ZtzV2CvlAX+rq1mBznqp/b
T37I8Tzz83dYRCMvn5v87XZ1Plll609gUkFCAF9UKz/smf5MZ9sJk/jioPpkzPwc4b/dOhsRJmPk
2+bxF+BTY3DMcsCL6vX6xCaq8QZOwhJXJnOsM0N6h3Tf2eDtRvpBQoIrDbEjb+46syLMmeQQlM1e
ejecypsvHJP/VmeV9uPyZtAqY3Jg+kG++34AEG7K+QTG0toOx/bV8ClgVUHLUkhP6zMJ5x8G27tr
Ld/XL+O5gcvviJTZdwLWNJnyuzsFO51Un9zSMmZ/e+K/3NLRnGO6xbiEs9IHA8Z5HpX1ASYRFU37
ChjeLeR5lDdV/+wpWgMfj/M/TENoNZbTK3s19u5HV54TUjgMSQnWcQ3q5MrNzpTwP5tTf/+aWL0W
WcDSfufNeUfPkTUYnWAi2NYQNrpKCgyWHPtWTmWuHTBTKo3uK9RSQVgehj4+obHwycT02wGUrTsj
B5U7jhY0Bv7RTEh3Q+nZt2EdR9F3r7Mvc5mD3zcToITxlaW6L2YvwOzRR1fh6ccP+bdRdHTtoxHb
VUNgZu2gMFy/jvDiBXRstN6fzBQ/ddzvRtHRZY4eMm5K/L0c5dfNOG09rwdKnTx3lDlWrqgPbhFt
M7wrTd6fSs+wEUQD6LXa4eTjm/1twlp+Bco73+FAg73vaERlCCzMpOVVd1l6jTXgkODSxF15J/Nw
G1bUdf/+9ZZ5wGcXZlI5OXq42DmnDKI8ino3o0vnncBfgqi1U66z4KY/udofHzJSOO4uoH7EQer9
jEBa0UCCNO+yGYN9XCeH2Blu2iA5lGQJWGlwgWm3XlmobYkbEKuaGu5qUp/N0ccbsGU0eyCi+G8M
ASjz3v+KDL8+bVroRnNc2v2XDv1Ktp4JqbkyssZWD6Xsx/out3E973Q+1M7txw/9t2mDg7BPvYsC
Gudw2zva/ZatNuauY++ZzeM5T5n+sBv/zQrKcthmAUJHREGDktzRPVYpuEOhTbWGrPcVJQbawvja
74Jb16yeunD6ZH/5x1v65XLi/SMdIVfNcZQuVqkEh2jWHPTQ33382JYv8OgLfXdLR49N+zYJqRbu
D1ZWYj5GtRlLbzuEfI3MCZ/cEAb7367HwRgGBfMtdSiWzaNvA0a5H+dAfVfKxcOj2wlAnANbW731
szvlQJQMqDEt/bpwu4gJ7iqOns6KyB70RPVMpxh5eZs64Mn8tL7yI9qTj3HkO/klLrPSO9TTABII
Zqsz34nZ08AALOOJxAaPgEc0LN/atgnh03d2dUWy9cyuLU6HNzVa6s1q/X6fqUZd+x4UyR+ln4ir
EB1Edh9YoAqZNHrg30RT0Gnwt61nePceLr+bUZBBeJ6IdvT30xjA+Q+StjpB7F3dKLPCGmK1QBxd
ei8P5igGNiSzT2i7WRSn2pUO4DIRviUsq0/IUOoLgRnpMvUclD74wvc22cwO9nj7tM003rp6sEhO
juI5ovFNojRYARtm1ZRHkXsykZqdrEt28w1aDckxDNw1mn2YDQkemUNJvReGPeEGlD7pUz6ZdSCI
BAvL8yYI0mRtmaIPT4cukddZl+5y0cVnI9Hkh8bKhl1Ok4BDrnJRuWSz2juTZZ6bVmnfoFiX4Lrm
OxfhxWWTlN3pOMctrEDl79o+3oVNWoanVht4NPGqeDsuGUR7owqr8aV1csRMXV+Nu6G3uw1kEu9K
DR3tI1hW/bZwCrnDMaA31mTM/V2EEeze6XQ7UpACMb/RKKmL08Ev5zPkEohcGlHw4Iot9oAeJZFq
6G6jILgei+kw2mmHdIiAbd8kmqbOvCe3yts3ZXZyS7LoBcxh8knreRObU3NdaFIOGJfg63P95ruA
MCu6XzDs49IISek+qZ0JkPdoECZru9/rYorTtVsS25TO+cZIRne7cCbbNdEvkrAvkV3jNjNveF8k
xiWJaaEmm18cEwKCyUuLVkmU85ztElNCxn5aBuWbHLAjmql/XS1VpYq+XpQCpxsrG95hY9qPWTu/
eDJxv8Kxg0HZjmCzyuUHJll9OlQuaKTKmy1sMMapqMVbLW1gFtkYN6sCiAjEWIwIwQqExn2q6ea7
NUFrA4Rh/Ke3YfwjmFqfCPhoMp60U11NFe+YaQlVzgS/UapqPc4ToV41yir+EMg2bxoPCFzMlTGH
PpB2C7NXTYxzEtAFnqtqQtcUV1sYn9YutYYr9AGCDN7J2o8FBYR8JB2p2WIC/JLLhkhjvrpo7URL
0QsZWiN18g1hEnG4TtGvddi8StDD2ybJ64vAsuYDG6fsCp+K/D5qhM+oYGL7EKpvc56eUZazxnXQ
lVHw5KGNGsPiKu/me1zjdYhO2hrvK4ZHeQMAXldbRGPlDmADJM02EESdZ2V2Nxq0TFam1Yi73nyD
FZRvTL/fuHGwARr5dRbiOTIYZtoyFUCH1tzw6rsvGSf9M5Kf8/s2BO5mNam7pUIeZ4eOia0ZkpjU
oWbXG654bRPD3SVNG5wWEbMC6m4Ycpl1oWq0HfDcppikuigglpG0ljZ3DmUc7cgQ3M5dywdE55FU
PV2QE+CgLTMFeaTSgnfld9VDNOT1xsXJhNKEeOgxVdukaHGPIGncEpx6Ysfx3vbbLdjm07iwV7YZ
fHN6scMUvOlYHvI52ZEEj06mf9QEyphpwuXSTW7lUJJB7FYcUfat5W47u966ut/XMPmkXmEuXAFp
WbVDuGEZWJHXOnb7oXblY0Nm74YMrSfmsU2AXm04mBPZbGGtOGPOby68WRuVwEJ0f0C9PRCYxrQQ
uYjyICnreseqZL1YJg32wcUuxLg42MqeL8htdEnlSeWISWHm2DREffuKrfTVj5yb2czzvQ/GBxF7
WDQwZrtwOxippbbEz99JMqkZZ3aMd3s2qpUPRn+HB7q5Rcgz874lcgIopOa1sHIg8YQrvsyzx0Q6
hd/9FpEkEZ3ug4lMZj/L+MIGntvFxkPp2E8pcLXaTwHvEN7iylJvvVbuo2lurp1saG4bgwQV5DlM
r7ThE2KcdMN4QnNunTqAUIuDmrRNwgxVSEsvossYWQauZdYHzLKPXVmJNWHgBCkXZTPqQ8ixhlSh
6CTUfN7hbPRvdlH35hba8xR/KTviaKSZ6RPDKIzzyM1D92RGpXzWlVlsoAKY/XXSFjYZReLAJxed
+35lbFAxrmGsrrs41aux8wFaWNZr2+tHc9BufaCdALV3GMPXwJs0uXzanE9mx7nOZVFzXi+yzehW
F+aYWXs2tRtDE2tBACYSvAPO7lWuarjp5Rp+EsC8KV73dav3CUarbhWo0KHG2GOZd9l5PKZEBdgH
M8dtcNtGUv5QVsMGpx77LTvYLekjF9KMLyiQnLQhtH5S0zBfhQ0oncukpW6IWQQgaFyd5jksHqjo
ToTrzG1u1aT6AyjyEUGbTBCnjX76hAl8yg8tnj5rZTtYD+MCvpSaAp3zQfOJOmEj1KlyTtNIqodA
Z84BKzBaYrNE04k8Ng/OdOTM64b6BBmZqUluCcmagCuo41CMdRHLzft4jOYv/tATG5rXDRhLOQzE
UvmNj7SyjJNdEKH7CaOe2IbReo1MCfuxmkGfV1b9xEz1TKW7poaIgxVAfjDdRMKA9QjR/DI3yFwl
QtWEl0TAuLw0wGVA84w0Wo4oyMZ8s6B4kVziAEHbFcK210Z1ob3J3FSOTMHaqGpcFTjq9nnQe+uK
MgIiFCRwyV40HgnkKgqiy3Ru/G+NqscT8MoknpuRo8nRa31iqZeo934zJEHjLBTpxwC6epq6Ty1w
IhRoGKGx5OrzThinKDLuAKNX3xLPAbZuz82udg3L4+ktNo9kHC8Lt5iuiVrFG2gGjzLtmovaA8tT
ViNRMDHYUK8mvYs/FV1ZuqoQxjNTG6gO8QWSagNedq53iJnu0QPS62jGGs9sE6QXHSiuVRpF0VMk
KjYoYeIzhxYN+bRQAOAFz1/tabosyT5J924k9zGYMBdffX2CCB+DUBmMPhUifRMCbPSG6sxyuua2
iqOECHZokl1sZ/uij+Pz0h9Pu9iURD/6EbkSxVeVEuFS5ireNtlNEfpfyrpsr4LQe8TPHsHvkrvZ
qRGaaw27UVGLNMjILJ6imcdwlrfIeGsWhDWTWHgJ1NPb2/NwBU70zs8c2OxTz4ZwyKAy1GQm3CLp
IjkbUD4YcPa8xirI7du0AYtlYCk/2FNF8KeI26d80rfEj9xItNzGJE+QznTRPs+ZY/Ju60gMVfyN
kfucjQjjt6GS0JYy00qvZcLq0oWnaraH66Sr2hBjoxEGCx5UvYxx2Tx2oa9ua3a6V01bEknZzvWX
fq7PJmMo1KYa69skIVxIdGBHs87bVFWdvc2xCf5S6ae69goCTrFNrZrcfoiRd25wdD97ffKjKGZ9
HgsNfy8gVOKgvP4iScV4ghRWnqDGN3dxljxICZ1HZT1kY03KOCyBJQo2P4ucCiIsALATQ9KMysk8
g2PFZ9kpAV3HIHuVeeCuIcAEm6HW6O1rb5NWybOr4rU71N6b8lwKA10dXRW9f3DxFdS+u+Mgunbp
W9t9ZZx0Kat/3sjqfLRkuR8qMMgu0Yp71yLILkYqtglg4MJ64qMHGDsvX9+6isET428dMtFceLmL
Qn3KUG85hDOfBNDM1mOds0wjqhPDmSR/KF5rFZ642gV9YuE0TSuKu+YEMWtVabM4yWQ3RWuPI8hr
H3morp1RrO0mHlEAs+9xkujFFTBm+zAijSdub4Og+lai/toCOJyL80YBC2XGmDpGf5ydqt7qL5qa
LVXcdfoKnhiieWS21S4NYBK7PajQTQJ3i54btcEV8cbDtrZcYMh0luyE2dPTSkEjnfHAEr1hnCpd
B9shbVKbRZI4sW2KtBcngKIIhaJpK4Dp0f7t0q2VtC/lRHOT9N7HDFc8mTLsn6akYcomaaXe5apH
1OtF0AIYA1BVM/1QLsl8dmWQ6JS9VaJXN2DUynwnxyC/ShIWxX3HpBmvk35k12l1lFw27thU0Yav
pnyexyBo4NrJMDrDglOX57oU01yxjZcwYjM4wLeELiLH4EAZ6U1v+UNOjkNXZPtg7JVeIwslbGUV
sEJ2F1nREVeHiDLoNsRT8tsmyHfuraJSI3d0VwYypCczOHWIKVnioueGhAoz7ZvNSKc8OBnswsdv
l3YG2cLYEft8ktNjomxhw8Ud+QGpEbR4I+k+1Z3vQfojoHjh9VbzI1srnZ5IznIab4PUb8gt6+fG
DRVo7Swrl8AcM7+f2sHLt5gQpntK+Zk8aeop+BEJons3g+3VsFRkfO21eXcXuFH/tRdOWG4jlHH6
vAbRduBPWsa3MfKj4iSNlf+AW3pAMVnlWr4kZEVec8aomIJBf8srdh/e+BD3otyGEZjFVZgYk/8w
GFEZXsV4NGHU19pLztO+daPLSk6ms5hzILsv1B7Wn+68rmJrr9V4OwI4BPDdkJhsqx+qy8jQccqu
XeE1YDGlza3kocjKJnisiNfrz6g85+Ua1mBwkmVOcIKYvu/2Gn0fpGMOTaJ2omzLSh26DMbgErnp
eEG7HXRJelYuCXlh2Yh2ZUEVx84SDNnrqCJ1n1hjfF6rKed8ZYFfaXvIWv+PujNpjhvZovNfcXiP
DsxDhL0poGbOgyhyg5CaJBLzlInp1/uDuh1usp8lK+yNI95C/SRWsVBA5s17z/mOU0t7esQD6YzD
vokftOA+TTvonTWnbrCVrASNG+N1GXfscs0gruo1JcF+S5P2Hj2+FZ8Q9ZoXnMOTE1snQnGbI6u+
N/RbJKJLRCwsid5lZ3nlQSwRTqEkHTmdab0Rke1N6Jyj9Kg3U580WBgBu0oa28G3lmo1w14VaXy2
Umfb6PPZ6p5s72VeIP93RrqLrbkmbryzituuM934kBH6q8Jl4ba7Ij+hvm0qJ/KWG96w/jqaBnSW
IVtzQwkHXFYU5eUSP3V+pGFZsqfz3Ks4EplDMy7r2p3I7O90N7RwHOY1eLSrLpo+vRCtLi8lRzjX
3zQaV8kdYbfj4oClP0kcsam+H6ZFf+sZECjQj0uMk9Pyu4eCwt/Jee5mZk9DdwZkZd3BrGq/kAX0
2Jzh93QXHtwGdsqGV++yMONwrUn7AmtPQ4hSTUg9sYXb3DSu3DZLKlZzN9DAaY7C2BV6Hl+nLuZm
4HowanCTbNSUhUL7biIDd1cPFcDGUGeNrRa1ychRIKVkIw1jOw6Vy+JeEPgypKE+wqLmCnlWYZCO
YJdHJ1jaYpt2bqkxQUsD1jdcSl1YueJ21oka29ldLeRl6WgnYZovwTJPf3pJkWN91RrQ6iMGmZAb
kpOMV7nEe2p0WKqaDkxH67268PNUdjttKsSW3JM0GgITirdezP0VyQ8x3RsrRtsjMJVtqNKKLa4t
+0HO0zlXCfhJQiGep1w/el08Uq/Zahq3dcIdTyQFKuhWiYcWPVmzHT37rbetfen1T7LlyHUoSyk8
+lPCjTwmk1dGhTupYl/e5jwnDxSgyZ0Mmp1DLmqyxdHsHE2DfhPx49a1PxM0sys0/L8bQuSH6cF2
a3uzimHD1PDjMeq9nugJ+TC5VeN+VwbpaBnJfrQ7UidEGw9WdlmhAJuyZ72rdgJ4t3ZUjnaZ5z2p
t6I7jfVwNeDmps0WnIgUbq6Ubm+rWjcifB99Djx8Gci8UJpjwBWqR5xv3DhOfoGtc5GRTMhgaZbK
uWzaDmomVcM3UmTwqMyU1SevKolqdnLEdXQOAEaIARr9UOWsin66cOjy6veiEEV2W/mLfh8Q9T2E
ONbwk+iF9lTnmbiYYLxWeAT0mQpPTvFR+W1nEmdqqhbERkyG8mlwiGmyUFP52ziu+4piAa27VyQL
AvV8wqdHq6LeBEtePYg8GI8LQKKnWlhZddELwnihiBetuU1cM8fiEw9Jtl/M2ZtPBilm9uDOxD1o
4yLxqE/2uw7IBI5+zmFw0MwsUnRHj0FlEvkKtuWhZ89/LfQu1/ZFjQveCWCQaTZAAFY9eV2gBz9W
egO/HtPKLue3vIhbzde3gZElB2wOngyhI9eWuyErzyKaDHDJ7IN48HckZ0xttaNB3ZTOXSM9kgCo
ltD2j+2mVg2HzucxtWwOWJo99QRNI/Zmdd/oKkFRZOxEvPASDGdziCX7xY0ZXYum4fzvVKm4oXiy
H2l831j9Uh3y0rLOKLKd66nk/GMoIuXZPcfshNe9eMgG7inaD0ZNbLM++DbHsDJztmY702o/TIXe
jHz+HM9Iq33DyaeFGrzgAvPNNOJT2fDsz4ffGx1w4/1QR7mIxNBgeZ/mTpAbFiHqsQt72UXgK0kG
KEM3eIinX4x2Po+W1jdicucaYDJ8lJWfpojm1ErwDcwoGB3IEEtBE5ZG9pQL94mz6RgxcSJdY7Dr
X4wrPs9ffryvgzCbWbRuAeX6OH8RKK8TrUDSNpRlsde7JL8q8df9QtzweTq5vouDqsdFEgWh4/Nl
TKRGaFHBZRS2G1qVQfqsSU6O5+8gbg9HOei/wtB8Hv7+eMd1QOnhzUZY9GmMJbE8WfXIwLAqr7X5
HPTkBGK++v27g+knDDmG66v69+PFo6SsUOetesD0SHeZs9Y2AHTlsZv9/hth4QezQAvIAgH68Y2a
wrRLc1Vb2LSKEy3eZ1XeXeUrEzolIue33wwqssGgE/ytjej+45vhzIBWV5BPbA+cCSk6KLD7mpht
y/rF9fuXQIFvCQQcWg8U9z9oAx/fSvcyjCz0jcPha3BdxTu3e4xL3PqKOoa2eLrznSNOr9+/mixy
fET0TMjvP3/AlCD3RI85EBW9qLCwtjrWYnPEdFzUUVxn2i8u6H94xhBX4ipwHU4T6Hs+fkpBL7Yr
Zm6TIE/gzi96v1G2sf35t/af34TMKiCxXE7907fm6FQKY8ojBpIST3ebcyIX9q9IZ59Hm3xhgQ7L
YRWlQjr7bJNQjFH70eLSVf41AdLV+Erqald8+fln+fHg/HNi+9fbsApi+4Bn+XmCShhcmTdE1JN3
wkQsy7/06fitYCMb3eJkZdkNyp0dxEhszdDvvc4/5GRcmJ4KaTg9mhWXWetJZAvq4MYb+9+/f3gQ
EZ8yI/fQE35aW4Qs+1ZRL9B1Mgi5rujMD3NTHXFYGQAPkuDw88uxfnUfrwZQaFSfwJdshMrO501o
9Cws+Dwlfp/tg2QOC9+/yoBDW2o+jCSzzaL7LvPi68/f9t/S4NUTE7hQ5li5SR39dEuReiSHOGAa
1UTZccHozgH/PT6lh3RzPW3e8MlsFJ7KzakJg188Mv++z2zk2D5nMttgtXE+vXVK5dHmYN/Csin3
7FrRhFnX6d27WPq/eHD+41vZDi4KVoQAb8PHp3Mi7dkc1vZISecZuo+OoMXoONz/Yg9cn/KP3yKb
EdJTNllY4tw5H9+nYqIW9A1ruNVmEZPgSCqM2MayHYmSn6HmUJf/an21Pr8nRQs4yFUUBMmdRejj
e/qja3WaR1WhoN5u5snYS2Hk68GLabz+2Bv5c1/3h4TRSatzSs7pE1ryLssYl/78ZvrXp7ddlvjV
9YXDwv3XDjZoRj+TbES+ZMqntW7rUSekrdxYHYfD4lD9ypXzr2dmfT8Shle2K2zmz+B2h1Ga3tUm
g4ltcSPPy6aNkBM+yf3PP9a/ChveZl3ZVwF9AA3m01JQubQtXE4rIR33aoOPxAtRRt01jvZAAZyG
vjlE/3fvaH78SgMQDqXJnJBAidcOjsVQaIxomHNocrcmlP383T4L+NAn2qvmCM0vxSl7y6c7CC0U
WE/g4iEwwZPhxldWT8ofJ2OaMjXJd0uwSxptJ5q/eaa/5aB8qEv+99/Wn/kTpgNoDCF/ePz+13/t
3+qrb+Vb//kfffgZjIB/v2/0TX778B/bShLKfqveuvnurVfFX6+fvNXrv/w//cv/8vbjVR7m5u2/
/9c/a0XDildL4IP80wr5Q+b5v7dO3uNA/fe//5u99wcNlvX5hQ6+JgStJcTfnHHD/4N6Gh0ehaG9
8l+5Bf8OFYLYx71vw+DixlwBe/zV34An0/sDyqoOXIhyXEd07P6OedLgBz+sNKtFy7YoGdEGm9QG
+mcGfsOxLs2L4V2xXw63wrPxGvdk2eis3AHtE69ciB1w53lBYNQO51wG48EfTfstJnokeY6rWFl7
tyOCOawZXOdPidcuBh23qhRAxJc8NAbLUt8Ufjpi0VoDhmhHa81FyurRLWbUo9ydkS5md9+sQxUS
d6z6RvMSw9pPZeoOWzXZTr9fBvjWdMZbfdiYCLQKkiQZoSEI0Dxnm7nlEKUlHT76Ik17o2GG9+kn
056J9DbrBubzGR2qJYuJsmnjRnsU7txWnGhSkjIkTaJ3q+qFRRPLzJi0kiH27Ju5a5wldnUi5olN
Cd1x7S17ssA2NcRrzB1IcMKrU3LyiqipNd3c8iIX9Jdtc1tU43w36ijCN9bUzM+aWTMpmPpBafcL
PIR8Bx8zcE/zNCJBLfIsfUhhjtJ/KNJxL6oEIFbtd1zHDkWHiHoJmeOFn+YgrxAXjA8CwIh2G7RT
o3bMmHV6a6LW77KyNRwSV5Jy3sELHfNoWAKSNto+bp8lfhFFFHIPZEugJ3ptSxF79zBtmHehL2wW
guCYiYfZOI3PrIZFsRP+bFBOED6z3CjLaPOd32qggxjwM0hZUiRloS0NcXLGgXalqjzviklPa915
C5KRKEadSI4sp+NnJjYiOJJnat6ObIA1gBAhT41cAErYAyl9uxmnlh22yTC19Fkt1BQo1+058hOo
VlvGQCRfFK5bQ8HRy+XkmS0y5FIv/K+qt80gGgaaC5HlrOK7yotpBtsNUhMnHqv+qCU9eJohq8qW
DkmZvdeNYFRWV3ZivBLrPd14UiC8U0MNgwoqvv3NaBlLn6jvxngX97L0ccwhRdj2dLDJT+GZElu9
dhLxSKL6+N2EPUMyOi0YnqQCWR8DorihCRDHqItoLfNiyWTwYnZa94zkuxnuFsIgrSsRffHBuLoD
LZlzPSEOxsAz0rBZCSg3gFnpybUeWc6oVSVJob5m8LBJwwecWJclL6pmo0Co3E3TzWTSoiLF9cej
KGW3aneybOAlGgdN6stUx459EBqZ5AB+BHwVMoGtWpSvdm4VUBlkQIomI+c8reGWNY4IApjcgF/t
KHUn3nghnfuZDqE0rwmBGuLdX7cr+JTY+crsjC+91HKWhr9uumZkArdXnSclE/Wlqi4IBQSOZLkF
wJms9795djI4kZ1qLTf9kDhfzc6v3WNlj5m5SWbPChtSwG+5JqSDpWK2nzU0eBcOZ4xr1xg1yFaZ
sL9PMI7kporr1ywv9INpmdmZzNtuO/Smc1TUTijgGgkdk43+kJTVe6JIM14q0012rlbmV14BsYGw
XT0VOwJd1LwZYmn1IM6dcVtlMUfPgfhG2leMUZcMtljje1c1TcrHYCDckA5vUr+QjM1Ie05TC1JU
JUYA3IqczCouo66uSRokqOrYgv6/dMgJQZ2QNIybR9mocCaQ9pBgfgSBDRP+sZice8RepIXUsGSS
0NYHKW99c1QqCngFd9MltJ+4Pj2Bx6pSKWI6R2PmXBdBgnLCTJcwD5gawM9oIeMY3nyX1ySvReY8
ODeuUdYXht/wHViaelBT0CK06J3TvLZF/M4nO7WRoxMlCCbuZhJxJ64hQlGkiu1FArNz6zsoP0kG
f8w9mV3N5vyuZ2P3hAqCKOKFyCF0h6yz2hFqUPw05dm9WrrkKFsFsmRGwTFASX1GREqkFYynIy3a
HF6mquF6cusOsqFe8tKsOi02D3Q6CAYiRJwZYd3AMQ2NABhbiFavHQHpCwgqTiHeSf4p71mxS+aD
ceBCzWr6dq8HCSQT5u7iegzaIN+ObdvtnKQvyTOzXUCdgj3BZERSEuoY2Imgw9erP2nzpSA1vbTR
oqAd4m/1ElgHo6zMF1UyowAGBJyHZFpXpwmtk/c0tu5eZ5ylbQo6RXnkAaMmo9vOTCYIrnuFxTg/
6n3p71lJ1AWiFC+sejs50XZsD0XlLS/DTBMRr7oqd61Ah0aEdVZ/Z2vMAIa0MiVKlvyDsm66KFmE
UWykXyF+SskT8g7glZgMEZu1IldkPrxqJFC9uWJ4j4ltv0wKJr+SUuRxtoP42ddz70XzJxJA7L75
DqQMHhDKKxKu9BjRVMJwPUq5L3grsPTnLGuy4KwXKMFse44jTjNTGhHZ3rzNuuzf/axvb1jhyYb3
efau6GDJPw1DevdKDCpC2oxytY4xAKiKAOoI/BXwQUiGtw2d929lN7e3BLCmdyyY5bZPk+UpN0bn
LH1GUrXfxJd+kS9/9vpiPKklyXdm38tbjjQBVkEZbBgYoBlxm2R4ZoxOwl/jBV0PPkEsD0vZYLqG
GcvCIPuuGQ45ba/guaYiA3VXaJnYZrlRca5MO7+DzTbMl1i0QZjnCw87esVgs1hONW41cgToEyWq
ePflSJ5uNjb9F5+BVrxhOSALNk0XmH1mvNQ4MaW5q0Q5qBBkK5txRueemZCLIno3ptk0Qa3Q8qfc
lYO7k/kynG2nGryowd6772XPrKv1QICHdVtL/Zakw/4gZem8kfpbn2g596R7W9bkopJwi2Uv4EMT
0AW5ttxC8lD2qvo0pP84BMbco81Sa1Az4XAsc0nm+F/B/IEZZDSVOREEKBBcMepg1ML9AMOMIojB
m83DFRlG1QQRgG/tjS6O0HdoAtI4AhdEDqKDzJtJ2yR34xQnS8hoOw3Y7hrWbkMjKZFxxMrcYiqj
LhqnVqTOxF2vor41Xe1u9FLCpnADecnWZ9/sN6VrFMZLndrGi7JQ6d2oYNbBYNh2s3egwWjsATrC
oGocWrHtGFqpG5dKKb0w4onzc0O6uDwljoImZrKc5xdBFvRf09lubtmR/eFkM8sdNjFVB52oImXn
mrumeVWzdOiy12QD7YmTU4RtTBbbR4FT9WBlY5nss0FCDxOB14QDzimxGUdMYpuebheUIiIYjdui
tRl4MjEfbpzRI4c5F0azV8Q7nBE4Bv7WpMDrI1WN+mHW6bCxmKQupL3G0cOUAdYBUUZ2Z6qJfdVu
bOed4ujKBS9ErFSPhu1kWP1EX81dgBkGTdBP3JKpVu60eMrOY15b57L3G3sPwm8N3kuQV53rElXm
lpQIUm+ZbnWA76gznr0mgbJnL2N7BdBKJ1hwqm/tWJRQ3pUeEA3WrLTmabAmFAEapdimYrplMUOb
edhJ7HW2iGwp1hfKgG9dlcj7ArAyJXjf5Zedody3xPD63ayJOcR7MaXbKXO1q7womxfgaUG3yWBU
8220yiXd2G7WyascIHLkc6X6Tc/RE+3EkjKSFj3t6kNV1WrYjITrAZAqxyrflTohgXskMiZqxsXR
LnQCRxCeMv80Thx8pBs2lkq/BEPWIx0gme7rCMmeaGB7xg0vUv9LixQTsWjP2hNKN2iOzLusk9n4
aOaIUuDx7dyKX1PQ7PsCVKy6QBbI9Z8tZp6hpzLvwh3I0NgmurIfLZnXzzYxcXtOUtmLnVoU8wYZ
k6+mNNpbH7YogrRWxPYRibVFdqDVj0cdKD+mQ6X0l7hPQM6NPw4BojAm82LO8y8IN/142zFGX3bD
Mtb+YSVJW9xAK5MUfimC0NGI39FhpGc91acj+79/pOctL4K+AtVAcqUiAgRbjxWpQGOwQ/VHavNi
WsuTMLrliwIkbm/BTi/33tAxdhZBaZ2JkE5fTQtnOdFmk38z+txhwA5tgpbXxcIxOssE6zL0h85M
unvKb1CpPP4bH8z5oYnXA6EgyXPDhc8vIRHVxx4u9rbxPHEUjXh1XNkA50qnIw/daNBFBTaZd3rJ
lyw19yDSON9pfiNu7dTJ3lAU2u8o3LS7Mki7l2ASwX0yx8nWY3+NTA/VcOhUxNNv9K7ykDRn41uM
aE5sGo4sX6XCUIo0bRFWVKVj0e7bbvaeja5evbu9Pm+09fzlI43gv2u/na8HMxAhaF8Av7lXkb5U
1B3czkEDzlBZw2Ew7eoEO3zas1mOm5kzpV9463iXGV6zcfXpBhFAv8+C7in1vITJq4npvLNZLPC0
HYj7O1C94cnRWvOr04wNPm7yds5MXBdrS3HS7d3ZrG5MvKlQHhCEJfvJntRxIntuJ2ZjeJwKw9t7
CQV8q1u7unSG616aSpArZgUXS+G91pOhLRDX8Z5ulmApz36VZgeCZXlG0OzmmJFS0z+l9WQe2X3e
UPsmr67WDodZAHnzWVSrCJ6/e6FnXmdFIJihGUqkqUYoCynuWCWLy9JXgN6ReLBENNyd7PXwGjeM
LwKcAWhp6zRIQtUTJmE1DJsD3fLDkoNfuLIPb8o0RU9ojcPluBRvjuSnCPdAVYfZ+mxnmnkYYjdk
4FvaW6AK5RtGLGuben17HRS9u1Dh1Z2zyzoSNPYk7Moru+772yqO873XGNppBUEUWwJXqSyVJzzy
wBLYqZ1sG8B3wYJmTSupr+HbiBCtcXbSZTzcmj3KOURbJ8oLechnpDaF8vQNDTr72iz74gsYtqHd
TnBk2ZvZ6J/QR5Ce5sQ95QW60JA0knTcWUXKvcT9eaRXmFqogcfgOzC4+q7qdcmXb6EDbKDrybMx
FrEGWLbVA8zt+MSKruXgYlDVsE4GOXjjJiVWXXPn795oF9d90zTqxLRruMEexkNEuDzLvbZk3as+
iY6CGbsAxay0njrJmdBG/1jtc8+bvsd55RvkpA2gDbU5IdakxEt+4DZe1rAPO9E345Sqe9svtSPF
eI8wSHeIFmiSemRHxIDfEEFmb5GFDbs2Np/ttjXOFUrTsKwMuXPaMXN3gINf9En39ubgVaGRZdNZ
xFpynDh/oOzTmi01CnsrekA05bkRHxFvcjYwcAUcOhrKj5P0UlT+mgsR25X8zpNrGE+NX8UylFBZ
aUcF+U0y1e2LA42OMK28rx/mKX7o+gRZxuR63XHsNB4cL7dV9kCGbOlsvEDpMlRuNt6A29Xi69kh
dWDohuBLRXzQlnyhcT/3SU58VTIiiKccmKOW8L076sFlZ4yW2W4YfHffc6fqvikSjuiYtcOf0yjz
juDZZTunWrEfysLeU3lq/sYPRhtbZdts+3LQrtgASYkytPxGOAkck3ioOYIto4klryxhdc1YseEC
jseaQ9ItMOydBx5wId1mLr6j7yM7iq03OEKaPudATxmXxOJg2CULhVrEwavpoYwU6wrhlfLfulGH
Bu14HNoiCWqSGsDVOrmfdHe59ZZBfW2deT7UyuzlzdzlM2oi+cJ2XN5nPkYRPy+LG+xmR8Wn3StN
8aD7bq7e7NEdndOSyUU/JZ7fj1sgLdrL0kHP9Et51WRmua1pfoaT5aVf06TS77oOBYez5CYNND19
DvK+OZAdQr/Q0+7r2AYcSatsPlAzB3CNLI1qm3MyMX+jW14MasmPHCervdXF7otWpgYZU1hdMr4l
5EZuFkmiESaCfZzqSK9HRmNvzkclbO2uz9iJqHkcHgXrzvCUOtH0Swgl07pdp2n2ZWzL+aJOPQ15
2SKrFXJsgTdefEKZQ89R6ZXeBcZzjOT2gO+yi7cq1+pzUA8TvbmmevGERQ1XzO9GOY0QRov0CyNU
RWEVg+6E6X2aAnLP8mRxr0yveFw0qv9qqF692tcfnL7nCerLvrousGDa49R/kTaOCxLcK/mlt5HN
tZUvn/1KjyFNWnltAuQs6AFVDiLecPCUjmsqVpmKOA+5tLuIPDIWRKQ2n5FWX9XepEtJM9Ur2Hmw
Hrb9g1e6VIBWx/Flg4i8ecYwprd7YaHh2LRWQpUayJp8u7TQ9Me5tVXUDgIrEmBb+6xVOv+Agz0i
cHssH9hxO1TjVUotVRMz52zqIqE9MHAYKSMgs21zJsYJf2wtKKo2wofCvnUmY2ouqEyCLGplxzIz
2R6HLr5Tn+aTKPPhF6OV/9Qxxxu86h+Y7uIV/jjIaWtAGjjd3wjWwvlTKt05rBHVTKnqBPdXDV04
MuNuvvJyrfn687HOx+nY2q0nrBT0hAPdBO4Z3f8PgA3fHfrWqJdvPuq2yzSw1B6tbRYtNF2j1GgV
6cuFutMghZchBGx99/O3/zRZ5v2BAkIz4eiBcMbzVhTkPwEfo6+6RKzOSges6NrjQg13YIK28n6b
Eh9WktOxJGrHwAI2aJOKJndYFK2CeT1jq7igqCfkTXGF1pIY9jOtT1WmPu4+h+lDWLOIEYKte2VD
zNUo/Lvf/QgofiC1mCvRzSdu7tPXJzxHaJNLM3zRDSFI2ak8eqBBms5/xqXtDA8N3nqdzSvgLpo0
Xf+eZZnd7zqPBi0zX0WLiWMLs2C8TzD7YqXNxVnVSWzuHWGW0Bnzvp1u6sXwXbyLmaX9Ii7U+CgZ
4VugdIK4xFRpTcEE6vfxW9AErgro1ZAxsDm5e9EJWvlahRUkHAYajFuo7EZBtZfzHYkK9wVuTGO9
9No0frF7lPb7pdOmIULGz7egtZpb3PziOv+HX9I3AARQuPGY8Ht+/CUti/3Ci9vVqQtnfh+DBKrP
JfHfe4/a41aKMX0jXoJxU0ZM4fe/7gp0H9wnZpuY7lZkSUrHyusElGEc87/K1P4cvIiszeTaoX1d
ZTe2qX+SZzSZs0BOaRmr2wX3AJGrhf9SJG0zbLWZJ/xb2XLVolHD7HSZmGZCaGVtiuwqmd1anB0w
tw7+oSZmoGWKtNgxC+sTbAs9GEKnE6ye2ToWoiUgnHCUs/nFcWKXVI2uQJmPKCS3dy0F9BSVJWcO
iurW32uEP9S8YKm9c3TK7lD/0XRNW4YnuEh87VuDnX+8HXvhPuC6dIqNJWVT/+oe+zggXzV/lgMy
EqoXWkk4mZ/UFQwuRBO3mOikKoLh7q9FtTf7bNobDT3IK/YFp9+5cL+HyKu72T0mIJKLqwCvBXTf
FmUE3Y8ppzwsWsJh+bPFYxS3kzGfS6DoI7SwUbr+5c9vvDUy5x96jfU3h12KAE4HXcOfPus1yI8w
So+5FMQWMaHPTn1OZ6SnLXGYUvbh6HZq27rsO8mZsEtTcz4vuDryE9YP/mxz7rxmgNGn+6BiRIvU
w7GbAytjnp11d/btXYm2UNsw2TV7wrwU0ydIovyoOfl1SpFX6cEY+Z3K/G+NW+bLkcZR9pUZhT4/
/PzDftwP8I66oLaQMKy3MeGbnzP7xGjMeHmJZyA3pFoPAVBp06k4lvhEcGrhoE/02qUcsqW5nbXg
lzgZ8+Njzm+wal4dHiBSglbR0bpb/gP5tIjJmauspyUuoErsXFIKqYMXn7bIX1MpLrNnH4PYFl9T
rZbTBnfqurIaifmnI5ymCovGSe3IpL8coxuj3borrVG9VBn7OAfoOD5q2HLbLUxVe++oHF94y3kd
z4SzaOWwQVahbR2bXuv+51f3h1Dqn9IfJuwWUUtIql3EFK71SbPhCBe9oStfOVy1lzSL8AuZMOHx
lfl9cMlBGBFbanjWKfZy8W1NnhCR53XgQcjci63tGOA2wWbgBtczzV3UZll2b2KLmhmLGQ7BOnN2
dlXFY6PHDtRUBlBVF+n6aFymEyJ+utp0/v3ZynIMQBXCo5mnblsGTXdnx5znfqGQ+5ewk0+MVMGF
lgOmkJSIT2siHhIPY2vxKonEYElkcMMxqO7X9h+qBOLq6Z4NO+6x+rIYkindOzWtY44VnMxka4np
VyKvj9UWvwTYIGRXaKw95JHWZxQW+WwpdRDwWInFwz6ibdfus4x4n02ijBjEiOXOj0M7GAyjZRGn
29GZ/fgiCFYVj6NkD0GfWTuW2cQJ3isAADjuSt298qzcMnaqycv3LnWYtuLYLS/VULWArkZ/4oi4
zmhZaJpns+mdB0cxctjMuk4D8sf/qw1Ow7xBH0gwmhOC3qJEw0Cw62ONW4QYJpAGeLngSvR1Toxu
U1LvzqXRN+HIJB7CyWKl6b6sEehTGBOtSWYLzAleckQDWbKKyK9BVfNixY8hqlnaVnIgBABeHCS+
nY9ygbOwE6uYnAkO5Uxq43raWlnR1hHG4sA+VvMq+1eamV9gvzEe+2Cmqe3UHN8AgHQeYQxlcIlE
3zXCCjpAsLUkIn4KvAK8R8PVJWHcUEzMfjxb/69lQpfpn13d1+/y/wudEMvzT3RC6vXbJ50Q//4v
nZDl/8FGuyrt9IBgMniu/1MnBC3dRw2/rq+Q0l1vFXL9LRMyzT9MEuJMRL0mWFHD5q/+lgkFf9go
pVcurG3SwwVN8jsyIecHJPAfC+FfajJOHUyx7FUF+GlZYBBJY0i6X0nUVe6DaGFY+5AeskzvLvyq
TLy3RKcng8SjWvqme8EyqJnzFhAOJ/LZSimouwW2Ma3OIOdmL0ufgVRhB2IJ9pRLRRrGjWVJ88qa
2rkydzjW6U1mOKHtIixhJ/eHvGwVvuF0zKpIi6XbZ5eqthOX0fZkmVfZlLq8tMLCiK1/rtlziepw
S0PsKUx893sSi2xGWlHPVc9EChJU7h28nKiMqO0Lj/hi1xLuFqtVYIcVfkhSJpmhAHhHgUAPS89M
Qsl2ygFl1MFjmMYcs3Seeaec4wRRS0C2zC7qkpbaISrW7/KktY3jvGYcsvVLxCWO2s1kjRgoWgQ9
vZ1n9rSWjMXvGILhpaPvXHUG4hG8c8xNbEUlSG2F5bLhDmEE7DeS9LFkaemHk7r5VgMSuS8pJJt3
1uqyjqzFKdeABOyw7XdgIKK9chEigFPnQFsR9EabxqFRXwyK45tBJ4BOsk8/2bMn3z/Knkip97m2
2Yc2qZkE6sxkWuVbjZyvBGhuwXHah9HyFBtyEhu/04ajiCssURgx4VZ3RdHeKKaH7mYKbHXPV+ao
x95LpXVu8fkz3MgqZV1O9IFTiifYlwCbpvicqaQHL6Mq5JB0OTASM4DFA7Vh81m6fcHp5tWRXkCq
kd+R60m2hdlEhRK0OSUt4OpU6kQ3bYXBP0zIb/LCNq7pHXtzBgwBU2+ytj5H/clnQshgKzP5ydQx
GmmBJS2921rEgjDAMcCKX5EsMQ2hzpSZn8UYXGE6W/jARjvzKb0B6MyTUZS2x0hUeg2tLmuAAbJo
pgMgJjGEqvE8tzgHy4IsJ1DopKzAIW1M5V+7yBkcksx8zZqinASl1zG2xLj3qBEs/TgYzmR9S8a8
teBf1UntbYZWayALBQAIzCO2xsXK9gMaqhGVHmrZjUKtU8NqbCwzUklqXVfB1DIPWnwkPdjJ+KWW
tG4K5jBOFaAj5iAezpQR8z73NQdshshwfRlO/2qrNQdoyVZiBHjNuAhnJn3sorObwuFJhuSGp3b6
wp3LZRz1nqZeOmcYb4nYktedyHlpEJz8ZTbEXbCth7kPdoGymueA/K2eDq4Z05UeSpvUp06+YCXS
78lGtV8WffS+oMrl2DpMYKKKDqzQgTT0/8HemezIjWRd+lUatWfCOJOLf+MT3T0mxaRpQ0gKiaNx
NI5P3x+VVagIj6hwqIAGuoFeFbKUSjpJow33nvMdmLLAJjp31VY4efGaLTvsuEOIxFdCRBS9hNxi
B9AYrrPyqV/Pm5r86eToKgFUAT11eaBfXZKmBID/zsNu/zm3K0JfIBvRUqrciV9dAA0pV27s9F8Q
GBHXwoY9H/aVACJx2czavHPxq3lfR1okpBhh8wzHG0XoDbSACsYK9I9BEj2Rj15bHJWTON2O6Woy
4SkYtrovQRznVzRCSwKCh7mUPpC+Ao0OesbUSilwlzLF9QD4250/qczX4jtN4XbE+1sPtHD5ACei
fVfNaNXWVWTymeqrFpBUvUEyAXO1nys7CtCrx67OKM2E6DfWIPTmMPI4YEP0pZnAUdJr50KLNEsd
stKu26upiz3tgu8Wp+pglQUtUlQxWAo1l93rWjNE483I3vrC5PbAQUQ/0MvH/deR8zq24yFka4q3
Utc+FR7BZFO8yWlf9A6gvnGCnBLjote/k3/qUYctUi0ypLMCNiNSoAFwjR4x19g3CBYbMuUW8+Eg
sORfQlLHS2s4fdMECIEoPMtFm8BE5vdaYeKSjXVc+OLeATcGe/HC6JIQmVOXqU9pm2UahV+j6u6K
xNGrQxxDjlk5fDDxPd0YE8LonBeSPWQykmdYknPJ21edv8sj06CUq+g+3UWy5RTo4Uq99fTWTtYN
zXNqL1LjLOxPFQlpNQqAaxK6DG9TUDT85gkOOTuJqRI7Pd3ja9hM7KZyZ86I8sWjQmmarIcOIwqo
gzWX6eT10gDRUL86jlpptUlQOhKm7Lo3ISB+tVpbwVkkMMS4UW0eTgH9WjkE7RSHH8IyiUGS+OUw
HVgVRLkWjqp/khhUfcaKPU872HnuVV9P1RUV1XoZGkIcZSSpHgyJ8NP9nBHitorhlohD4qAYRWVm
p8Ym1JlUdq5WoouLOxAd0TqtoBvt5kn137RSVk+RP3rZldYYtbNLu6ICnQQcA5wcB1YdytUwMGQi
AomQXFjiOExliiWzZAEAHydRpK7ARaOxqevS92g6S1LBosGzk42HBvgiMWvCkcBbD1/RlwHdGBs/
XmotFUYalnDFrArshIqdR7drPRE4fbTAzY+raZ5xZmCr7vdeWQzVqo3p+7GDqEpEpjH/tI+0SVxY
LWKpbemaTb4eS62Z9wLSw3zn1NRY1uhlzKDvIBYcGVtUNGt/dOZ10wzOvSfqKtmmo4ifnDCvvbXW
KVh7eVh4mwowcLlDoNE31wj+mmNkhnd5TTInqoGBOgkywWkFLa/4Jru2ehhIePK2Y+9QdUGCjFTp
qrYjhhvdD316nJxYizcQAkJtH7aGcUNpc0QDUad6epPH2VweUjWxCLAXiW+ZVMwvZtllQP4tO/lp
88J5tjI1jc9wC62OxGrf7wLNIc913Wh+bBy9Ht9gUFCEqveFcnHwZ0B3WnYGta1vFRCmSrsdaUCq
p6TgrDasHeUSvzEIf76CT2B8j+sxuq9Nq5yJpNLFj3CMQ7lO8q5j4Slr2UGBzNw7ozex7IdDg8AS
fl3z4Ay6eGqsDu1GE0cur1iY8w/QGTozri0l8sMW0iOJUYX7Dbq/h79Yj5GlY94zLwQyC152O6G5
0NjQDDC0hHGwJQ8CKoGVEJBGy+4qjki+471V4rHhWI60HUoNx8hUsW3U5kpPVkMdTdG26NuEmZnT
JEV0fa6/IwghYiQUsfrm6xD0ncaMP2l9Ud5h6p+MrTtlFly5quyvkhJw1opRyY7L8iOn2CZK1WpT
sNgeiLSSv3rbji9bV4W/2rEXnzt2glUw9aYdgJNDlNMkSG6QfUeNcVBaL34OXY/8ZbTr8KNIhvZX
bPuoJ+sGzjaLXCVHvKtZbHwZc0OSluM4aBDgb6LBDoyk0cVGyzk6mGcqBS+rbPB0Tddc3GXwqQ1n
iXV4Wffx+9oGWoJYMq7pPvImKhItS120t4mbKRhDdd/of3pNit4cQlDr+haRLKd1b6x29FzbxF25
eiYvLLPygjnTxu1ERN8WE0N7pvhwUl1bag6cyJbiw3JB5/R6RUe+WcVQX2V9983xJzJkc7Ii9HT2
MfOqYaNGHX1tV/hbe3a7m2enww9/n66eh2+fVNaWq7u+cEzq/LQq9N8On+eVtYwSKqYvNtIlWlLC
4NV6NIqn9y+yVOFfHOwsn6a4scCR6eJyBn35GlNVUSRlXl9pPQ7vanJA8yFZg4GQ9eW3/+ZaGJRx
sFA+Py3lkMXcEvaIULlj/7VAIyQ8RV9cdhDDzmGuf3fCTm/M4kKYnyiOQvN9eWN4VRCIjJXD8YbZ
x5lcGAADarB9U9dqLVU+bCs24EuHvj660vS+a8AKkJYAL4R1wbwweNanEXv/tyovpuOsgbY500l8
/YZ96myu4yytCJcv6uVv7KPIJEmah5+WXgkGI8n3lpaGfzft/qjS8h/LKC8cWjdQg+9V8/OnuvpW
/T9QcNEFhiaaYc+G4eL++qera7GX/c8/7r8V0XMz17//zt+VF5dSCaYWAnscxxQYVnlJfzu0XO8v
TMLOYtGizML/8if/rLyYOvUVbNR8NBRMyTlidmzLTsX/8w/+CEk+OU6wuHUqNrRQ/yDdjmXzxQdK
qgkZ9d5Co345NoYwsqSjkjDQjfFzn3T6po9UHagm1IOMHiwbxUlubYdQl2T2ULIL9pplsWhUYBYh
b7e6NTiP/DLXiE+rJ5wqmmSiLsziK6RwNmaWmI8c/eW3Jgr7Q6KFcqfbM5lIwkL15LWQOyxEDvNy
Gl2pltDpNLMfnTL5UecuTJrIqK7zrAPQn/nqW0LTF2gl8FakNMmuwpxbY/B2hu8TZrJjV6QCNwVA
PkBUtLe6JYKWafdYOb219eqq2fGmyQrzpEVWjaACsoHtQT7a6Dm3fgZveHRL52MN9GgtS7tamwk6
tYlT1KbohngLkQyvow9DjB3veEh0DrV9X33SUp+DV2zhdTLq6WPij8B9MY78dE2/2/kNOX6TRxI3
Ih5nbbRYoGSGMt8vcbY6efVLEzrbcTQ4Kzoh/Byn42RVun3QW/nWA4a4xjlX7tgsJw+oniEFgdMi
JtdNEHc30V1u2TGzSoFerQNTNtY4z7toyPeagfmNokL0lKtKfs3TyL1DpDQF1JrmKxtPxkZTzXhZ
JO2wy9xS23le3x5JuNgXjvHZG7N4y4ZmWtsWMs2KPCjoc1a+QwxdHovZqQw0kpm762gaBvowUrVL
A2+hZcoSGYxvNVe/axw2Hf11HvbaPid5XfK8A9Mdmf8i8TB749YZ0vAArbVZ6R2Y88ljcY+qHMJx
D2yx8MZoDzP6VjomTKBkaC47OKy3TqMoCLQweHyV+19bU5mYNDoT51OFHJriFUI9UX3s3aG673u8
ezFY0Isa7Ym5yk0VUhWr83WOBW1DZa/52HVtF7jzAHBQc+Tel0b+6fe88H9gnnzb3rpc6Me/3K7/
dzhXaT29NzdeJ9HP5sXkuPz7f8+Luk1KJysTyzRd4MW7+q95UfylI0JZZjjCEw3fdMW/nauG+RcW
eZ2eoIfync0T09k/J0adRFBK2ILtG6VPqg3en0yMrn26eGLmcYA5UOlBSY4m5WSCTBqOhVFdQtDL
gUPKdIZk38DQz2muNDaKZC+lL9WFwt1rcPfrddnWTEQm1iMtwHiu40fI+in7EGp+nx9J67GtJ3yO
Sf2B2rB2LdJ4zgI8nsVMCaUOP+UovgfUhGPxw4ZqQGRk6l2B6Aa9TCh4BSyzrc1jh3s9+r7Q4KJL
ZvcZ36AqAxq54S4vwt6Fo8RUswt1KRjavmzc2d6Sd5L6B1yPVXM14dNr93bSKo4pjdMDFg4buTLS
op63cxtTF0C3GM+/prmaFmk5DkLil9Jq4UO7KWzOxS8xOinSnA2MYEsEE73NZlXbOCd/0t7yIUd1
ft5b3qroSo943hlHh7WXkwthXqXhGH71lDFRsLAn07x2SiyfBJB36ZLX7cRsSee+ASrjanb41HVl
94lsyQEK2gQZkBmiELuu78H6Do7X3zF3YOMS9WRByWSq/pB1rV1sTEBjl2VpJc1mNPBerSqO1+FG
CUEpCXqXvmnSyrhj1yV3Koqsi9BBu7ZWU/550slbXpWan16rCWLW2pwc+aPsrWxA4lnE9/AacISO
mY8otcHJj64n/SpNzHUE3FHl2YBaoasmqqY5wNxCXJz5Rgw4caLHudJRE+JCiOnKIbEC8Uxp7os+
DKpd99580xrxALpNjUFSGuauiQ3nLqms6gfeU7S8TT0kCEX04jMKiHg/830VGzm688c5l/ZTYWfo
obECOuU28YQGmBPnaUeRNsRAp8fGPU7qHvq4VpZzuB+MiGflDKHKNnBNovIh75VZbWwXu83XqG7G
7BL2+uBdFvhBKU13tjOZIUIspzW/UcOULFpC99v5uppjFJoNYpGIQyaUlGsinnVO5m2dlTvBAv8w
k6x9YdUNpNTMuUReejX7CgNdRfm7olwzLXoeDHAH4OzTGnp/sqJ32m1E7bNv8LrLvB0EZ/i8+J7a
zcPUNAhjWUg2RDX6ESu4Byqyolg5GtHKr4nCAN5r76mFervGHgO2FBSh4rzfp9EIGRIEucrFR5Ln
Id1aqt3NS88lnyq8OHV3OWI90ock2ynueU97MzBa92MozG1ZJPvWY30yDBtMLxq5lSaacYvS6Kkd
i8/z5HwnuPuC08h2HqltWYPl/SQf4UnLZ4Sk4QdMscZ90VD5swZSyhI26qsRB1pYGcaCzE0xaMYY
gAb3KSLAZ+VMoc4WY4g2zig2Gc3kwOv0m5nzxRoFM4jrsaWsThT69573fTGGfkDGEOaLmkEz2Man
oow+KSiXvh99tWr3fkiteD0k+VffVpQYLelteq27rsDofqlieUvqzmFOe3NPBQgkUtccZxfAoqq0
myiGVhnmZI/AipYRrEuUWgNGYBE+Zrp07tqqesRH8EWT6mbAop+16kIgCN3bZXc1Ejv0yKwO+btT
5S+H8L3dIsiElmUzWYzuSEhF5dwh++xWJPTSdInGxX5aD6s87/p1A2QWHewCGU8Ku131mDdATvYz
LRH2fU2VA4gimW5VGF21T3P11UyQfqa28+SleEBqcPfXhd98iIp+2IAP0ABgOv5l2/Q8ESRVOFhb
71oUDlu+zr5rWv1TPgh8uqZY+ai1bima79OUkhGBZIcWfXw6hl9ix/qOs4kOUuqLTW6Nn+AIwmQF
KbyLFoG6Y7bxVUERkW5nyN6a4jTxfOSc2Fhimro52hU4MiMxr8zEby4iwmePnQtt2Y0NEgSy/sLL
2nuQhx8qLWUKqUCmdO78AwrJndRtqLp93sCdHj7neSTvcZSMyw6HWjuZkxtMgcZeD9Xe0HsSK5vc
3EQuwOxKiA1F0Es1Wih8ZAlxUEu/JIMZoLr/LofOeugH6yaXeOXIKCkps8ptWuv+XmJf2sSqr/b2
0Dy2Y/cknRLsY3JRVBOBBFP3UZbml9bTPNKIQ+0aYYpLQZiIAJT2t3liEz5mjI/0TMYd1dyjYGdK
kXkFgDhwu9BYA4dZz5mDGJcvCgNhGCSWFWSdXu6duN0hwu3XpCoFpe1v8kljdNakK3f9UynkcYrq
a1gCB2rOWIIL65b5TV67M/esPJVQtTMc2pbV01SMC5f3l9FOR8eKtxNeDLJlysseZHnQ6FO+mwvt
Fq9YhE6/4VsftYOsrSOEV/U97jnqh3Lk2DDQDDPovFl57uJsqn+Q8vFB5mD5o0r9iEUyMeP7GEma
BH3XUEO9bo0deOc7Nu/mxm2djez9J22cb5TKrdsytY/O4F4h9Uwpn3sYZIs9S3tG7zg06Cn/KISt
6l9CiewBkmNJ6xW/rcAe2gvegD+Y1s4s5xQLrCu08seoj8piSXHNlugfNesfrRiGQ0j9kWNIrBuM
KZhuqoZ+ajYLIDNXht4U2xnXx7xAkE1MXD5YzWUdI/XTcx+8DlTjpZJ1ejB8HWznulCdnThkh8jS
r3dCY8Upfxl655byUDNlGDA5UUY6ggyetNfXSRwN6Sblx7bsnIx2MC6A/UbzV0vUanRBpReYsLEF
ZH5uBCYxEHaK4JM4qgK3qhq1II7aYu83dC+RgVcGvNEp4iwoptj/ME71eIu7TnyvBd/RpmKtMBCy
9nY83jeuTYcKiXHsUPSVvbmrm3qO7E8o0jmwmVE2UgcuLMbQLY59eB/bkgOvUAcrLaMWvu3oEobr
zKlMqfIKq4rkZ/r0pth4ZfkodErx2k0imqTVQYpm4stY5DAsAPVi0p5Z+GyD7nYJCNWy6vEyTQdP
4llK6ti6oyAZbpLEluOKVhNyCHpUGRwI3sPQ0oVLMaGvTV/Puw0J7s10JQ3R1Qbo5NyW9Qafo+vx
eE3IqSaKgMrVt14JZJu2hjTha2MSY17IZhaa6zhsmvYD+QcAynOsQt7tJKcJ9G9Lws+oohTssk9x
9EuhN18VC0HyqBNx4t6PeqoiHA1WhWPcYqBu2UJ9aDTUiVBBjJCjfNio6CpuNROntN/0A/BYitBI
5xFgVHHRB22v6pmpII+UA+EPwdHPfhBT8mHIvFF9VlhI5SHsxQjguGZbtgbtr22RbiXZRoOBPT8Q
YmI5u77VhvRm9kwOytB+G8/dqQEbcJH0YRxkg6TnmrokNHwqpNHehdJeCnGts8Sc1MAUwQL4tXUd
90AoMBVMUFKKBS9K1yhV7ZEEBmcf+nntBnEoUsHnbembmC2z3GrSZwGddV8WkBx8siNjdjRQjElX
3FQmFCbEHBS6o3ZVow/B9Q+7Wo+nG+J6C3cXCpnlB6rBBnj+ASE7qoCmRJQn59bfjm5cEjCUYJqm
qYk6YyiTRQI7L7YuzWk+6x6WZ4Mm+6pFIXaUymgXIYkKoMHPn4yQ3niXpx17NbPMGx8nbGsbwZCl
ISxnkCWbapQdXMBRHfzFqMrpQLsciXc+UO63LqlPE5NhjcOBTDtyGnJmO3vSCE1rW6rUPO6jQ97L
5Tx6xh6BX3wUHtMWdwnQNm49DFwOJqoSL9reqUPWMYT8eBQ7uXZDjFDkNpUPbU6qUyuwspOwYV1p
fZV/U6nbHfEqpR/T0RWXWhc1vwrsv4QZsMf/mYfC+dVU80galWto38E7IK7Qtd79BI2AXOIGcGMZ
ebW+00uvY8uTGLvYlemu9m3vh0c2lL9y8I6v0rC5dUy2WLkuv7OifK9g0BFkkIdrjSSkDwtW6Dun
1XhbNRpOVJjB+3Gk7oM00YoOTSLGnR1P37XSHg5NhirJbpY8sUSbI7p2Y7pNIqZELcrQMaMt3k1o
WNYQ2j+z4CyJOWP12Zr6aOtn2gDcLow/VkKOJCmpC79rFekfOOjpJHEwcbEro3dgplkVvdl/8tsQ
WdCUuBtwwxlqTpzK1JV/tl4d7Vo7Lm+Hof4gsZldRgkDfh5Mdw2UQLJdBRSGmjnjKCZ9Y2MMtfWI
y+4xHKz4kApL23rS2VmRW/AYe2cbVUI/Yp1GZVMnyQ/ZLEdYV5ZXWOxQLXZ4RTKine7rCI6IMdAk
HSyKZNwJm9PJ7/qglP3EGTJ1Dm6oz9eDbKsDGRUuN96PgWlM44Y7Udn/L1KDJzs8/c8/ls7YfxYF
PsQ//9fqW/xNfmufF2KWv/R3HUZzjb8WeZ9FaRrMoY7K9l+FGE62f5m+ocPmA4mKENygBvIvbaD7
F74GunNLWC1/Z/mjfxZiDPEXtRlBQ4t0cOwjsED/oEL9sgwDYhJ6LqhCWHoWyx0Vo5d1arsZ2snU
7Srw475EuYLPnKpF9ffwoGIGse2NXtjSCfl3N+dfV/GQh5i+bRunbgR2vX4/+UYV5K2h0Yn1ObFr
CH78XtCpLRq5YUt48exFvHHNN++MIF4BXxJwm7X8+fP+GxbwebIcInEso9xODQRITVTt5v2rnID6
llszLAsLgWl7tAtojL28jOOD8/HcugxmzXOOCDDHL8nYD9iTyukjs8NIkIeIMUtaT6OHhlwTo3Xm
TnVG18njhTNpGTaNKLqAVPte/oYBhk3X+T2hkLNmfdBKNmMrjWyVpS5sf/QSxW4D5NvdrCfuIa3r
eut2gr6rXnTg8uFRnXkorx89XGGdZwFvchmlJ7W93tdsjV5/EQxR1hy0XLNWmt+o9fuPfvmvvBhU
pr70fOgILfcN4/flXWsJlbhowJCUoGghbqjMj8LBdptj9DpzQ6/GL58n5j1IgEtN1fKWF/BsLFk2
u/RWFHEAebq+kKPi7Ak5sFghTHnkdKU96VHTn6NPv75BKrcLXtBmGJN6e3KDIdF9iiieKJgSy73J
UQzcuqpzvyazmR/+8Fm6lGN1wMx0sGy4kydvLDLcvtYBWAQJr/MI4Cbb5h7mBrWoYt6/1KvB8ftS
OHuYu3zG6slgDSu6QURr1oGGWvUBUMZFq7nNmeb7Mm29GBtchHdF+w9JFcXlRRrw7IWlhZEPZlpV
pKMQRtGoMdsDZ+lvZOM3VznOtj+d4Fx/sSRyKdwmqBxOZoGEKd53prEOSm/4YJjJJbJGSDBav8UY
Tb0ZCNMfP0UMO1ySSRuVzGnvOUxI2ikcj9nNcyIQOmm4Qdt3jub6xrviKj4eNYcOKrqNl4/R7Qp0
fqZbBahyQSUZ5EXpOrKa/+JeeID60nYQ9umIQFyMjgPIXzA0iF6ndPg+4tA8c5ETawxvhiswT9Dl
Y0GggXHyikKF6p1Ryb1Y5rwe9IGsPx3hc8MpXeqTc+mFabavjRl+Q94lmLiLaAsu1zkzl7z1TF1w
odyny486/aqNAmKmEfLmIEwthEGfPLXC/qdq4D+uuPqryYPbReLDF43SBn7sye0mdeaQDMnt+qFf
begHKE6D/daQw/2EzihG+bZKaALQ8w3IagFXoX8dI0p+UUMUUamDpvCj5sxn8ua9M5nx/HVPF6ew
dItkotDW2QdgYnnQQoNcGESN/8VF8FMwUTNq2d8sc8Ozb9+028QRDRepiMsjZbIv1gBUozPj6a3n
y6YCCzLLHF6rk2ms5SBYpvVYBVRPxL6jsPOQMasdx9ZN9+9/Hy89VH+PXM/BJ4Jagb6XOFl9Jl4G
cv+uCvpSsXsqPLn1BG2FysBx0BEBsqIcMW0bMf2hn2yZzoTQbYFdmTYdaojlpz17lqEThSmVhypw
hrb/knZ2cSzaSAsqJI8bs0jsi84dyp+wIO2rgSP2kRD2cO2EdnLmpS4v7cWE7iHHcF1i6PHts4s6
+SEaQqtSlT6tuIh6nNBolE19vg0VulREDNmZj/TVgs9TXtQj3D7zEvv3l/fdhl7UylwrgtSSKaK+
Akvzqmf4XqehGvCylOG0lb01Pb7/ql99IFwXNgDLlmctn+6JUYeIXmw4pAEHA7/pCl+QAloT2WdW
xzeuYgpauaSCWMjwfgepP3ur5K3lg+FORRBPE4A4wQYQOs+X92/lRML1e+xwFZcIeFrQnHJOnuFg
aAScZNQQmzD/EVXJzejgQExgK659Hahs1hcfYlO7L8S8TdEGkpKMGb6LdoZJihNgusuS7L0VXaJz
i+erb5cjD/gFHMYcvBx0kC/frk3GpgfKowjkIGF69vaAwWRyNzLpyu37T+HVt3tyqZOHgASxhzE1
M5AMeE6z3kAppVxFY4tkp16PGEsG35NFGNSZIfzmS/aWY6Lt4JR/taWjODjQry0CrxntbeHUQAfP
R7G8eRUfvySzBFVL9+S7zEyARilkmIC8OD0wJe/VnMOP7z/Ety5iuKxmi70ON93JQxSaXVMA0iS9
gt/wN4Pu8TDoZx7YW6+KwylyWOjq+qspBmQ/kZPw3wLJ2rkLyUH6HMNd20wtfFcKx85xiKAWZY1m
nUvNeesGEVYuWBK+S5aTlwOyz5Kky4tRAo22ko8WtLiN1gz2/sxjXGaPk0nUXGyFnCooW6O+eHkZ
SFl1XOazDFAXzI+1500Hf8q7PQIF7WKq6p7k7mkgjTuOA6W5+bXbeuZW4jBbO52cvzBfTgcIUci3
cntwiKfwZjpU0Pgf3c76LK18us00dr8c7vvAQY5FYb2uqXkOajM2UXU0UdjD9ESGr2l2d2u6Vr+F
pEQScd6LiwLD2wUlcrXxICfiZDVjbAFFEijFViSLujCQ+ZhdYwE8l5T0xvrCPMgiQynkN6Xl5aOZ
cZYI20tkYEi8NQStDdc8GVg1UWIRLGzF395/F28MNgYz1QnOKTar6zIink3BxkjfENeQDDSK6oEN
w3AhlZkBUtIOZkMBYaV3WWIWV/H7V1727CeDwGKnzbSMJpmi1LL0Pbuyn3t5DyQzD+aJaFu7Nc31
DMd3Y2ZNeu8w4MmOxMQetTTByqrSz5Ap3hjqLy5/MmF0fGCV1rV5oNXW0tOr4ZQ6SOnev8k3XidE
EBZSbpGyk3lycMnIFaqA3HIV37L3I5tOJAk6eoXY6Ha22ag/nuZZSNAz+TB1lrCYk3V75v+KSe8A
/0Xa6mFgtvziUYRd+x16uIw69g1cHMT2JqP8/Tt9vVOBss6ctejMyW45PaINZiR6BOZVkNbZjW1Z
IUYGq7zV5nK8YGwJSNjRmYnytzng5RDimlR4KD6yAf4tIHs+hLqoVCiz2ioodVlH4L4Ly9kIYPaA
f3wlNzxpmjqWSiJM64oUeEor5kEjk9LdNXptH2pRj4vrUX7nHOvTbwH8ad5T7oCIZFQueZrx1GqX
U1xoxmJrjAxic9uovpuiJH54/wH+Piqf3g3vjp011mhOHyfvTjfrgbp9WAK2wQJ9R01s+ImsqRou
RiKRfxoMUQ5QjVa3t2MXt1ecYmy0UVMoyq2MRv/TmBNZ37kjy4IzNc4X9AzAfikbkpaX5i7sgmka
m5UCcEase6fQhbj4r+5EprkJCgjaFysjCiH0j7Qu9Z0BdPljYavuYGZAyLFpp5cShdOwCjMadivs
0oCZyO41AP94X8zI82L0RkP8NfNk8/P9x/N6rwRBY3FrsIdbxMwn04UE2VbMIgHQ69vhRcu2DKuw
Y340qW2eGVdvDGX0WMJYUl0oa4iTSxX9bEqtRm4H2ugmRM2qDzjK8AI/eFB8V0brnWMIva7eesYi
RORkRRmDPOKT2ahG+hODdCwCgQz3QKJ8eJxEOW742lHyGJBZQjrV25GOEWWkxkhvWnfoz0wer+97
+RFLPZ8SnEUU0ssZmeZNmRltKAO6oxwz4PXUx66ewbuO0Tyt5GKjA949P73/Zt+6ebY6ZJHwFaOh
P00pcpwwjmbbkoHC87NLq1Jcs8kDgMV3sBkHpa6TOPW+hsrFRQaxbEfq9Ry8/yNer0aGQWVmqS2x
52L78/Lescg2UsRsSbCDVg85uMBDhOVq6w41IQ5RjOGS0n16kcKK3+E/d89c33q1Gr68/snOK1ST
IDjIlEGddN8iVXh3tjW3Zxb7t5/0s7s82cCW6NJ7mJkSWDQU5lrN6S2ZKBkI/IEoTjQyFxG8ODh9
JrkkhH9DLkA78/6TfutO6VM4v8uULAQnX5dqqdX3BiHrvU8YdttbYqUb0jy3x3zjeQKe+b2LRVv8
KnMvwhZbNexkXcyiBFtI40MTohZ4/15eV7eQLhu4KhAjL1s2e5m1nm1izJ5QRqgWbJhTErWlNcT3
YzupDQoA7UrZSQGKYOw/FCF1iaLIZzbxY/bTI5oGvaDmXBdEfeyjqcugvan0j7c4L3/cyTa7c+IS
aG7LmPLKOTCwH91qodudmS1fT8xcxV4gfrZLgcY4eZ9xPJh1p/MICqvKH02zLi5ngF9bZIdnygWv
N1NcybFgwBEixId6MkkCso2yDtQfXChCKbyG/OPYXVr14JkVccQf33+55y53Mh1qBktb0pRcDvT6
2iRAd+PgcTlwkE8BUWnamQf55vWow7K4UetmN/5yLLUqGuqEGNZA9GH0KM1SDzScw0hhXEV5vQz/
eG/K43SxBNLapRL9G4D2bOySg+B40cT1wqLTLvMhcpEjW8DIvXYKjHDo//x6JlV1LsY+kWLAyRRb
AB6Oh4k+WZwU89pxupikj/LbrM/thTvLcvf+6/t9WH25n0J+BaFxsQr4IEiW5/3s/jRS7cAYaVlA
yaBfOWn2S1XQZpTalVFxo5GlsepJUdCT7DLV6iP59RskDptGhwJeRpcljdRN1qU7NHCbvKxAKpeB
bJAm5eLcjmMZuac/FQ8aOz9Ow6+7KDqWApOsvizIjKLYj2TirsPQ3sXD1znCsgRDw9+kGAvPTMVv
XpY2IosvO06qYy+fkBsBGFG+kwUmcjDsOtpy8Ea3KmDi4DkmX8idSQzAyH9m3nxjDaCJSTsR34Vj
0wp5eeE+KhFalmMWTENnb7QKV1kL8/fM7enm68dKhCjoyOWLwmt8+gW7ApxJGGeBgjq9zunR7dwi
bm+IJHP3QzMnR8iB87euq+qtr3fiWvSjf7DzBkGW1XvXSd7YZ+78jdmSgwoz2FJeRWux/PmzQdn6
DaE9cwolvLTFwSwU2xwBRNjMvT9u26L2WKYTNB8cPGlCvLxUnfcepWruPlNWEhQCJq8RKXkACPLp
/U/tjdfJpEWDmB0slb7TJZ0sZwy0rZcGdU0iUYn3lbQRFILvX+WNR8e2j7mfshgfiXXyNlsxYVWs
yjQgvj4LUDz69ziek8cC3MjD+5d644Z+232XtwTu41QngniySFSN+rTOVfLYESe3D6tWHt6/yhs3
tJAlKbEv0eIoB16+oA7sxZgYKg2IcJlZYOJmNU+mcXC61DqzdJ7SLHlwBiGAgmMNOxY63sun8mzc
yVYv4SL4CY0EfXjwkZ2CPsnKwIYrsUHIRqqCaMR+LmByOLVjXc2aUxxMmqAXpheHtzGCbIQaXv1k
upFdI422fyJp7DfF2CQb0cts7WT0QNBOgiLM0NRO2JRuMpShGzsc/XU7NfmZksNbb8nlrAS5EsUA
fbaX99SR1Fq3M/c00rDZOD0u7Qmu45lla9m/vJybTYpjOiA8lCSslyf7G12GbZL3VRKU9dzvsIw6
2972umBEGRw4jhbucESdIyS/Hho0XViYTXQ0NPdOYzfNCbm9zGPYoWzPd4nr29u6pErhuv2Zof7G
mWApMi+p0YtGwTs9+Yww4gVC8Zg8tVILhg4wqQ5B7diVNeTJ2EjWdVmrG6T/sMwHJNVO1BSb97+E
128SvTfSL3YhECGc0210z6kOe71MgoZCyw5wpNraI5l+71/lFHjMR8Bl2KHSUWNRME53IF2nofnw
/TjImZlZ/SNN3zapCMF2hCMN55AggqlVl5UsC3BkTXQz+cXXiNycy3noMa0yiC/Maf4nxPA/N8mX
hfZkjDFRe1QdmG34Qk/WQx35LzBNY3kHGpjSZBjXMFCw78mZmLWiGK8Lo1dbmUIwz435f5N2Jltu
ItG6fqHDWvQBU4GQlJlOO9O9JyyXq4q+73n6+5F3YiGuuK5TA4/sCgERO3bzN+I8l3AAMF2Yj0gF
7+kJbG0+WsEWVyYRXVk3LQ1zHPSqMBG8a0zjuz9NstcTVdxwTIzn+5/kNgPhq/NVGDqQqtEmvT7C
RsOlvPjbwMMqMlq/DSZhHW14RCirRXQFxngAIZ3ex17zcGvfU7aoCFfICzF1PZdSkfJFX75KTmps
S8dxVOODSU+Vlks/nNu5fNIn6Z1v4FE84Q90skKt/nj/4TfeM+WMhYYrdycRbJ1+DV3XhWoAtDaH
gKoxcEApdcIHiLRh54BtBDGViwYQIu7LvOvVe9aiGIUZDbU3FFiaB1gQ1kPW5+2B35YcGwNJOSha
f4ynoUjjRIMbRSlHprF5/XGRoYMelLAoPAkJALuCJO3I3OX+W9zI8jT+/2SS/Aeucw1B0vLKyudK
j0+kQ88zbNr3VhtLkxtjM+jKvkLmLkvRBSLj5HYR6XSOkh5/keuWEVIGGl8pv9z/TVtfFm11JhtA
sAB+re6MUAtS0xrn+DSn03Ni6dVTbEEAozOt77iKb0ROxLXJ8UxMmtFIX37Jb/e6nihtaWLNd9Iq
M54PJoqYKC11Tbjzlpe7dBWh1LcJkUWdoBEaVutMmTRDWyDv0tCv8XUzOOhR80+syu8JV+nOalvb
lfEgECkArSpR6Hq1tkbtzAAGdaJm9L25gX6hRVV+mPSsAtiPg1zfpfrO9bD10cBYYOiNpj8NjdUj
xqltV8Nok1/mBcoT5WLhaZPKar22N41/w6usXycFAPIZYEgAz61qYdmOlHCQfTaIpHwMYcNEdfus
WtqTb6hH1PPOsQGhLaEbCldB68WrjBfaWDTPVtSgC0mzfaifdX/8LMr+fH/v3qJ4l96KTjuLGwfO
/ro4E/hNwLUm+cUCtUUHXBeOOZYKaknR4KJDbnhDXJfPs6EWFx4xOHb+3J+E1JkggYK9rsH/4+e8
AbXgOMMsut4LiKe1fVJzluJ+Ko8RUiqPY1b/xGUs+TDkIjhzAGHugLh1MDocHyZd5F6QdzW+TAz1
7r+cpca4+W6o/FO6gpljzHb9Y3JDjLI6EGtipkMXxtU4Q5Zy5fg5UmFlpmEJF9rmV5QBsbOC9rUT
xrdOu81YAk0YTvwbhv/3094LUYRyz6fBF5OqXakwuiAvPv2Hh6RYQJuBaEpL4vohfVjPaS9NrMKQ
xAnpb36RMYpwaQujTcqRR+oEd8R40FEkLPQ9SbDNh6ScfBsKm9q6mgS/igBZN6AyEsz1sckbhlzw
XHcyj83TjjLWMgReMJDLr/gtcEJwhGc8sK3CvK6dSBtlL2vDyO3wAvt0/31uPhBGCKxG3qmvk/kx
sqF9Qr9bDrt1Cm10CNH5/WOw+1tLVGcd5mT0FlZfrUrsGDiYHJ/ywK4eEJiB8oRT+H+4b1DsIG2i
1ocUsj6No4axKlouJ71TZjeAHoceEE4B99/Yxsdha5Gg21TGt6Ic5Wgkac448kTPSgeoVKJwmOS+
l5R7Y8WNe42VeA5GEhiMLKyY37eB0dd6iAQSOQqSok9Y7emOnBTWBUUtqKpJWexsu429AGcGJTjK
Oqq7daaPCapcJDJPNkLUcaEOCER5psi9//62V+Hk022lmjBWmReVME6spEKnrEPzA70IKF3oMe7c
0puroI2GOQsf6SbLwc/ZGtLl3eXmVD2aGJIyDW6yndbF5l6gZQY1iZ0AKun6C3H/YB2JU9OpixUE
FtpscgesFY8GzqLH+69tI+1YuuFv8AVWE8sD/xYTpBongEI20NI3aDOVtvVPp0Fos+r4g1xjeVc0
lr4Ta7feIfc6QKgFHMeGv16yRtJpyiz6c6LNJHdspPkYRma40yl5G42s7i1gnNTYJON0StZFft8j
+Si1EEfiibiHQGWUIcsg0IQ61/iwvO8Q9ZqPkYqOOWLnIaJLMxn38IAJphWjxOHPjwLWMwLUo1ZE
Lpdg8hXFkupTMtt/G/48H6WxNb5gBDfJcDTbCGp6XNsdkANACIeqFL3+0Bmlahwis2o/BjLOoxDR
h344jZMZk5QL3BkcncLrlwDwijeEDQdMDnQ7fyCWVcqLr9a2flxEnr6ZdRTDKqqzoT1VRt8J7DNw
ssRjpTdPaQEGFEncQv0uU1bHB+Tds0um9CqDRs34lY09ggQaVnd4GxTZ+7qaPBUFZOEgbRDN+Gxo
Bto9QCYAf6rpj7K14Vrn+ASfzWDmp+Kj1ifQqjPzW1rK8mtrIj9zsNq2/hpWSvPXPDPAdfwMfBdm
32XzE4GsE/8S6UAjNfQjVr5GhxKKEbeOrfbmdy2JtVdkaloDtBXSJDiymajdVolYFEmFWbzU2Wye
u0wpY7eZO+WJd9bND3UZB5/RuqouEz3YD2jq1EdsDdGeLmb1XTUonScbEypXkYhkJ0CDAdvkUqHZ
KMxq/orJr0XH35fCzL1/kJZbYL3d6MsBIeAPC87Q9a6W5UEeGoNdXVb5hLUe8GgPpXWEVct69jS/
7g96QdU/ZNbn+ytvHWFoQzLeAhoHeX0/QX6d6YhgKBKZcetJAZIZUj6Nnsim4VRRV/yFerK/Eze2
LhFYIxqPKugurTPmtFN7PyrBByLxrj7wlvuLlo3IVcTjL0Y38k7M2IiIdCJx6gENA1tybYlV+2jH
5fgWnDT0Wxw7MQq3LKO/Z3g6Ow+2lXyzFPMD2p8M09djdEud62ZREz+ZVp198lOCvWzViotZvHAi
vRKQgc3wiE1n6KI1aD7Watkcgxn8ZNDLe7SNjY979WtWwVLGzE/CQpZfgwlTBQ3e6SepQJoEQE6V
SNkljeV/7++nzXetAQ1ZZogLK+h6J7cth13U3AZwxO0jInxYQ5ST4c2i0HYOzVZ7EhFcEisoKZgw
LWqQv18/gxV3owryF306AFpBjIOjHujoO0U1qmBWUmFvCZ5N0JxzylHDoRoNsgsSh7mnloOGO66w
j7C/dlKWjd199bOWr/LbrUhMDSzuDjJlVNHO4OxlL4jjHA0WvTnKDf3p+698o8aiR8ukQpc5SzdW
PYOBmm2ipOw0OBFuX7fozmT5DzUd5WNsi+yIiGR1kutEOqtlt3e43vLkVewClcw4dOEgMkFe5Rvg
X0Yso1QiCF7ZzDmKI3riDi4KT63Z/YMO11GfIs9M6i/+EF9APzyRbjnsDnQWy++jUnwTqn9Jzey9
kHuUfrtPKvbyOyFgI23QYd3Bv164IXAyr79JD6MoqJahxGA2qVPHSAcnXTH8eYJnI1u8zD4ADQlt
VVIkQOnlXApoy09I1nWdWmDzkCg7z3LLiLMWii4wZER2Ea3XV2dMTjUI0ZHi44EK/Hio7AwRpDY5
Z/PoXxYo4JMtxeVrkacYYtWhcVTNWj5lTbRz1m83On000KRsuYUbvs7F5A5fcZkJv4fXx4RaGzie
cU6CYxVOhlOqdbVjMbez3rrOxuygmbA2pMEVqsVTYjTFuZI09UTBWPysKk3sdXZugxnt3wXlZi7o
GTb39a5RpRSn6VnY+Farl0TrEMSSdPQrcDnVUDOapvqYFNPk0bFEOLNJ0GPSVbTguih6b6Hn8RDZ
6Fy4edNVIGz38C/KbXhnBkKPGg3jJXF484j7LdDEY622UWXZXiMaxKHQ4gdPVRy03MCqVSgOifIr
U36dPv0ggf9JDkbZ8QSYd0yvJjpIvt88liL/ONV70MiNT0U3Fw1vuhKQTNazdFFWk+ITjzzRhk/D
rInpUEvyS+Lb42fLQPDsD0Mg2QttCdQyIZksTInrD4VCbxyG1Ryd9ABNWV+S0RAK4/6dpeeaM8YB
I1u/OUaJ8h3dl3bnHrr5DMvicEDo8zIug8x/vfg8LsqBIb6F0KHDA3KHH8wh/6IkSXYou/JfQ+8/
3H/azQXfOq4kNfT4Vj0FtFOsaih7gllf+qcUN/WP5gT0355k66hXxqL0jWji/UVvIihYYnAvRHpe
8nIkrp8ylyBDhSj0n+TO5NZEzxHflmlvT9/sm2UV7jHiiQbaZb1v7GQUNg7p0akKMA4JDHR+ZylF
ybeZuuMAjPpPI/ayHq0F6BSL3Z1YJd5VH9RjJ8hE4wzthWwOes/vmz3I3016v1plFUfyURVKin/v
aTDEc1VAy6TZYL3zzRyI/dAJp1dL40PQDHu96Y3XSXReOEOmRYTWVxfSaOpNr0YTc9Iix3ViRpcY
O6XoaMrT+C7BBnLndd5eTWR8C0eJw7iMQ9dnQQoCSY39Kjwteo1ns0u11zIYtYcyYKc2VlRe2qlL
8V0Ak64EonD9CGeb2I6lT/e36xux9Cot4ZeACST5ASSOgMnqxg/Ag9WSBSHKD+voADoG0wup+YfC
ENA+kf1Am/aC144XB5oz0S9xp2KKHUEwQ9AZ8cgW+16gSbo7JPIREVQ3jyc08CLrglsRvluy/DI0
8Yc2s99rAJ8OUSXqA/2ERxoi5rFp2z1t/Y0TePVEq71aopgvhXkQkudNv5AuC54jsD+X++9ta8cw
8VxmGQyYCWjXx7zqyt4XWHSdmgb1j8HIm2Niyp9Bw+C4oBt7pKbbgmn5TOjgwvqhACZzul5vFNj5
zK0ITmFf/S2iVHXjSdc+JLB13cw3Xg1tSo5AVcInAnBLa8lHatsU0mOv/TmPYfktC2CKASwhbn1a
cs1qC0jSwckutfiInF2A6kuDeqY6UBCnpu5Z6bxXMm7EhqVnC117wcwATLl+ARQtQaa0fFW0xV7y
IFY/2UGXfcTkLP6khHrl5B3tPIy2hL/zqd+QxqsjwtIU4SRw9PQX0ejfCxXCxaxMURQijVk84jof
HhIfWyCsEZijCVojLT7EeTp+G0VHgPRfUiEumln9osL9uzJ8JxkqdJKz/l/0tRgppZC7pf4nfepz
ANXKbWpETbG6Qaqm+imMYnEcz1vEsqQ/v5sWHhA3E4+CoMdyYf6WCCGFbBqTzTuExNV6tmiFZytw
3O8fjY3zRzf17Tsx1IUBeL0KXVAKy8APUMepepcdrTpSj/L8/VU2LndWEfSIkQLmDlyFbEQjEykZ
EI9hGo9UdhbKLtZuyiUzebR2zuPD0lPZ2QqbjwZSHM0q0PnaWogokaMMTx4twBPS/lW1inI0gig7
3n+y20qRrIFTzvydrjF7bvUCi9rXY4uRJyT5uHyvV9jrNMosH5HV7rw80FKXgj45gjqSPksldiFV
ncpHIGPRRzAxgzP0o04nTzfe93Oru8xv0BdGI21+RC08PYxJx58SHt/e/R+++XYskgM6znB819ll
HEeR30oyn6SzBzyiUIcx+/Df/7IIQwwSciLvugVYJoVfWxWLyGbTnrQ4Qxe3zkv3z1chSwbjvUA/
+NrXe1hDQW5gCsGHniH55pOonW7JCu6vckvz4Esvo3pmvlAcbxhKOFfaui9aImkgx1+whNEvyEWG
7805Qr2EOt1VhFWi/QSYci7HFyQwxLHSQHAlwG7PGD/2hyJBeSrJ82qnVtjKUcAvyayyoPlJjK7f
gRpgDh7A3vW4S7qfoFm0QwDVxJGzuXqQDTy1m4y7BUSzfpjMFHJTh8NaXDZ7b2lZaBV/Id6Dq0Pd
htHTGkAxz0WU45gneRM6a++DaHxCBdY6z3Kme0asZe/zcsBpz/YRiRXZv76OGUQ09+NLiUTmy/1P
trHHLUKnQSn/VkquUtTAboa6sXC7KNOpctEmQlXbB8z/p6ssgy+ybRAj0HvXndimQDPXnxHNMVN1
PMhtXF/w2ttTULgNoayCFf0SQTlP6yasLk9mkiuz71Giqm5dTtM58lFEVtVoPKuZgqdsro47J4tY
cPM5WZbLhzuVTjMM7et91USTVuNQgOFAhw5PpDyVWlb+mgcaxUcZjfxTCRzSPpR2UWtOlzXpq+GL
Ee81hpw4nOAs+xiUQn4F6DO9gFORuITl92Zs2x8DNPZ/jAVIHPQgB8oVbVazT2Goqb8s5gaKo5dR
gUT2qE0/OqQ6R7fSLRykeyzB9MtYL67tNpOoFJpEAgk11eb4U1xPqQ+PKkK2MspC1D6FBmbJbZTY
Ht3IKALfRYdOsh0L05T4HONC+A7L1+ipzjr/+zhgjGeOdvkzCroJN5oY6tRBBaL30nel/lkZxuzf
vFXRpC+DKjrMgWwMjFuMnu1sR9QFUvRXorf2M4a3FXbCucxSPq1O1K9nE2lQSQwlIAMTsu2M1dqv
2EI/k7jQRD+lAUnlwyyN0ddALbov5jzBurU66u5iLudDjTVBcopDNT/1atsNTgmc7teoK917rHts
gF+GWZ8niLMvGShwA2M7VXpSaj3yj1jC6uew05i9qZKc/ggxWP2al3rzkurKfKh8zNYs5glOaGRP
SZehe1pbnZwfqrmk4ZIP/iezr4xHoov4lNKveoEJ7B+RDa4bt87t6bFgnGefWwl/vEOCkpTk4vtT
yn+VWLhhkTvYeKjj8TYaTgaUfkAlfQp+KPncV26nKN1z3GMpcKqNUtKd/0nbGLGWSmViFInFN7DU
7RcpMfPnXs6Nz4j4oWyMVqD/YcQu4DWA+RXgH5MA1ESVGuVciuzgs5Wa0suAKO+X+yf+poWG5uVC
j2UoQh/oBqkc1LYYffR0vaApseYN88zpCkU9icb8/OcroflD0sSklf7BKpEmm6gw/snoiiLQ8Fg2
4b9tl1TPst1EO+nm1jMhgafKGCEx6lgngkUcBIsUMitRDngV5qmPc+kjHN1J3+4/01u2d31FUIzQ
YYVTYb0R3a9jSmJhfiKxKb0SJe9TqM3ZJ0kwtSQeaGcuj8kN9YapJaBGnHx62FgJcss7P2IjsPEj
+AGwSagL1VVgG0oN9/DBt70sMGcvHU2Uskd79LCr/qxO3SN0zPpg+tbgGH7zM48tOimdXTyiCPxP
YP/AEeWxbf3vkWU+mqFm/tuVc3BuYq3cudk3vgvNI8hLVK+0kOxVfjlWYtZxsPK9Vmr6Ux1af6eY
aB/Bwvp/nKTzWTDpQQsAucKbfNkKfOA1Wup7vmEWbp8ZjJU6IdwyH2X45qk24rWEwvH9D7H5fPai
frToM1E1X2+GwMfUmGVoR4tAxk9UmQ6BGg9n/q75H14lhAp6RhxcmharwySUFo/4nKXsJJQPXYRn
N+iHCvm9dt55qs09rnBg2d/A+SHFXj+WbSTdgGKA7fX1wMi/AAhwRIm0OTazah9T1egvAxfuUTJw
fcQ5Lb9UZA87m3x5d+uDhuwIdR2aFpzs1bs1UZKYFKHb3hwrqafYaub24WhhUc7cEhnR+lOFdjTy
OfneV91cecF7L0XfInp7/fiGnIWxlNIqb6GQHvO8rg56WFkPUo8SZRINwefFufeoJoa685Fvcz7g
TgKUu8H8BubbamUrQLShDiD5dSBrjxOaMcw07D31oq1dqyyEAfjO7CZz9WaHKunkKB9tb/GtcZvY
9CEQSk9goMTO4HXzeag8wFHAEuCQXL9JncSnShPV9vTIrJ6ZThXs3GgPgbS8lZudQnMIABd5CrDf
61UM5ua40c6skiN/gyETOu3KmL6Ty7h+l9Nt3Yk1W9EXz2aSWQBwCxn4er0ebZOxJN56Uh5W7+0J
aQ1cM8pjUfQZUaZX3b7FPk9rtPB9Xg97892t7Uk0pTZgrzDdWAXVoVR8ADQs36D4/6sx/fhRE1nk
wb7JXibs7OAv1rorCfPT/Wi3s/A6LCCgS05VsfCideipepB+VWOshTocbpAPKEK30sL0ryTzdyCb
G+UDKJFFNREUB4X4qpvUmuNcg1DhAzM3Q56gLlycE9Kz3Fa1gzds8RHpol/3H/btDl3vKsbSNM8J
PyaDluuv3JlG7CMfY3ujkf41mWaGuQE/5JClmt85uLSoHgZE+UONuukhkJrM81uD8DxlDdAsaWJW
Ir4aUl19aIzWfMZhynYydocHzdE8V7o9OH1fZR4TVPWS0ksDXYYKJfCznH+qdb/qPAte7z/U5s5d
eMvAxGhkrcWVmlYvprrlRTLHwWEiQ8npoklTculko3dnf6odtfOTR6lSUyejrLncX19fmtWrl0oz
l6/BiJTx3BogEtazoLjiZmmLun0ny1H6LsIu610t9MyZtbx4xw/JnqxW2Iemtf1DFVbDB4myzUW3
X3axdE4vWTdaZ9LJ/LGXQYK1szU8qtKMxRlKPj4CZ2fEexAGnDPzXZQqwRHGvPzZsPrx0JSNcG0E
4o5y0ISurII4GFncMWdVeUSernAyRWN0PEazk3THDgexRkc9iJm6HrYVDB21Nhy5o9LaeTUbbwYh
DkSglsEX9I3r7SZ3aYUxFxvIaLP+XWn19lGOQm0ndG0c4QW/zfQJIeCFMXm9SpgZka9aFYkjuuLH
AMcnEMl4IQQ1DjrRlKSumrWZV9Cn8e4/H3avt5+ewoN+LVF6Kcmvly4ipR96g1sVHGF2KfEX7h/h
vuJiapmjjI1IUk4/UiNWLmXA7lexxYgPKaY6sEzGyYmwd/qeR3X3sS3RZnfQdpGfLDkscsR3F3tN
ESnRJZwFFnv3f/n2D0fThdhDtr0muSVTYiG8vryzXNHOUpC2jlAxmKvDqnBnVe9c08CliPpX9yS7
24OMbdzWVBugHuBLLB28VfALFPy5progGcvA106qrx/assGgTPF34vtihXBzOqFmLFqmCnLi65CX
YuLazbNpeRPWXZ9mfVK+TWM+UZxOY+J2WtXaB2qt+i8Yjeo3aB5DjfOI/VOqaRocKkyo3k+wEH9h
NTnWrj6O72L6p9khNKL4uyopyLhNaAF+HQ0NSVbgtumBArt8bMsInZnJ99VviR9jY3T/Ay73/zro
cE3T3iKK3rqXR/jfIRvGB1SiPvAiC82xQA7knVVuwW9wIyg+lgQOkWhqmOsNPkZZlDVzTYZaD0Pk
KU1k1QdQpCPKq6SauK2FUXRWh9z/kWdJ8LGxjflh8FPMriMpjZjbAFOkkCsmHHja0Y4+3n8NG9Ol
hSKAwAEobXDaa+pPYQs8tUVqe0NrurgT/RjjepFRy455YJzLInnsi/TZxlsSzY7XbJD/Svr5XTll
D0FdvnTVcBzKyDHk/GNPR7/EyDYR41lSiqOKjqVkQ0MOOA2dxlXS2fVBRYBj5yVvZAJ0Kxe8Ayw3
GomrKBmlZpeAprc8qjxAmx3Amqzs8LbRjSfFbltXLCDH++9t6/wbqDxCJSP/AHy++q4dSt9hPlle
a/9M02x+REE1u+QlEGCrR/C3lhPzEFZ1ctQCwNv3F98Yx6LltVBDmQ8Qdddw4BQ7Z1GC6PFiRr8H
EVePit+cpLj+JAcWo3Ql96Qu/ZjbymtoSv/q8BhULLx2bqfN9y6YElEWgcBaA1wU9HyDpGotbw7s
Z2UIl1b9zNWZRxgB+VWL2fM/9x9869ACvaYKekv81pt16HCmW8phr1QGDXtYSzhFyMm9v8qtAOMi
jwEeQWdUSQt8TdUqIhmtiI7brg2mH/ADLS/ParD1oINdNclwa0yYe5fMTi5jktdn8K2dYyuh8dny
8SucI6GfTCWoTvO8zGijfDgztQ6fJuTgHhEh07y0pFM7mjiXoX3957PJ5ef/X/iPtfQ+rvdmM2tS
3pSa5VW9mjwyzVM92H3NIQzU+mTPsfQukKRx5xBufhrSYsiVaNOQrVwvSut7hg+KUykNmZjGZWVi
1lUZOwnD1rGjPykMQA+CLpJ6vYo512Wt+YPlpYpVeBAvTLqhg+1VcxF/NrAFformyH7ELcr6WKdV
urP8cqrXlwYofHAzcKAXU5jr5QH4V3YqsXydLKP01ERfocf7hTmBHT5Anfj3/k7cfKkLmMuiUMZ5
ZvVSpTICUNXT37BCXcFfVujnFv6++79aZV0AGKAQR/rhlidpdfPUNTk8ZBzfdt7d5rMgh6DQ8wN4
vWYh0ZeZaKE07Eql46LvFOEGFooQ/+FZQKggnkIyC6bq+gulRqJletezDbFlJPaaH3NU1Xbi79Yu
pOKEtwW9iQHtahHVyltESAl8Y5ir71Nrjp5n3OUP0mTFZy0VCBCMDXTyqlCPNuC1nWfcytdJOhmO
MsFiArs630APwrKvUt5kpuZnI+4UEjDiIcyx4RxTSR5brTOcURbTTrawFfHJEwi+MqePecH1201U
tTKZGhN/5yD8gFly4FZm8k2p649WZ72GYt5D/m2duN9XXB14PbVAcchEYCRKXeYGv1KhzmcIL848
zNLOFr3VXFjI6wvQCbVMA7DP6sNWdRd1Scf9kg5S/i2ri7E6lAgAH6sGQnjInfs0N4g65pP0JTRb
+2FA9M0dNStxOqv7u1JEuPOtN04NuDhiDod/sahYfevalqxOouvvBSgqnfNc7x/+P9LUje96tcrq
uec+rINgiTPTiAYVar26h86WyeisaT4kwRShK7dXWGw+GYFNWTo4BvOg671kFNIg2UvUweF1IGmc
J8dcSvr78WADYAheazEPo0POhHBNKfCFlhS63glujFAg8BRj+ueUSYdEOgrtP1rTjr/pWjLiIWhN
MjaesiElDrXJaDwYcT9bB3x/ygCLntz/t+vpQB9sqegtF6idQMNOHtoPTWWq3/WS9OCg1Tbk5G6e
Kvo/dOcXpzI7Cxyt48+DlFTLLFHY2StZRfCq2Wnz4/4Db1UcFKXYiYCvhpu99oUwkXbGv70S9JDU
/sXo7JDUBD/VMVTCYxMo1pc6bidP+G3pwK1MHpEF038yYezfK4afPoSJJDlzB5ji/g/bCJogTReo
J78KWNYqdqA6qWO3he5FOJs1ZsiLX3zrU0bQZnKyJGM8pkmK1xvaV0uu+8/3V7+VpkANHhQJYh+A
SA0Mza63W0bxOjOu8D3qqb527DgY3oW+0ZdOZMM0y0dFsd3EaoJXpVoUGfRKLz5ECbVEiAgcVt19
w8DawkceRgyzYDykxzTEVDtKl8NPODkkVqrv/OyNUA+HlupxIf+BnVsO0W+QOTGqhhQPS5/JVod3
EwahD5VUdV/sNES4oEeJQdDu8uTGN3dYHBvHk4ED02CY1pTH8mrlBO9fiK6Q0+kadX8r8dg5y2nY
YUFvrPIGbHxr/TEUXgUeO07j3pwxulUm5MIOtlVqzcHQy2wnO70NcAyAgU8uDCyZ7HR1jcipqLWi
6XGqbezUlaUkfA3jOnYMfRSnkQrnkNl+8np/z20suoxTwAxRk5KPrxZlO5ZlomB2oftqUx1my54+
FLby1TfV+qko5/xXLUZz58J4A+dc56jMO/hscH5gl4Pgu94yea6NJQARULAd2ZjrywlGer7VYr06
Cxpmz03Zl5/keogCp2yM4lPkN9piBe93mpdlZvO9DdXWgGyba48t9rcTPeBwMdkNzME6hn1sls48
NSJzGs3IZNArvvLql9DGDmkTjbFjp0WsPlk1TreI3HRxcAi7Wm7cphu1nx2nrQW6lUPCkGu/+NvO
k+GnoOn9LRJFC5kZAcviUOtx3bvt3MyXGrZO5cXNTM2Vy7h2O3qCWANGudLMhZXKr3Q1ZPmAnHxr
PVi5n2Rn3ygq24loZ+GC3uIwHZhSBrdeMmbspXWjXCAxc+8YVVCkLkjIElBsNpqJS/WavoyJ6KLj
NEVfE0NqyqPs+2OK2a8kf5v8Xn8ZragqD4yRx/QRtbLRcvPCHUTfKF5KtyBzTXs20WDts/Edvz5+
6uus1p1kyhPguJ2sAU3s4nxnv22kL/SK4VmSmWHMBfLl+tNj9BHRdAyFh/5y8EBLvXmdDHouVqBo
KHOiXlgppf9c24CIxtG0n1HwKL3CZELdWEATdFH+eVmoom5Ap4SEn57FuiwMO8sPrEYzvdT207OW
VN0JT9TqeP+k3WaJrAKXFV03gHqU7NcPXqZ6GOHjZXq4v6XnmtzZRczDxZFkpBQt9iRI95ZbRa1G
s5uWgGJ60LpMp5HL+mj3QLJl0fmuGvV/XqDRlaekZ1yKgwLD9+vHi1KplmZpMr1RK2vszBmwpyVG
y/df4u1dwypLbQZtCO0msboh6wYH6WBsTM/01cTV/GZ86bVAA1MpsR4muk8COIkzR+Meg2/5/auQ
hWQIzRaCNLIla1xzGpR2lk6l6QFpl5wpbZBV09PqEiWi/1PxcJpHNlUT9AGGpGBeV68yNmZhJIPh
GbNdXwgv/qUXqhwd7r/LjSdaNHhwWgCasegFXC9DZygL8qgwvDSUgsckitVzD0bMKypR7FzUG0tB
lcUEmVJ0EVpexXu9C1FFyEO425FUoMU2V04wNLZbFvNew29zqUUp7W0YwOzh+qnCJoyaerB1Lzei
wpMGpFSDQR1OCkFxZzNu3J0YiDFh5fqk07nWtGRUWrfhrOsevsmQZxMfEcEwMJ7lOUq+KrUiI/kH
yu/+V9sYR/EaOQU6NOnFknMFTZAVagD8jDX0UOl/VANaaWPJHZoK/aFPkxo9xV5/HQL1V2xr0cdE
AxeKsUjkjbNtI8xlKA8zoheumeqtF+Bl781oijAUSgKkNv3P93/uxjt6a4VSG4JKpkV0/Tmovn1q
mpkBU6ZbBDtig+fowAzPdeaH5/uLbcQ8G9lglCX5GOChlx/zWybKFNa2UGDSPXy0tUeyTuMkTVKP
cB4eGpOUDX9M40C+yGQaTKPFNEnbrtcb0nLgCAOx9mdwuLUClTizsmjnqTZ29Bv7jHqAzw7e/noV
EfdxVaYRq5iT/mra6XQM0rlFMZ5wfv8F3qa6BIKFfc/EEBmPNe4YP58012JB73eqlfe+3QQoG0R7
VdYGe4NOPFEc2URQCpjKXD9RlYnRQPpT9dBvlB4k2/JfmyQoGUUiXZIcIl0qjlZVjhfsuMZ/sqKe
vHzUx0uNBsR7AXH20TaZfxtRVcyow6SpU5HD4qwRhYdOhHPjzIpkfjDScPL+9AXRcVkIXcy6KdnX
tU6rVUVrlpaKpAqjlLT0f1lWHfyXRRghQCDj7XBurl+PUs1Zhxiv6uFv3YN/LJofZlDln+4/yu1h
Qd9NY3xAAs50Zk3P07MgiVEYYIAwKz5t4i505ralQgSYg9pwtEvovL27rxdUrx9LGshY49EUnlpK
7cOU1oWXTGH2z1Ak0UP4FELeVLregZYlUHPpKMKjMfTQLxq+Z9gmkdoK+zU2kR6xwDJ7pAHWuSkz
9XL/vdweN34m48ZlSLCMzVY/U4vmCkSmENhNJZVTdSSC5SB3B9Ae2s6H3uCPsBZ0DXr1EHVsYxUd
sb6xAehhRR0FSuLAJaxdpSgUR6ri0fPzknkIMtAXuSwaF0mhye0TXXLMvMp3YsztweeHII2/NPGp
5W82g01xDoVHeNhb9efBR6Ncm+y9RukGPpNleE6QdTCgwPJcb4Egn9PGh2bMbCmgdoF9dg78sDtU
VkVhbZQovEzq4KS4WT2WwNsvA130ne+79ajkqPQpocBCt1/OxW+XRBGHVLwAPbwwEDpGhGHhaHKn
/3EkJdGnpl4wK5QW8nIYfltFLi2lWIyFvKgdhOtPw3SOc5Ef7+/VrSO1mBWiErSoeKz3j9zVI7Qo
deEoChCeljKelVn8M4SCfouqQGEbkuxBJQfYSX22DsmbXDYqLdQ06/Y+GqWtn1Y6L3EuxWPbGP6x
8VNss5V8b6mtOAXui9Sb7ijYq9WeQZtfk8qJ7zV0Y+72MXNLRYliHIZbLnVD//NC5q1EW5x3bfrZ
a/iugmJyI42D8Ex1Ki5qF6WHtA+tndRh86mI74tFPQF4nTr0yoTpuDTSVMqF5TAwK+nARP+HvTNp
jhtJ0/RfKctzIxv7MtZVBwARwV27VNIFJimZ2AF37MCvnwfMrC4GGENM9rnN6lBpFOmAw5dveZfq
Ki3HT8Yki7evLxRznaXz9IW3WtutxGCEj9u0O6cLqUaJax/nrq6QE++9wLHSKUywDgji2BB+Cx3n
Cp1R+2okPDjCdEH/fGySN6k5uleyR4RdgT1CUoJbiLBgq5pDowRDW2o+kuHDfY+jyV3Sk8nOHYYN
WmSLO9cexrBfVqDpGM/XDglNACRNrX1Pk+aVaCK8fjEwMNpx8u3a9RnFtesJY6HMOumzkd3WEyIK
/yG0povTpkGzsYSwKZSlvUFyqoe4M7pfXp+sS99m5fojhwFU9oWQmSF7Q8wLhTilKfRjUeTRkZIF
2BvIIjSoDW0HbHxpF69YY6DitMuMLXhaaDIprJTyf+vp0m+60vhsdZb2RkaZEUiEvjFrRRbQAzi2
s40vnIV0G5BO88gAAWlszsIprj2zdVJOqcGSd/2EdrVWtO3O5XLhsMBTlxvOoRsJgnIT7oEInnIb
9vZxKDqM9ApLXKVGfTdZU7uzq15mGxQxn420ubvL0kBKuojZVXFsBYZejTgNAEhXFpBJjoKlaqMq
zf9kEuGJEBKuMdtWSF+Bu9LJFl9Lz6qmU+UJhXZRtofdfoKcb3Yw98iqX4rwFFnHJlZI6VIlwLe5
OwGeHmrwzEHk9SRuxRwd9diIrxdjUK9cyshwC9LpRgckCw9PFFflhEwzqV4XampnXquZgZBPORRh
p6S/iW7U70FcaDAyrPpK6zRx0+XD16WA8eZpoK6GqOzfTAhT3CldZAedBmgwzqIK+tWSnF7fexf4
vuQEFs0PJMAIeLYyKt1QeWlXls7RiJNZP2qGUEQQK4b7oxA0If20Vm06WnmMtkY6zm9EuZiNH1my
vXVHU7ShRNj/yp5rEGLoKMl/5p067dXyLq1omkS0qddGLC2I89s9kUksTEERM2965JBUpQrGetRv
OsXaA3FeHIrTaIVwIYTnbq6/RGnS2NIKh0A4l6H09A/QSbOrtgYnszP1l06DVYn3X0OtP38Ws9Rl
0edOYttHxbace89JxLGN6vzOhPx3nLxIfFPq4vfMnTrfHmRyk7rEoX3VOL4s1Oa2r+yfBUyTnXjt
QrYI0Xft5RMvahA/No9FoZ65HZgBM7H90UqOAl/bxXO+ad7yJlFAXaoauYsJozHJ3hr9dDXoyf24
wtn7PH07C+Xa1qrPtdUFs6E+tI4SjEuzJz/yVFja7k/iZzj3XOmc5Zs0nSqHs7QF9V1XUSI6tf04
33pWPBy6tKMOjzHPsdRbcRVjAeGLpR6vcPeSIYFdcZgnYzwoCKkf8nLOrpSiMB+8Plvu7NEGns8F
fMjsRfvyH5BFNID6FubkAhtjNIzHAzgk04fPtQdZvIDgWxnWxJZrTYVX2qzyeZFz7OSmfVyV337O
oq19FH+GMFPN6ppuQxcoxqCfFL1c3iZeBZrSS8ney9LC0Z6g9H+wPCmz0TXiosIjZbMO8CCd5izz
7GOy4nLapkTxSI/NkxWZpZ8VC9KqrpLCc0U1Ty3sx2aoBqjwRe4TmqLY2Kj9sYFYu3P8r9/1xXen
GgAED1oN2PTzXeMpIJIKrvdjm0R3BE3VBzuP5YduQDZWqOqjnTriqoSEfDQWdBNfn5RLW5Y0g9Yk
ymEIfWwG18chz+wsso/kOnOopdA8CJO8nWTmQkBEZR8Q9zrtCJRtwoRei8aW6i1NwhqbVCvqx7tq
Lj6ZUEkOWef9dRQW5D3UH4GN0gXFZep8Rlc2SZ82jn3sk8g5RJORhlJHs/j1qbvQiWIYdHJMqmrA
ip+W/7PjrmwTQ1NGOiRVnvc+KkhFQM34y6JLL5z5/9/GGRGQprFujLhG4de9dxU67f30+fUHeTm7
+LatdnG0Oh0Ous3rNnqr2XEx6sdpLr6SbemBpUDPjrFpB05XdTvr9eWFwnCoJjwZQb7UnpHWYNIP
rvSjuShK74Me6/2hKJNb3a7Nv9zJOBvrqR7wbIpJoBp6sDmVrEid7qoi/z0S9V458eL8YcFCvZcA
k/bM+XIp6ii3GhsA6TzDoHV7Tz0Ys6gPTtORVDnzXmp/aQLBAoFeAUoK7nETzmJLOq+4Zu04OaLz
axT03hD4VYfW0qbD60vj0lCAntD/pD4Hn3T9+bP5q9QSjQukuYBWVOqhT4H0qJ2LB5UT5TtDXZpF
e30tuk4QObeziNgt9HacBch3TPONUQtx00RSHGIgjLeRqOTOMlxX9fmxiY8BWT24dKijqI+evxrH
9Zwnac2rLSo1rZG61CHF+ZKcsCsPkSrLUIEzGU6Ft7cDXh6aDK1T5IYnTKNoC+iYej3V27jQjph9
N6catzO/gp25M6GXR+FoQY8MPcBt3WLB9F5qbqrhaKqZQddTIkGNYc/o6dIKoYlH8oYQEuHo+lmf
rRDRNwIwAZ9t1V+HiDYveBiKOZCmbHZe6NIKwa2B+h2pDmibzbovTcTF6kZqRzVrCz+LJztskl4P
Y2oDfgfFeSeZuxB/AGOGgQ8PH546Zcnzd5NeRtu/itRjOqZuUDZKfqe46BiZamz5ORr4h5JVlPgG
wtegGSL9SpXqcg0SQwZN5exB7l9ONY9DYRhhG4J+cDrnj1OptTbwsDiytS5MKlWmx5EL7AhW4uPr
2/7lTJ+PtD7Js48ataSwsCbUIymbfZhrtwfcmeOolajlATra99eHe7lSLWBbqC2iYUNctnXxatF5
KMuKF1sVSE6ejMZDoVVyhwt7Yfo0i5uHgiEZHoW885dy2wrAS+0tyN+11XVqFfGxAqt7Tea51yO9
8EJgZJGMIipbT5fNjdqCeO302lqOi4UeNArKfQAmJ9vJly58JUahUebS+13jos0LRarVO7a+HK02
kRTli/sojx60obVZHPMeZurlO1F1AzkC4wPtAK6689FEHzFlxqQfe92QRwRbCsSBWuXT60vhCYVy
fixTjoTC/4TjtV4IoXuVLGOSOfXY921kBKM6Rd+WSreMUI6oOPmD0kZ5OBbRQjyLJ/dtBp5aHOOm
Tvob/skYHwYrzs03U9GI97RM4i9lq+QoJnFWhGBc43dZNlfjdVQt4jM2EraCyZ+Xzu9Ur/kdMKv4
hOFUpvmR6JcvwjUqgX+0ad1bUim6MB7URfGNbCyKN4k7kj+VWiY1UEwKyylvwHdPTv1JLUatx4Vu
LeJNa48lfH2aLnwM8mQNUXrALmyYTZ1JxUq7MuxBPU5t2Z2aKVVJTpPk6+ujXIDJrngaVPRWERpc
UTbDJMTzcPPQoo8mhV5vOiYPVbU0qCAic5HdWWJWMl+2pdeiUU9914dd4sxBlunWKa4j831qq+Jj
t+QR7E9gVTsb4OUVDpiDEAitKKKuF0roo5qn+lTl89GY7Op25cKGxpiUD02ngImAbQJjvK3eYMGx
p4L7cv4ZmRY/VTdCd3tbPce4kU6iR3e3wdniSgfUGhpuNey834VRyNtwKwVvBE9ja0BAmGcqY8YG
7/psRF52QRLfnOwdeOnLY4RlRDxCjwPpTFCA5xs7x3dcn6liHa1Uq24MfKl7MIrwFKc5r35vksTZ
WbwXqGMrBmcVIQT8w/Jd3/vZ9SKLxhjkrNNUN3sS47iy8i81rejmplD0RfqtUsi7dlLj6lbJG3jK
iTHi4xGrc634maG49qFbzO67EMlwR56eRCczmuUnjyprEjRCgV4m4N2hjCU9xff0hmZyF8HhDAep
ZXsVskufiRY2ERrwWYRVthMoYc4bDeYmcpF9WMq5PnoGnLbXN+PeKJvoR7Ok40q1W45x3aW3Nmiw
ILVLd2fJvbwk+TR8HAtwAQCmbYw1uvmoICfGkssr6ddNavhmXi1BzImzk/9eeiEuewvVVtAYoEzP
V4ECb9CMl5R113jjvSkVXHk1b6+oeHGUFWUGnnGliGymLQYL6qSzOx/JPSjQWeUYKka0F9Ff2kO0
QQmyVzSDtc2TGrUpoTeaMymgkXxerKE7gW0rTjWKQEHpoT73+mK4uIVQ9qBHhGwzLY3N3T8udtH0
9O+OJUDp26LThzrQ0uVLbETIfrNM/EmIKpgUq/pnxK56g4O1ODng6/y2t/WrKBvj92W3CHyOAC8r
g4oGXFqDgxl1eWU2UqVFnv1mdmryiZ1c/eUzZ90tHJ8EE7S6txeL3QqnV6U5HRtTG48ZTIrbXi+M
j5E16biL9vZOhHmh8b+2f8j3iF/4SlvwK4CAok3W+dIVGR3mRNe/pEkb3Uy6+smejOyIYgkEG4QP
r4jwS9RwxZ6o2wWwxcqDXmPctbPL7X2+4OUcZbY6dSMAx0r8E5hPAXGK9tjbWsTN74pCDYSm8lhW
B0OO87tKcxoHoyvne2WO5Z6excuNTiq1Cr8RQoA93oZzU5FaA1C1VTOcppvROP2dhepcWM6FvnOm
vNyCwEuoIKwEaMpL23qFkyX4CBUMNQxj/A3bnj5sgXvshPeXppdiMUEK3RuaidvbEmskzx7sYjxS
T/6IrE8UFAPtzHlBQmYq7pbOupmc0QwUfbi2uuwH2f0ecOpCxkhmRg6zZjHM6RZtqM+WMxRzMh7H
HEElS6tNbPH0+E1hGtKnlFZTc/eM41T1ZdCNc3sTZZg51GncBWU6mDunxIWJRxUWfSd668gXbFGv
uaDSMCjWcCxT23gv4OaEY1/HO2SqCysJdj3xIVc5PcCnOXl2m2vSBU7fMgraNxIl/rj90C0g931V
MdqdN3pqMp6nByuAgColvShwBFsZlgURDOJ6raPhOOEIZIskAODi4hIyussUTrWpLL6lQHM7yaHA
11sr8EsPrEGBb99Go9mFHpyvW/pK0XerbdIST+GiK66FHRnlleN11NCyThqAV9P2YLUOwv6GFOl3
kICDd4pTiwESbB8WvzWEliPR4SK3UgOur3yK/ZXmgzEVMjDbOroyOvraiBfp+gNs/eUudVrnvWpO
uCarsqvaMHJmNfbRF06qAH34/qDpSA0GWmR5k5/V6pD4zaC3d3MmiiBDhaYMdJzZk7CqeKDQVvIS
W70a47eruZzpf2EKpB9c7HpqAMHQ6oIowz7Eb5PGnMLCtfrhzvDKlnaEkSB1mAA2G4NVO/n1C+oF
Spj4Dhoz8IVVgpfDbr0xn60KVVSKiSwanBTgVgedi/BrEg3IAJFcPkBAxsKgS9x3RWQV31wlj6/N
enTuTZqtPvLUtKBS5LsFCI/bpnT02c9y1fvccCZegULN7mgTZn8xHlmf2AMNt2L7YUls4eiNEApU
9V4eR7NygmRZHOLHcdkJ41606RhmFWagd8urkkU45xMzjkgdsMDkURtVHbfJrEOjT9WT1EdQskJa
SnMKXPzGtEtCEtl6DnJ0MYMKKq2vl2WPh6AORjaYR7DyfpyYU+F3wsAmrJP4310JumbCpzQhYt+C
2137CIQJyIRDjVVVZZfX2aBy8mFqZv/VfJF3AxzA/FEoWDt2m2CrAOWZDMT2xzqxkwdnlumdUSTe
O72zm2tNofJudTgAYpLR1O9h0c7vM6dey/8z8JLMzIQeLG1tvFs8c0+xfXsWro/G3UDljCAd1s9m
2qs5o9ggsBCfcLCGi2gkx7yO93wtthkpo9C8YBQg8lSatqvekSpuNbQYjsncFA/wztp76F9D0KeV
dS+iyr5HIjc/JGj+7m24NVx+fjKuQ+Nqgz4mS5ekeBNdRKWOSCD+L8fCKj+Xds3aMNSx8ptc7T9M
OEo9RC20ZbONvorcRjg6n8adK3h7E1hc8XTKyfTBbpsvInocgS19dIzhOCxGHaSN3d7IJlFOSH/s
KZ9fHGptWXEPGGCH1s/97HhBqlVJOxdNuCV3H9t8Nq7nOv1il2IP0v8iclxfyqb/DP0aAgEowPOR
kDGvS+GUw1FGuMOqCY5BTp4bH+y5iQ8yR1pmQlIwjMai+Zir1XIwjb8Mi+cZyC3XoNEjw4Dqev4M
drzO9uD1x8UFRGCkZRcssts7AC/M6ZrB4q1DAogK02YUWD8e7M+oh69b5UAC2yiApNzflhQhdu7x
S0NBL7KY1xW98gS5ePb5kla1W6e2e6AUhRpqCCLe1PUsbyayktcvou2OXKcOgin7grK5gTb9+dQt
ljGNSUznPXHUChwPDZfetfKrxsDc1liM9j2Gqd0RTMmup+N6pDzfkevQSEZRc0bX6qU4PzxKoxlF
0x/jdO7xMzM03xI9Ugge0t9aslS1z7UvP+ByTylDXU52D2is1xpxOyeeuIp0Si9sN+toGGWO/Z65
fJRRle3kYpe+BQk49URqdGsqfj5DA32MKEHg+6iOYBNs1PNPTSyGA7BXa+ezbw9hsBNcAXyHNRil
tLjZS2QZc49TuTx6ncBJ3lxQNR2j6er1T/4iSGQYi5tVBUa/RovbiFTmcR4NaS2OWiOlFeZzO/8w
VFaBH8+OezPh/QO/A3fPh2Jq28afTRsgbGZYo+fjZyxqPzdaKz2KytbDIqEwhX676RxSoLKY2GgY
vJ6iWiXsy7TZeBRpJWu/tayW2xu3iBu6Rcr9GJnqI8xgBWJOkcTfDJo23PGF7KnVq9j1+rM3tgCK
siZtg8Ku3N+GMlcfLbPvPgnTiOMwG9qhOvTYbKC/OFjug9ujsgBSIJm+pkpikcsLM/sMoRLPPN0e
huToRZaD4EKl9e+sQcMiNjbyVWoI3wA1KZePZR6BXyIPo8RnlAF2ycunUTfSY2ZK3fEVRJ/iwFNS
t4ORIdq3ZgQF5i8GWnweumlrjLCSGYHhny+4wu0Kq2ktcbTKhGN1xn26zcxqZ5SXuw/cOxA+6n80
R8CXno+C+MsMDrkURwCsTVh6ekTMjG/g2NDOFo4ShcAc9+7/J9Wr8z2/YkbWepNJ4oXB3PmobV3A
hUOLZSVUmIMvkDidw8pMFTM0hsV7Y8kCZ+y8GTOQwyxSEw3HRv1pOYl2cJcZEkZqz9E3xIaW8TDb
6fwg+7y2TmbdtcnR1NHqjZrIzmlikdgcJhT/52vba9L3M6xUTJYTKMuHVHaR7lc4UxwiL0FH0KC4
MAVKZky4IK3KVCGVYLQEnLKLoQDHdtcfnTFOcwQxNBUdfUNigIq12bQc5NiLMqyUsvo0CiOy/VY6
FJVm9q250tJnFc8wBjP7jwqb3/LNEf3lgONY63a+6ROW6Wx6Pchuq3PYUxPqhU1nJTu1VESbU67h
o2ZKRpO17PvlbbqIvIRHUee+rjZGxUO4g/tWljl146rFcWcp0Nu6VpehfjT6JQURB5PY70t2bGCm
aiaDTGK3zUZbCnLEpe0OmRCI1yJ01X0B/eY99FzCqU8q7I3hWM11+fb1g+tF+YDjygFTQM6O3Rwc
ws2aTZLe6PK+SY8dLs/wcQazX0LTUOTbaPYUYI5ugo2VcD14+gVEsSYcJuEhOMukgAyys8+jlxR/
RHX/+XP6P/Fj/faP6W3/8V/8989azMA5k27zn/+4T382dVv/3v3X+mv//c/Of+kfb8Rj9aFrHh+7
++9i+y/PfpG//+f44ffu+9l/HCrwiPO7/rGZ3z+ShHRPg/Ck67/8//3h3x6f/srHWTz+/ZefdY/W
FH8tTuvqlz9/dP3b339ZBaD/8/mf//NnD99Lfu0g++/gCdLvxd9OxOeP37e/+vi97f7+i6b9SvCF
Wwot+VWmY607jY/rT6xfYRuTC3DIcdxxznHQVajzJn//xfj16V+v/l5gG130+H75G5zQ9UcKf4+T
kV8jgAabQgjxy7+e8exj/fvj/Y1y0VsMdrqWv3x+vfM8YN7BhgNjW7HhRCPnJxLWnTVBx4zzW0Ll
UwFTY5xiNDUeFzXxgIkqGs4phjZrH8Wslo5PBgyKHMXWrrmHJYVMY0lchX8IuTD6EY6VAIkbELTy
UsldMamjqPzeU/qfIKOV75a01OLWVJNW+Av7sUXo1VL6Q6OY7ke1msFvm25SdUeK8vY/0eBiy9WI
K6ODWC39QSk0kQA4TaZrU5Do3vWOQulMyKiZrp99zT9n6vnMnEeGTAzVZ4J6zmgQplRgNkd1bC6g
0i0XIEk634x6qnzWtL68nooluSsyRTth5WglflTW8ZfXRz4Pg/4YGbgk4RaQKr7wJiZNtN40eC9/
jmNSclt0D/OkiR3K+5Pgwb/PSv4uNT+oqKuPD/o0L7hZ8yjnprdzrDwyDW0lR44jZjS59U5VtDk3
rq2srYZbp7Nk/o76//AuQ5U9xStJ6fv80NJiaNJw6nHzKn2ExUaOxiVu7kylBd+ZZyu8WSli5Nr7
Qh8wt5nNDkv4yoHKloyt2QUmLatPmjfUvd81nSxWj5sJ/eHJAvnfd2NnoR1p9KjzzOaHXNTmb7Mo
UAZWE+SRxvf54hTv6TNPXxvpJA95kui/IzZmp4isqPNyA4NS/U7gX+dBos9DQ51jjkJZuxRR5lmK
Hx5w6EdRDQI/LNUz5A1+tmYWKvOkZAf8TtTsfiJU5YSty7EOWvC6ZHSmKr/m2WjKw9K6zSMEorkL
pnxx9UO+RKlERq51Ct+JC7pI9dzb6pUpi3Z+F7Ha33oxnN+g0OshO5hC1/6pt0MUYeMLOclPcTV5
LBF9ByE+yunDUnWqeSoFrJugTbNECRFxTr0wVgVS4nlkpxNIcQo3oeM26I8Is451tLIQJoFv8MPE
fHgOdC9p28PrC3QDTXUBeRI2sTD1NYIm/92sUAU7r7xof6vdpL6xZKO8G9AcFn4CwQ/sxeAvUki/
54W/jkk+oQpmPJQVmRwOCSg+akn8R0j/v3fQLxjRPPs26x13dgl9eJx/Jo9F8dg+v32efumP68ey
f11Fz0EncsiD/lpR6X9cPyY/UQ2CES4RGj2ccP99/SjcP+AWaP0g009KBqDu2f2j8nvAgYmyII86
/PZfuX/Orx9QjmvPFTAqJx35nrM966q5b/SI4JtTwsQdrkbZOY7QYezmaa8Edn6s/jkUqTblW/5H
a/H8plu7ZFTa3ch3ozkJHcUjxnMKZycGfTkKBziamauxIR2ebdta1nIeUlkARHANNIya1jysLPbT
s6984XK6MAopLAVpwl0aWltR017lHaKiQf5gnparMjK0oO3a9Pj6KBvBt3XKQDba9KnWIoX1orhF
54hbvaiSAKHv32R/JysktyvT7zOUzHTTjxfnRqDJV8/FnYVuT1+qFKVrHOAR6JacA/VbXaj3zpJ8
eP3JzrO39cFWUCnORDgbQrbYRsJIalmlq+pxkJVaFMiu/FBD+UX7LIHOWZhzGLXYL74+5gbu9Meg
UKoAQKzKPqBuzhfQkFRjR0OOBBjjp+upVurrTtXbYJ6c9mS56C4C+BoPLtfD9eANKoob9gOF+elk
G1VyTfwt/diK3Z3TeN2M4t83+dNzrSAvLnKAWOzXTaTSjPrsdW2VBkWlzHNYe/PRbDB5C50Mu1i/
14YxpaCklkGVW+0twM2rPpE04IzM/uJmyhxA6xvv3CxqTouT0G9yHaJLp43dkIp1kwbSieyv/WIp
t3T6lveDPkB1VqJB+BmNmEPUwrEJGiPV9zTnXq5z6nLUaDgbkIwh4D2f8tF2uhGkT0ILapkCg0wS
u3RzDF//shcnkL4sYjWUHkCcnI+y5FjoWbhzB4qlLoeitqdwiUsb+R9DBnqeOTvF+JeHHuqJKmxx
ZKjcVZzlfDzTRPkMiRG2VVI4wSgHxVfpzoXzPIqdRXtpAleuyqrFA7P66SZ/VkmFfJmrQsI/c+yF
rFfVBjavvsfzf5Ig2yzB1dGZXQHeRKVCfP5GWi+6JFOZwQUmwEMKLPON43bNIU9d89Rh9XhUtdQA
tOnkQVG4zhvcCPTjYo+JP94PEYp4zngt8g9d0hBGzF35FnzeFKStYl1JPftGSpyGdaz0RxOTngMO
W+0tpAb1UGTGAIdWikAvXPvaRSFt5xA8zwOedhfCNtxNUAFYIFtYtTrkNaITE/2zwqD84rhtoC/4
eThegWY14NtQMfv7HGzIziq58OmgeHs2GvVIguOKdD6nOuJobUxoGySAhq48rGXBVWb1ztq/cJJy
91rYHVFQQBBi/fmzBTJOTtFUVHiDAewEl9Y8nZbJoBg2eDautTPZ1gpjfX3DXZpTBILpWbDb6Ext
BhVWpyK+rCRBmaz2NFMGct5z8w8rIuOqwW/kS2/MxdF19o1yeJ3NQuVyJs6gksJ22Kon5OyRZcQJ
PJh7iu5KhYZ768h+50i+sMGpl1PIXG8KIqnNBnc7s0DBVeVEBvASQDacruj9zaHIgAG/PpVPEdLz
NyKIo5JJ82c1zcLhbLtM5oQopBNI4jbaN5EWKwOMxr+SnUYclBAtaD/ECMUeFVdANm2qj0lZjD4U
G/1UpW5xEtLorye98AJSo2wnid6u4T8ejp4RiTTd/q3BFILewD80Hm7preTduCzlPcXoPZmATdOc
k/tpDv49zLreni3iGiqNvZAs+VXizQdt7rUgGYQVKMu8/MgRlrhGAaS9U+th/iiLOPFrkH5h2if9
u3SarbBrop8T7oc+HmrGdeNp/VGZy68M7B4cd4zfDV42+rqTlQdjzNMjdiIU/nrv8fVv+eImJ7Am
GNbXs5qtTzP6/D04mJEdkgtGNK57cKmg/DbZhfeZjZuqYer0P7oIYwhCrxyFitrJrGBstZky5Uyw
hXFT8VV0Soy3HZsX1QvNiQ8UeJzZl7WhfSiqVlH9uQbIFfReZ04BnntjH1CJTlFaHtLCDHXaer7V
xwiuS2TYdm6jbeLIh1qFHBDu4qbgzN4CIUEglKPTzpYve03367Qev/JaxWFKE++GqKMOSWaGgG4U
NoCqO75PLeyTvMo+RKUSlK21h4Fad8f57lkpsdBTUSxYs1njfMZbXcZebs4OMU89fS4s43dFWpRe
5BIfbLOYdw6+J4jDdjx6XICuYATa3Mrn45VdbuL+6zn+iGz/NGh3uW33AV7wSoAwcXPKiSr9Bfhb
gEV6fqjz0vQNb6+2teGsrxuGLcGhTxDL6YuMwfljzG7erGkFwty0QA4g5eOPXW8DLGLp3/VJtYST
tlj3etHWt4hTFJgw4QjXlbV7EHAKsOXLtO9CLzk+RJnfpI2kIaSY3schhxraWeYjpO0dsub2UCUX
pQxj6k+FByAEm02O+IMhFtzpfbtBxtOrlJ9FrI1+XtX5zle6OBJgQbJb6mIv3FVB3+BBI0fFV5Tq
93zOhlMmmiXwEnVPzGed57PlgILmmi9Cj0ZrGPzj5jsIrKCsxouDVGrW1bfrybMt1LXHMZxA2+/s
vhdrHYACcq0svzWShvR3Ppi2JL30xppIBrvRk5kMqJoX5qkWB7eg9/j6WfbyzcDfQdWB3USh6IWU
lifkBFicwyqylwjRnKFuDloN9EGlu/cORsRyqyX5nqrsBo7BwuaEWRu7zKZBvrqFuUywNbtOoTky
gZ5z1f7jKh9cY2+fNd5tlo43OfpMWTLeEdft3HUvVg3bCbQJlA/qqbSvNrlKMVs9LdslCVaQ08FA
zTnIWlwNHBuYzV+cXIayCQxRIuGFAYydf8ksEp10dKKYIq4wxWxQQlulVw4osilhnlmTPwq5R3vf
tJ/WuXVMtiATDPsKNt7m7Bp0HAajviMIJik7yb7IwkyrYmhVY3yqc8BZFapNmSHeCGT772QTdW+0
uPeumzj/9PoEvDxH12ehbQFW2lkB4pu17KaDXCa+YTB1kxLqTju1vid71bf7UQQF1k4nEQ3qGwRx
y4pAU60mv1P7nSL6y/sMbXL8LjiTcEaGsbt5DHUEc9UWJSZdRNdvOUrEva2D70IdYAkNL/4N6nd0
ShAKD/Vs0t7YkWhP3ajNQFEV6+dUGqenifnfSugv69z+v7txYV2mVfrze/W394+i/1GkP58XRNff
/aMeqtjur6wWSJdQpwCd0/v4V0FUcfRfVUCpiPuw0glYV6O5PxtymvcrjSCcPUExa/h8rvf2nw05
zfkVZQSu07WuiJUgXIu/0I8DCM7e/feVgCUZFa3VaRsyAAIT3A/ne1sowJJno0A3pQM6fJv1jTof
UfWclmOeF9lHHW4ZRSazZdMB6MyGY+t0DeX2Vha3rabWemgAmK1vWquY+YeeOpx6bepA3PVJ+n3B
LNgIl6I2fhNlROc+p4lc+kKY/acqI0gKnJHk3Ne7GPJeLdOmusYnsbZDhJvcT2ml1UWgzlUzB5jx
InGXVq6JhAkGatSXnFlp/dzm2LuvirKNQSePABq83omyIM3MOT61Nda2gUNN4KHSxumjk7d6E2g9
wrS+Vk7s1WZpHXGIamd49HrLgQShVNPHRk2d8ooEzphCQaV7eJBJ2cdhhKmExCQvUX8knhf9llVJ
0eMr3elmOOhj9wEqfWHfV1orvIC4ub8fPbByN1m3gBtGNQYsC85kZXnsqwVVmBYIbuKXcTuXgRZ3
enPsoMmXD3SPV/H8cjB6f1Z76OuaA+TbN6q+eTtYS0zTv1uy7xqUQ/zkbH4TBe5qaokjLTQzDTtS
dAirOJmF9dT1ybekq9Q3SgQHksabWwNVMN1yeBjn3hxPbTo2X9rSGtrJ96pOGw6gbqR3JVGH/Kh7
U24GQ+qVd2jKYr8apROZlTOo30fHzd44ueX8yKvYbFGeogIUTHWPgJ0WZ6sFVj9nMA687rOQXu4G
hnDR7q4m0LFhEinGj8WZYtTsp2z5FHsWbcHRiSbV12ysfY5SJrVG2W9BymauW30IGqELaGeGtJx3
mYMK3IqRGKzTotTSuDEhnurhmI/IW9ekBaUvLa19r2QF4G+ojdG9gA4F4EQ0zqNbiKV4IDDV33cD
jdm7zBx0ZGp6AzX1xUTKIvAmvAlCt5zgZ3PMO+VtTZN9vK6UppHBoKPPGSrsiy5su0nEQQGPLAWI
Jbs00AaJ8LYqZ1ppfWkVeShwkotOuNiY96ZdZl0QExvx3RTsDE4TuOvymKOKvwRJ3fbvW0SUetR6
nPGnVo7oVtscN1TB1QSiYdV58mumd7NcM/BoCrwOJU/f0RuXRBTDx+vebFtKRvaoOmFjG4MWdsgH
pET/FZIubpPXH6IRnwhf0jHA0ziuNeHPmDW5X3tLidyDBrS98i2ShS9d2ySF31qT8rlJB+LFtHSs
z+44ql+8YSwjn/u4ot8al5bJtopYramDtY47yf/L3nntyI2kbfpWfuzxskFvDpfJzLKSSt6cEJJa
ovcmSF79PlE9ppJFJFE6/nsagwGmW5ERDPOZ1/z0IBjBokpVFVmZNJkb9v/4wymz8YEOLBCgeaTi
hDpZUfxui2r0DnOmp4mPf7r2XvTFrzls2+FqspdZStljXeGPHvR1LdGAMblWW1Djm2C2ZVhe/OxH
QM8HkS/ufR3h6U2DtOHYOKjnfoiHzHoNIHYW/lx6jRYQ2RUnR+rkYZUJPeDYQX66KXJmG2h9r9f+
0E9DEVR1BouzSJW6CnQCaOOkaH1Ww6VzTSyCzBbJKc+kQcLVs3TzsZpy51WrjhovtWPBgPeItMdD
OSbT5C/obBh3emSpQVOo6s9CD4fvZWvay9ESsZf7ronmiD/by6BdTYmTfjTTtKQMWFrae0vGGq8p
ZCYl1sfW8Fm1QY3iWwTC/9Dq86QecnAGdZCMbF1fmHGq8wcKMJ4Jn0CjXxJFP1CZNV+pfWYJbEN1
Q+HezGBwomGhNr5LThidyOn1CkMSI9sTClgFzfLJkbEyKBVqchL1oJ8/OXqrxgNuquI40dbCWMQL
SxdLnzQ7gp1KX1HZbQ+2nobfRBZbd0XiGmlg8CbsBNDnxaJ//Qza8phcUBxAL/b8ZxgJSkoLumTH
ZaBpL6Uv2UfaSxVJbP50KiwEj7DBeOdXIVvcwZ5rbKM52lWh3bpDOn616rT72CSlSVDxnxDk4Z9H
+ymERFa9z59ygDqgRyDSETc/6yvgduVpXZ7UtBSGpDiMQBu6Y6YJvjIIV1e7b4H7eUFc6A3C4Cr/
OXSYIanH/40J+1kitPD1fvJFnnXHP5ZJ/+vv//l/7fcf/3MskvZ7v+qTy3/9P31yGIhSo4k2k0m5
8j9hoaX9BUiGfJKOjdQjlzWrf0WFuv0XXXI2q9SthTsqO4b/igp1/S/J70C5XKreyC7PS6JCuSf/
u5Fkb48Uh/wC3jU0/2cSXFqoLk6lJjrv3lJeJXGr+Fpitjf9hIf0kxXa3bP/DEVjH89Wycl8llq6
hkgMQOl6AIOyPSiVML4B+Kmu415N7ikwKH4z2m2w9LHxKRdp9XB5+I2Zou7NXxJiIsXlz++AfEmK
SvoIBAL84lEp1OpQa7ERGG29Z/G6uvYep8pY0EEZB32ZNdDYyPNY15XJDHIsrE3Qzx4QJ9+DmRmG
41WRVvhNOdi3jwiz+r2efL081fPr7l/D438qlRtY8bV5X4s6sZUXIH9FnIZ+EXrKqZYDXx5Fpgur
rYN1H58T6hWA57VlXMZVuLihZWHYFSf3WD2V3xTGZf8U5r2KstzOnbfKzB+nxelBMQLiBiWttfQ2
hR8oW9B8Aq8fp4Nm9cWNklpAzJZQr9qgz5VwONhUpVGK0e3fYim+JWpVgqbX6o+X575Kz//9W0yY
8OgyEjaudhN0bdpAcWQGxUivGtmoYJ6SNyGt3Sgcw4OxYJhYhR3iLZV2Q6PCH5LK/hZBfg8UQvzD
5Z+zsbdZmf/+mtUz6xadmnimYgQQUItgsbrvahipt4Ag1XjnFG/sLcwfyHFR7gMWIJPcpw2R3sx6
EU2tPEaddzM1tNbqTt8RwNqcz6OAEQGMlBo4HyR3Zm0oS50vzZG9pRhnHCbY3Nfg4PakXPaGWtV+
zbB3J2R2jEB14vgQOTEB5FC/6qNuT2duc+UoMyM0y2mBLHc+KUONFrPjagqoc7fHylGbO2EM7ou3
gsQ0UPClC4kQ1LpulKVjb9aOWwUWsMCbsljmmzHLi5twGF4mCybPgEvJVxbucHumCScn/KQ3BsIA
kUZcyYIuX8IPSRPHx8Ut9E9RF7Y75bDna4fFIjuOd8oA3LC+a3q01ZvWU+tgFtTf4qolQ8rbPdHB
88qynBCfhvIIwhC8ETwS5xOabW9SDVKjgLdc+2V3RnrfLbZ3gDOmXgmAXz9SfQyvX3p2zwc1zgcd
JgdXmFDgeRfi/ukqzXiwU9XpIZB7e9b0z5dRfiop5QbAjqrr6otVTSMpSHYXFCLMD/3kNbeN2Yc7
7ZTnDwM1JslBk9v8ub4KRa68CEerC0pN0a4NJDeuwbTRbRIFy6gp1o6K/MZnwx2I/gOwOAQY1pvD
yicnNlpkr5au0VE0RGH4EDpTfTd55XzbpPaA4X1U7VyEzy8OzjDYRhm/kdg8Wts+2f1OhR6+VyDt
lXmGhQhaW9zmYPADN9XanQluLKjEa7Ax6fuD7lmlL3HcjBi0jkxQHcY3ldUO73HawuS2nhrktzx8
9C7vyY2nlleWtEIy6GkDrMEMXZR1k06FLsiQTPf1rocyqNuN1fi5MGhpJkBnAAC01vfaMeG/tP3Q
v/U00bxNvIY26+WfI+/g80iDUJc15koDKwMa6PyIJH2ZOUXetwE6cKHrTz0ifUeS9mz24zJq3nVg
wh1/nmxtQQJMS/d0Tzc2GPcymxnJTBZkbRU6lp2uiZjx6W2HJ6NU6iAX1IHyTvs+pF580wxiT9jn
2faySQpwdJL3HgTJNXtCuELDlAgDCIxF0mM3IvKQVS7+e1X56/LqPv/YDMVNLi3ZZfNlDVKreyNy
7a4YoBZpbR6gehBeuWpId8XuDQmtFubVXGEmgK+o6RyA9Dg3KM4Pt04umiS4/Gs25k35DSQNrS5m
v8bSihKDr0FXuqAvWmhiitO8s8B1f2isKt15VJ4dK7igssNDGiW3+dqTZ0F/KFSsog9qtYqPbQIa
r1ai6SOkVLhb8+B+uTy1Z7cv40k1OyAYdABoAZ9vY1vBwqXF9AfxUM/7mU2LBh21VW4uj7ICk/KK
MQzKdKjnIfeAis/qtKTA/pPFEkyrzsI7rfNgblXo4AR4Huja7Wy2oOemofPTCS0CrLBTeOVTcitq
t38oKPA3UHEi836BNnq8/Nu2VgBcAKUgDI7gLa3eOlvPR8UuDQ4ymt63o2FMp6XK453oUU7w7LpA
dIb4h78lNQpJsfN1ToZQiXJr6YI5S5Bpicclu4d/ghZW3Qz6laHAv+i4UgO9CpVrK/G8veb78/RA
/gQDjg0JEte2t4okokbLaEmPXRDFmU45H2MxCNQVXglYuA1Y4fpJV6cAZbEC/MIe9R46MRQAfLss
0JdWQz/dSnee5c1loT/FqsjYfX2jRHqlO1k5cLLCisqRWVODJp5Se+fAY5Zdq4kaHsSo5rdzqS7X
AnVgc+cif3aRsix0oWB2AAoE0LuKP1pkYHD+kVuTsvkbmD26b2dzdjNA2P29KO7EHl20nWP+iPk7
3w+gl6XFDCBETabk5/vBHtRJwUgYIUPH+Gy2r8uqf+WGCsxSzEAMBZSSfWPYMMri+S5dTmOZ3RjO
3yMuneip+paUSIqWHe7785UAUUfgJ7XBkLuzVich9rQpVlt7DqzWGO4z0ek4P2vNA5YefaCkS/vG
mZ36x+Xj9/zCY0sCb5cUPwkNWeU6c4O5HB5DalDSVLubf2fd0Zzq4sjTtgev3pgfTyYdTYlFMrns
zte8QMpmcJdsgViUtG+NIh2OaMyU77O8ta7DPHHvFwA5OzIgGy8Z74aUg6LmwQOyxkBpCDKWmP7O
QeKyjLFeprfRgqtPn4up9FUo6NdGH7anOi4yP9fb8Buk6Pk11f9l5xZ+/ozxAxAHpa9LCouz/fn8
o9pGXydLlkBth/AQkzPfhU7VfRUYK+0M9fxSNYgN6Z9KHCRCmquMvE5rGZktNP5zK/wb3fTkUzkY
Xy9vnefzQeKFOg8HEan0Z+JBtRhoJsATD4Q6tO+BFNVHBX+yn1mLU/jloZ7vUoYiHwARTSWOeO98
6QAGt5MWp5g6DG1+Y3dmrfmKlnB7d7mBVuDs7fEcnq+gfCslRF++GlitrUZkXtWg9nA7IMZcG22j
vNLFaO1cftujPCZetPUJr1ejqFE74EnEkVeyKdBS9LmWtHiZWqd8/ZkLkbKUS0amca31twxjIqak
m4NcI4oputS+w+N9D+a38Y3wbnQQNzFleWYNDUb4e6TO5hIy6pN+U1WNfYMzZfNO9mSxWtKMnbXb
2H5gFrjANeDqlMxXodOUDWmRWIxXuIlya6SK4mFCn9OHLKZp76HcmhwkRIQ1IOjiDr26u7q8pxDd
IRaohEhhpbF6larRb1VNH9g9e4CrjV1BhkVOIa8s+Uqd7wotclu7md0+aNrGI3vqUcyPm+H68pna
WD95liRg3KQHsWa7VAOSHJFioQxtRr+KMDEJe4yvPVfS1Z8MRLpGpkqpdr3JlaFtQWXDrR1hc79r
RBkBTIiW+3AZXn4jsRtAxckXXaqdny+cAqAhcUN1CFRPqx+MyjLQSlHq91M97UlWPtbrzyMIWeX+
71ircG4xYz1yHRJw2DXR/djWeQuvGa/1A6iV8K3RdyNoMEXTusPotUtJQFVP/VVTOoSAxtxVoNdQ
+ev83qrGBQU1ve8P6uAkd/3UL++msp3KD0Ip61+tNeq4D2KG5ATFUmV7EsjPWxN4d9Cg5AjpBEWP
/P+nRTuljdN4VKoxsOZIPcYxQmHD1PdfZpQMjpZXIDIVIljsF5ik3OtdEl7Pjln/wXaUC2rCH6WW
9ohUelI7GWbS21lvx6AyteYq0ol6a9UeMF0Dq3p5Q24cZhn1EfcguiJRhufbZO7rCrkLMQZN3gAd
ojkcHuZIqe9bvRB+HRvNnl795og0GKQTisqmWW0Wq+SKHrN+DEyKKDeJYQ/X4HDN3I+GUHtlZHX8
cHmKG1cIyFSVbg8hE7289RUCXZwPPosAWQVsYLy58iPd3lPO2pgW0HL6SciSEQisMZp9jtL1KGDI
NWmtBujQo3qfpe31oibtG6Vb9pTOt3YqEF9QcRRbIdeu45oi1VNbr/opiGaBVvfcoEIW6eVpTNPq
wwzJ53thiFQJKOSKt0nreT/cgUBoJxpZsWAeH1TiOEqZ0qSIWG4VHKgjMLK2naZgNofQ8g0zHu4n
M4/fGKU73s16rIM+ggzZpwAyhALFQlX09hVsiSGAJ9HcgBspXkXlZFHh7eMTmfuwk0xs3O6yEaWS
TkiU4VpQYiZxUYH3i6B250RFEUeZrr1CaA9lKcTPl282NjenF9giSpur3e2JSFHVopgQS2hh11XQ
8ZvJ2uMebW1pjo605wboQJvx/NQKOFuLXpcTJeQ6vM7BLtzW3rhnZiD/lNW1zkUoNRMpHNNpX90N
yaLlCAuhqdPNc/mQq2gVooVqkZenjoBb247Fu2aaQiQL09HbqVI8z5AoUhCuE2NAQEWm7XyKU2Ih
oFmxkJQrlpu5Tor7PGrTQ7SE4ZXIdTz8oDf9uPz1NneKQwsVwDA6e89YMsDixsqrpgC6yOd2cHUE
KhrhR97yMtnLfx2bJyOtptdRq0zVipHKsWwDVDDzV/GSi52axvZ8TFJaCzCMvRZZL3RgkLbWMh8L
YaU2GtTCT/pl9B0nV79cXrvNPQmzjxoGLV+4RucfLM3CoVEE91EmMg1BAcCVbafWOzPaGkUWQNGq
k3X3dfDZOBN3vdVNgQmBCsIZHuHIKc878fTeKKvzlWlq12hGzbqRhr0fGyv7oU460nCXl2wjIZfU
QQJPtpvHsq3WTGjmrKaRRLfOgwjQxB+x8Cg7cTtGhftZwIe7nQy3/TLVav5RzyzlPuyH5M4s0OgJ
/uS34CxARE9xDpLD+fcbEWf3FMDNwaxr0I6UKTkWavx5Qu38KrbL3yNue+WQRLcJSE3fnpLoNLsv
o97+cywowkgvJUJkVCzPf0Q6hLE6LZMIWq+pr1HKw0cNH5OdksCKUPHPMPSm4JzzXlPZXq27g8RY
5YDMDbo2cu6WIsreZkSd6PjZnRvood3fJl3kHFOcNn4obl8cQgQzv+iU5b4jvqbtRdBb5/Tp71kF
62adIYA+ASZ1Q3fxh5YFoCdRHyvdznb23NbWlr5Z0r8TwN+a6ZhlBBO0M0SAQmLvI4Y4B0WdRcfL
u2nr6eApkHVF8sRn7L52QOUNCKcIEKsA7JosRWb6QvaP3ppqVmDX7uX1vTp3quEbYQrq8PL4W7Ok
VwO7kCyVvG51gOm7Rs4SWQC+Y6+4bca0PaBD1767PMrWZ+NihZtAmgXkzDvfrW3m1qUVRlPgDaV2
Q9GmhftpZO7DvEzFuLOkm4MBhSPRRznsWUN1HDEEEDQu0O0qUwRnK/VQxY5+E7u62Fm9jfo8NwBY
MCI7/kLU73xioCKzoXcpw7TGHH/PdStKAmcZlA/z6Fl3Gs7rxWFCBfM1wm7xz3KJwnczSCjlduk1
5bPQOxOzmCHykp3bfysoYJNImINDpX5NMmuyRp2yUQXwDzH5uojU2VdF7zwsrltc2xV+faZZWB8u
f+WtyF6Gt1I7kqRl3d6MoiHR8ZbnYqzy5Ig7xcOg4GU/2NZXrVc+XR5sa+NCfgSbRnRHj2p1C+vV
gF3SzPmni63fGg2oYDW1hp113JoSC8gNiMY4UZZx/n3nMhZUyUhWyiruPxe6lX0Iqz462FGM1q+m
jn8yK0NKzHIfAPmTe/tJQjtq0CKKhO+GIdQx6sviYenH9v3lpdu6c2A3ywYimANcNM4HScw5J8eg
SYIYJQK2qVYox0ggGAFDof8WQpI9pqEBW00V2p+sJ1gO6NUo6LKg50PTphzTCqRUYERKRA22jW+b
GgPqY2Fn6IsVarHHw9vcJ7QyYT8BYUQs6nzEptKHETtCVL8EQGbLyEy8YpL0dHlJt+4cZgSe0KLU
Rwn4fBTwrrorErTFwrDQXhvd5N3SkOpvAMxPO3fO1tdzQX9xw1EeA3R7PlQO6l+xtGwO3MgQrzPA
6h9xXyivpzZSjgXf/SZSEvEFxQzj4+VJbi0l5Wa48UAEEddaHbladTr6xArBHiqsn5AnNtDtLM2d
JHRzFNrofDNEvEm6z+e35KmdjPj0BW0XV8jeSucYgf3Cn7x8MOJkH1MiL9cC7DVhTGnXM0I63qQd
PeHNV/Zc7+mIbM/mv6OsDnQUVXZuRIyi2j0CuWqRH7XFa/8gB6RBTKwPWopPs/oyTcS+xx5jCiwz
FK+GJMzjoxg0att4AmIyOhdKEGLpt4Mn2iytPKqzyTgJmMVqL9ZlH/WqRvgvBlMVvlU2zkPYz91H
7nz7Ohyn8aYDbnu1VOn4BmVXkuOl2XFv2cwNoC4QXZAE4/S7CoXNResqbeLs5SLUTzl6jVcjjLXv
aRcmV/NSmn+r+mJ8LbHSO0x5B488SnvrIcrTl7lm/hMtP/0lq4s1LW27zmJcXEy7Hu60MtZPGEU0
Ox97Y0uB1ufJo0xD82Qdsll1b2LiUpEGLWMWIy1kLLk/5bW283U3xiG3IMshkCLKWTfZ60LT66Lr
4f/EXXE/pdV41dI/2wmzZei3qp3QUNdpPRI00HyUv+LJi5ci6lpGca4Foon1t0PmIAGuawh/YOp3
GMK5vV3SqTmgkDIf8Mms1Z3xNyKls/FXB7RUy6a1jBhil6u0PA32/BNF5fKqBYt1nc8RAqo62Jar
y1fpxnsBJImaLkwCCc9ajdrGbQz1LNIC1CzUh4KE9ehAWH3vCOX3H4xEyZHQnh7bMyEjzPKWKHcX
4FedO9815oAsaNYo71Wj33uZNjYMqCREFWTfHF/L1UFMRFqLMHE1KpxZ4U+oChz0Kt5zjtv6YGTY
gFkQQgNkuzpkbmvB7UPUAddkB9SYZ3fx56xMkvKmNWvjawoD0b2KSiiuOw/vVgUX0td/R15lMXbW
YWHjwXEZ8mygnAJt9Go09f64JJ7kjhZmeWUMojguscTkJBB0j67d1KckGcYrL7TNT4j03rlhj2EW
RNHIhHx4+WtvfgIPwQGApPI+XP3ELheoyVIHD2A3grHM8uiYAKTZWQn9UYjj/NSSUzwaQ0hkAnnr
+alVnUF4SkdlulQWR1w789J8WQzdN7XlqzGXhyyHLHpljehMHcqpiT9UTo0ICvRUD9j1EJavI6XU
xkNfhYZy3S5ab30YklaJ3nAlla+mAbIy6f1o2v7YRK562xRe3PuzOyGhFhl6yqK2rRMFdhQl9anK
Gu9bONVJC1E0rPDKVGYL/dl4mq+XZZipwPSdHt0XcTyD9fR49n30z5WEf1yZs6siBMIWOJz2FteX
CcSOmlL7CDQ96gAVdZrtT63beUdN5MmCRrCZu0dvDqP72aqXj6JaEF+KyoXxJyjQKWIi8CePrkBg
4jZDTb4/JHBaSvpEmRLyp1R97ut8K+KCIcPLYB6wvwkgO1df8eEc9OvSMpLy1GlUPw/sJss5di1k
Pd9UZhw0p8ga04ODMj6ziefQOY0ida7yuBDFrV7jiBWYkWEgEhwbEc6EBnxW+JHOsvgpOAhahnaC
cvagZMmhpdqg+BVaTkjM2/aUHXRFMZtPkvyDhHTasFRaho9E5nbLW90SM94f+bQYPkmm0pziIRGz
zz/rTIhT6clnnVIRvCxjbF5VjVJ/wVbCiHzdaW/rGeIFf1qCoVkuYuN9SeEpg2EwN8qtMhJF+V43
LNc1pg0wuKPZm9HiRevxYEVGOt7l+hA5fjJ23TvcLXBC09yMvkHU08i/ypGKTg9FGDr3qe20LFW4
6BMs9Un9rEdFOtM0zYzXSTTjJubFvDs3lO1S4+D0OqRne4rxbG1gd+mnAmJFEYTG0Nx5RgjCMYvR
1KZ4AcUNZ7PRaa5HV62HN7pTKp/Cehy/tHM2IKQitHy4czGp+jGzhb/bbinetFpZ30GLK2j7qwJX
A6VV7VM2puKDahYomKdmK26dyoVjA8pJQ+MIh9TeA4hcSKqzG7mv1b7zlGuReNH0dXDd3vLTWTcW
X/Q90oyiz4s0yEfV+I32qRJjQGakV6PSKr+rhIKZD7kpxdKvKdnCapnP77hCc++4lEvx2UL3WPHL
iFIXRPsp/pamtXtjJEnxq8Je7kFo05i+CSPH/JwlTYqKEsgw3Re4NauBCzW6ZfMUYKULr0eMUkRd
3t2g6NXh2GXNyedyVNsMhIoIq4dJX5QscBEDyw+Ll7R/YxuBz1uWl5hUw1Iev/VJLOrrpneL7Oik
kfU5VnIxXuEjGuoHWnfGmyyePIvm8hSfYnBMyrHP0cnG0W7mlI4lBmNHM/Nq9Yj5ZB6xmTGtyKJc
cX0l5IckeJ/iHcJHyzELmbW/W9Ks16VnjD+iVlWUgy4shFktNzM/J/ApIt916gURpzhNsmAC+wNR
HTqTe+MpWY/mGYqu+qn0FNs4dN2SPOgcbqTJIqBAhzGE7HFww6mEDpnm5Y1nJvC0k7o0tCMMdbxQ
WhsbOT+fGm/09SjNu7eDotO0n+JkMBE3zUpEW12OO7ItirAOydJ6tu8qcTvw+0f4401nxG1A2lR+
0YXaef4wFlV6NXstp1NXY7cAeD+GOAYJe2j9Rk+GPKCZAo8nKcMeaJ1nlG+nybXeK7Fo9FOTLxDk
Z2ELzV/wa0BAH+mO0kfDF6G2TmLA8dvUlLcIXmXiakLtCk+XBhml22LsSi3FQlh4oK4Hq3MAyCl4
b2vdD4CK5aS8VRWE2RekboxEyT9WU+baCfMP9S4+/N+ygfGI8hzCGF1SvqZy6b23qj79YOEqSDG0
8RCrSOz8Nm3yFPk4ZGN1R2kOLWJDH+dYS/m/va79iBY/ygZhXinlTuT2rOTngrGhxwdfg4ImwKVV
fhoBLx3LyTOD1I7es1wFoLJwRttQzYNqRBtBL9smMMLsb56p7DCkinOogETD9ueyqYfu4+OT/796
Ov9HkiH/Q2Z/Rp0GSI9Tx/enIjryX/iHLG0af3ElULp3oCNDbpeaqP+Iihv2X8Td0roAZR2pJED8
+G8JHfcvlcqUxCUgOA72najm3xI6+l8ACOk+ybwLRuyLFMXXQRpsBNjDsl3LRUEFZx0nW9IoV+EQ
9a6in0Sk2eDolX5no8qc/2mIBpFJ/s04GGeA0lmVpKRlrd4LtDXcLG++9F6OwmdZjbdI0sT0NXtR
BE+W/+GfP/qplsA6p2E0VANhCyPHDsNlDXCYFklAw57Bn5qu9r3JqW/6RBD/lLsYkmcrKIeCW4di
PAvIfXMefs5zz2WqEOcNTVZ+68q5xhitjj9cntCz7hcDUNLH/AzdCTiq6/IGYiZRrE0DYA0elIfS
Ae9O1Ka074mQmkOcV9WvsC9wODVRxDjRABwoP3Tll86wnROhcL5T6thYYfYulAbsx9g9j95NT3Ll
zkhE5Q38npQ6HM+FEyqHquu779Gg7+nUbY4FSgc8A0kdbcbzJY7KjNpeKiy/o+T/pm7E8KFGtAeN
TwxXdnLwZ5mVXGigxzBOwbJLZbrzwUTSznMlatuPu9S41Vov/GBLGfIWXZFX1jhWD9liNbexSs4q
Wk0K0KjESUmJPfKopPahUMdw8CudIBE7UtTF67B/YdmF30imxGajCwq8Yd1SQfF5XLSssP2mUMpj
aEBvqelC7ByijZ1NEQRcNAQHCvRrW3S1TAYndjPbdxp7inxnMT9kjp3uWdevi8hyMiw5xWoDKOez
fjqyTK0ossj2bR3vQGRjopuU+t7Pak7bG6OYiZZiCo1HpCX09y8/VTTOpVYFhQLwlnLnPdnFulmL
tMf21VdbYD9+2tvOtRfh3HPCu1F7Y6WRtqD1quMkaLvxDKik7a5LlBxBstii+gUjdE9iemPV2XVS
c5m1d7j+z39S5JaNXWV0Xl30A99mNQ29unOLnftk40ambifbvBTR6SfJX/Fk4kpsiNL0iJTp/RXX
olgIowG9mYCPbWs5wUMKf15e6615SbgzwDfUP3gGzkcMG7BIeHNbftSCCGIdIyReUFp4+Sj0j0G0
uDCUIP6dj4LzkEYPWeoZZbZ6RB8LZ8BKcU9/MIo0HZZGIdwVq5LDUoyUBQtweTCexgc03pKj2yzN
Tvdh49qjkE5liV4fthLOqrqk6GC56oKXRSemuNJiIu5wVqpAKIrz8gnByIQ9w9sMHnB96TlA0myl
x/2aZCkM3ClD0jykH3d52eSyrMIAKvSELmw45MzX15Y6tUXRqySMRYeMb6EK55BoGeKfdlC1+vtY
Ko3nhvswxnvAtI2llNBtaoFow1B6XH0w12pz0v9E2ukhV1dbHfp1y2gf9LZUDpcnKR+j9STRSAZZ
AHJRkl3PdyBJhtNPPOU+3cUThYARkebyEKsROVKp3zbdMO8s68bJejStodRpAbtbA5Isr3L7Pu9J
hGYDjb6u6AJo/trOvLaW0OR6RpSD61pdxzm6XTQLZSIS+HI0ritcxU4DfNbXYhj2zF639gn9BInq
5wkGCnK+hJFZiNEWMNkm1Y5uvMjVKY8MAii1rt2nBtrWupLlH9olGk9qbao7d8jWTJEpAtdC7oxw
6+qmqqreLO1e5w4pbJ49xcxfYQrZv8q1qN5Z1K3NggUj6i8Q8gjmV8FGKdQF6yAEdzG3fTOF5bs5
CSGot8tvO0zv3Yg6zuXd+XyvoL4pFf1p7AOuXZsfDyU3JOrC4HrCwjiB/9PvEqznji8fRYKcZXxC
hrzGwiO32A0hOhp+oqGZ6XS9fqpQfttp4D//TuRTyPoibAtUHKPH821idShvRxFy+S1cnfcpDnw/
h0r0f+fYzu4kMI/cxfNTDe4TDjLUYxhVgO7Px9KzuGWqZDDEho6KWIBbD4GR4HkcJNpovfHEOEyH
2BVj5SNDaXRHi/+ZB1oDGRXPizH5hqIPLTLbqxC8FN1oKgfLm/rfiTrmVFFFg/tmimee7mNQXHzN
MFpOfNXO+/FUYUn6aib9h0jbjwLh/VRp/qaFCXcsiVXEevAlMpHshYn7IZzRs0HnG6dTv0zMIj/1
SWL9CG2t/419rfrGssr0c+UK2/Trml/N79VtcWdRSf4QlxYhPVWssjsB2tW/xsoCh1cvE+vecyCS
H2K7iW5DB+/MgG2Nd5vwOmXxswgDtcNgWFMSqDnSnDs0yI19C7IJWgUwIjBwaw5OPqVOguew4Y+d
pb8qhvqbO2vhzeVtu7GhoBpw6+AyQ7dx/UrAYqg6+mMYe4wZtFkcE6/d2osPDZKKexuK/bLaTzB3
gbQB3ZRHcbWf0iZR24q6sQ/oLL/K7Mxu/HC2IrSX5nwX769vjMbTRyjPoSd7XOXfZa7HlchJoEqU
ZH+KwaJ1muW199BOtSh8YrOxo4RfhAeNLv2IsYk+/23EXXIVTVn6trG8fmepHyPr9QLAcoLJzhMJ
/U3ejE8C0KE2zJ5areXXvZ7f9rXddYfQSKxrJfWgwFEZdl81FrvNB7zuuAfRRdNrKEnYTlT10us+
fWeq/JNRkoflThy+bSZX3cMUP7+f+d5AEv8RpqNUc/4rEUutunIiYgmbQv8BvhikdK1Yv0n69V+C
Ku/rKE6HXy/fhhITxU4D8YnY/fmgTpwnalxh+wDNx7iHZowil5po10ufKTt99a35AfCS6s4YmkLq
Px8q09KU/Kq0fCsmkVXdxfY9Z3rbJtWv2UpfO3STdh6grTMmoS4GNAhO8voiNcLCKtJIlksG0Vx3
taV/QgAFW5tBaqm+fCEpN8GSekSiPEJGnuyxshxwjqw6wnStHm40odgHSxj1vdIsw58MJRV7pNsw
+HA57SdDubx2mCETsiy9Rg+yUNkdOZlbb+5Fe1sLiLoHCAX+C6zs6tVDAW5O55E8Chi6cap4V5FV
0tz0VJGcvhR4jKyBBhFbeo9Aq2Ni59OKUXGwypALCYmq7NWMYcCJhNn+cfk7bVzuoBrJp7AWJz5f
JzrI7mqj1nE9xY1WvMmQ9oWB1VGt/4NhmAeYJGrleHGeTwYIYdopgu2AtpJ7AyLGuMcUVL1++ShE
JQQlAJGgBa/ify4yKmCqwZGCQfl28vQZdICn7xxcefGsrk96G2BhuJpsareruVhCrSzEAS08yg0e
RbP4HWrDA6rF95VCKeXylDa2HLcQZswUqnk91iIvKV1rmtIMxgNjfNEqxz15aiyu2lh/eWWLUirJ
O0xOiV9cgwYmU3HtVNio5KiRi1LZ5J7cuBt30t2N1aM/JDnDxHLyJJ3vBKujq5ku5DJurjrXgG3w
dCom873s9R2AMuo7xdJn4DT2AhU0HA/YecxvjRCevM6ZWS3qTLXUsEY9Wv+MrEl/q1CQfrvU2vJ3
ki3ae7yEod2N0TBeC37f1eXvuDVtQ54v9iXtiHVquhj2FIaEeH6T1Mt1k+o1fU1F/9RjR3eYw17s
HIWt8bg5INRxHKRo8vkyF5yRMF+YNd1MIDEoj588erUf+yVcfCqCytvL89vYp3REkFcAzgswa60T
2I4TxfDHOrHSDYg/e1qgjZF9pNT25Q9GonpG9w2JqWeqemjzq6EDroXWIVxJYWnWwUvH8i4fRrFT
692aFLAsalpsVXkPny9ihES8BjqHWq9qPnRG6XxSomZ5ZbuQsS9PSt5MqzuFh0tapVsAoq31ZW/F
upfqISO1+pg98Cq8dx0F0QWzpUkTI0Yf0D63r8VIfHZ55I0HgBIXNS6oqGzQdeDd9pPIaK5Y/hhP
7kfWIPT1PF52tsfGdgQLxpNFtYSc1F2tJCUNz1UghdBFn5ApV5YvTkP0G2nxry7cw6NuDcbtLFUk
bVRb1jWMxlhIzHTuTDtKa94CTz1YcRYd5lQVR9RNip1tsrWEdFpkJ5GWF+28822SL/SCSeksmr/N
9C6PnPxKDPHeid4aBW4ORxrBJVQXV48bwVZe69B+fTAoH/HUHo4i3c0NNgeBjg2PnvYdmK7zqQCb
qbomJA9FRmt+BXzVet2idXK8vOe2zhVVf6qrj4JF65emxK1Uw8rA8oEsuf+fvfNYjlzJ0vSrjPUe
ZdBilkAIBrVMwQ2MSWZCOzTg8KefD3nLupJBNmk5665VmV1jesDhOH7EL/Z25tqnssXRvDZy7f/j
eNMLgQ9L7F3vnNcPlNqDS25GQq+aOKdUlsF5PmrOJ+3it10zAtIqKghwlarleMjadX5BXssJkFmd
nSSdA+ir9+rdhHDvYW5rBxdnJAL0mUNYu592SN4JHisKD54ICm1MQ18/Y5IZC0zViU+4KvQv6Ocm
T9kYmFegWeK/LiFQIcKm9XeoB51/VLTo+ZhkS++QLk7+EvVaNt2l9VjupTV9ho19GxJZivE7cuWr
z81xWg+kIlWZo+hYa1ObRrPliGhsW+cpQ/NrCKe1We6LcB0Z7j4+nu+sTN1CQrzyKtnTo+8ZX0Pl
an6PF5jvxPuCIviuqB3/gRrUT8O0trIt2V62UYvJFOfjtd9+GhSEJGCMaZiiMyN6/S4DUSI+SXUR
DmDoMNyQ2clQ5Mlhqb2/hamT8yPYsXr8kcNCxjn61uMYDG1t09LytNG7LvCMPsTD9Pf3C8UFIycm
pb9lF47CFk3WJpclD4SlThA5i6NF/JbPQAdv4xarMMVckwK+9d8j/D9rwDpdCMyk42apDSduW6nQ
Gqp/+xM8y/+LS/T1P/fxx9AGRAr43yrd+duU6fXLcTBiQI3Gt8K4UvrWGnAHCRa8zfve/kzwa70Q
XycELAXflHEN3O03baMlNedqpk8O8NERT+Uo6EKmw/hkx9lyNRdNuZtS0/jri4xFGUpymTGoITi/
fj7AfQGaAZImZxInj3JRuO1MWvLj4yP+zrsizQCSsiolwO05ClfGotmZBxUjtCmjd71CQ5+h0GcG
lu+vQkimfKLmO16lqd1CwznJCjuRx1teGxCGqlSbj5/lnc+VALWWZutkldnM6x3r2Z60GEwrZGyi
trQtVYSQm4ow5vqUZPreWmshCKqb5h2ie6/XmpmaLQtqamHr4YsTZrUukCgqwKXSRjAOkhvgezbb
7rY3oDDMs1m9UKoGQYhKc7fHxLjcup0z3+Y9Vnyzs9h/3SdeozWsMMAARM5jKffOrRdbki8jzDxW
JzaK5PwSYNIf7/jb5I5V+B5o+DAuZTNf70LSIUeKGZQVJl7ifoUbL06LXnUgifW0irggP1OQfecg
QXOjU7ouyrVw9IrR0gqSpuUVN4mrX8ylpXapky+fDFTeW4VkaG0oULVBkH79WKY2DKPKXNDUXmU9
8DO+jfH42Zf3DpJpDcSQ3Jht08P6LW35R5iUHJnFGdYpRt3YF1UOih639eau79BEDr0sEV+rAnei
rhL1RaEn5YsqsD7azFPeXwDS/UxY4J0jTadhRYrRe6LFe3TTLjhOFSin8TIpLm/tysv2tdsOdzaW
Z59c6u8stZKRMQwhHCChffQa7dJL9M4E25FXQ3pV5X157i5lv8PHqvvkQ3hvKdpQQFFACVJSHS1l
1Z74ZwTX1n77w3dFv1/yuN1MU5l9ZlT8zueAfD3TMcTefstQvD4346wtMUAYuhtG3J20OJRfppoX
YOLkarse+Z5PAt4755SZKY1WYt5aFh69sQCBFJKXyqYrHztbPICyE1dfur9MM9kzOD2MS9EWIw2y
1qf+45zOg9MOXscqy8ggqB1Sd6P7SXafl9pnOlTHD7SqDq3oBNr9vCpw2K+XchfGfn1RMvBmaof9
mZ5vZT80n0StNyrK6zK0ghGPY7aAUs5R8BZogOA4zDJ+kYRO5eyRIAwtTNCVtKKx87YqMCNZNDnY
f3Sc7fhB6Umokm5TmfVf7y6/hSsegjLqyei3vX5ks1wmpcNrAU5Q1pGV2JARpsHf14E1/OVxWTFy
7C+YJVAZWJscv0hXDEWVgcjwqyY/Ddy0P+vN8rNR/tt3CN6IlAIt93XCbh89EP44LXKOlg0G3pWP
hrP0X1tbfPv44nlnEY4k4rOrmA4qFkeLQDpIQW1j3V4Fntigw9xHtpP9bdpCqw6SLkMaqm8aT8fi
a24zD0KicxMWlr86f6Eh7IjgM99o/iHe8Z/55boOIIRVzYXgy3z36Az0UzUz1LZCFCud5xpE4+NU
eeWjcmuvCrGXbH4NTSAfiiYOnqwZHRcrq3PmYnM+ZlCn8DsMY6MSEAlqb7km4DntiT6X3ulU6513
P4+rSIkrGtRwMizRD4nCIO/Ey5rhejQmD6nDnnnQgRxYnAuRV4zn5WQ9L2WhqS3sHO1ETHjBY5G4
WGMk+FR6mmO62W9l1XmInptze546c9uErZsO360uJs+rSrTGT5p5ajABV6Z/Una99tSPQVmE0wQ9
JZKmmzk7oZdFAt/CX5bkBPFm3Y2gyJjJlQzG4rJcvOXLZBtQN1BYdK5SPtx+VxYih1hcdaoJDX1R
3UG3yzYOZV1VX2t8Mu+QS2uWKHBVdlF1rXWPRx3m47OJu6VXtnIOe1ziqr0kdYm3viPRjbbd4nH2
hxaF+FTaxq6DhR5ctHlM3Eszs84POawjM+rI7JJ97Od2s8MbEapWYZvwuDSjEdVmkK7wUcF20mlv
ArdKHtJ2lkPUuQ1OBkkwlWf4UMp8IwZsq4jdGKCEjaZ1TeS67fzU6I3xxVpmzEKKNA6wkxIiuLcd
6faHtK/VMxQbIHd9IEczIrx1N05aFtf2Kl2JzaSsvpG2ZEU4512NHiK8TATsisZrIyfrZj1M/LK9
MDUL5mMt+jqUjlt80fn/nPNhck96rTA7sOL+Kso35FO3mYKY8J+DakZovlIFiYEChh2Kep77MNOb
VgtxjXB/xLkwv0xx1tUnyQiFOJyg0y3kyE77IpIujS9AVqkiqizNuk/0Qpdbs8rjr1674L3iGU16
ixKnf93EhXXIF0ygs9TuTvVlQpMT2Fw4g8V+XHA//UILv3eRw/OgtWrWMHdRrCz8LKasndsIZppW
h8DSKthmdDZedOkV2abBf5PD7iM0SxDstB/cbcW3Aj+EJsrHthwjH8gHJpxBOt92zqSaTduQcYa9
17bVKapPkPtcY22PUf0Wergkk/dlwpwWVg5//zxNsqz2KvbluQj8rg/bIchPSr0p4diZds7rzjs0
AITfypcBe8kf8wCyZ4v2B9LVVpOjWUWzQWzi2a2vXYA2/qbU647nqoeKBmoNGQ47jLwZ0y3jCnXe
4TIrr8BRuE9plznlZg6E0+6Gwh2gtA4uCAe7Fb57npt+Pl85fWdZ97gu4Dju+kvCx9BidhoJO6+s
TekGcxdqbuGJG3AS/fd0HVHtoU5kJngcZ4q/51avVxeZSucpgs1WfOuQ+WvCRCJTHYk2W76W/dLW
ZSiKOvcfW6WpnRFksj4XblXM8Ahn3Eg1Zlnfu1SlNYdjQXF1GMRkRIXTpD0eslP3DWH36TaBzYSR
LXtxEFbuQ7zrez87bZzRVJvBSDw3rJrSxv7SJn0Gr1NKki/4JYhRdUnmr7yfARCFmuLp3En1yjjJ
s1Gc121XdeE05Lw8VdqPVeXqd8T//rEZKqYlvtU6J+D7mhW+1DTfm2npg52luW2wtVJT9ymruqKL
kmAervIld5xI6j32qEBH+Y8OxI4vaVYk19PiZlBkB1ONITL1GPPAhF6GUJs751cZ1LvE9sonXPmS
6yJuHTPM8K5b9rEs2ZNEzwWMQ8qDMmqw+kQcBuWkBLtS2cbbIcmsq6FqTRN3NDXXUbBAzw8VGtrz
ZgDsm5xUXg9bfiuHZjQP9EXLBIPUQMz3SxdPN4kxFpBO0s63v7T2tPhh7gzGY2zYxmM3EgpOR8OR
1pOLqwN2U1NsMeps/CC+WPh+52gWnfldM6ZJEP8z04tAfBbOtl+c4pp+Gmeztbo+20Gkd9lsw8df
tg0g02VemveALIrR35s91U24GloW29nIl8suUBP0t4l0NKoNvZXbFv7kpZbFzX2mPL0IAcJ5zqmb
jtNPIFwKHYLMmu+KRYLW+DqKssWzZejsh6raNE3nno66Vf1akq5Zwjh11GlRTLMKRRBD11gHTeaW
T6Mfo5F6HjawoVHPBrGOPNxkGcWplQJPi1ph+gdn0LBeFXqrP86KKLDJtcX/oaHStT6fLH9CkjWH
MHGkKXc9zW5FlLFB9mb1tDxpQZ0+lDDnqnC2/NLeJnxQ9MLLMusipZqcA1yVmbsFeuzdqoypuTca
VoKlSB2f4mxRFFGr+/x2O8mXYItyQ/Mjm8d63PtgccTGtVtqD1WN2SEb/DndWS1aEQzF04nWbKAQ
85FaUMEdxg15385FdjMY2ay2XGEwFwd/cU6moA3ufFTOEl6kK7VQZ/7kbIyEkLG1CXk3jcyMOkJj
q8FLurY0vv3AU1OEdLl2VsgG7muj2rE8cfI0uFEIjtiRXrTt5VjK7nIcPDuN7FTFW9Qp0U5u6969
5qArGQnBBf9sWGkaRzZd/OlykaD8LnpZ1PGVio1ZwlEcY++XXTqathtl4+tXqGybmOhAMbEfZekO
5Z5j7Q1X+mhnxA6DU3phuvjngoJ3U/c2s3tiX+a647JLs9h2v/VmIZetPWpjuze7EkxV1isnv8BT
fTFug2B2zL0Gcd08UPLU4yFVXtnsjDSbnV2c98mMj3g5P3XNMI9XSz5atw06n/APZZXa/kldysnY
xl7MUaUidsT3MZusXx8nxMdlLikkJRpYAYb4lGvHYy+rKHrC+QKPYZnrbWpWTlTYSXHluXNy/fFS
x/OV30thUkrRAvAfRP7rbFWzjNWTS9mhB8o0BPvlbtzO4qzbQyB3nRuPp8gsmIe+WdS270ex/Xj9
dx8V0AINvhUIeYwhmAsdnY6qp4zJVLBrB8d6aGO0ifyyaz+ZBL8pM9hVpvGU9CtvkYT29aOmhajN
Bd2AEDOZZaOheLlvm0H+ZYuCDfXpNqGFiwgXvqLHG+rqAnNwbi6zr4tt7pF9jSNM+mbAxvnjvXvn
3YHnXPsFwJiYNhx1Q5TuY8GkgO+Wha2HZmUBjoVavYR+6lqXBLJsl6smvRiRWjidndh//nj99zb0
9zAHyAMGuMfrtxBvBSkckHI/bvfLEjfb2WGM+vEq750QaC90LaAOAUE6qu+bsVJUUnDsta7GDEdq
eKF4JBbLHAd/fUJozjPMYAIBlOpNidgN9lh0wgfagfM1IiPDeOH2jv/z4wd6u23rKvAauNnoLv3m
6v3RgjE8gwyGjlNoZuCqzQmxtlnmwyfb9rYvgp4e6G4km5ALXJvor497lvmgDxKW0RAtuaL+9rZW
mVQ7roNgQvur8S9lL0cyjUleupWhbeulKLTQAWxy8PtpotG8ii1qgfhkGLJ+Aq8r5FUEm+YTKfYK
Bz36RKql7e2aBDq0las/JZOj7XQu4N0Yk6L7cNSG0B3Tz4Ag7207CuW01kBBA8k4am/HwTLWXKlr
pDNE1OMxzNWZWp/Es3dXgXPHSI5ZP3Jhr3ddFuM8EDntcBSVv+ur+auuy88GFm9bDHBTaczAoYZ1
xOO8XoQLLfMTHJJD8PtBmA7G+E3gIBsafeHdYGn+b7vN/2XA/5ex9s3+Zwr8dTY8P2Wd+D+HvnwS
L/2fXPjff/oPGV5DofJfq5ok4yC4jRxs3sg/bHgNgNi/mDv8boEClkNc+b/p8Jpp/WtFdBnoeUDN
sbh//5sPr5nOv8BzwtThj0z0pc2/MQ9/fWBWhTEaa+QSQGXQJsJk4fWBcYOhhRQh1KUjazQMxxFq
aIKkhERxIwFd9kkb9Gga8lvRzF2xcVy4dGQRCH69Xmejq2IgAXOp5TXSNVr6y3S6i6AMNgoYom6U
9a6Oh3yvxddV9Q3oF8PE1lw+Cee/4fb/CTT8DIvxOzC9tUG8sgSObvxaVe4w93V92VgQmpWpwlhk
bUgfIT1r+yeqlXhvoYcS1nbqnSB69Svp5zsBomtjw0q/FB5iIXUg9vgX3GMKlZEE2sataccnA5rp
u6Su2k3bWd12Qm1jMyRTdlDfTbehIoFJ/knYpF3Jtr16nrUV+1sIkNE1dNCjC79x2rRyZAtVBAPk
lOZ2CO3OenZctLB66K1URyd2eWoXh2TYdQNy/DcZAijXQXPIx9DDSwaIwM/6FBBy1+375qn3t8pE
wyhElIjnbYsi7C/qi6U+z7OdL6JyCHuka2h0MUneJgcX3Q0PWa3bCuVDhFGwFhU788WBmqPt3DRU
lzPdL/prX43HcokWb5/1p8ZCoyia20NNwXwViC+uVoVW/SyMU9c9Gb2DJ7cUPPEJTUGvieh6cD8F
NCqqPTWl1e2qdDOOkfI23ryRzq50KaOxPYnSIMpoA92O112yc/2wvGkevO/W9yCllRN61wGthD5K
csyVvhZ+GACDirFzCrXzaefufyTbIAk1LzS+1jfa18AP9dVAeCerXaxtl/5ZDtvJRLb5QlnR8Izy
VBtHE6yFs2YTP7b6iRNANwkBQBXVHskmBJXMi/zCOwBJumv9yBrD+Gfv7fwixPa1Pkt+8Nacu56n
yrFqgX8Tevd0iffx3t6n+7wN04vsq0o2MZJa7YHuUnA1f9nFF8H5eBZfLl7o3Ndnw648l98CI7Qv
hIiGZDMlm+QH8jl+tJx2O+cQ364TFwBZaSSbiz4Jpdxb19RxxhwGG7cKi6vge7nXztX36oe48J19
1WxyGSW7ODL38y986OOb8nyOgvPgkG71TY+lR9Q8Lgd/J78kEa25yN3yjAd4Xy2N3m2Rh2kV1lXU
/Mp/BTLMf4klzOkx+JFz2oXJrj5D5IePT13nF3a9YUO/iz1CO1T2dFajcUev6KU41N+WfB/cYji3
Dy6m7XwIfk6X5WVwU2WhtkTlpXris+2otMN2Cp0uzK6NrbgRN3YRBeOGOzcrImBD4ANcPWr+7Qr2
v5fgf61X0v98B+5/dtWTWP68+tY/+OfmM7ilgM7DcWDe4WDuxM3zz8Xn/Gsd1MIjX8e03G/6f+49
hz9C8QPhGCpkcDgrMvbfMjC29y+yYrDcKA+CLyZ4/821d5RoMhgEOgrjlhwbPDNjqtfXkPLiqrEG
lcEwB4GThL0rOImDHev5JrMlVxIqK/LZkKI//LFF1//E5D/xTOsF959ITTkG75wBHe4dDp0byNmv
V/bmvsi1JM0AMFV0yrxU13+0LjZenN5mGTd0QUGYjv5Q/MTPl8HBx8sfQ/NZf/WOWsuLFQwEy+H1
+oPdN33j5vQRPSTVQpWXthUhtl/va6STH4bFKH/a5gJcRQOhH2VDY9T7gRncJ1fw68Rj3QeIQ5RU
GMkCgqZMfP07mrmZ1aT1eVRUsT3d+/Hib5wizrWLwTLZh6l25CcdjdeX5O8lyXG47KmxUCE6zsAn
vS7bdiGnyXPlnOlWkX6zEY08HVOJHOHH+/z2gAF/MlcuHQ0xWPhHB6yXjIJGHRGqAceULGx66RQH
yK1BBcpQk/tOMk+59FSv//h44fceEuYF+4vfEbCd9b//UUP2jEoWszGKSBNx5166Mo/zU0tqKENo
Sf8Zx+idx+Q75vthcMpyxyY/zThY/lJYVVRI1zmbcllsk8nQN7SgXyomIIdi3eqPn3DdutdfED2w
NTuGUce41js6wVIhoVjS84waVHp/OEbNy8Nm6rNl3n6oq8wvlDNUVSmW35yWJatGWXQlgpqlc4bK
wEtujwOzMmxILdTidxrjyDAvZyE+CRFvX+EKYVll6NGjWSEtr1+hsHqAUY3E4AT4jx5qBT2NWIzq
RYmUFvTHu3mUka9fBS+OZRxwCag4HAcETzMKwXShjqbczr94EyIAUWXoI+OgbGTy27h2weghTYuQ
nqe2IHk4DOQUntS2bS0cPaxSMX/WwXq7BxQHqz4Hpp5cIMez8sLXEWKMlzoa09ZazvS4WiIxBMV8
kWXpZ92d9xZb250EBmxHEKt4veFq0e1UJuAygmZ2zoZWz/aoXqZp2Ntz8/3j/X57etfLzUBRgsiw
8k9er+US7XIOEj7S4MX3Vj6vSqhN86nUwtvju1K3cbwHIgkG5lgSbIgNWWciqREZFdMFtNdyr+bZ
2aACPtYrAiF51jVZ3VcxnuafVHlvY7tHbUcjBUo8Uf6YvT6IPhlkwzOmnsntNmZqIctzM8wbzNws
LkbUmz4Tk35nX72VH4gVAG2PNx8NMPHEFbFbRamp5LXGuOULkdfffPz23sQ7VCug83JrERswcVj/
+x/RdfRylSueOBSdoV37dh5fxK1vnxY4lkfS9ps7g4/3E6bDse4hTFRQ41SpdBGoWaHPv1617rQJ
TVc6coyt0YpBAAuQRSWbEFlk5Z9oJWP6/VT45bwV9ciBWko3eclEJU56fVLBIde9wjoB/mR8xm8+
bibq64sG/0M/a2X8vclnrLoIhmUiC1dOU+9prufTPkdBLA0NGpihJ7CpHqRIr+MKLPqSK3Ho8ynh
M1bFz8wLgD/QGW7rrW+N2f7jt/X7+nl1VaCYAQMFReY1xoEjer1xk8yUj4CKigYj9792w1Q9Kloi
UOSWMrtRudD0i6zUOJjkiaSBhuqkuV2A4oSCBPGr483ixBy9ydsEyGKdeqiSzlu7G5E/7stOLptG
NYTkAqaS3Hb5OLXhSEcaRBmbhd9gI4qXuuMwRZNZTGq3SH9ADVZUZhM1mk0CaDcMu0M9keBcXen/
nCpDyJM+dvN8J+u2nHeNuY5UzQXI/9bUi/IUcd4x2yXrt9VhzUVdnYLPCYNxuJWdkV3rVkztDTYE
ivssy2fPoOLW57kqI59ZVRKhhsm/mGmTvK4LpY1hKi3/zExAEIQTQ/BxM6jKLxD0zuVlplvUux+/
mOPgRFQnj6fxgmcCsCv/+AovC5lWUy0i7bKcdpWIrHJrb2r3M5o6FcPRFws3nX8fqSdmIbRNfqtR
/vnF5nLshqBLwQjAeUqfNFMLEFGWS91Hpr622RVmF4jXGtlW6XkzbPLBugbakoSxHk+gFIYO3jSq
z5euSBqxSdwgvVa9ApqUnlswMEPMa3DAmmeATtxp8a0qKkU3hA8v3aaVGiIl0LyAW2CG+LKqbjcP
qKOYk6aFlYqbqJ8ZBtfNXG4z2ehPc7+c1LLNv6Hdm3ShHxfzXWZPoA5ItXz4MT6ti7Rhqt0vhso3
btverCEx27WoFJ0gwtxc09Hyp/MsQ5W58Wu32+eDHiOY4qfEfjxMrVPigbdJhd1JxH89oaIyK2Z9
G8++dzM3nXNRlGlkFoC0dmOq6d0mDrS2YT7auHtkr+UOcGdXh8ZoqK9Wkh0aBODVEy/diOyeWc2m
TTF82GsMgeyw5+bpdkhvTvfEkyDESbiPegzFwnFY8htjWrtwA79i2Rqtq7kngfK1Ux3z3E3u0KqK
9aW5bW2vuDPNtPqJ2k5foSPd9rRoSqc3ogS+yx7s9tWI5YW175BAb+jw9MGvrjHAqQO7cr7FaMcu
gA2Un4SZJb1osHpaMZ0nx2s9i9sbw5kwK+ecnKOo65xqg7Vzu8DfdZa0zth8/VIsNiZdtpbvM3/s
rUgzHCx3E9Hawwnwz59pvDxqeUqPaUCl/VvHibpNNQc8z4hcZljT+gvL2cC2WW+NkxnWQijK+IuD
TNE1nL8+nJT5YuSJ2Oagl2jdKM2Yo3qZll2AajSgLkal4DLc/KyqHOe2CQyAPEgIusz/c6sIWaz7
JRcUraMacUZE8v3RAFwXN89e6t5lee+HIzC+ZT/JSkEHUSUOFkwtvjRzIQC7Jaa5w45ev4FmldCr
ceRGSxrA4pl67pD4oRmYQ76Z4Bg0hTXeMiIftmURtPs4ADK2oZaq9zaQoMjlIA4Y9QU9M+qRHcTx
G56Epg2nRoBd3VbERRzTpwO5iEb2fWrGQ3JK0VIeik5HE74SWb83g8Zh4DYs5dcen2V2snBKIkaS
cI0gVYWtSD1eV0rT96Wc9c1o2OoiGV15Spnt8nFn3ycrFWGdd3exRddyKOcQLetdqqsvXe58yalS
w5X5HKJyfFhkLLcz93g4E7hCE0XsDU3JYle2oGS2CmuxFzMPGPFX9WCUCI8JedXUaDwj1wxoTBZW
FuHpBpwSXelQFZIOsJ3YN2mbug9+6tdRbCZWNDnpg3Ac4+AFyV3TDu0NwtzZSzq51UHU5Xk+9PdB
hj6OW5kcUeepkeqp8DqUl3tRTI9kOi+BzcUmtelHB5HzW74oj7Ns2wepzCICeHkrg+RKW2pxpre2
9jWP1ZUjPYxQk+w7BPxOZA9+ErykM5Yfyl9OFz25IEDRHx2nrTf0+xbwCyYPrQCdbX9PgDRGpWNe
GVqfgdFsdqA5HiwPPZpKl2eJKy9EAvLJcOuHhOHH3lmKX4BtcLQ1vwdO80NPs4fAQfbCxWs3qkY6
oYjcPAEUB5ZdNMszud2ttNQ9uBR9pzGHC01DAwjUNCKqRdUCTUzOG85Xmcbh1Bm3bZz4EQCh9hyS
WNgZzcDQVLpRV+fJJnWNq9JeeDtqQscpT4DG0ZVFmJoWT4Oo/lwv2mU1ACsbq7kM1zk6K+jOqXSR
VwdcBsOoAmmTopnXJlZ9KQzsBbw2nsPBajzqIOtEE8xFwazdJ7O7J81RJAdOu5V8I2NW6mHZJHem
xffji/qqWPQoQPyXLDj76aepfSBzc/wNAw7QqrnhvBQkHchyVhqowdIZvgHUEqhPYUNo16qJbFHs
jAYXjBmAz4nWTFcFvCPweaa8szEQiwAHP4CiPFNe1227YC0wkmyMTKcNZaMOZBIXqp+KMGhp1cES
xLcnsLelWZ0hSPJNFPFp35XxPpMC7J49bgegjBFtPkiEQMQ2SZel22by+8vSKx+8JKO1y5SZF1N5
9zA4tY3ox4d8MHaak9yU5F4hHQqJGP18U+T+M5PJKSK+JkjSOMO20dJnrCGyzWQSDYVA4dzrkioS
Wu9sArNILvKmecbS9BSvP/8UjXtQrKX45WtjCpumyn5RGoIyKmN96y91+jLESpx1pVPt4L6XdzaS
IQ8qbnkpZhqQ2YByRpCiITgb6aZIip0q9D0Z8x688BJyJn6aVaA4dVT9I0SOi6wS/gFE2S2KrCfG
PN1VojkfxuZW9DL/JmXLFCVzIi31lshs/GdjwfWjTkvroKaOoUu65Gimx0Vo0J2OAUYxks0uFZH5
tmunW92pU2CPtOEpkDQlr6yWvrnT2A91QWHhM4Xw2+QaNPJpqznnSk43ZtoS5Mbp0rSLy8Jr7mOF
HysgGv+kmKdftRpqBKOW8zQxiBtCnE8mzPI5AYFpa/ovF0+ohZdiWmeZBSLPMeezAmgWTXrTjEzM
ff0+2bdVDULOnLxD3MsbS3D6dwYbGWJ2HNnV8N1Lpn7jSXuvEXBahB7T4lJPEBcAQBGagRAPwVA9
U9Wgz9z1M8BpE7nejg4cZ1HZgCS95bLtl9MBvNrWGpk7SOQ+m0w9xlOW9aEBji+03JwcRUvOgaXq
F1gtN1BNnQirq19JodGwmH5VKXjnueKA0sKowqUoceXIYqTggIKGnRq0DdJScSTifDcF2RZR/33q
pwC0cFgHmH1bmAGYY5H8Csyhx1E28KJCiRc904aQrkCArMYQ+rbAIM/GW7efrCtBPh3NMzrJoj13
SzCOWA0ggxc0T8lsnE1JIK+KuBhPnASrnDxtsBQ0+Yz19mpq3OyirJjxjE18WdcVhiQ0G8qqOOjl
fewlJ/G8bJYJNEtrnCGLdQGGcqsDct3HyDtFM6j5EIfJejPE1nYq25dsSp9dLzsk616nrrp39E6E
i7K9w+zgudBXHX9R0bfqTJyeirTxmXe6+ybN9tpc5junM699IIOOftdiYbaTbb93Law1qODgHYDh
Nq+NOT2tGtCddtFs6G68mOV02mf1mdK1faebuF6MRRD2wDWSYkFL2L+mw/ygV/FLLuydMzhbukhA
77JtXXt3s1Ndqd4pwTAW371ObVprfqgBYqYjt21fg0CcbHs3mF0B7r68ppda7uQ41aDIGeG0FnM+
xrUx2SevBKbFphZ5f5nnWLkObh+KlHhvxfNJIDkJmbD2qTMhZjx3d23bbztNa3Y+vTU+OX5EVSdf
9QFYsSf181LTb83Eu8S9uI7AReIjOuTbUi+GU3exQDuDskSnITmDTyv2taPGCH9NATbdDR4zOj/b
uGDix9XgbGSwXC9LfqZ8cV5AtLicRP3srWRsb87z89onOyez/upX7bXnz+JqBLh44pgZX5HPVQ6f
ujO17MRaYu0ho0K5T/zghzs2tI68w6S3t76r3TsIkQ89zULp2r8yz58oScG3Tp73qAc5ozDoCMhZ
tUY4Wuoi800RmVwKpNvTd/reT+Pge2Hcec0WOsM9vhMm8tPoV4pS7SXUtlO/su6LxL9L4bjR4mhv
kPS/8RJZXyJqBKK1Vo/2rJ12Q2Oiljimm+7/UXdmu5EjaZZ+lUHfM2HcSaC7L5y+u/YtQnFDhCKU
3GlGM+5P35+rqmcqG6iZ7ssBKgtIZEghl9PN/uWc77jhk12lf4YmxRySqQeibuoEx0LNmDY8Ua9h
zfPNPp7JqQhztrrMz+8Lsl0SgxNxz+blUXblR6UH9rlWfo8wmtILGf28iUz3p2fXj42xuQsYKW1E
oN6McJqkW9Rv6U6Ptoq9k4oW99Wy0eA6GNuSOs2WZLDNfEYTfN+HPoxKB5qqn5VsvLsFrX2Udz/L
ZrjBKXVbcJ+dkbSnW+S4wZbrqxAbxoLVLY/depmL8b1v6yBpm4Vjj+pk5US9CeOCLXJjB+0xzeUv
i/zJM4qfPgnz4r7r0/vWFOdpRGKhmjI+KNlzCS2htbO8qUpsraYNrAMnkWDqNuTmabzNQbotdWWz
oW7eutUcw2jmRONw2Ygu3JEt2N7UPmF6jEC269C+ysb6BNcePYjM5Lci6pazDMkVaQre5Vki5apR
it4SEITaKz3lk3NgR2S9j+DBkqC2DjFicmwLU3ogmuahjNp9ZJa3bOzfZFxwQC7ZKcReZC3WVhDI
hYjfvZG9eZSDQ6yS6m5cJL+xv/RJtVw5e4qap2rypyEOX2SJRthf9UMn/O9LG9/Hg3scGmHDSuLX
ZEXo3eph2hEi/Oqt1qtddOLSRfJxirKnzpZPzcB6v1qLdzF2B7flY4fG8Was5QyL3zlrPz6v6wyb
Wt3OQtOh0Mxwc+/zfuaIkgQDDPqANWTHSOOEQtLmnjHtXeRLx8Ym0S43Dm6QXTdiSGnSR9trgXaH
KCDElJ5i1ezdZnpr6ibaZsikZ5v+lgwVmmYb49Z8/egqe5OLEG13HaoYjgA7to1OHUH7Kkc3ol11
KrntymkK9pgD9IAXYopf6R3755igvRrpt1U1W2tWbM6tskwx+5AdjT6HRJ/qKUCSJDEaoK8/+tWY
33bYeB7nTHZ/Gjly9lnaUEF2oFrvnFrjIrCL3rPOKcHdoL6k7/xmqOO/WWMzHy2gZne9G2T9YeqH
+Q1mirxXRSTSRNgkxOwLDBgPqbJS7m57TIOTxPa3632nwq5C7d1thSHhXg32ixzzwb4Z/D58CVSf
PzgMmLdDttyvTvoSR8sjZm/xMc8zwTrRT447nDjLh6vX+ynE9oKtqDwH2YLhzM7Lst5DhOjfZ35B
PGHmKtSHE5ahcH/0nWbYh4y2LEPvUOa3qZW94OLCPsXPPc/1E4E38HqGByeLH5kJt3ijJu6x2L8n
Z4opyCLLW2dG6Z1kqUk//Lys7vOSIPMyRCVAzFS6ltF26byPTkfhrnHS6VSzL+Zol5PHF61+Iiye
3cTXXDJ6ys5YkrJdG8zyXrb6Mg4jeU1YrkwnhhcdOu9tpN5CiK4be+ny7SyaQ54aZiStrI7l7Fv0
Iqm9YWm2XooYI2wZ5t/yyu+YSGoxHhsOlU1t/Ld6iernRmXfnYZPLg8JYMmKF+dZ0t2Gde9uqAY7
xEyy7SOGCTbNaNbl7jYfNVFCWXsMzXiy3O6pIM6pX2WxzWcnvbBy/5BVKQ+QZubnXFnNeDPMQ/uT
fi376FodPdSq6vZzEdVPmXKY9hYYrJbe8tkvTE8MLbdLFp3zKVgf5tFg6tXZciAomoOtRF8ylHl5
I9rMf+aT/tPo+aGgyr9vY42aJYIRvCsJKHqVdc8UliDf5Xnp9XrietQbzQX7QhxmdgP1qXwIw2E5
h2v8bRWtdUbf9kBA2TePN+QivRZRfBivbxay1c1KAWeQpkfitZZ0+QOC8t2U981rjO6fwrzxn+0s
4yUEdo6u3Y1Oc9/FKImC6UGtcf4risLgF+6N8W2ofbggvffW2SK65EVT35fkKG9wFJa3dZSOlBRs
1kEVi03ZzTgSQlbMUzOgtQHdE01mJ3Kbxb6Zf5WhueVtYas26Z+snuut9tUjyCJMgTkTKT465KDF
HfM3L7+wMml3ulPNaWz74RTJujkWY6qOUvnjqzsvaZnoOPju2L2z6yiuE0oqex8tI2WiM5d7IWX8
yEwpSsQwRHbSl2n1rGgsDvVS/YqkQgVhoX4oLZltMNq9qtzaVusaYslRxGk1lG4F2MVtLRdDuNVI
YMNzpgXBtiDv9G2vVkZVrjuKV89PuQUcVVzdIuU705GFSUog5gQVgH1xwE8eUOIzOLOWIcn74WFx
KZ1rP6hPY5W22x5Kcb3p9DzuR6HMcVE+eVzNZGsO89o6ySUo73QTKLwHnoU8L4dEJAMXxlOUZc/4
hvzbthxurMZptkQN1O81sWbvrSn9GRHstLBrC8VPJ6/0/mq5/yQUhd+I7c7jBsyS/nmFSs337M7r
fFNqY/9S1+kyfVJ31YgNVCR8NrKrpRUQ7gVqLeqwhZqPsnBeVODu1TqMDI2isMccZwA8orsVBdbO
DUaVxj8uWjOhsJhU8/md/CHJ+jL+uQosZIwW1zymso4ylZ4xnmiJHavPWybTzHPPNjYe77Pvp5FP
Zz/odBM0a6t/lHzP6bsLNdu9s6vezT5iCNbzjVj7oDjxDJpsJ1glvBniCK6bCOzWO2zVJKNhiVIi
4TZg/0h0KAMUexD2ocNp4Z8wgASSdifIimfReMFH1mTBQ0ejj6n4a4Wgu8qUJ8rQxaNyaM1xEIWK
HuuRau7sxWPo7tPeYAfEDdV/I4/ZzpMW+vN0nMfZRdm+zGgKGICEVnnOnRmoQb4Mrpsnxpm9+Tzp
pW7u3M6bH+plKLFO4vI65uMYxImG4UsfxayRGbaG3/TRdI1ImkZE8rN3LOPdL2PgNbvSbzyf9Zgv
sm2XTRbmlVkO3ZFRfDMmcx4Ia8fCEuEiV5TFhGdUMX6wIu0jXBqSH89ytrTZB3u1HsGtMIWNuo8m
DA+uA6R/Uk/g/KbvEtsmKIJf1kQUojT3ulL7URuQ+r3iOIltkgsZKz+ujFi3kcntC+/2e075mo/D
Z9SLdVeF0/pu6mL75bVcTEQ+38rMjs6KOcNumehwYAcG26Vk0HJt3vO9J1VIS/lD5xNUJBFYrIoy
Y+/p3tNmAwytSjL9m6i842hNP+ysD+5kMIpNhYknG7Puni/xnhmTVy9uPPhvAnbUcfDnD/JDuaMx
QR07yuodBsp82NSdE54lP+umrMKIt5jx5A6vacucrhrjuD54opcBrtI6CrdlPHIQzDpYcOeOcLxa
0j/5iMCKcm+GULQfGVmdXVKVxeidOzM1LjOG64p1b09OOR1LU9C840fT0bbNexoAGbq0IfSHA1mD
Th0fpIwW74Z0xEXuOhX5cZJrVbQ7d+qC8NIWeBw2snXaZs8DE5m9i3dXXMLGAKRLhzEMjo4srHBH
dmNMk7361S0QTRFcJiVceeLtLdajPTo4UdO55+cOw47DEoUKm1cUHNm0l13vVI+UxnP2QgJS7d5U
JDmwPBgt/n/hAEJBChWo37rKXAkTbXqjvTjt93MbG7IUfU8JThfSJjcSGjAQbBsH/nPlTtq+xL1v
6qMoMH8eo8avFOFHX8fEGJUDBAHM5MWDRwJGc1t1rHK2YhoMTAtXZWbdxEEjrNs4UE5x5DunDCt0
Xl/sPgLm6eruPvM0rZQTVsvZlw1XnleZe55hson06PbWzkWcML0NcYsnFn56sYlx9R4bi3avrhlj
PFRC6SPaMaz26/TW9caONqkiyFVPbCwzCsy7NWuLE/u3P7EQfuPKpJui0kay6S73nNv9pfCCSztG
9bHJ4+CAROGq9piY27h+f4DGse6uJuLEWNpLbPDCB6v1JmzyBG7q68J9mdll4ZIf3N9DVFp79uTp
97R1jH0dp+XfG4OYe28wO7d08yTyHBk9U0SOul9uWq1yqreCZ4G81O5Shy5DnxyX9F0zL/ORCAlD
dxWDYljBQ+9SWS3Y+tVCid6Y1rxcVyn7Af7P91lXaIxbN2p/dVa17Abt32RpVX3Mmb08WkChH0lX
nIrDFOErDq01O61CPENcQefji2KPJCNgYFOHxJ3VBl8/sYt7C8TyueCI6M4zndfBGerPOgPLUsVp
9+xoh/aFQZzHK1kQ/M5S/4h5055zViY/qqKdyCiIzbZvPYTbIRbPjSDda92BTqBsxS71smrhHVdS
zs6tnc4PhIBMDyHPXQIA8ZvXrnDx2M46HzXTApZlYe+QcustrxXL1be8cuVjZYff3YkBzmQ30a6Z
x/QxTQc176poeYCY4KPXRg4XOq26jbQOGdL30X0VD1PK2I73SYChYCNpqvGkY+ydUVDFH9NQ9wc1
TvLGnlpz56YCtTqTSdpsXNRBfj3tuvzNFql7CdXwoSun3iElPIVFOt8scxdsuTH6u7gP3TOSIsVW
SaufYVEVCL47Z9lh67rORkt3lHs2iO6u9ru02MJO8j4GK88GXJ9tZ+9M1fCEVVOw/OzCqpw2ZWo5
9Pdl8RCzrPuee0v/faojrglXPFp8p1vXXoP7wWUbRG3RrmfBtjjeLqzJ7iaqkL2x2vG353fmsV1z
8wCW+VxCqrJYoUzhkckBqzlfuwyE7NLHTlvJ1X3PMYfj/gRU4sqlvTNeJo46ZPcP3JmrObGHklDl
UgAeQ5yTcfCs+Y88DaK9lUuRbvprttnQK8W5Gg2It9TMfBiyNToz57LmzAbhjTnMQxoH87fyhbUt
lechCcjj50GTfrMg1jywf4zZ4eWpc4CVQV8eWrVIsqld96snutvMGvVHuJTuXVmNn4NoIVyYbj3R
rmRJiMej2JJsI05tI+dTF1xl8lXsXwgoJqBhFf7B6ybwDbCTvcfZCad3ZZQTb9OxW27Bz/lPbTZR
dADD2K1rG90xpIk2GIiPo78e6dGKvSHfeaPE/IQExHpZwOI8ahZhFK2F3PPoo4aIRUnkauF+M7ZP
dyZS3z0RO98atPEyfEpJi91GsqxPsR7joyqH9IhlkiFcEW/LSMgzn9ZT1ebrO+I5BtkZ40VRBvrR
8lKzzano6VpNWT0P4Fy+YzDO7vyqGLmWnZxZTeDcO3P8RkoJI1QoJeXhGlWxFRIpAeq7PImruKFt
M86xKlb3kGLHfljVUFNh1CmPfh5/ulNqfjdV+1mX7ZTobhh+jqUT3mFo68xGDQhOQzPw97DGY7c9
J4INeBJNTk5NU9bnJTT7qLZHqCb+3uusI7E848m/mtrD2T87IF8SF4RMEsvl3ThluUM3gum++uX3
qEokjg17UVeukbiRftx5VArIA1MHx7joyIVGB9T0e6u5ljaWVW/bpVUJs5P5BnIEw6Z1zp+YdreX
WdRPZMhsxqgpSMgyNBHWwAYSx158lrPgOfUXuuGssZb8YnRX7ONxzC7IOnreCI7DGLzODewjk9Tj
+ryKSW5JJze7ccrsBM4FyikR77LBewlF+dEgD9sD1sq27AB3lF32a29XR6bp5bmJlx/K2GYX8bv5
tCRXEfSBwksCd3ldIzXZG1XA9ub8X5dmU8xRfrbWJv6WNmnDUDIk2Iiwr5JjcmxMuY1SeoJh4hLb
dH5rXWqLjlmOk/UyG9WfnWFaLhk380aDfjvGTMyYs8/m3nQRQ6MQSgSb4fwSQexIcnSZd1GtGJMz
WV6I+zswN6T/uGZxtpGL0C8eRVJ2DSgFYaFO4jzdtXXj76+pKHtvxUi/WE24VcxXbslAZdwrGsZ+
hW0S24TxpYenscn9zH+C+73crMvQvfop/WnDNPK7FVinZbHOchmEsyVyQt4wqE5Er38Ug988DIMf
X4KyKc7Y1+xjpy3zmkaefdGdiG5k1nW/ZxKzL4XVZRfbbqEauQVxYVkp7hF0kdLOUcZigc3Y48TQ
IvH7sjmqBc1gHF3LRegofEDdarfUbbx3wE73rCb8/mEIWusuKthMZPT0L8pS0UOKwHQHA4h7PFvn
NRmXWj4JR/2MXNPeGHKKJdC2UR5D+JW7wlvKpJ+X/iPuWerXaKg39HWczI1zCWa6rtuFUfZTNsFj
YoGRdXYC4ygmQ51x4rVa/DYqOe7Szq62qQjnA+MQ+xxOBH3nKa+g1eityonp5b6qjTkH8xyrK1E3
OsuqL657bflj4aSZj3yq42ctK6K0S9XM2zw0hij1wZLHZbY5A4q63y2o0yCALP0OKQKftsLX+ltK
jOeVRBTFUH3EWJHRPdjiMmvLO2eMS5zEHbrw1csc8WceLfGx15Rj45J74lX5gXmcPM96JRDTudUt
6fGYyb+VXdTcznRXj27p63OTBvLJahYgUipr3FMQdgNR2L6zNsnEDmzrthBDejEvt4zv651PTyg2
I6N6eaphVDWbYARFfisyjXXK6jMNFqkXQyJ91f5a3DYfdrGzplCV+ookpzRmbWJxF0D1qeHICB4b
E48ljzxUzpjwmKJ8cdSC6R0RnBNtC9n5lL+2ufTGVAcONMq12ie25CoGmVD4hjb0jjVkirCi2wyY
Ilc4gR+snEbhBYSQz84HIRzTETe671QeluhlbG2/ecgoqJvKIDtHbZsmNOOBe3RaxgtCNZBg5lyy
1vDm0ZdQm5W9JLY3ZJ8CzBKr0BBVlsqrs+O29odrpu7cxyvng+8S7ZO6642KWfNl9djeyslKv8Gc
+shn5je+z7q78jnHpqK4qapwvnNnUe1DZU2K7d+1Qfbkby+aTr1QVwxLeSvD4b3gIWdQOBdOUkjg
9rLwI4Y7XkVPo1QDwrM27b2PQCrboTnj1KPQPtqp1W0gIqODGdyySzInlQfCS7piEyyN5DUFeOS+
0pTHIPzFhK7Y6649gKqedvnQmtsaqlSi60qwocKRgAI72AgbQUup/XifL7o5OfQLiTtHv+IwQ9eA
dvLQdHb/rSQF4BTLNDPbuu/0cXDIm81TtA/0udZm6ebsgd83siHkd/BIyhmp6STH/YrvZl/lCwPi
lTfJynu1XdlUWJdYrM3LCCIVhAqcXxxiVnu7khX8EMXKZfK+ZNZ65lxlDUtiSk7xxKiLFajHwgfY
rOVFu7noy5PJWspz/huwVQ5p9sRNJ5J6QJVCL5Idx8B19dYX07jL0JLsmexZ4NQm72lik7jHVsAO
KPTQXM3+j9H1fSx4VEFJBWn5SHPVf18xiR5tV9UUDlE7bVpjqe/u4LOuVNILv2vfQhoY6qW57VO/
vExi5ueg3kvZa9EqX9HkW2sUD/y2OZy/wFVDK9dTwWz1/2Eg+GKO/IPIFoUlwpyAQLrQhTeB5Puv
Ilsphx4omfy7en6N9EJScBNgPWX4jo7Ho0TgzLo2nH2YnhbQaz/ZyYfsenuj8cPENMDHKU2BZwEB
Qs/KaTg/xCwdqcbKGUrq2ruDs1V1n1ufTb+wgKkG2Ux/kwv/j3x8L7Lhf/96/Zpf6CR0keX9v//r
X/7ttvilpZF/9v/XP3X4lHc/m0/zX//QX76z+fev/wwJ+5qx/pd/2aE+6JfH4VMvT5+GNufrp/j7
n/zv/sf/9fn1XV4W9flv//JLDm1//W7octp/NO1d8wr/uctv1+cFM+Cf//Ur/p72Hv5xHdgC4sfT
jZ/vGmb0N5uf6/yB+Y84JVzqFNI4Wf63vd32/mC2iq3GY42DaP8qKv+7zc/9A3MPLowYqezVpYUW
/j9f+MPfHjp+Z/8cHv4lyP+Hh9NFtIUhAGYHFhKkwC4v9S/y33qZBS1PvskqWwJKbLT/4GCXttB1
OZk+a/KQB1qnVl4NsMgORbgd0US/G63huunSc/T3LtfoPts4yJw8CcfB0ReyuMt3d4rH/Ix4OoeG
AZcKYmoN0Ghn5yqITn1X1sVZDxxi2GBL2zuQwZO+hz4zE/h+VcN8v0KDZfkLrtXVsZvfPXrxH1VD
L52YyqD6KCG4PbMc65ZtoQU25Kqt1LgNIhX2CZqZ4tHt3P4hzeocPkeQ+fNB+BrXB9/Ex3XdTapC
FKH0xYn7zD9fVYI1iyah/UPX+sp+NUU5qRPEFugw9RLXIHMRgmYn2vM43Y4eNACMzyJjIiq6WNy3
3mLpQ+OHXbZnYp/PAFPhaiVBqFsqIjDYpAXDz8CAeF/KfnVRH0SiCBAAdAu3VMD+cdrgIeKaUcEq
crVtw6vKxZdaBROnuH0loM0lqtlhGapsfQ5LmZmXsWJLygkm/dxEH2i353m4sDSiZngcQ8NqL+kg
g5fx3TCJwExPjtVcsWGNyeXQnBg4+wZ4YzFwWq9Pa4AacAD9JTo2rJVpNZy7kZT3ODGDzBhHtDoO
95VszLALbIlWuQk6V12QozbMq4a6+mFbnSyHa7wWC/dpyW0ULTPza8bAuh2fs5rPy84r4SdtQIXZ
7ZPsOre6dQ0j8UNYj9OE7r3U1hblxZozjhjowiNKt4C99EqAhQtuzTnRTgH4S9CBqzCRUxcXx8V3
hpNph9lshz5Fsla2sgDdUjIS3nmZnsN9sGTgQomMFe7ZWXIhb+VyFZrPRdG+xC0Cis3MsuAhG0e+
0nZ55pCrht7WWHVoDn22Rg+5MbO9NdAYmbXwrW54h8r7wq9adYyxqNoQU4v5exiWE8A2Mjavz22A
gmvPyqecTywCU0qOYEDQECHdmIhPGRfnMKMIyvjNFMi+5zrC4o9WaXZ+QORmKxYVLSpl6Y5Dd4ln
B3nbErFoYheaZko/2rEOn2JbTQVLBGFId/obhWvUQtuvli7Zrjpf0C44cgC8qi+YV1angL3SuB5r
yo8v7pdP6wuUoPiCgwkistj2u18EsbL3ovw77GD4YlhpGEb1X9yxfs0EA1BW8WDJij62QoSwf6OW
fRHM/C+aWd41WYpg9Yty9kU867Ic+Fk3tnHiXpFow8hiLyEUR7OvAZlmdTaLZXu0o0ditWGq1V98
NU8a65J/UdemLwJbUV1pbN0Xmc2/QtqcL16bsHJktlFWwXFjAwbTLQRN+TxcQW/xF/Nt+OK/kbSZ
P2b0TQf+Vvhw5osVN7BVbzfeF0MuGLwx34srWi78osxVFSjtbTld6XPE2qsPFDMw6Yr0ymhbERjh
My2t+Bx9EezIpx0fgyvWLi+LPIChyAcfZJ7JdeLJCgpeFgIf3zX+lY7HaiV7La/IPINNudpFTcPQ
YSqMPe+7L8KeRjjEbXbl7lVXBN/8ReOTAjBf8MXo6+w0Onn5ldw3XSF+6RfPr/ti+43LlfPXMwMc
ktTkkbOTXyzA+osLCCpOnEE9o4bkE9L8GVptfdG99l7HL7QgtSIinm8I26fn4As/uNjx+ImzAShh
4VLObjLEGS9Fvnh3Cg3svGOrAsyQQc+wbmnPFry3EZeBMwiUzJhMTXTIv5CIcML1I8snPDhR3iOr
0+4VoMhNBkyRFqR6aL8Qi+7a8oHKnCt60atj+53M8plzwhuWRzbGGSyKJcNOiP3BGZiBW3yS2Z+g
zOg2jiBQbrOi9+yxP8QMT+Ytng/eAk0audoJQmu56aJgir+pMsNLlvYcXpvQsfC3sh5gKMpeMZvH
pJvipt6gfszZ11lB8FiUcYE3wguwwHBn+gwka1OKb9oiCISeqSwwGDq9Q4ppHDVhEree/dsR6Ot3
GFpNe1ZgcZm2Oe5VgdzqDvNPTwwG8jHX/t0aseqDg3o5pGVRdNzMh1nG7d251ujG2c1eFBrNbjM1
0VBs26pybzsHCeqyMcqj97a6IIUEUWh3eEXfPDyj2AAhakBWP/AR4LVSzkLnjPHVnRoGxYhwXVt+
Wx2eDfZVOXtwG/M9ogQ0JMMlGNbKaQGodX71Z5sjsjvxbIByYQiN5wKn7nj9IRdd0XASU9wmQHfq
t7AyC46OIR+yF3pKS90JtDjdBxrzkt+ug/yT+RTlu/B2E8Z3R2+7xRTMT9WYplsnGNkkdm2FBYcn
wXpjHGVGTM+OeRqzyc33oL2iOwnkCTmGqJeHit9chZ4RP9vGSns7TfwxzqtdRXr4T/7cgru3j5+W
0lp5QOp5eZnEGN5Npo6YrExd991n7YYlZZ6ZlsPjYf+4ssT5E5s+9JGqGtq7WEzFc7x4/YMTp2hJ
2yxev8V96v1QczO+l5ZGZFhlEuKoLtRjHeT6xR3Vmm0yFwTWvvG4GzdDQcD49fmS1aYFdsZPnUua
wzkqUN3nsbkqy9ASU8e4cpoTFBESUc+MBnc3NfN6kxr89YndNtmR67SfkjUYq31QdBnSmoCgwZaX
QsZvVekny5+RyGRDV964cRWgEEHw9WaiSd+NWeqYzQCUkyGxMr8nY/ynqgKDvLWFsrPdEhEisAlS
gpESmo/0UBMG1SdjO7WHtZkmmC70b+xFJ4VEp5j9pt0Lt5av7HLUGRGM1lvHTOo303MEJEE+6++U
ZxCd2zh3f3G6ztzDHlFptD5Vz/wgSvV9HqqW4e86dgjbGgQfGztOLYUXepiOPYmKjFgget0srnKo
Nlnh/wqQyFtQkScNf8ePr8qUZRHlpumC9gWsvct8tcnKEKl+RMHTthKx0BDowBxiJkAMp/QYvAu7
Qra0uDJob3I+nWqzoNDhpLcGZpNNb3sKLUJlt9vBg4G9C+3O4n3xzPg+gD3+Xro2wKahQZWBdymA
ZIoGITKIQYYGpAM9fZ8M4Wr91kOEpLL0MCluCAkI6o1m09uznTGZtwnYb7xe/37GsjOiuGKD37+n
xQ7bFM6vSol+5rrAxoOynb0tB5yLg0BmE4ieCv4n2fLwe7c+Sc9ww9nIIrxHGnk7hFLbB3yPfnEI
4pXCnM1GYLZZDh9pbtPVMHdmfSVrnUb7prGmpyn1UMQvPpUiMGkw1Yjs4PwyL0Bn4n9KXpJ4nmYz
0J7Svb5JBgo1FjfPK+IDk0GaCPzEq3i6ZquEL9p4cbENZGVuUlmPVtL0vXq0ejtueHmT/hZ3NTnn
Bxb2mdkvq6U5jouQ+U28CZguzrfd5KhabqY2pfpbKj7y/YYLe2XqEXXxo8bgep/plmekyIf5KQ2M
YuLlKnvetFjFBbu/qYPx7uCZ4VgXHjqSFKDxkdl9M269xsQDygC1vEVZXagLDhc73zX51NboTQIm
kCVU+Z9F26PtWRimqk0RpRgcUUEE26plAbXFE5v9HVv4P+rO/3ut9736bJ97/fnZ3/5U/x/03xEM
gH/efx/yn+1fmu/rH/87Y+cP2uuALsKBXECkwBVc+rfm23L/cPyI7juysbrA0/GASCDM7vN/+xfb
/sMOMZHTewN8EK7PV/0nZOcPem882jYuTLg8BJz8T7pv0IN01/+n++ZSRZrKP1ePOD8ppJ2/dt+I
FcY6j3/mSmIFypUgHRrvl5OUtltYr/ierBsZ16Sxjugo7ISrf1w5cjo/48mS6tTkbE+3+OTYZ4yF
cX72SLqdQ2t5bX2G4BvpU9ddTUm+2xTjfdp0PvIpa42p0lknrYLpK7qJG5i8GEoRedFwtLDMxks6
OuhsGOz32yJHIJfgHEVZ67YlfCpKPTNeuah408ki6F+4S/tHmS4BEg4xf5aRl8aXAi222sbSHcp9
CJ793Rc+qEWYQ2F/IYFeVceVS8X/WS8r3tEVU646RvHIiRlkCrbWbLswEkrHHv+MtAi7HYvkUZxk
WRj3OKQUKttQMnqBuzFG1jFIK5+8kLwet2GsvYMKx3HYRStKMwQDrTbIZXImuH5NaOVG2QNAO0Tu
wc3MpWo2UN39z9Zm+QROmwWvVbtLkLhx2dF0i9V/jUzjARY3tjojwy/jTaTGWCIz7maxo4zpCKoo
GjS3zsjqNOqCQ5aiutz42dI8McCGhlKgu2A4m3vVq1va5aeHYkxuLcZLt0pEzWPIjp61IMLMmjwB
P9c385pZ3T5rl/Rz6NLOSmoTWK9ULzkmXeoSk8ST0DwxDsKFQy477FYiTlGgB3Zl79sUBcQu6L3+
wyuhNyWKneKzsEuW3KJwUmubZnMbsLx0xma3hk3IgniJQyj3TdRvfc8Qh4CSQX8g7aH7Xnlf+sSJ
rep9WWXzQ4UW83JGLBz+QO8xblrzzDxW5BTDDVEHuIjaeNy3+HRP6Vzi3nFb3xu2RdVa946vVyuh
484hcPJkXSa8l+jkcULmp0p5BRXBOPCjlhZxWiifLcvZgOcYOWmZEVjJWrUNEt5owHK+xuWHezVH
/Qd7Z9JVt5Jm7b9S6851l0JSqBnU5Oh0tAaMAXuiBQbUd6Fev/57hP1lwjEFdWucmaPbWUdSKJr3
3fvZR9iKnKfe9azZpxDQPtjBVNwp04bWoiHOydeDjkVgM5JHcVI1c4lWrUzMTUuj5FKP3cTxtUnG
T51d2ecm3iJAbbTHKt/IrXHGfeQqlgGMeI9a60QTDTOHTVIMcCL1TXNwvjmBlWLqy/omoirhtuUJ
5zlxm0knOy8tcy5XbBTGwldhQQce1SRyU9XIfsWZsKx2Zhec2L1sHsyhhEUXplZwB8YAWZvb2tMM
oq4CyDDgu3/W9YYUAVePnA4lnBXT26HSh1uUsny0G/R4UbYt7S32kz0H2ol+nd+n1Jn9PmhC1n67
C5+VnmqZH/YGgsNuznmhsd7Up0EgZ30Xmt4cHQ0xji2/wUHPK8HoOq09nGF8bqpXX+elxM3aT3F/
G/SWHq/q1m7TDf0T6N+pFz/Se6d8qKx0KLcYYVygQYqesqpLyvJDH2jHwhqK5yBEF0neUWE8Bo6J
LCCOnOEZYfjwjK0PNzt7uJL5jigicigLV9y5KdV+2S3Ga2wg7o2KVS83g05qjCUToiNKxellBqn/
HMM+j7fBbHj3zFMY1pycHhpCNcs7s8kWfDIbq2I/UBk8F5shmfmaKfNjehfzvOlCigegYGRzRF0s
PSI4oeKINLCV/DFrRFfj4vUwguSWe4cok/YCDkdOY4XF7N3Mge07cNQGeIiU83G0eeOY72Fo2Oqq
NQ17+p71QVofgx/CVKh5AVWU0ultX5YltohyLp1bJzDc7Nx0Ot2BFRC4z2mz+DaKrpWYM6kknokU
7cHOTWPvQRgD3pTQXho9nhrUF2w/uJqUlxTbIKpIC+H3meA72QciuONiq3gG5sm6orUXLls/03fk
DBArRMeAW6UbJ6RzMnWBb6gez16D+vWaXIoAo2Fbh1/QXA+wG8dAXRUaaTUcjcjC2CS1hikS3Ix1
WaFhx2YaS6yUUcuSs8LmVDhrHBXQK9nWcYgIBoN+W0J//TpxndRb0GspmVtEtCNhoa+3vPfytLPd
pZtG7sMjiwGivlhInLGyTDjlylCl0CuYaOYt4XsTDgybSQ2dqcOuq5wU0V2eVoKWMExa+thQmsS5
M1ytZpZ0LK2FIJAO0VHI+Bzgt5czn1uZJ6aPgNDG1A7P4KZG3lRtumQw0pPBmvpbxxgJBYp6PXO3
qRARZWS9Sn7aQxyWAgskn9tpz55U3IxpTod5zGkzYrePzPmyIigIhSMLTL3O4r69nZNpHHa5V85o
KTF8abTvtCHA86lTZgzTmmnZNMPoByFFlE8zURmXYTtMz6Ob5hSTIs41eMDnOv8RJpmxF0IhiigE
MKu7kZ9lXmdCm1NGhS7NdSHHbtqU9JOeanpuK2eQ9i4GjXZpzw6Ee8yAXbPmWzvNb4vWtKqlCt1d
Nw4A7JXJkIjRawoaVpTHYQkgDA68FTKa8TnITH66lQxkDRjmYnHr2GB5ULKTxQpfBNFtSaTfQxNh
6aJG/8Nxp+KCOpNTEUifwSSI6ko71SqxTHmBW9yhUB7n0p/60PHMtQiaDvKmMU/fOeLIxzzEmrsb
ass+DSXBoqu88GLO02zixS+I03/22395MGI+2G939/nrXtfyb//eblvW3x6wI/RGcgmMt9mI/9pu
01v622anrbN3NsXrTpf594I3pCvKORLE2gIi/r3XFssW3bQNz+afsem2/hHH2VoaWf/eagM5wk3N
hnv5cQK+uzxodIW6C3lyCPMvg6zaaxeS8z5QZvIgeqVcii99cRvbTuTtySfOjoZ5qDeENpmgbhPy
YGjITGofG2fxFJVksbRpeJV7nnZl6lP8Jck943bCqXItZBP8CMvBXIA1qMvq9FyUEAe24yLTmVIL
9ANtmRZg1ZVm1OY6Bqjxjd0zRQSXyvNppJz6Z6CPwG/79jIe05RNqrJ60EZWXxI5TTXxGDrS2GzL
lipGPBA5Jm1Qcb/a1v8Z3n+RMffR+D6771Tcxl3zepC//De/Rrlt/i2XZj7dfMgO4gVL/muUS/tv
WKmcNV+wchYt3X+dKTWh/23C66cPTETlAkj790DXDP1vaTD2F+S3JSE+/aNT5UsU+KuRTgA6BykC
AvhiFgzkIUFvTjjsLNoXnCSOONZqZ/zGcUVFa/phrMSks2ybBuFvUrd0GdpyTu4HfXCeYStMR6+e
3O9+838VXX4BKq9t/vuvtxwrcvwwl0uKJsQ6wrnjq3t7vi28qdFcJwb+QIcS/6c9k4oQd3unIvrU
p1rZXqZuGPxEa/PPMnmZLkybuALHAASvO8J+mQ9ekejsOtSGhr02K310QytuIZhzMh3BFYXU4D6+
z7fn+JeLSW51mVy4sOUdTC7oJGyppS7Ves2CTxB192alpbv/y0WwU2E/Yoy5BxehC8VRhDL5GnSZ
ONLKhD2mY5pfP77KMuO+nigNWD7MuMYSyGuQmLxUU14rAuzIg6emc+5vvS9h9XXh/nr1ZWRt5/Cm
ttnJDAbQaLGWtLwQE+2TEG7XbK2Jo181tGNRc607QhJnF25u553wWKiA9r4YcYjOD6WeHrfzl0Cz
PkEPsh788cPJMjURU1gLEdBY/vmrN17a9CvC1u4Q2ZUaBYs6LqZtOrj1bcDWpd0GxjzqCLz0ezOY
57NRKz3UUUTsreq+DPJ1l+TJmv78DJdu0jzTr0gYu42X6jw7mMK9s8oouMTGxYaLvDFUeaQqtr6L
xfs68aoWlT0M7W6eoojDiL3Yx0XTnveCl3RkdHNmrAyjMSg2YphyaHyAKzjyGuWQC6+sTvrEzmg3
RWLeqDGsKdwr7KG0mjpHbGQiaRFgj1mS0GzZjv90APMbxAIBFLpjEL15gFRFU1hqaR92S4E5PdP0
oNuo2HM+ucpb7iWfyQK1I5AB6i5aNmJM3r6hNh6bHJNeywG8hZzUKo4ecNcQkPX6FrRX4X88lv8c
yghkPGkS28CELZ3ln78aEYCpKgkCo10Lx10YHAX1cJu8MnBoCyYEBQF+498L5/+oqXnnJsE80nyh
wAgyVR6w+2hwORTsqdUTg37RKKpcLZI1ss68i2JCmvnxLf4x8yzLkNRRw6HEZuk5IDjODA4UsW63
pnOKiVsNYt0BjvjkxR1AcHlzdPw83h1zOLs1YR++Oc4XFMksMpydZLqxkzmPN5i2gZrUZexeu311
iqSDUlzsBQQHlhryUx9xBm73qZdfOKO57q87/88G5S+hf7hB2XVx8fSm4v3yH/zanWjO37bJRhvh
LtFgC5yZV/W75r0g5x1B9g3kW2rfaL/+tT8Rxt9gqiF/646nW6Bb+VR+78OdpYjO3+V/nlh26P9I
cXYwkgBSL3+SrYPM48eZHBPefpNJO4admUdnGkWJezrDiEpUWyMdtsN0MWLFuXUhgcSW66Bsi25j
DEydR3Y4Jk/S7fLpKG2bofhk7Xi7T/n1o5YdisGQBPtuH3xFeV7UujFmZ/M0VV/zTJPfq2Eic8Vm
efjheeHwzRsy745Opvh9jPxfThe/L404kIdBE0Iu+Tev56hsMDTILslZUWHLCwktPR1yqj+aEesX
wOajh4/ni7ez06/LLY00picDCrB5MNGb+Wi6SPMI+c1odkaRyn8Smlr8CNwSZRv138ePr7f8/H9v
Rv+8nvH29syE0Ev8OGfCgPbpYoUkCaXRd27CX358pbcz4e8roQCWrr4c78TBvIsbvCqnmcUrK9qz
BEjIEaDJ/hPU8HsDBVwp1nfHcCW7/7e3Q6Pf6+wmPivdrsTpn4hnbDbqdEqa7Ag+Y/3Q1fawVplt
fHJ3y67rj+foOnwvXJWv9+A5Nik0B5KEz0KDjaFfkR63NdMhvHIB5F0VwJ9Oxgz+YJ7a2lWQlPVn
S/e7T5fdAUPUknwnB1+Ih5Y6lfC2wrTUN5WKh1041OqTxeydwUmlgDmGxdoimH15+q/W61S66MiI
jYndWP7sdJyckF2SSw7B0ZlRqfbi4xFzcFJ6GTKCPQm7RS5n0Ap8ez2DYhkHMzB6oypP8O5qdyV6
/osSQPCli9DnuzflzW6yTYpTXao3tLGszPH1gY3lxz/lnc+Ez3H5P58la+HB6+2LnmkzCM/aLgO3
QJbvOuga6lZe2X/yjN+5EspiB8UxXi6SB5cX/eoZd4ryeh44cO/a8M4c4wQ36WyjwU+S/cf39PIx
HIxZdnl0XVlqBKeJg8drIr8I+9Q87a22/IYqvfnhVKn7UHnp3B0PTmjfOAFgGWQbeXovtZJ+Hqp1
9/Ljn/HOl8NRnLu1qCOZnA/e3jBSBllUtjg1qm7CL0rR0q+izjqr5rTa5NT2zyZMGzczJIWjHKnG
J2kM74xpDqA0kllXJGvr8j5ePe98jhKnN4FAham7NyavRXAZYf1PJ7UNRBF+cuJ+76FTal249vS2
qVOw/L++XudZ4Mk849QSNlvbHM1VjqTEg9NJ8bq7G3pzPAX33N3Gmiv2WlCYt2i8PwNLL6/24NW/
+RUHo4yJPnC6yjiVWcXSHkwR/KUprvFvIkgtkqnfTaVX7VokfZ+MuncmKmvh+QODJ/SSeuPb+7eL
FG3rLE5bTOfHaWtI4AQhFuGPB9U7X5H1SwbgLCj/RT3w+ikDpgn0qhKnWqC3m0D2xq6NgGs0omg/
SUU9jC5bNkwWGgQqoWzPFpnA20s5ITEwshenXjEntt9Hk6NWJlriS1oiLbogUPZnE5ypoxgE+rqw
0D3JRKtx0uWyvnYGQtykVZvnYzYgKqTl6k6fPIz3XjYmBtwDjmuitjgYcm7RRJolx1NRqel0QMGz
EYWXXXBisHdTGI1XM9jSp6B0qs8G+/Ltvh1m6CeWSg/7WtZFzBBvXoMXUUitNftEm+L0S5DFyTqM
wbLakL7Q+WcDAQsT4VZ2ma3Je8guR/o3R1WPvrNiiZzWHw+Kd749QRmZV8T5z2QneTjhjd1Qui5G
QVVm22BKMY/msfc1zitjTW05vFLAmfaemKjciEFscYP2N5/8hmXkHTwSsUQNOGxjTYwnB48kwf/u
lYVzopkxgXRidk6NMAjOZYOOXkmnuCKEPt5TGvRAuBSKDqVZ0CbFxfzJD/nzE3l5Ekv5nvO+bR18
iEk3mr3orJMAf+9jYMtqjfviiDAVkAN4TOHp5GO7C1tV700SRZ49ofo7t6qLtaAldhQR37sCJ6nO
3WGyPvuolqdw8JQM1qXliESZVB5+VABT4dPY5glIulCjnBXJdUdsNGWasTur8/tAnzOkIyjvqU1A
aewCmDSmTpxc2Ub1Ir6f7j95Xu+M5aU54tislTQqDmN7QquFuTbpJ21FNhP2XSu7IPxcrauWLUdY
VdnVRLHI77rmHhLQopguvaOgL6fLSIWR+cmG5L2xzM+RnAh5jWw7D2on1dAgUXfMk3BKw51yAip/
ahTUt0bVbuayra4tGLFXY6+pNVrHc81kifn4kfy5cqP5k9Q1JEAFvPcHnxN9bQsHgnEChsfaThG5
BC70pRQX5KLsK4buUnWhvkPq+R1jhvXJQvIyefwxRrgweSa0hjifvZ1c4sLq9MwRJ7CE6j1d4XjX
hzAS4YPol5nyxA8xuurJA7GL/B5A/tHoZUcO2qeVwTNa57nX/uPTB6IzHsaSjs2W9XB+yQqN7vqc
nMRlOd/j5mC8kmyCmDwNLVyiqENQNbC9Qwqluk8mtz/XVSnYKDOl8CgoEB6MBy0arBQx1IkL/+iq
HaIJAKaRPnz8xg/SUpYdOVcBJCeYSHnuh7slGbeVUc8RgO6pPJ9sYHwq16C1qz7m/hxrmzEmcH1B
IAnS0VrlsjKJWorIPc/gt34vW4twkQJ42+bjX/bnGscPowbmsWl2KIccDAYCAjJb8cN4OsZ+LEV+
jlIbOclohL5bOAs1MSh8Um4+mc+Xx/p2EFLJZu9KZY8OpncYig6tzI2KHI6fTXzNeixdKObV0BcF
DmJkYwDKAwTBNDahYH18xy9HusNLgwfkpIstkLrQwS23pBdZWB5OlCPLU7PGcp0PcevLRNwQ0N77
rS3qTT6Pl2Ffg4MalNxKbYLGw1FiVWkqvVA16ixUG+1X3DJfPFHMl7OQ6iyve2wTffhTwX/shsQ8
nkhh2xRVDbZMNdrG5i8/2Sv8uQ8nVtCkybzsFtiwLeP71T4ctX3WxZ1zbNTL95HR9F3PUUAWhqy9
cmMac/jJuePPD2a5IB0JZk9OXPbBB8NwyY3Zso9HIgxgarj1ll7uZxXud+6Kr1Kne0i/ndPNwUX0
OKmgpcvjXBPBRe8sgTk1DmF/EmTarFBdaF8/HhV/ruqENZOejTCWoMAX0+rrx1ikg2LroY5b4hjW
XjP2mywSsFplYfgfX8l5WfFeD0DqU2x5qRXy3rjBQ29qXWTdmGT2xpiX9k0dSkLYmlAvbvXCngrf
jXuJUivI51sDdwFsTwadsXEGevlHNglBZwa6L8jdGnJRfUhnY99Mhor8eayBJ3QYcb5ggojzNc0d
e5c54LCP8mYqHzvyj5+0ERHc18ky0tm34HgRRFNn5s2AX/8U8Jf3swHQHq0dzKz3YrQcojMMu8Ve
6Eb4+9GqZD9V1Tk5cnxsCSvLFsk5ySEQsUlob8BydEae+mrM5QalohaC6M2yn21ozODN6qFZgyqB
0RsTTx6w6tLpXQ1Vll6gRSUY167M7icfv3qus3mEUY/YlX93SEk2zrrsuamKsV1HSFifSidJrjid
6s9NMRqXeDgzDLeVIuoiNIR4KFqRhUua5Yyuh+PEfYIEGQYPXaAfVi4moHJFlpnrYNAT1O5Wetll
GQ5EB6nU9RLJFe0CJLVQWTEmjidzQkS9ryxD4FExYFOuwgAV7KgFCQ+vxKzQEn12lEBM8w3UYU+K
w8+3Fu1ZQM6S7TGCq0mQsFFkrdjhQU/sbRapW6PrCtKNRTvU2yQK63qDCQ4sqWGC0QP5m2A2NGzE
zqj9A/mMt04d631m36kibUHMs1AChkLzN6/KZvYsX48nIohFi2lypbnmcFJq1hyvOyq9jd/qIHLA
5AQ1HWu76jg4FdFA1sXkEXtXsBSu6WkM+6bJcfC2NfTvdWnGeenLWgZfcthw0YqY+7hep1psXFhB
rkU7lfTDcZsoVNximuol7y1ms5dWit+DwpF0hACTMqgALxbBSe+lWbnpUC3vItrLPyUKRssvipZR
BYsMJqeXFf0Nn4EG7VuXE3kSUjWgTpQ1HZmNmX9nV2WQg5bWwUMnIePw20MAK3k8pUed4agbJsWR
DGO4g9d5IaK7qKnJZElpaj7aZO+gQ4xq60plpuGsg7aMaRHO0zjxDHWavkFXEGGNNlB+HXRL+w4V
gst3aVTD8LCz4SRz6wy4ZMx5GVBtX6f7sFdefExIYRmj50woD2hNN9Oebx1wGQSxTT8rO25qqPxZ
YeD0LcUuHnCprioHnswqUzge1yFMEt0XWgREu2HwdCfYZct4h4WH/blnlIA2BvQ7uHWUHDI/UCit
WcAAhfsVUXKZn+VogHCUtUHBC0Bmj1cr7R/spHfwgFhO9MOZpQnwE669TrxQH55agz7vemilGekf
SXLDQAZ4GhZh9gX7CLEJhG5gcwqxwZyaGY6x9VDIsD4SpTT3o5pAuQYYn4gOBy+Ur/QRGDIyeEzY
JS+53yxo6QfLDoEtm6nukjAPmkKuhzrXWjCMVfs9cN2k/eK04XCFZdoAyhEgF1yZPMhwC4YluCmq
NCYDIC1ra9UOegWJGq5qirASMRIkUZOtE8kjo7uCRKrn6zbuX+Ssemmu+sZ2MC3R+f0Jl1yQfIJP
1tl4lZO7GC8rzQQsUkJxwXbPjn9OmHMsXG4PYU1AJNLRPvk5O6lxnOu1e20mFv1B+rMkLJRpquU7
gfpWofq1+8ZP09BwoLFVzVcbtCBoHEWBYNUKNzEpkS14m6zuFpkuYBmU87HRfYu7VIJJGYgzoNKd
sCPpRDGdz7k2fzPdhmkn7I18Hybl7HKoG7RnJ7bk5A+WHQsyHUftMgnGDi7sxBYbwDYTL7yZpj/r
Jg0HY12V5aVtNgpaG7zGW130w3cJP/CMJyUXnp6bfOMF9Fdh4OhfDaLx0DjkRT/5YJj0coMZzUo2
rp0AcwtAn3josUVE2FwYO189jrSoYks6CD44SuMU/u783UPOizTVy4JuZfaegLIgBcYMV1XwWEnE
qnEI9+6cryeLNcUnWMN8lO4Qn5lJkUh/4g4r4unn6Cut2+oWg6TxQJDI+HN08o4kv0jLvzmcXy+s
RHmAn63hPDQDsnzCvCBwCk8JsXKEWcGMmjO0+GtdBEG6beNBv9QjiRmuzTzejAfujOigCoPiKg4b
BDVsyLWL0jValr42G/axB2gamZp4ogwbXGS00PCz6KN9VQYSCjNgXIeeGnvs0yzhzSGin2Nnx7Ye
oyTBA6ySMPmCcD3rev2MrUEnI6SIABINBq6pDbpx1B0xyn/ArQzKcl114ECPG4A6d97Q2HKDw9fJ
yAqJkzscGmm/5rvq2qMJkZI6mdwIzp3mSBywnRntMuBZLSh0Dy+HURTZt1Rg6FhFdWB/0bU6I+QG
lni+Ska9hX+fOy4ddjeHUYTDWJyyaaFYn0AZV/4waczaEscGkl4tUOnKGofyaaRdg+4PrBgA5tkC
Z+9gPuyPqjEtjueEjQR6jPRLPNBQeZJ4HfaCtabDP6EX3fGIMjz1o9gsa98SpftFWWWMO8IMmdLN
tDJ/gI5J6zWbIRSxdWFO6TpN7P57qhausdGAgKpNSFr+2AvtCsIZwPTJMNJHeB7A6cZoxMrmZpZD
nIYl1IITzbsrjtzE5nHxTPMreGU/G7sfwaI5qm/OhklO5lGYefa+qDMgCYvuy2RCy+RPrPvheTvb
1c8hVugWe+wNl1buaA+lSTwk9ZTCyuEnVEDL286jBCSszGp9qsM1E46XfDXtdjzPmeXpZLFfZ1Ho
2gX6BuZIW811ph/rnEZmfOywrm7zUo7pjlQArzuCH4fjuSgUBFeMSZp1Jph/2BPCfm4uQKzgkDK1
rEzxvXhBNGAu6pLexz6RmZu0anUDwzFDczVmCXLtqKNmvom8ubuxy4A9RV/HFZU0WlEkREh119Qi
Cdah44TJVjl2dBvryn60EagXftGz7aGCExuPVucMl5IWoQtOJRPhypLKvuwDB5IcIIJ0IZuBDMNX
xRP0A5d99ErOA8u5O08VPDAnFGyIXFPeRVocnU6h7X6FLw3/nZLrtSkiSx5pRQVZhGMXgp1cD6p4
47agtfwQtNZJqycK+opJnd+a0ulJqgHiUwtWCbReNJI9EJqwVElULmCsBA7GZNBYXyATiGHr5eAz
rmqIKQPTkmyXHRamUWACcxNDbsQB5RNg6ontsrE+09grwC5M0MejK1T9pQP140eOrh4x2WyduYYE
aiLAFO3YyzOnDEOD8Q0xjXGueQP5n0HtQcNK+Ts/8H8rmG6j7o4bmBXyTHZ9fz1LPa/Ja7UaBOLD
lF8i9nJ2TDLEzSRwFudNGNiUAAIjsqA2lFbwFER6foXgkGguq6i7VRu6KUKDYWadNJk+B7+Jtdwm
9XMiGiDRnMrbznmrwY4mi1BsyBRNZ7a4nfcsGhDK/hg0ebrOy57XN3l5K8681DLCLcEqIaEngKEB
3XQzXKZpDuTXAqYGzHj+q23Kkm/hkWra732EF3xlNU6dn7jEr8y+auNJ+NRG5SOw5uQeuVSOFdbh
nawRV+MHSpg6fa8ZwmKLJ4OST1+ZvJN41thFdUEy1xvEcaC+otJsLuqGxtSKKCpWE0wY8zMOtynd
6HYQ3gJnFGe0jucfozumN1ZbmMcuhC4Q64QfXkGUcHu/7BuoFmMKAU5Uc80maOqnnU3tNNibPcSZ
kpgWE6CN8OOULRcEW0PbFGzAzDOUXpwTnCRO9hU0tVNWXTganNaaBR5bar1h7hNCNpBlyb68qmbV
XxewWu2FPYDN2B3S9iGHVvAdhuF0lTO0QGN6LXYnBNRlsfbqorX3TLIBG8BJ6KkPrbM+oQ0TaCuP
mvPSdqqUYPa2xkdFNAEOS6sZz+aQm9lUsAK+m1QWYbyL0HgcJ0wVPliealvVE0Y5z2yDr/jASpxR
zUR8FwnRz86c6MMa4oh1VxqyjzbawrD0Q0HO93GcYH1bayC8h71yUpIEQqNuolVZKzK0qGwDT9BI
PaSY6I2tvTarEVqz1kmsUVGkT6d4jTvGFT7EdBtgtoaETa7GWtZJ+ERJywHGLmEAAnzTxjtbJZ21
cwY9eIZOauCzJ+gAB3MCQYmv+RycwRQf8RaGDbM8tsfIMMYb2DBgAbMmByudAZrNh9baxc1MBEZg
p5LgVBhHdIlmY7gym5hsGGym8dapXcAaptfbZ0TCea7PvrAZ/L6eLB/mavgQKcDdvlWVBtaaCInH
CvAuf5wnMlKZB6zgEC9y7QIX/Nyu6pCzzpqjz/A8p/Aet2oSONCQiAwj9QvP+Q6oWZxNQ91cNX0m
LoglaekGGGlurTC2eHdNxwSyrZrWEat+LOFvVHaUYwgMO+0OCdMEDA8ak7kdTD1/hgqqXdeJm/BE
O4c8iQnAFn+SzOJlgyrc1PcAt4zY94j79OEp5eUGekHXw2WVxbFU9Gy3SnbspnHtQK3I2bEu+0EQ
635TRLI/U4CPhg2QxNnz2y7yfgDGKpoNFZkqZcnRSkznoYdNrXZj4Mi6qqB+p5W2GruYk2YJuPo7
lr7a9LN2dMvtQEboNX5lpbYCEte3l+LKf8Rzf1GsfFVnWrBxvyFvC23uv//6Gj8pdf9fp09l8fRa
4P/yn/2W0KHVX6SJDAFePWrVxbb9/yV08Nd0OkdMQjS20FFRkPttG/fAuVHr816sKgIFy78UdPbf
iwx/CXunQ+qZS1X7gNH2IbPtj4owZpalv01NbPl9S0nwVSFTTS36jdk96iDe3E9MkVgs2659EFZU
flIz/bOEiUMeOQpdKYMAEnMpBr66VCNEUtf1eKQka81AmW6lS3JzXj3/i1/1vNcegfcvgugcc46L
s+LgfgwK/i1pOejGcQfQjxs2WlJ/1qJefunrUiJCdtqyErO9xY76j6DzsTNdvHDDEf9e+2jTwdmX
hjlcEtcWnP+z21m8FxIFAuoAmzKzd9C0sgt9iIKB+hZWkRJmb5aGfkWE5Pr/chkQgQaFWFQeB0+t
tQcOQGEFsLI1r1m3iaTSi/aTFtjyh7x+ajwv0GVLBVuy9ohD/TQ5vlR2Bmsv82HadUNr9iuzAfe1
TvlVR8h76k/6sodjYbmgZ2AboeUoqC8vHcFXA85oPKU6x9zbVHX9tiAbjcOCu/n40b13V3zauHAc
1F0Ult9eBBzAEFG12/exlfpEvwYrfSDklvjPeO3iHP3kTb17uRf8p+0snqCDjygrKPlMgdin2InO
4rpis0Tx9dzsomRr22lx9fHd/cGU4BkuNpSl0cEsZNsH0pTZbuyuHIt9Ng3Fj5LO+gNBSCjCK8kx
c53GYgpWKen1FyMyiXBtwEImtGfs1DeIWCH+dkv2iqJW5nyvqP6yTwnHOPXHKQou4pp9NxE0C6s8
h4i2qhqyLroy1fv7NIuxQSuqUly74Xz0yWs7/IQXkTt9T8zQ9B34ig/bUV4eWHHd7aOpkTvHG2gj
Ga61nyhonX78CP98Yw6zHXM8hiwa8csc/3oUkgWgwEU1+wJ0zUYzQ1J01NQ/TWUpsTrP1Wfmi/fu
jMugR0ArIekgvr1eVk+iqUK1L2KHHI2BPTZJf8M+08f0+uM7+/P74s48hA2MfEfKQ4HlmDQwmYn2
sed5Zt9SauDF4s8Uhu9cZJnGWQFZNlgUDl5Uh8KDdl65N0dH21kOZ9l4yMX24zt555lhU0HfZb+I
Sw6nJozbmqC5su/bsvLBoOElDzmkJrWsPxHwvXsleloY89BCuPZyu6/mJBmiDNDGcp+4Kj5NSDPd
lmVRbbIhMj9p77/34Oh34ZfDCUvj5GDc1RMadKHl+8mAvhrmtFhjJ+o+WdPfux2krg7ST1y3qHnf
3g5wSvbeTrofCregUoJQCkAa60jRWZ/Ia9+9HfYnWGAMB1P3we1QXJvqYMr2mhcTdTeY8VpRDPqs
S8jPfbtELXeCOs5l3cD3cNAA5awIwqBN9qXj3VOrBKaO7vBsgId5VRj99Ciqsfrx8dA7bMkzEUlz
sZhZFGhp7Rpvn2Ck04iErL2nbh/5SUh5VyfTZW+rqdhPU0sjTNPoA3180V9ql7d3ujimbBZIoluk
MA4+K5RjLRyWbNfYInQ3vT3oP5uSbIcVVnqgGEEKVjahLGCsvI5Ogamr5AHvIwUleGWNIu5E18+r
shi+TPRCpxV8egVd31Z3SDES2qlMQfCA+P3JarCaYMvBa3Y3Udp4E7gOL1Z+XUnXuWwiwyKmw1Hd
RdKXwEwFftOG6M3CpVZcYzGhwaCA7oCTzNua3JI+ukc1UBAdHFva5McMGpIiaiP4YqiFzEEsRnMM
PciUGxVo5bUGOIhwMKOhPxEThgYkDSh6bAfW5E8DsLZ1sZxbm5pH4jsiH47p3zs18bAdcM8mD/qN
8MC5H/X0Kc/L5UxMLgXH43w5KRMDEDzXlmys3YKUu8s6mrfrJEspeWCUDZ+0IinWgAWIospl7KTb
MBR9CgeJMzqoWcqDhhPA+CnR3dvrMF+O9N7L8b56OeqHBBHwWn6VAOqlHFCDdR3IDHTpOlBuJUIh
caij+EC/h2gTLPWEnvhD/pWmz5+jpd6gmNSoCC5ViPqlIAEbpdoCtKRMoRWjeLReihfggPrv+ktJ
A9f7eNa8FDoKr5getZfyxyK/ozj0UhbRXyokL8WS6aVwErwUUUKo/sWa/C2KK8VLoWVeai6dZXff
vaUOE7yUZMqX8ky9VGqSySmvoioYiGXpErbS+4kNabxu6bgvPKCl4oOpheLPtNSBZguKyRmne5Qd
kRDlTrkjpfMZmfpOVfW1rZVZsHeX6lJVt5W+reUA6rha6k9RMFL4qJeqFKohUhDMpVbVuml6My31
qyzMxZk7juEtB4CRyItYTs/uS9GreimAeWnTXHDnlMUCWr71Jnkplzms7sBEXspolaO0fGu8lNeI
kWoepiCk6DZCLCaFJ7HjezZr8rF5KdB5L8U6Sh1VfkI6Mp97Ts+VsG1SuJ/DqmGKo5FPtzRp8+h+
JntWHPWVDOJvldZQrJqlPbkrAM8pOXaZSr5KYt1I9+Vw2XKSM53SJ+2E1PQQn4Huu1GoTZQq9Pks
dAw693U+cVgKi3pcd4hax7VnKW3H3ijU1l0faTemk4eCzqxDuGg51thOQ9VO89bVgupHRMo7H5Xe
TbuI+a0hDlTo2crNYl1czoHQ9HXk2uoWbU9Z7u2x/H/sncly7MiWXX9FVhONkIa+GWggIBoygm2w
5wRGXpLo+x7fpT/Qj9VC5KtXDJDFMD6NJFNmWiZpeUkPdzi8OWeftUuXatjYvI8LEEhYh5PGWJE2
a/wlREnrfmhEZPtKEciQjDwRSzxsBKNJeRAnd7nBT5Hbgq+CZWujAk7w/eRP1A/BTQyRr8Kyj5f+
IjeMJF4YeqJ+xEM28ewr0pi4hyAothVXw6jT4llAQklM13daJWJZQdbv/qEWh5DrAE63tTHWi+NV
rleyYsdyHELQ1f22XqiZjKeoqdT9Kg8MYi3lgB+TQ1KhxAkYf+3uvm9zdHdg+VoytWT9sQA9cwdQ
Ozb6ZVm3Swmgy7kuV/Xfu/H/j8P8G6rRTzvclziM87//V/3+397++2mbBeX750jM/gf/EYmR/1KJ
pxCJ0VE57WMn/4zEmH/pZKDJyFjUFGMZNsVB/gPgJ4LpI0qDzIs4jkqo5p+hGPUvdPSKwUGOqznp
VsX8VShmr6/6vClzuKFwCGgDKECdyunZphzG8I44v5ModL36tnc9a1pURrzgbolNilgdDbkulE+6
GKbBc0MiXt5VXiMP5anoFVJCKbTl1aH51hcYLrsrP8+17I0FwWqa837i3YxuGXqOtcfgBGlf3hR7
OA5gt/SqlVty70RIX8WJpGP6BlCddg/YaQKyrzYhScA7LpIJCFESPB5rj+bhI4Ppqbjx5wt1j++J
VPxcbHOi+rQNBAkK3KVG4zKSILK04JBdg/4vWXZABAH5boelj/xUWTAoUnQ57IlCuKdDF5L3pCEv
s6QT4iTJs+bvUUR1TU4B6hOIIj+VUCHhQA09F3LbM6ZaE2RuAhuZe8aRDoqf80kUIWu0I1/X2rNu
DLViwX0gEhd9FWjjNQ4rAbnWyotkx6jha9/LTUCOLsiVKYEH4k/xl1gaJOZKlycykxp73UMTIErY
DpEPqFWEZMSyNhGdoJRGikMB4UR68rS8Ox33BCgEq9CglD0ZKtlTopQ9MSovfHCzYB8gScFBgHWH
pgHCFEW50KZIuUKe0vcUKilXIvQSezrVlOlLFy0MWPBmXhOsGiXOz5I91QqsoHdh7VlXSox2xBEk
pb4V9jQsZdSLyCFHmY0X6E6GW0PtyQu4fS+qfwy5x25XIUtuogbCrhkiug95TEN9GC2aMoRyaOAB
WK1DKspYVFXKb2yjbmAVgO3gF4u131zy0LtkyUU+cblOjV1p481NeQmWiJK+DKUmfSrNmAp9Y8xN
3TYqmStXJbIDYPCDLZOEaOC0A3Ys2J5gIEltusbEcWC681KjUqvRWpaYFA7uBGBrdEMw3xBaMeli
K8btMEDwMXBBIDxvx37tGltVxWeBrPNoYd/QjS9531WVM4gufjtdNpXUZwHEHlR/av9sCnK/wwvc
eKnyXgBGhycvFjSR7HqrrhH3h2Al4vrute5LKFnQBHWC9PdBUSuFY8p9qjm4PfW7gkPHY4gzAp4J
sQf6Iqui97CQ8X3AUCV4JRai3mDR0uHR0Jb9CZA/LmtlZXG8MDVVWVcBFTsnjE7+0YWYQzkBV707
fBeSe/6kcZUD5fOXRtvUN1QqYWUKkY17qwSHDTlcCmMRmWFCyl5VwTHkaNueQqj7gz1KJZEH1GkN
eVM/lz+kQs52qcLL7VBzI3e2yI0EN66oqx88fKBHR6tqLVzFUhTzPIYivhAodMwwG6+rP9FoiJdx
5enGZOWOzgAQqH7R9YAGV9gWiyK5I+CPTiOgOHYpAHhB6hsKS9JObMqFWodbHDnI4Qt9hak1TjEd
z4IacteRYeBvdCMdnsSuql+JA5AsVqgFuRjVmtgSbg6UjooROkk0AmJyN0phrtqVlsbmqcdh5SwS
BPE1ttJWIT2CoexCFLPkmkaBucdlSkhByyTjUibt+yC7psakk+piW+WG/poNBefYpuDn7Bqjo/uq
sfyLqnDzG5LLU/HGYKR3XivWO0CNyrbH+RnapwwtMzMCKuEMkGqPAQ5IkL69IS02eRoU1SqBff0U
h7URnsLhhFrhCW5y3USJ0NPjBKKzUpgEE/NCLM4xBMqzRSrGwkWhGFG28Eil3yRo9roFfrrlTZMS
2LR9rU629DsrF4HgI1qiKYRoFBcIoWOGRZmca0YSPTWlmd4XQlJK2HW0nYiTny7iOezFeEZoUhic
wf9D5KVHrEWOp2eQi5W9Z52oyN6roKCnItfsG8bCcIXyT1Qm4XBmNAYW4QCs4/c+8bUeDwsqhdBu
sZaOwUD4oWm6K8VDjmc3GZ/alvUMUFXv+/4f2egRwnRQqmBH50PaOHpTSDmOGo0uL2Si0waOa665
liu3BIzfhQX6u1KOPuScewWF4V6MGq6a/Jc9ETP3jATELXAdSPTATRvDFvJWPidQW7RObGYDt1uO
And15Co7ZgrKRJQfypvF5bckR5/6jx6OIrdJLwJEd9Wsuo8nkWNkVCirZByHAzyZkUEmXYF8Rp7E
kV2Mx8VaIoXCDelvEWWgN/flXlqJGQ2J2ZriApVHjfqynnSYzV6Sae7lmQkSjMwJpIpLZ7iXcPK1
ZtpckvGFr/Yyz7TidpqBk/HXWMjIV1Q9Iwl1VQF5qDopRdO9aLTaC0hLeov+SxAnivkkMbUUFnN4
4SKhLUFJkaFqOftgr5XN6NR7oWpnmgPFEJN+NdcRXSAcMUH4pXuJa7WXu9Z9jBAAlSSl6eOkiDWq
stzEk0oWWRTillSKXfL0ezmtoroZMoK9zDYRO4jXkY7zwdrcy3Gxt1Wr82Yv1k1xBbsjQyS8V5Qm
3nKSj5CQWTE9q/e6XxYlBKf8Qow3pRoFypYzvIEqY68ZTjHtuk2SltegHxKNl22vMu5yH8VxM4mP
BTlBh5wqsvbi7tXJSC1QKmdDJL8i2kW/TLaIWwFjLl+7eGR+oEUJd1IdGO/lXv+cVG704e9V0eFe
IZ1PYulcasoPYxJQm3stdYdry1W7V1hznBldexxDlNdNUreYlFbVeOZVcvSHaghU2q1SaUtpr912
w6S0VtAhhgZjFOTdNRxU4LcEERGoTQJwop9Ygzd7XTiG7WjEzUkuXlUd6fRuEpFDVozO6klYzq5n
hFtmvotiOhnrc9/L63wdZ5qVbHGTUZt1GaU4PprW+EaxHPqLHGLQAjWqfqnIOWelDMhxip15hfrW
IL7xnsNB5vai+P2lpOZVv9BY9yZ73EnWpocp5oS+NCDobPRQvKkbUlabxgcVus6EGhcfTDK0hTbE
5SUFE+DMA+aQwirjSRchKqdzvL911trEQK6b6NIo20FrYvMz+F1ROD7o5ScZaum2BFZ1F+QGgFDB
SMN1moxYDqTMGI6hrZFflRFHhwULHixivu+2VSM3T1Pyp2C99LqtzJnC4JSVoj4k1GBmDjV8Ybr2
yJA9kJ7i1WisRjgLe1lArw8d+4W8RihuypToZo9z1YuBiePOS3tK+dqa6zLHl8q8KbQBLqqfyVUJ
DVXwdd4rXKKxucjVVWcImrZFp9/dSaVqfVhDijuDFVDtuFR6CjzXqtq0npOi0XnWwgax5FgLAZuA
W8sbQzK7Jw/fC9jIYp7eFqwzN1pNtnNhpiruHwoeEwSSMZSPBXGJxcp04dQF/VSs5fid6vnwtolc
QTyJMBp/6NHJP+C0gHdo1aI5rEF4IrqvKyDCokc8EKHm2G2wb03pSuMlW6nHjNcRPFN4D3Ods0EO
Gs5aRGapubbhx76/8tSgxBEiGuAwU8frraxOQtGNqKrZJQSy8J8Q9PEMMwivX7SjWxEfCFsu+1Yz
iq0d6xjmrcgF4ayIEaW+0iqyTXaOedRVSYUDRiEdXCCbvC7HfasIemIcrafD9S9M9oz9FfJXt+n/
2+D2kxiH6+v+mgskgGzuj/fm//k6vAefr8vf/vzf1+cpkfS3bkE2/qImmLI1pAuyAS+KrPR/XpYl
nb8o5ppKLam3/Odl2fqLOmbTINJNLmyCRvyKwCkdZh4AjKGynEqVJs49Mol5gWvvcdER8vp5SPtc
X6psRJwCMXETFY4UEXX2eCBhfHrapQLi8QJtaIBGkiVgV0Ua/lRQ0to4L5/xHiwzFyOkqDRArRji
4C0K0VeNP//vzyZZ/XH23L+n72PzHlOb/Lfz4enb//i3/c/8I+CiWX+ZFFaTTiHBStpGIanzD+mL
gfRFNSa6IQ8Q8YLF//qPOaRBj6KQmgmGYyEaC6bXP+hR4l86Vgr8DPRVHjvF1sZvIi6znBKAFIOU
HzWWJJUMIkIzdYWYyD3Y4sFdZNm9JL6W/pGivennP8Vz5r/fnNr/lOyrOxVMx9BhE6qfFDqi3mcv
ugoIltRsMJl4/ynkdfX37/0sfdkjCefNEeQGvYUuBa7aLFdPSiYgO4GQOGION+i9fFxJurOGgrXE
5HKkfhQUZHRK9Dz2LwMXEiF5Sdud2j6oKkcMFU/tlyG66/pbr7kNDfmIlmVeBL4fDiT31NROFpXI
ng6HY/RRq+mt7y4q+P619mAYiI2kbT/cmJZnl7VLkdpWOlbmfLhQkJaeyJ0ieS4YYcypOcCUUoyG
GqViXGQF9raGFHBbN5POWwx1O/79kv+X+K2pB5+fABZQ3MphwxC7M0i/z54AogglMgai9XLV6ysf
lMFDN8bAz0Oy59sMMO+iiEwNtynT+hOmmhAekT/NO7v/AMSFeG1Embdrlk3MAiUQsWmmTAcZ1A2U
x5rqTYHIix6Pyd3P823KuH7pLOXECi8p006ZPc4aSGKhZz6Vr2NO+Zxc42bYDcpLq3byLm/q4OTn
9uZv69Q3kr88Tjh08I1m7RlZQ1YZ5sUCAJB2aVUazuW6FR+Zpd+NoA7PDugLEUXuh4eTtC1B/IMD
42pbD+FCMKuXtM47ZOjD7wismjb1Z9oozckzhi1x3p+GUriI8MEChzB94VtkXLsKBOgvR42OYBbA
CosYAAHPbI2rKCLBx6lRqF0pg3VkcqrOuBWtf9uKqooTIkcxEdWghTocNQ+nyc7XjX7RF6LolBal
dr5veYufW/mywkHEUslVQ+LVKSUnVH7YjGXFVsJ9CKRqGU5larvENJyiqk+axj0NjWoZC8lDZhJA
baFcjPkJTArKc/SV1E/FMN2JEfdLrR9fqDNZIKFZhcrEnFekuz48olf4Mo9mH3X6/5/WfnRTVai1
fNS0k6yNX0iW09QKfoIeV+Sfh+XbpkCEQtRE6oGS9LApKqyUsJNpCj+dbFWbyiNl/oIdEDA88gC+
vIJTp+Cni5S+T3Dc2fIS1WYSKxl4BFdJ9PMInd+ZwEp4ZMp+WVhohcnKpgwZb8rIHPYnc6Og7At8
aQMTUrkeBt0q7lr5AruS1s4piD79efzm7SEm4ZRBRfiEPtXI5Ry21/qK6jcCpr9egXNqnZ6UEEJk
jUhLYax+bmo+gBN9SdFJQSHlFCeb5sOmKK7PxbqigFhqE3zIzbG8wbdFfDzSyjfNTOhvXkcOWbiO
z5YWL1dcifrWYYF1w6lZ5B0+M9ib9Ji5+DlBECJ/QrTx8ztF6tZ9TTzXujMS7ti5S/CSk4FhbpFR
PI7dqtEIx/vbuOxOErVaYOtGZZMDSc82LcFWwheLaPJQvdbdkyQ99Vpiu/kp5cjrUXyTO1B3woNB
/JCwz9IglBYFb9Benlm3V+jg5SNvwjf9Jrc3SWkkqH+moRwObxaqFkWmdDfJRuu1B2TyjJp/eWR0
+SWf9z2eIeeJPUULXTdfHDYSSnpTyzIKDJUUzAqYyLURZ/3vtKsT241G2CJMXjWNF+KwkV4fIFeo
FfY0CFdtK0JeFddm+C90hfFCy2AxW0R1ttnpFsVthhyiFIkr5Yz81ECwozGPvF8zidO+L6jreLkm
WLM8P5cqHZ/AL1qq5DC1tKdA4w21nfV5X4zNOvMCnFCGXj7/+SlNi978KUmGhCM5YmMuqbMBdLHu
iEkodIu2MrONgYy/SNH54R1DNoCsiAUMe/SjBZWy0u9nIZI4TpwAVjgPzlVkuKMJaTLhZyMMSxd1
KSB66HT55OcOfjPX4aNN2lU6Cd5m9uwUArVYtwpEVBPPWIVa3GwktrYjekVpvjhOE1Gd7mIc2jUa
mumbKXKEP0bYeYE3u2Knca45xSB7V203mJvIRXziR/hAVnoq80cUaVl1WfVk9fGJ2nYK04lEThgn
t3lnLANVOiKunQOA93OLeAOnQs6F1EXMRsGTG3xO2Sfw1K482XHrMn3Veim/LLEuZy2K3J2ut+nJ
KCmmRzDVq64rIBkkjHSAQ44AJvzPz89lvhszYBgygFbi/M/eNT+jlGqo56YEDMDoGvUkQfdBAJuA
fZnjEvZ/1tT0UT6dMXzJ6hqvrptFI3goqc0s669DFYHeiZi5VXuktWnTOHyjuHITZZQs5gNb5mzv
0nLTyyW1xVk0MBGtuXJvI2GKTgDgpY5LrulsVMQTv+fwL4r9kTPBl1GVSPZJUySBzZOz7Ox1rku3
NBsxhPOOzbzn1EywcEm2xjVWnR+Xx+ThX2Y9bxXRLUWEKT1V7cw2UFGKdSVGiLAYwuISn+XHXCG5
7BrDc1wV4pH14stSBf8KFSZRO/49SdIPHyP6TpQY2FMt3NCol5QGtudpMzanel21u8rAMD6h5nvt
hp65+nkCfVmZ9y1P5x+GdyJ1H7YcYyjYkm2OKPqmflYW4K43JJvG3H8urfwknUzaf27xy6pFixxV
Dc4krJBIZg5bDJSqJ6ijsywWJf6BA2m7egSo+HMrs9miT7dEwp8QO7kDK0QdD1tJIGvHNdoCpBih
RlbcDOJq17P0F5cDPsjC7+6MNIdCSJ3ioajhJznQYXMp7uDU6ZbJwsjz6k8Q19E6YW8jN675ysvP
XZsN4NQWAdcpZMZZFU3NbLK0HLxdBQfBRV0H0rUb5u5tgLTtd49p34o0xedkyo44hswG0B2HWsur
LlkoJQb2o+SHL6Wi+Ef26C+PiZlAaZNMEdvfhUGH44apdyfUA+NWelFgrBKlSh9kccjjVdcFx8JP
XwYOibo5ebcYKjE/aX6rKFCUClhP06UxtJwsFlM7CTP3yK4sT8/60yoJnYv3WIbPS5ybg9uc8zeM
chMXLc1gXK5gXa7jQr3S0cFiG0rlTrwT0ZRCMEqLAefkvCvTJzQwAjJXrRnCJSiUDEvMwIAYk5Rx
+SoAsg/fzVQoz7PYT7ulnwYA82w1kFW4Ci6OdlvMLipz4YWRdf3zZJstg393ZrqDEWrnKqHPJraO
OWw7CGW8wJlCupaC3uQU72PCsKjFQniW2Ha03x18aVKSIGhyR0IFJxG0O5wTtWBSFKOlyULWzGLZ
hRYOfEF/TAA/xzHum9EhSVMdRiZBMac1+dPWGUld47aWlyyKfjTRkPjeRWeGyJfaYtxInYm8Ix6p
xfYDb1U1vb/EWLu3Jano10ZReSejNUgPPw/21wk6HZI57UO/nQ5dsz0Hh1TQOiGGolbM6SkItW5F
Ub/y2zeb8SW6yKGRs4mJqchhx3vUsklS0EpYasGNifjiqgPwe2RL+64vrB7T/R3t5Bc+nlCZQgo2
Kl7kgTxug0Zo1nIgpf/CXOGELSP74pU2v4Qj/EwT4tyiArtrwxVVTpiQG+ibf/9cCDlStqjRkDrf
skahheQgKfASXSn+yBSkMpWHAfyRZmZ78X5GmowVTwZnFDjQhw+GDbMS6qmZuMqEayEEB5EGIzLF
2q/XRL2iUyOIjl0ivq7AksQeSZyAc910QTtsdAxqDwiXFC9M020WErqWExW5FPSDMrn97TDKlBBS
AYyUFhktWtnDN04D1i1bKBUIIHIjktIiPQvHOMoXP7fztUvMBZ04FYEnkpDzzbirBlWsMmKPALj0
x7zj9F/YVRXI+tLSall5/7m5r4+NWmOObRQNYQE5SYAPuhVLpV6xW9Nc1hqbklVCW6GBsFI7T111
HVEecyLyaNe/bXbaO9nSDO5llILKh82GA85OwgBTRxdTVFu6VAnFWgPMcVmjqANEx5oFvzpJyiNx
zdktgGnKAmIyG6EuMbj7/e/TwtmXUlv3oi+wUnbu1kcSiyjKC9djPwyOlw7FWogjdGoAcxZiknZH
+v316U7NmyyUnMq/ZlissA4r4liu08epV56VvWX+6YtcF1dRyOAfWSz3QNRPu/k8gzc/B6kg31kW
yOAtVueLk/PF9N+VbS9PV6u1Yzv20uEb+2RxcmQS7+t4f2p4thmI0CoTISM1eX852on99hzYV4F9
6dkXvn1x9b6+23w8vm1ufp5Ue4r2D63OL/tjgktzwnNdPBf2/XVm31IgYj/yzev7mWf30/fv6+XT
w8vF9v7i7OXu4+Zu+3bd2Uc+hzU7d8yH3ZwdAhA31QBR+ByZ/Xh/ndiZ/Xz/eL99fQ/48pF/nnEc
tm9fL3enl8+3p559urOvTne707OL3e7MuVierXen691uM3213GyW2+ebizNnc7Nxnm4unJub7eW1
s/nY3lxsrhfb7ceRY9Me+P3TOM7ezizIorxS9p//dRpKPv/r6+37lWffYtjGR9+93wZ8/sAO+JKS
Vnu3fr99p0u3/fSEH/iTD7l99eTbHy9PFx9vTy/Xvr15uWbEn64+GPHrm4/7j7fM9vj7/vrjHsWU
/Xh9dvb08rb9uPHt67cjfdofvH7q0+zgkHtZHwdu7y5oiCdw/faxfb1MaPZ19+7Zuws+cmqfPW3u
X65eLk5+npjaNGA/NT4tC59WHVMXM0NoGNDz5/PH683J+fPl8/bxcb2+3Z4/evbybHe2XG/Olrvd
5e5ydTk98831zfX2ZnmxOfJZvn01P6WxlVlELIrHVDTAMjA5b1851du7wH59vXo5u3p5urp4uxHt
+7djM+pL5mueo5jNqKAWKGmRymEhnZVX2mVzn56Xj9abetFDQH0ot+H9cDVeUCH2EVxZG3dZLrpj
/Z5eus/PYP4RZhOgo/hLiFGzLbJ75UbcGZfqRfahr72Nck2cv7syG1u4E6+oByhOqxPlUrlVj9yz
Z8vCfu+BhAE1m8A4tbKzkUdIUvZxLLiOIQaUaMl4ySerJJGQDg+JQgIsl81WOrIUq4fd/rtRdEY6
15Ip0DpbiU3oh4mKMM1xNVNYCg0oui4M+yOtfNnXVA4ROLuQRJ1OmXu506cJ7jW9qjXmKDhqN4rr
JgnvY3QGJ9BMjpmNfOkPu7bCAZO8ENl0kvSHrxJ41KYsfdecKjX8lTmSEHYlEGY/v7FfjkVTK1N+
m0scR+Z5ksTzsgLbTMV02q5Id7LZBM8FV7snKVCxhfeQPtrIe/Tbn1v9Moq0yn2DxM+kR+DCetg3
5A8WPpey6URun25SPaaqpJWi664svdXPTU3nuk9vAx4GiN84glno3SATGLNpQb0tdYtqZji+bJT3
xIb69lpvYiGgPifCV/2cwKKhrrGg8hLLVtox7Y9ET755kIQN8b+GHATjZB76FuuB39pA5gOxXT1W
Zmlti9pMA+fnjh5rZjZfoqBVQMKVGsrPtNt1rZqDfYT59duDHbcPiXspp3YSv1/iJvVY9Vno15rT
E1v5UBJNOadOxdr1qnnMTOTLMkJTiAjweJmuwCD4D2cJktaYsqFCcyKLsk0gh7HyXGdKfe0GEC1s
wWI9+XkMv5mX0zmd2clcmbJRhy3GlVoia4g1R+m4owq5kva2JSb1fVaY6svPbX33vFhLYD5MsU/u
3odtDQLOs5mZaA4WnvmmiYTsXFahlP3cync9sujLRK0iVDHPcuC5hI8AQVEnwYK3WAqqYCVLjzyo
6BSSB0ft5+a+PjLmORgkkmqUzhpz260CqCjli4XqAMJfSlXarDrTM2w1V3dKT8HNz619HUJam6gI
+HFPGbbZ4xJ8tMZSGatON1KJdtb7npGsA7EXwyPv1tdVkoYA4Fus5QSj5q+wmiR5O3q56rC9Uwjd
KsNdF+fFTiV8fKrDdX5Qcsvc/dy7r4+ORrUprkv4Z0IjHU6QhGhumw4GyHJKn6E+hmPVUdSXx+ZS
G4XMOzKY3zUHsIiIPw+QuNZsTe7VEhkaEQEnbPR2G0Zy5eCdLV0aiZosf+7Zd88NJRWJ1ynvSlzj
sGdSkEeuWkMR9Lq2W+UypXB1Wvx+pZq8jf+zlelTfN6qIyWFa1gz9fHFGhatVqhPQyFo+apoZOHI
qeu70WN3oS+EMljnZ6svZw/Ky+WWyjkshmInrEtjh5DePFNKU6uPjN+3jSGdMAjSYPs6v3aNAaaP
ckPPfMrkV2odi0sRxsaZPOjjkeX+mxd6ckok2qnQFsmTw0Ec3aEK5ZCmJKOprv1RQUZIOe6mCWIK
N7M0+fVmiSx+gu2ROoTYZs2Ojo3VUoeVVaqTBbVx21IDdWIZSXZkVfxmAhKW4T0Gz8f+Pn+1KsnK
sy6MVCcI1PAyDWP5NGnC8PrX05zADzosVicF7fv8jfJrObMMlqfEyHo7qlJ/LXXjcGQyfNcXzhWE
Vzn1Tjicwycklk3VI/5R4XBWFYaghjkGp2UQCUfa+WYNVDi07fl2SBX3quFPr1OpZJ5XY/PgpE2z
CVNFWmltDHt0UnriO0GWRiqOPKZv5jlNUulPFFKdunjYNQtbMw0ohupQBRwtBeptQJYLt0EqHBPM
fdcSqywvMEkhhJGzlnzfDfuAjCg1f7marHpLG4RF3VA8CZXCDJ5+PzE+tzabGLoKarvrVcXRBDND
ehAFu8HyqtW/0IqucXuYVNxI9Q5HDzI10PmByi0pDuVVj3RoGxcQRn7dCtIW1NscCfHGnXO/pLDW
4qh2FceIh3hZt526QZ7wS79kTvHI/RAWcJqfjkrznIsieEUttbQiWfJwqko5RdK1N967Sqad+1Wb
/g7K9Xd7XCQnOqUIZWK27KV6pFPHPfVKGIzL0PT8RWb2yZFN45tXl9nNKkfvTM6ds1aaTIEAnDHr
tN6QT1svqmw3xQDi908ImqeFOmK6a1HPc7APhn0YDm7LPKDIqzqvBEE+hRTvHxmxb96gqWwIBuak
4LfmGyDEWsNFTwNHRRrDO08MTSoXhyD272Lcc4Ujs+6bbemgtdmix3o6VmoqKo5Qe8Yb+s0cZx/w
EVFREWiR06o9MojTLzy8RrKOs7dTggJ+hOv/4SDKjUENfcErm5uRsAgTUz9Lk8RbWGGXLa2osKol
qJysXZRhVx+zgf5m6cUgmRIupj563vk8ibpKMIuQ3hplZ7irUfN8ZNUdzjP4tEhadUJYRLRsGOZm
dmSgv5uiJIGg4LEqIvWdTR4mlI9zjayAbdKSj54SX/D8Q/BLGeX+fWO/RylBhmY61RwOb+a1pVr6
g4JmTRIWqDTaRWW6yr/SmU+tTJ39tIWZieVHejBS5tFlzYZAjnsSYON2pJXv3gTOgFRUoTCb/OwO
W8khDAkoCxWHbYrCXLjmhkrFQCG+o7Ej+Pbz2/3d3KBeAFEQF2WuV7OdK2hjQys8WtN6xXJ0rubs
yW1nnXtUmC5K3bpsYacdCfCR6p8OYgcvBIs91Xlcl1HzsTfPJkbNdQTUiNyiZivq21xyC8rXlaA+
o4JFAfOdw2+C3V0JT0qaxeeinnTI/obcXOLbEhqryOLkYBtZHey8UIGiApimpwYqVEfAm1idOI3i
JTdR7hYKRctZjzuTXirxirRVnTst3jM3LkdFzaa2NtuauRCXDihTCv5zXdfQ9Ai9fCcXWvWU1OEY
OJKX41vQ1Jm88ozRpewH18A/Kj98HuEgYC4iBQS4HfNA/YXq5RFi6Mao25XvZsNt0rbSKQ7KBC8z
zcs2Yiga75ZgSadporj1GsZAeKYFgNrWfG95jl9p4SUVHUA9vKKLT0qhi7xlXYiwKlSUJzYmQnUF
yibKzqq8LECXB4VgrIbSkAs7DEPvqcBtuKF4u6JPlRgq20EXh3jTuY2JbAV7mAlGE2YPkd8SHsE9
r7klAQ43oq1hcyTc/COwLJK0wzMwHKg2I5Jhi1TnP0I3qnByAewwrAAEVW+eJGShrXVVdGuZsTKc
YjdlPpTCmF6DYlEj0OeCetsqWfDQA5sLtk2ugywLWwOyR1Ep2Unsjfj+yFKejI7s4kRhi3khXIF6
CB89iTiiU/uZ2SwLvTLB94UaNcF4UY+YKiVCdz5WelKssThyMXeLlW60ux6xka2OeXciYAMPaMVX
Kav3dD94GiTdf1IETICBsPQyZhiRyZLfUHTwXlF+dEb4l0EbqjI7FzWsrYDAjd6Z4HV1slRCw3zB
S4JwROQRMXBqiWoAJ4bhEtm1GtevlKJrGIoFkfrQlkP50gGfPY/dWn8GvqIb26zNcQVrWqO4iuSm
k+3E0lvJFoHI4REkdJ4jqy7V+HI15P0S4J0r2Vle4K9iDG0CxrHKlVMtwKdvweI6yfhFhcCdF9GY
o0Smclo1efIayX18hUEG1nR+bD34cQOsfkTztYWDkDxLuVo9IOIV7gLKZv8Q9YN94o6ZGTo60dxi
aRiteOoHKjEmPWjVYak2KX4IotIovYPDjniJP0eHLRGhj1uzHloNloBVX1UtRfugBEhorwopw5E+
9/V4C9JI/PCFqXCx94RKpCLfzXhakeLdtNyAbtvBGh4FU2wA6FTN0NgxFMTcjlWznjyZC3kpD6GW
rCgYxj8lI4aUM4j++Biz43arYRSqNcc76CStCryfIBxIS6dT1fE+idti65E9D5aCkqtvg4ENBRDI
HqapbrXFslR6zXVKYhtAVC0XmAQkJmsnTGYuGxH5zAPqmVFbAZcRzoss1p/hPfb1KTendCu6Aaaa
HJXrayiVsbqq3No7hasThgtUyGZNFltsopVASU2LxQ437tVYjfF5ZbTae6yb/U4v0lG3zbDFIKBk
CCpbTepSXMjyGN8KhenfCyC6LuUOpoTtDUnrUcGS1HAH4sB8HqW+uEhC3kdCtolnLZFLZ9oK8kuy
aZW+N5y8EgZrGUC8NBeK0RuhXWP3iidT1qbhQkI8Qb0d93TGTmu1V6JVwJz8cOzv2YR0Y91UQ4sd
nwREciUJMuANWU76dNWbUXglD74pLrpG024bqa3GRa4MfmX3ddlcVGOS9DwQKFK4hMBjwMNLqHA6
4qWXnC4fkWt3cMPEhQmjbGuIvvcW1JoJhw+2xVNTVdXVCNTgOktT4VlGePAx6iAf7KKPGxRH0IQW
TBwcdsS4KsGEAg55D0BOK3aZjbF/WYiTdV09DsNNmEBSoyg39P7kXZB85EytYdFzbGpPpMHH+Kj3
dYt+1+29XDfVxtMEObbDqg9v1aLSXwhwFcFKaZLugsID6cPtk/RSCC2tX5oTPKIreKntJqqUVyvJ
8v6kIa+DkR5GdM8+1B2RuhrLWHs9maZFoBRZsqmDoPmjuGoY2Zhy9q9k33o8Uxjvcy3M8DVs1YRZ
q1N7uQJ1KIlLty/5nZInKK1tYoADIysJ2ms/dIVrJNrCyyCO3cWU9XkG19myRySKdJ+2ZtKgqg4a
ZIc61h2rPujRg0HwsQJHxSYJsxoIZxslTZo/BBvq265vmGy6mf47e2eyXLexdel3qTlc6JuIP2oA
4PTsRFLsJghJJNEDiQSQaJ6+viPZ/7Voh1UeVkXFjTuQKRGnATJ37r3Wt9QdkaH2tyyz2BHmCarD
GRrWfUnBl7E0Fgk7iWPUJltzQ1IjZsqsiZQ+OkbElCZ56FY9aPTT2uTswzsYlvUnSx8SyGFLbzWx
mCtRRCXJWzfS7odXBQHoMM/gpjJZwqYbG7447jdu3lBIc7hnY3O/BpnljCzfxvyQKqt4JmpXwJNg
JwI3llJsgq1yX4KqrNSWyAwJhX60BRWvpakXo8ytNZo13d3wXK24osmYvCg9cNBh5k0G6CEAQXw6
HllD9OTK8jMcVtabAFAHGTHYhQDAd6x8kZnZIxiWGbCMSHilobMmZbZ1qnnmK5Vr2h3JPe6cEORl
Ayj97Lfbrm7aZqEPwlWFawl/DTyIMskOckVNQkovnIeEIPFl72rjeGdqFPWbVMtaPUqwA68YzduU
sDhifK3Q6nr1Yvkd70L6WdvuugW0SmTDpmlZdG3/se8JXiHBiDDsmDhM3oCNVbQIl1zVQ2RTj+jo
VIPx8wzf67VHJC5j+B8G2X6oxueIQ4pPbGhjPpLrAGNNLcULw1h5rfXp+o00HfFNy86UVSZ/5K5h
/U6MHft+cdk1WjJGBJiWWiiXLLuCOEoJZELdW7bAh/NgS6BLocerEOV92RLcFCupAQMxjakknspu
ta8Q5cyvYjDaMe5LSQdC72afRaeyH3XMtUTTDFVCxFCpJu7DPk3wEVYlIUFYxIzEBwbMI8+7ndSQ
fzNJXfLCYO5KbVuqtm2fA/qTecyzgI68wO4gglB3meYdnDbRzJsyrbQWMGovi1OdGVB4A7flBrEX
P3FJ/xTtA6YBqHklTSC56YeSh8ZYkSZfeEmbJ/tZrQTQTYDgST9Fxe7tVoNcrUI5+rglPLRNYwl/
P72ZfGu2I4y31dRBVcyDcqdQndnxDL3njL9jKfWYu/SVc8TV0J8zeQrSVcc+zWFGNnIqsjHKtVEE
t75oDW1jT0PjPc1dnd575SwJWF1w4wFDEtJND+g6tfXB12TnXg+IptcDaWhrdSRDdVVhmY9UGFFO
6V6dtMpttc04kmO/m5W+lJ8y4IHHtNCWIU4tXdOPinrbPDq1Uw6vdkahqUJDamUV1RwOqs3Y1uNC
728olt00+jkGRITBQbIhQIHIQkLHVH60SzgKzylG82TeIy7t4OTaVrIER9w/dX8hjYXijyXFHu8q
apzxNKtssT9ZA3ulDuu5IimS320VJBClU/B5rSu8bpOj/GA/sUwwRqLsSaIJXXJx1wKvrj/7k1ny
rRqeXqaP3ujPIHG83NefimbuC51nZYQpInqHYwN/0/EPvd0pYuPqbCBMNMWwRBRoPWRMf5uCyD+z
lE5IoVbr9BMY3G5zjy1zJ2vW6nuj44u7GNc6c49e3ku1K9oh0cHpQZn9bBggq27sjFm0IC8PQj24
dVACuUe2gpepNz9JGoIXczE1287Sav0MtQbf65l9Xl13tL7OUZzp6KyxCz5YP9IwtoKtGtM+fxkE
gvWauoijixF59jhkESAj+dBOdr0QN40n4Z5kNw3upWICHHdVYs93ObGJdhfOqSLKkzT7liAlg8dL
0Twot1ayQmL0XOd8KAMXxscg5pQL8/XlByFGjZIq8JLOCA0qjP5K6I3i+YH5UnVb1dZqPQ0JffZ3
ehC0AK25sMwvLqF8/mXrQtO6JcHRsXYDWdznyrHv1AODQ+9cAkx1tTwuxqCaIfSIq5TXNQFqHmo2
rWhl1JAAzLEvyNvhVS/9knJtkE5F197JrtoC42DUAL07gCNX68EsNAdUpYLMtsSZRpD0Ns+ISL0I
+iyn8TUVnroxdODG1E72+OwpXP3XlkQvAmRG6uMrPAGn2fiOUo9zYbJM+95kd7HtS0IvUiIjbxHG
Gs2G/Di3JRADP/Km04sJQFyXGWCP7MHjVEEUkNS36yxn0F9nMX62oZfYCcq6blXee9J6RnI19xol
nlpW63MyK1LpyP5alu0IITq9rc3as+LBXGfthPQD2oBeW3odBpBAZ1yRwJjuB77EZjtRTMJ9TopG
/2oEle3uvS6drAFOx+C1u7Wb2+rT0vuGDBenH+rLsvCT/JKjLeUE4SDNvHdnb5SXbOVJdT2XdeDc
84XU5qNMTaBNoZaAwRO6b+YgoBcrP6RjOVZhbk2WtgWbJd4TZ+6fDG9dSbrV5Ogd3MUBNaanplPs
VTqlt0FA+EqY2uiVo063puqUaqTVRrmApH9GU6ZHVOgAsQEmcpJi2KQZNwRXL0toQJUbQuHnMytO
MyVuPAImn8JFI0x6O0g8hBUEPCeci7EUEAXnRX2F0tUENyVmw+RrznKdHQtOlf6pV4tfPs4lDY1T
XuhLc5FZvelcKV7xGbNqTtNl3fYOJ08ApWOzoZ61q8jOMIvuhT5z3/eTsN2brHa8QnLN2fKo69a0
fnBG8LAvYHTnN4CPjtPsm4Tr3HrpsCRnxqNRb2qj1o+eL1cWLOoff/k8ZgR9vi/wkMp0nw9Bb9y4
elU/0O1uvc086smNLRrO6fnYJJtRFFAS+KSK95RHKdgUBIZZ2wy4koTtNYxshEvpnyr6r8MpkDpH
9wpbzzGhCxyE5eyMF64jHR6BniiITedkaRbisTHfh8nA30VzgR2h54P85qjU5xDWe/NNQRzhwlND
ukzYuiU887Jv02zL78NuZ2qp88Txtl136zhXnw3LzNZNvfh2HfldByXddgb7YinS1tq0Cujarodb
YIQcPqpx12s8NLh9PDPbSFV676ssdmoxW7EbXaEu2tEgYkAE2fjCpkyy+GpMCRBxuijkqJVFefKa
nLTLkQ132uQmkBOjU/pXkuwac98W5+db6h2Joj5gtHyLGnuJ82Ty7pFf0EGA/5DcDllFrw42qSmj
olvUN3cy3NfZIxEn0tS83oqhXuiv6QaYT2l53Kmr6TwOgFEdjsq4ALu5NsAz5mb+hXjmtt92uZp9
Ql2qRlxJTRduGp61CWmYgKh89cCjsohbeeIWkeY65RdnrZ0LM0imNQrmMdA3jl6oO7ojhOrYhSHv
Kt8ifBvCbz5HEyOQhxXEJ17fCU9xPOGkA9YbeMSLT7Y0iQgu4fMZltDfu7lZ7M1sMM8/JykM677Q
DEaSmizEG19c5ZHirLUqgomTvvhOpdEUsOVEKijBkk9GXpsi8syBTTMNBPlCvVFaW6E0QoVMV2nP
EyhILYvKtjSM/eCgytgsVkr1UXBAHKO+b4xzYp8y+Ijn3ma627TiqwezGaCxlmSbYJzrt97MUTio
dnwypmyEoctZnRdsaRTlEDGtz2BkpjL0exqhMZRa7txgdvN72LoJ9MkBHUVkLgrUNM2daCFiW+yC
IrVfpZU2GYOJerq2khkro0tVTOfSH8oypBE5nog/Ml41WH5zOAXeeG9Mlf1pLheLuoLOu7evRj0A
rUs0sHE0SYEhinJK29dmKL2Wg6rMnxoAlCVnHQr+WCv0tWEPtpcWZHagSPAugS5zSqDOsHPszr4C
5kBewGm1pCVCGOIF0aqWQd+MhWXg8FsH7fNsGrKN7IShZMTEHWShZg2KA2ldE5smJ41V1ph9XTIH
SH2Q//bk0MiUywQo0K9zl5TQJXmdxw69lErsAM5oVsAPDDAc3VAECY2GZ0JPn6Kwf+sA9VnEp9Yp
QCqCbyrcaxKHxjBAyj6U9qT5wPjzwt1gks7ftXo0ncjxC+dpLoO8j5N6BIVrl2Rwx2Nr0BzuOiWz
K6WSvNwkLGnTZe5XFatP7VcT+SLCpN4qhYC7H5CrktWKAM1C79dH2+rQAnqLHCHSsuhxwBzA+8Yp
FBX/3Fny3s7QzCxCV1qb+8BBzXeypQQkk6dt/2VBqEafUQkjjwabRMWoGaweDiGSEMCk+jSvUUaX
hW6MY1d3guyn+krTMr/cmFmQv3AzVkvks9UascuBaGdlohgPqnMHbePT5Idhya6ODi4lSTT2CIZI
d1OAV3KTJH4it2Nv5xx1dK9x4nSYRR8WVgeQl5a6YikirIMeMGTmjMq1Na4CWZsktqaDtMmDMCty
HtBQNhtNk/kQe8HgWuSp25nca0ljB4ex1Zy3MR80Tu0ZTaqYSN/0dmJAcxfU9ZEWVCdifj3mwy5P
ehG2gayM0B6dxYx1ZdRyI8xALbE5ntMezM5WSeyXq6tvlLPk77UisjKa59XKDhVEm5TMk7xW851M
yn6M1FnuGE+95V0h+OJk4iKne/PrpOKMT5l4ErU+9ztrHeDwegMVYzxYprodRs/6zOMBXloifrso
ZWs4Ya1V4xX8LXoYZFuTQZtDxmydQqSxMeU8PnS8Phdma5rcC77+nIBJyTfBmQkbZhYWrAgUd1Xt
cmPmXxNFfJ6prgVdcFjwII5lluta7FcJbV06JdqdLOo8ZXNv9W9GkgMrB+0ss8M6DdW8y89IqNBU
jbieATavlwii9JGTwrgg4zdVcCpWQGUnskLhLnPw1Zu9GJyatO+mZa1K/d7/7ItAY/sT57Ppijtx
SG8ZamT1jeSUcZV7VP0xnHm6RMnSfhOaZ5PLChL2Pei69d5hmAmLtuktg75aXl3kpUJeYcz2Gf3m
ZE908+BqlaNs9h4obICwCR8y/aSlv57HcQWh3SwURfqclSc5VF2wYWZJucuo+cjKuT51DggdwM0C
/UbWsdjvaKdq+wFqPum1cyBpWmmTzH54Af+fpnUir/nTUC7+mC56emsWxJ//YSt+//s/2Iq28ds5
cQIwBwJCbOBn4tYPtKJl8RNSxBC3oBdzSdz8b7Ki8xswgzOvLfDgDyHF40e/kxU1+5xy4fL7UJnx
TBFp+G/Iih+4HAi+AVGdhRtMXbFrUR78PKxMyBdf6saAxdEkhvk0GwU7KtuD02iPK9tIdxskw6Qd
sr51ZWSXZtN8InwZ6bah1al4HX2rljQPuFPnX6hkfp6j/nhpPmY91BfeeZb6Qf9opqypSTm+0tM1
2g1eRMpJp64aFUEJE97uT1/ZzY/J5Z+pjD8PugkRgrkGjeAce4pUy/poNFYc18ghoGWVs57HNt39
BzGX4l9Jwn5chdSSM4sVNQbK5p8/7ixbSpD/TcEIoEvhnBb9oWo89Yvx7M9ihd+vgkgG6utZwPJR
8eHr2CqZIhakf9TFVolJv8LQOe4b10lPZaYFGz0Tb3afLr94ez9/Zb9fGJUE2Fjco/pHtXHXBaqf
bCaJy5RWuwXI9AE8Urk1FvnvxOG/X8oG24IPmwH0R3gPMn0mzJwUQkD4DWPddQiztfsyaeu7btW/
0jX/5Y356I9M9L/QYnDZf3SP0navjEI3shBk5+Ngd/rGt/u3Bfh19M+34fkG+M9YnbflQwNDhMaD
D+mUlMOfb5CC1HlpdxklooEQwizyetPYk83YFJy6QzYUh7pk+YV25y/3PvJi/UxqxZyAFD34oL5I
bFrKmMZyBh0S8ug6ifGdhK9fWqf/9jpoPRxEkfxf/yDuVIGJzLngOiupxU+pcl4y3Sq+/vMnaPys
Dfr+EWL2wCvN/3T++OEqDnInczB90AsFuQ5kZjABChSB52l5L6R9WaVtXBX2ric+t+vknrtlX7rq
sOrt5RKMVNSyvbLc9eafX9ffvXk83EhoTCxRKDV+/mYVyVVtRjRfWIBNOBgO/qtSJb+6f/7mRgX1
6Xis5oaBp+fDV6mvSJOUzUdcT3LyQ51jnh06fS/aiLE+WK9/flN/91lD93XpkZ73kY/qPztISs0v
OH1pRaptJ9t/MRRdFt9h9Namv1ii//5iCKDOxgJkZh8+Qejkhkd0c0ZQYd3s61UfQF20oO5LzTI3
idl1v7qV/vo0AiCx0H2yQ7Ijf9TW0tcqJNl2ZMoEU3dVZP5Tb/jHoJ04u1huqK87kEM56Iu5N2Om
FWvMkJxDBxj8atCYAae8WizgD5lG1/GfP/q/3k8mZnYHXzNfN7lW55//SczknrdNXjNBEfR9YYVO
Ogajejn881X+ej9xFTgpOObZtGB9/HwViuOM3EYvQ+Shu8tpFtmZCF9UybRLk5yW0j9f7jtj7uf1
j+vRHefrZTHgg//5enhx9a5xOOgKnVyMo1KuS+QiALh3m7PMxPQvTZ8KJy1omsieSMyOnKZHPSts
P5YkcP8rOfp5LUENDAnvfHpBw/1Rwj2MTerXkrdfl4x09xNGrnk/09v4d1aWv17oQ2HQFiO9p4wL
NV1R7VuqhI1hyF+tDn8pDM5vBzA34GM0kQBVfv50zQHtgqv4dJtGZUYsG0sHDpZY7gMRQGO+H4jW
QF6LKAWIVtdmv1ou/u5uQjIIRAjqA4vTh2+3NSpv4cjKNuppjFJZD7dA8YY4oJe0/+c7CdcAb+an
W+m8C5xtQUxUUb5+3yf+9IDovYXEw0Ip2aSo7/YV7YcxtGVAI7qemlSnYegH96Y9126YtD15k+a8
GCmbk2MEr0Zi+J/zOgFLj9SyUYPBVtKuCEtaTfntVwr7rvkmz5k1nN3FSDKNw4AdqQSZHIQTF2uX
PA9iGY2jVzNW4jyWm1rUT+ZcftLo1tXI3ECX3WZzzsbTTF0vOToOa9LsdCkcm26OP6E1NehMD3HS
6tiGGczQCCp4TRDxlBy2gTl2w0bN7qDiSc7WrmbSqEViLPLXVCOXLiZvJXVPVhusaewTPZfxEmh7
7fpAMCQY6qZ1Q9NaLBVBJU8kwKB5qHcy8GV35Dl3XqiHrJpzeiXNXe16+cjAmub3wmBPTZUbzhVx
xVGmas4SDN/T3JySS0koU1p9ymCyYHfU29SWxXMh4Pp54VRlpQqYMtcqIMk74NRJ50dKf/FjX0vl
ePAgcH+xO2u4EXWVf/J8Qb+172vktQVzwiDqclsgaENqfFcivk13eiF0ArtFU76ooa5fJTNoBANl
aYi4X7yixt+aMBBYveQZeI/B7j+2iOZojFX50cyE6x+MStL88VFnoO2YrYygzilQ2RGOV/6sNFeX
KCCoobJowdIpI0UZKJ90JkS0dhgyP/dW5a9e7POxnaNgAodIsiGzu2MypQ15YYQw2TdpkDfesatl
OoQVyXsFqrW5cGOmMtVuXSoUVUVDVAvRWVb6pSvrnlA8O6kruj+aQac0rXJxYty6PNhO7Y/bpLOJ
6xnnxN6nHZ1QuohtDcnVaKeOR7ysDT0UljCI1/FdcsCYMc+3mWzymrS5xUfc3gWf6sCDh7KW+loO
bK/p3NNdxGrWht4k8vmy8Gg3BUTkaHJuKKd83AoJsSIVd5w3ycd0NAKGccMgPpHqqjS6tq686Hub
eFjqIcO7b6x11m+nupB9WNNiCHbCRv0XoMhIVfMwzz2SfiMd9DuiCTEP+majGTvwga6XHm1kBDDn
G+X2Wn4o2KryAweaxt3X9LCriHZxVe9mWkM3nqYXXydsCdllO+cIJhpV0cgstcq/yoy+wkLHGYE+
TktsUMTS31URKohGhA4JANCYlz57I/wmObdK+znYVA1HrHAEgadHazl2h7lq2wvHsdeAnpqyEjT7
mgvMXwni5AJzQBWQdau3hsxAEaO7qX/+teT0EvjWFnx8JGYNNM4RC+CEJ2sRCZs/mHZs9v56UZCs
BqwAuGIWK5wDMhZr0F9znGuDjfA6oIqMRksj7IhArtCFptWFC2sxwUKX2iJORCVKuuNwEDlf5sYS
JVmzmJE7576GpnFYvxCE5zxWi2FPmzlT1SFPIUjHtLuKMjZ0TTxn0zQFz+jf1v7RTooqYxKZlN+6
yjd4Elbpmjs3tZvgRCSHYx196QlvQ1+zlltJmGFB9F9tvaiErJptJ1b2GwvBhhaTKFx8y/ygUrt6
yfQ9uq282YhCpgVvp3TB4djmjBRYFl23pRLwXKZktkHyIA81OgAxLucpDoFZEfFk3VVvtPZTFYzF
e4scjmydfmTckHadZ4UZfeGnMtCR1RAMLrIoNcig2Q292WabcVKqCMnenGGLDm097NqsdG7TkVgl
vKvn0EAUW4XNOKBorUgRCFudyMLqlrvBNUq61j7NOntnmlkjSMOjv2xsEbfocjPiimrDaZrza231
jJRkJvhQ5cPkBqlf7in8KWQ3XT5KwbcoPWschjePKZV8rjPhDMxslDSANTuL5CkbqefHm1ml5kHr
1/ZlSgujj+bEQfaH8rsED906dsOqc44VavJWz0WE7NtjdCKtenKdmMPIlNpnaSUW4B/14b9q513m
30DLtu/Df53/2beWBMw8zYb/9V8//en/togeKpQ/VRx/afpdfllavpif2n7nf/F728/5jW4BHnn4
RzhQ6dj90fazvzf3zlZKMuTPpbX5320/zTB/48yKmp7ODcMqivv/9P34WUAr7Jy0otv8FG/69w84
fWt/7271H/78527Xh6PUucb2rDMHk4M/4n7rQ7nJSFGZVjn7YWudM+ocw7oY3azcOqX1LWFy9Iti
7MNZhcvRyOMIYVHoYqhyP9R99pwDsEbWxNQ5MaNycQUhgETL/+kL+JsW3veT/Z8qvh+XcSjPzhg4
Kr8Pl8kqbe20aghCowvcDcewFPIxiFuLt3Vi/FzuEkaRPXNPMw85HqsrTsdm/M+v4vtVPr6Kc1MK
sKnL27U/9B9A4uvjLKYgJMWo/VpUevpphc1ZJKxSbUug+Mjsj12yP9auSQcemzcAwUbKTSNLcdOo
dX1k4FVHyVryDxmdlu+lZ4rbTtXO7aDKIlrbobzIYSOkod5WxsmAOuNGHrJcPwsSf8tcyT6kSs3E
2yLsj7pMB2pcwPlixlDprz5DHDt2c4/rT26/beEzv2RNM72scrmxA5FcuYKsdr/K2m1ACsu9pyGt
MdhsY0Z0SPwNdv3sx/f3/9eS//Ed+vE//3g+/2Ytqb5M+c9LCU/sj6XEcn6j1UGkMilInEI5h/6x
lFgsFx5wNXKE8Ed6hCT9ZykhxQtkK1TH7x0nQNc84X+MEAzvN3qZ58Y6/4jHkkP4Hy/t/2ApMWG6
/XTSwvvJ3c5U4gyyoOn7/XX8uRVRJ9hVcAPByph9iqokaLv1oqdDjEQ0aR+Yx09TyHsAiurbcjtX
vnPImrq/yYPRJUzIJA7VlNW9O+Q+RlVNHjuCCwADCuOiD4wuZBw2kRPSz7RUVDccU2owpGnDErtB
EXF2Okl3Ojlubb6ZwfJMvGTUrYg61mbDixNR2yo/dic6gYh4H+xBJ8nan7uQqeex4upiNAgARB0g
ZydeUFEetKCpkHzRQNRKEWynRZ10aunQNbR3zQwex7bcpuu46RHOHhbqSnTVPVWirW1mzRVHMU30
Hou83awBcmsF93UpZXLfdV+WxUKIkzv70Sxmovhcrt8Zd2ldbgOrvRpszd6uen0/u9UuFU2czese
F9R+KDgoy2XfGi46A0KYN4psZLLss+sGz4RMEO5n8BvG3L20tfJzom04M+FDqIJro8ofM72MOpwf
U5UT+WzHqSteEncZQmwIdCUt803v++yZUMEm1ge0y4tDCxrBA4YsoiopE5mKzkkQwfIjIyKt90td
WiEZzuVtI7OT3VIn0Hs/lcF3AFOfRZBARChH/Zs12BSRzisHrWOma59Efe8UICbrrSrHy2Bo47qa
pi/SmcYdc7T0Fr3aVVf2RzE8NuURdUAZF32ZRgTFFKE5tYdpMJ64o5po8dXJDIbbxmwuxJQsqDhN
c1eN7s3aLG8SnWgMr/gQID/ZO+38leDOfTmUXewl5XEaszWSa/16VvGntnNN6PaJoyiGJ5wCUZED
saqX6R1ORx0VdnMgt3tLVbVQeK8WHpax2IO6ijXPKQhJns89XbCaMCVlcV3oiATGVFXHijRRswEz
1ABM3k5WcivdaosqJqwQBYQJ8oi9LvqrfuJ4ja7pG2EH35rWjsdlOVglfnuPxM0kQJwvaQuFySDq
iKDIm7Es3whG/0Sr6J1zN6N2pAab1sjfbGnRHZjpUSJbcgQ9yqbPP/v28Lks+qtU6Hek0W6D+mzU
GBaDU1oHXXS2Nl6SHdq1O2Zu87VHQrzx1tT9omz51VbqCaNPWTJhN67llMfkct4HrRVbPuEjWkX9
Tp51kQyv6YBLAdcvFIY7QmKamy5FtU5EOrMhfTT2RWp+KzPLPGaa9ONmDphVtYJTsFYdu9L5Yk7W
RtYr944RrsshWLtQ5TdreqI1yD7Xx03uh4uxT/CckZv8inzvSOr3TozHUW2x06A2cghX0xhUti2C
n5wA0bo+NHJnecRQrjJG9bBdZvlioE8OJ9/o+KI5+1Yqni39oqkerf6unckaZJhUkLtm5rx2Hvmo
ZMpE/6CqIk88Kt99zSqOXCFYUZ2/5BJN3pEqrluEZbaeeJkQ1gU8nk2rGZw4VvNsmZIF8n9CXkdm
LIuVLbc+OPnlqORacfJHX+p8cwqOf/nWZtXBW9JouW8fggSk54teNO6EtmDxyuaTjsC8ufYMUXfP
rciZZWRYaPJjIDujbsPeq4W3TxYT6uc4WEl5WqulRPQ2mahWwAZgNrRVlvGihtT6KkXtX+tBlsvY
0DT1iZB4W4vwRIvDXLQNgKy1hmQ1FLB2MDAVfrYjHct6xKWBPHNadCF3fWe531IdJ2Ykm2K1Nn2h
FKszHTHURa5MO9JJZWG7HK2rro/c1Cqw+wKwrjfDqFUFBmdGfnFvjnMoOpEmQYh2B5GTbVXtDbI7
b5P00t9llZ0+Y67BkFzxwKP+YkKHFcO1VXOZSEarPOXOMpRP1epUX/rVuAL1cW37hXaJq826bxMr
jUSbFGZou8vdWVoe4rEdnluSt8EIJw9WUBdk842vZC2I/SDm+hq1Mo/OUIbSIcohmPeNKY9anQXH
boUoi155Lk+DM13aoO+CHFWHK0jJZhFV/V4VxSYtFR98ezNZPU2iYFdafO8aST8CRw0r7bJPz2jr
hgD2dNt4Wn2pgrmISzHc53mOMlUltJqQvyTCu5gU/2Hs31a72ns+ivXJzfZ17u0nOYYdIp14LvJB
Rl65pScYdpbNIEibhg1n6eSoZVWcyGlnjcziPJTjoTljKp8dd9iuPEUHNx0f3KyNpFLk6+bHHo/F
hNcVvRiPpNllt26eXPoi3RIxfZcwQggFyLf7dMnqi3mh/jR1jRbI/KlqtfpgV9WplrSYcntOItdJ
VEhfjqpc7sZ2FKFY+rekqt4xpRloso18n6lFxAbx23srXejUkC8uK2cOZ7FsxMyzt07Vxk/Q1Uw1
XlZVv0vygO102CVujxJOv/JxitpLvwWgfKp7cTPQpQGRzwCH2N282I3pNYd+tcFiwJhmvhBivXUr
okapL7DzS2Q9uquiQZS7Sqx7T5fv+jLceFZdXTdcOEaTs+sN6W9oZF4oZ7zyJGl+sgzA+45um98H
9vwlma6TssxCp9CC3VQb24z+W7BeSLc+W3pIv0H9leN7f22d4cEuChwLHov/MNPz02pz2GaztfWo
0Tdi6T4P3nxcM7VeoZfa05lML1xr2TpEjQ/AAcImqFWozfUNbg5MKHZxv2ZESA4b7GNbtU4HL5kM
rEwjIVDirA1+ZppGz462MmnStP7H4GAMxclvcY16fALCy29JrGc93rke6/Ks13vyelIE3G5w0srs
3bPWTWVrXyvZ7v2WG0kYm2kGLN4u0RB0dSQ7bgBcoeWuzJcHYXZni0ec6sYeD+5zmshL0WZ7bNSb
lNzyRWveCjKWp7reVIpazOaq4FofLWfYuw7PYtJcgzThMdSJ2/DRrxzQNu3w5O2XfiZsJPiKNjO2
85s+ucgw3Aks1tpSstSzGAf3/Swu6EhS33xWdrLBkbYbpsfO6vf64lYPo9DZBa8DnG+7emgPXaLt
TRO9sRZEVt1Hjuc+6t0X0sG+BSW65eICq57+ltftySzNyEb0jMOZ1KJgN+baZ3pRySYlq3PXlH79
wOnw0Zj06o5n0g9Tj10OBMJl6+i7tHLf3cLa6AMlTRdMrL4E0bFVni278jbPegLQSAtsQ0c8YiyV
kZMYuBcxITitnVBDN3GKmVj3l5CKLwl7DWcpetLgxU03Znnq80917mwK5ZCFfXYItfmKd0m0j46f
X40oEGLU2jtuNTwrmalHeTKe1MCWobdfZlucxOBfBaWhHboc0TkT0n1J2OkapQz+mXaygm0q2W/R
tqxPiPcadtoXUQUtsW1GusHPvBmxUOJ5wmJ4ZQ9nux+Uqz3z2+RzMSX7IN8T4/601u6nyiC9XGvt
56D7qqruf7N3JsuRI0m2/Zfeo8QwA4veOHweSDpncgMhGRGYBwNgMABf/45n15PqqkW19L5zE5Ii
ERzc4WaqV+89ulZWuh+bedjMsX/120yvBats7IQolWCP/WooVL/NvRhHGyPazGVNVs7zM1srr/Hu
0Gl2LBzv15krJDVR1b0QSsX8jN9q+YGdcYOBk9A+k/JFlmfjwBZdlh1wllFc+lqXa9k6zyAq2W/d
ug8gv6YPNjqAcsX7mim9ArWZXnKeoU2nHsJBvyyzpLIOj/4iMVHG5Pqxl3dmEZEWWudzcrZLH3+O
t+3YQuUyycGKOkRG5RvXZfaGVVilI9nE5bmyqLCM+SQH3W/quFNRk5ZRnJlvBiE20Cu4GMZDN3Tr
MjDI/vvhOZjSc56FOKfzO8TzN1VNP22f36X1NVTud5xlt8vlXU7mOiWTHiu1yQOuJx133rNr1sYe
5AfgAac8MJTZe0AWzHy5WHnCLGvEYNwh5RBK2JCDewL8f19puZ3ier04gj6BxnVlCewVbWBShtDf
RclNF3X9B9Zo7FLHWYfz8DNWjbene2AsRTxLesm+7/OodRpSlC0vXu+SiU7GYt6bwfRiC0UzVwXO
SgyQCrhk06rYdVZ8ICv+QiF4JKbWbOOemLuU8zHTJTXBmwxUGInUte7r3vlxM+OoOb/iuvoOCWVt
VBkzeck2g3vlWnl2+UdYwfSmsC1iNJ2DWuOOK8348NhO6q2wobln6m5pzTxyO/OP7rLfCaFfleSv
rKM/q5SdJTWYBaefLs488tkO9zNvixfvB0zFbfPJOqSsoydwKG+b3ON+FRtSknifae42ZVm/yUaF
r/mshjOLl/dO5U+RLNWWAPH9knEjZ76c2bhOT5jY+s1r7c+6dEyMwtkd1oMvuWSbrq5eUjnNUV6F
kZmZv9QQ4gKR/rEf76XFZMDv9rKTIhKGXBNreQj8tHuSTr3NOwYli0V12vrttZTBVi++XNmZ/pMs
Hb9ibDUcEQvABGwXKxFyYrGjaCMn6wupSa3Yp/UrTj1W0rupG3Wgk4yCtFLnFmtwGVsPCv8KE161
sv3xtrK+p0p0vhy/5hwJAzp8d34KFvs76Zpn2nticUbkjxPawnZQaluVkiFH4W+dBtOzardubD3q
PNmMlr9xdb5plP2r7rt9oKcnL27fbzGE0iwpleiRyHTI4ERYaosz9iVuznVfXYHtycfY9W9kjX3n
DLcSB/DBt1rwFes3Npf6l05Klyi6l38SdOw2jhlPzcpI5SNJakWn8KCAh/ywjEQwTIZ99Dux1XLJ
nZxRo2hq88ATZTSbIVe8wRQkq7TR9gF8R7iZs8B67k2rfRDmIs5FwbMnme1FpcjUWwVnPgKlKA6l
7wHem2me42W5yIoS12mZk/Ru02yp51M6ah7gzErwrZN+3i0LMAK3FVsdiu/YSZmgCJGYBwaDDFJd
Oe2ln5W7bow/DaYZL4h8Bg1dYn2z3kS+9ZhudmlXjVs8hdmuBvK0wl/QH7D5N0S0TJYb2Ybex7Hn
7mM5prz2lSSSlAb2i53Wro6MVMhiZSSz9Ui2OseUjGjZrgyEpueYq+zY1j6zRaMmrBQmFsd8SWCA
kIQ7c2l4AFK4WgroIKyhIKCEzNGTBbikbWre116sj1UdZNVW6GL+hbfTJyUrpwMnUHNI+nQ+jE1i
HBfMzl4HyLBh+TyCQWZtZxEqnJD+9FaEC3FheBvvfetPWACgS+C/F82jN036T0w9tc5C19/V9hjv
Raan+ymu5l+FG9L0CrKXc8PKvajHLhICN6ELYrGb25yLPMHIQShgN2Ccgd+UBDuD5+ErUb23gzJX
fHOQH8eiJEm4jGIfABGZ1txU02/Mj+37MI5uSGzVs5+1N8zRBMLjbNuTwNDPWHiPFSHbC4mKXdGq
k0ioODJHu4iYaNL/yuo54D4kP5Pl8Vbx4l+qv6BEcO4iZRJq2YBwcS1clL7bcpR49hMiTFxExeLe
edbgf09WlT8LwAtbABlWvgtFa8DsFPHzqNPm1OQti7uysVgzaD4VRgZ3mxABIUnD4cto0QxX32lZ
qe6m6iP1LfFXNHG5+pmkIQmIgH4nWU2xwdwTxyPVLQnGwStW+Wzv2S5LE1u5mfurFuU4rzJJ+jWK
46E4SCYIp67oi6OLxn3OKY/ehwL/Sq5s92RkWUIkLg49IyI3EB9tApGrJWBqty2JC1KuN9J+o39q
Vi1xfAgx/iFjHDnEywEi4dV0eQZqGCKTar6suNvJLj7qokt2RD1HsAom6c6h6IPqMMTDUEGbUSgA
jd8EQVRW7nxqs4JjJB65/Vf4CXICJ3W4CzI9rmnkx2fs9da6Y3lItvLp6+u1N/guvUcdb0NAs+xk
FO3Ouc1V1jkMmcdGQ5AUvCqzy2anls/ArgBUUq7JY9LsJNqIdwbfZ9sFrbmueiJtIAr0VzA0b+MY
mg+GmBzqgPoEYOdC5KBeWUU5rIswzK/msvgXw/EfG/iHVVBf56kfdwMBDrVviPEku04r/0KkVbIH
jPD2U1K3n0WNQwyOQTocyAWB7bStufVXRttlJ3lLCG+GgiMVX0S3ayfn240HIoQm4uslcetwuuFO
vDMVsrmp2X/OvWFbdbHKxkEezbaRKxLr8c7rQua0dlu3v0prQfNcfC/hHZ2Y7ai6u2o8KwhY9FIU
I2r8SNsKbvmiSgKJC7SklWFNMl5ncH6iRdbdi9HLdl75fN0jtK58kxFBPC8+GJHcSg4DWHuSOEJd
tAWvymZW9mw7y630WAL4Lw5ARSAs8XwcECq4XlkiccF/wbAW3+vZYjlvxxFihluMQ1SlrrmYiCrD
cECU2WQVbWCtiNkkSuw6f1TfpiS32Wu64dxjNDZIkHLeuDVSm2CxJgBp6UeLCbhYKQxbP6yxFSuo
i7ZBw1yAcsFiQNSOS/xAeyV/u1mfbpegz0t+CqgOJXHpy1Sl0wlMAXIJQ+tRRq1qkqM3Nw9u4LYU
P1XSXUvYFp8JPVi4kkrC9DQmh09bnpxskxM7L7rxHgbMq6PkS9H0CItDcjVJg8M6s7w1EdDIbmjo
kTuwu3g5aVGz4+m2nwZrt+DP+whjoznjRMX84pdHi7OW1ib7tE0j3euy+/Cq/MGchucxNv9wjETk
MVeUpfThxt2Iz4DCokGtcfRaiv4dCYy/MsfvAyufNmDkdWTlOc9SE6wF648Np6YNU28udKobbaM6
S//DapwnlCRzF3eSZHtpP+gJO5PQzQ5fUwSQy9gzr3ztJcaHZHGGKzrTQwY4J0NbzcWzvZj+uXGL
74nzD9cQeq/hOvJM9k9eDQMxvXeNbMNuPhBoA8XJyCcpMNgj7aPXpbPepmAqPsn93HyzjhdpUuEv
Wedtgt6ICiWeZ/R50rHB/dRTObhh9VM61p1wmpbJf80e0YBUIA7ibeuK5sflWWk5lde2Ku9FMfab
VMaboLLX2tdPpecMu0XU7eOoRLDB73aWhfVWL/ZPP3hfQ/7Sx34k4maTLaO9K/23pmQCgaEIzWmo
SrBUeK1M92sJPV7EzH/RIrzME0FcINTctTjHAJqupDARU6B7tKzNbtDGwJI8jKh80FD2U9tu+FW3
LidCzPSlGmDkFOnrNPvc65UzRvCyjqGuK9ahTxWCq/PoyzpGNu2etVL3cUgqiQb6rBcbxDf9QlZa
YpPN5W/wnx1apP84CpnvC+q0M3rDvgkSYu4mRR4Q+y1ewPgB2Gy+MsPuNzsoqv3SNPUDAvHjRNW/
8kZ65Vi7T57rHmfwQsTm/HAzEFPuM71npuO8q2akK2hfSy/d0hfJNZPy3zrL9a5M22HNzZSL+wx7
3gsD8fqgw9irdrZnfKAcnFSNVm0G+jWwVLT407QXY3+Vc/OrVYp9x7GmRGuqP31Cwn8Sf6bafAsk
/rDG7iELOMDus8TNdjBiii2KyovOUM1FIq+JaIsj8vNyMbJYbiuNbcQp2TXpe75aQ2c7N/P06ZXl
IUxMXjnUMCwxzTNqvLHqCaTHXjbsuolcbj/3DI8YZhzcuYoap5c+G2Td5tIoz16HhbcGh7sTNsAL
YUpeuThq4N6seJ1JOYrpfXbBk9RjeC7UYl2ghOGyMQJ9nZRpRIOgi03DGdRX45Dvw+QywTvgN1wC
7tzl3MryGrdZsJkS6xnLU7Ay89z6ZD2n3gstvDu7TnATheGc33u5ka9GIgCrgMlaNA1MtXv3sBhF
/8QC+uKDi3w6NU36vRhx9uEsSXAX9/G+VjwuieHRnsjbeCTHodPKI11RLIt4k8XEHk1VJrgHbT4T
QT+fvRDYDK7WtVM251iBe1jaDRbmr0ki2CF7GEhSDMZCe74MrrnSk/59Q2zJsnhPmcM0jIeiEZ/X
gorDiRZHpdWITZoq92J5fE7biX3MTvHLytNtzapmAk71ytfxtrSLF9kN3qE028gxEapJXm+0YfAm
gakx6ONi+yUzDNx96dCjRw9/8p6F8EWYnkM/X88JjP+q41KhwliRyc5vC/7A3OXHWooDUWpUbY7o
lA43M5fx05VGtxljgtigaF8Wbf+MfnaC+nY0c3+fl8UuLKirQNV6Tb9PNbykIpbnDELvnRZmzLIG
3FyQwggZi3iBBrTMq7ROGvylIYdazi+JdtW0Z6lgdvRBSdWq3L0ZnmsMjXunLQtcGwZe0tbBhQVW
aI6rN8Oe/jDF4tdd7nFNNBzttwohfQ8RmJQiLmtXHaW+Fk9Znr1MnYFFrE4PDoD+eYpPcW1e3M7b
5QyxVkz9Tpmjj1yMPRowyZ7bXHM7uDYEIYdWxGe6QZ4YxVGEp/JG9rCwzPXLwJOjiVUEk2seGYc8
s00hGlXbR9KQHzHT7fXox86l4DfZNl6LE7fy8lXgUrfZr03+0es/0J7WTI15UQDlUqVk7u8h8T67
gZiq7+zxbpoMsGoEX2zNL/jrqqNLeJh5zR17RJ6bLPtqRPchJsYKVQz3tscYl9zJkXTvIL15BTTN
2bKDOFiHdJihaWA1VAaYr96hbEjMTcO3dXvzOkrCqhWvQ57pbZzA6wOhJ4U4DYkD7WLgdFgAUhHr
hzySYmCFuLtxza32ZNTnyz6ssPqRLBER9hIsyoW6qyZgJKVL2r+AETuxq3SXVk7w4hfoy2xpSNdG
4ff3EGd/FNOOkX17txHnaKQF3J04XcNRqdd9u3wCT7vm+VkX06bC3LteSocGpmyeJa/CGeYWB7jp
PZtARIo558pbRLcu4HPMvNA8d+4o/njiJx87/T0wP9y6LG42igfhGf6qb+LwjpDvtXNJ4fn2fd6i
A+m2ei0sqLNOuFBxw16g1tgTC+LAUV8dz1e+KkP9aiPI5jJApB68q7BYMjr4K/7aDk2VoUbqMCHn
aocNgiL4KLwsskI+rITVXrBvskVM23+8ZQuXzyItL5tiXafJu9XlW10GTBYtDEMVw8ZpMo8yWR7Z
lXB1RMrcmRFJUv1JiESgaGMthYOycxVlK1fNveSQ99t6x7qftbxFQkIC8HUenxJdnfBs034ugKz8
otqDbz+ELXd1IfryhwslifBit9saAmOToa73TdOxTFaizzDGE1BM7/loFaT6l0d6ocjzGMrFDTgK
8urNuimhRVm+fkYBRu5S7T5OGQabvyj891VqXOqW3j73y19Jry9e2b2RHOKjB7F2TB+YCEUjTzKI
BNz1vb0mHHmuKQqrt1KrgxkzSGHJFP27yl4rs9zay5yss8GMH4Oi/dF2+QjcZ3UD8h4cb0B8zE4h
JtjcTN4JGsBeMds/FUF7WgwMoFwh5P+z26hsRvR3k5msd3aBDfatCo8tLAoTtdk7J5GAcihtlkmN
+K5rPX96ouresmUYd9pA/PMRhdbUjPthNj4mp9jUqUSic/UaHwiwrnxh/locnepXmcd35LOjcE65
Hafn1MGNL/RTQ7K1s4Y/aJ3MM0XMBytmt0iQZ59qrB9mmlUieSvRjptihPanAnkKhuFkteqhXj4S
sUQtbj3Rwswp/SuyHZwCZ0caYXNzxsC2i2K7200m4l3jg6GhX93CJzuUA2eSPffYubK7YQzAxY78
TzDc9S1XMz5x7Ar3jAcObW5up8b+gdfD6dcNl3oU55tjNwS/ovrraPXUmVg66kTd27Vcj/ZrBQI0
YfAXOk+13xyHWRwhnVMKODqOuLPpAOFF1tyIgfFuyNviJXM89b7G/TPvTBsPsNmf2fq85ZbF2qr6
g0n23xj3IqgoInn2smA3zOnPjD1+wDMvGkJ9vHxwkldl4j/3aPlFg6VeOWzIaLnSw+LR6uUbKL9o
gMSb5sENgCXXXJDpH1DDRxfjfDR5gC4w7HSVt4G7NJHISA6dN196M+OThYcbjMebMMZjYSKtVFfK
Tfb/MiWe8hJ/df7ldjUcDuN5qPqNGJNNGzPaXegbbHqLzmRsYJ0U9rzWI9YBwQUVF75Rz49ZWazY
bnoB1GvM9vWCE4DwHqTenRljFiTyFMMYjcvqywWdN/rzPZob627R9r36NHZyX4dcXq5Mr0ZfYzpP
xTxtfIH7O8vb+bcV0zrFs/NnAu9YLrxQbvsowuJpcY9hPazn0nrK6vFOMzThYO/oqNp+A15y2ORF
gS2i2TFqTOnODfrogCd75n7c1LK4s0u5vPSUpxyQKYIrcoqTsAlgBqelSvpQc/npKZyyrngKy+Up
6PU+UwFz8iq85Esgz1Ko/A5L0nLfjNNpshZKnfjXv7dm/otB9C+jGlG2m056M7+y/OOf809tOMJ2
hLzB0eW793MRe3IHHq74Vftd+SYnjZCasXPnPI0thFaMGbDcdcmod/M//CS38Po/TKK4+W7OO7L9
UDL+MuH+i1U1I2YAG82sVwRG+6+wjHmnTTTBclVWdfEoK8P4hWwfPJeq6Z+CwdZbBpf9sDYWr/j9
1w/zf75LfJfYHv+t7/JfXJf89b8buP9meZ4Pn0EgsEEitngD/4vbYODEZvuzxUYtbNEeGct/2C4t
zN38R/bSA6wg/IB/9XfXpSn+ZhL6JbwasMucr/u/8m+zKe+fHiBkYI+fLIQtYfOnTy79nx/lwGTz
AaDaLTMm4UK5yvt6DXk2G95tzU8GGRhnVY3aFC4BEMjJ1FQ/JCNOYWiocOd6sh0f7YlC/VLlg58f
RBIPsJMgXPcnWo9xE1Z+qw59aRU9bD1l19tEeuV0cIKkBWOziDRGfyhr9epDBJbRZC/a3JPJb8w1
DUwavjNYaNC/2BdQ66dAmm7xi3mMh2vZnlhPvxasUOh/kTPP7iu779p12pQ6+0WY9mag8LouPOQz
6fd7/EjoKWkBP0qJ3PGvWboAMJzqBSWOCYIZPwtfh3+5SKZ1NnP66vCnCfWFcrxa211xjdmPxGoh
O45sLEYtNbkzBLtKDaaVRgzbkfAYAAevQnSfKiSJdJic2CZT6yHXLcJ/cbL0zZFDeFxY9oALw50W
XlLOrorrVgVztLT2iPSU+BjMUzbavDpNH2OmAGKF5IybJDnpsJBHP2CI/+oY8Kh3Xp/2ETyvUb8u
BeYvEmmN6upDwY17T9sYn1UAKWxL9ms6YKGheqyxeh16yyv7KJWd+XwLWU1Ryq6wIgoU6KHDwkbH
BkHFMR/tymlus7/pRgU3wbN+5wHc4G1D8kXsptmxk4fFoIeMyiTsv60eMKEd54t/7fSSgoFKOk7v
qpitD0uq+YvyAbk185wVqaCLjl2PWYxNRDILpPcYGuPLUg/WgZ7K/l32Zrrschw6PQ3h5LHFsp4I
pf447CtKYOqRFNq5zjypS8uSkmplDOH4Down4DqfWVxYpGVXfubZJOcd+ElajHzoqE4AOMn4Ma1y
9LHBBIy/Ntmd4v/OlFuav8n4edNTgfimDzP42+6unCoAdwQzS9vCzGOiag2QiXxbglTqzaWw973P
HAMOu5UX4tCKKbN+UNwhKUbGLBgnCjVU6RuQn8X/4EIVGUUriYbfdN451ghi2N2yGruxqcddH4Rx
Q6pykAGlsVXayQUthFnrVnR8KDdzbYX5Bvm0b76hvank4I6T9J9aeNvZC2aGXmhUsKxk/B0sDZ34
YMmhf+hFmJV3Q4BwKtepECX2R2xH5san4rdXLiztcIQoBwQ5MKir7YqlMl6jm1ORe8GucMduZ+m+
viPwV0GhtS80/QtlkspJNS2J/9kSpTzFuXnbkOCOiPteHxHGL74xvE6MXoogWRFvayOGBZpBmg6J
DKY1o92i2uVhzFxVCN+jsGc2WEeAxlj5AGjrZI1BOa38uS6eoZU0rHGaFY9vodTrrFR34ozLcRgs
3rHOaYfiUP/Jcye5m9r4uezM4LEpluQoSp/XHXAyfYsKPd5REGwrsk7efdVO9nMATw39sO6cneAk
POrALTDgxjlseYKo28ScvBfhdss1xGh2LI1hOEPcHyP2BEC3wrW8G0o7nVBR7PHNqRyq7lHaIZyu
pmYRBOSy+CAtzSbfHpak29uwPkvL3npqkBtVdMP36BY/eFLNNWUvIxXcEFbd0t1YmbOBy9Di4ApA
RjtEgQllwjY2mYfgLaPBFlZvHKwyMy5q7B/MgRotV73YwvVvmFosKEhx4ZG37bwgspBxn5nYQQTP
Byi63S2oqAtm9gAmI2+cEWiBkbsjk1nXld3jwF6cPajeIHKwEFBJW9PWcooYHcUwT07GyH1Odfqe
zIWPCUz7axxR3dafVHzIKvlU+NhlPQ8nqg68ZLe4E80ACwnusooxZ250WJOMNjuMmYf/vkMPWHm2
YTzLtP1mO023BYmp3pPAV1c5kC5XsCCJ6cwlr4jeWYDNTqLOLVRr4r2Y2saDl5dfyTJmDXURbzOf
AfOSLEDKWTi/kAjoQV0CON9WLQIIcAAWhJEC36eWpw+K4e9lQrJ4t4Dqn5xgbA8j1PUjizFOo9X1
68VjGsgd5m4aMJ97pw/7tXRHDesrsY/T6MYXCN9Q32DKol433Rc7lG4rLW158FpWIPRWpfbhwrII
3sINzjvrUepxW1Vlei6SvN6b3gyQbomDj1KgYjElDrErMCCtAPoNTXSLZj20dZkz2LWcDyvLJoq/
gDDzACrk0PiD/UAMEKUriZn7Y87EJTYnun51SvfaoMiR7RHWo+EE9troU/DyAqHesKryOvriaexo
TO0qR1oiAhZVqA7bTPR4jwo7OGoHhHU4++4aS9IMA2/6gcHGWZPZncXXG6DCR15o0KuVM/J8G+f2
kyhQW61gAhpPeaQe2W/nb1KW9uLvaQLcvib7PeJE8gC1xmVIWHYjO3zytI3NQPr2dq07IHbTyIDN
1m2ZQfhXmXjybBVT/kcvid2fFTCHzC14CGyVmSAoG1jjfYe1tjUBnO4Q2Usbo64XcA8l7ypIOpPx
DNPJsYVS0ceesUkTI5cYu0I3K6BqR2PZAabDsZz6fqzYfBLkqS1ub3iXiidhmVYvpoNWHrDzsRCp
ugs8o69+E3vx4i/LU3OBzJy4w+dA5PQgFyl4eOuQKEszELMdPktZAf4Idb7Pezd7YJCTIpKk5XPh
1iUz/2yxxVb4Nu4eVhzi6601oXQVVM3jgDq8rovYvOShN2y6zm09esIJP+fQL/uCOeZa2zcvpN/O
EaZvzJBjr1IIj3Z3MDM1Hgxjzs5L6lavNSBNkK+t3/xoK6bSchsU/ymjPY4Zsm9tWb7UrhfiwDX8
I/tzMGa6RX4x/CT/amVlv4Af18ZmGFy17Qo9HEvY6CGUuyXgox/Ob30fsrOuKdiSpxf3dz6zx9Oz
MmOXLP6XjjHxC1rqK3nU8BhU3vDoq4Zjgy/IY5MrXx3CPEuNlRP4COmN5az6wntqe/RK0D2AAVi9
F/xYE/BELHT+i3Sr9ziehye8WyEI1TT3r7012vBVObSEYUm9wstcbstBu3AH8XeEYKY760kTm5fc
QmWd7xa7ti9A+9LPaQqfzCoNHlrK4a2XKrSGOc0fZG5oIMJjH7drdNUSt1PN9MVjqvw5scThAvcS
NZDJ1sWeEwX0VWbMfXxoHeloWSu/C9RzAB3/TFBmiFIDozqhCHc8BLki3+IC7tXL8m2ESGPDaOK5
qJ36fYCIEfkxiG4GDs3k4rpqJr2CFkwCZ+gzOEaSsezVWyCaK1tiSurNVnEnJaP3pgPp/CyV6F+4
Kkd27Ews1HGZAmPzSznDJ9s85F5uPqdzYF1cVtO8Vvjdv4tuhuOSqGZ6GXHp7X22nHC3Vzq9zeGt
y5yU/SX1JnG5OVePBV8ijByjFeelWrzn2hzk6caCLldhX2DlMwEDUBLP6QtkouTi9BnmycU2hqfR
1BYiG0LrqlimKYgoPuL+E8NUJtcFs1j9myUcDOFsk31DCAeoProgt9hmpvUdSDm42K76br6fiXIm
b3D/Tes+Z09JgNDnBUg0UGu0eibtkLUXw2gg0ztg3vo1bA5cm9QtfJeQtEWRj8ewklzwqpsM92KO
Yuk3CWDtIqpKZjCAEbVfb/0xLBCHrAAic8CSy42H5wi7EomPqWchAFtZDoHNXuqRRiFi3PLG79Vu
Ej32/Nh8ogi1iHhFAdceKlvLs6GxbmpMl0VcTJd5ccNrLx3WERTsl6yqEOFeaxIYyvWxbjrTzalG
kWEaydpt81MKmQC4c4npGdf4ASCCd3Dd6gPX0FVZo1yXDpc+xtWP2KJkb/lUr1n3aOwMV3t7g9/7
Dx9Q+ynh6I4cGDAfg57SF0KyBSNXM97hJfQuHKZQKwzMClsD0fer92R5muLR/hItmQiGO830M/We
v+ydzphTeqdJmwdAzUW/Ntn3nN9R1nufiP9iOerRxLHn5ETmSUyovHyrsnn6nZgOV182iaDcV2yt
kYe0jPnJ6ta39nLU/qeCMop5yInDeOtgVxcHYZdTup5Dxz3oNuH1MDJ8GNFSmW23ESTz8qgscgNz
ROw1ci/soLU3gd9kimYs5RH2KxGog8qpMnAcuLq/nwMcYl8oVLG1SRFxfzJWi+H4k40m2WVz9axg
jlQBI/3ZT7+gDzjGhfGOX10N6K0vJqxVCNCFsjnOXS/FjB+GjEs8U0wYqtsMB7IztUS7XFsl/rVk
oQZLgXXfYpdwSz++OCOMF0IvMfmzasFusDH4pX6PHpSwu4Be0IuC4rawSI0LQ8siZzKAWmjwbht+
6pzThpcPNrrncw+ANG32C3ITsTUc9nvI6K+YQMpj7Djhxp5VvAXVJO7btMm2BCOdvcWqix+xDCky
Mwgpfym9N4M1aZuW0RMQ1rjd5XXNhelbsLel5aOZpdVUfs+sGoOoY9vl3hGldQqmOoSB772XnTvy
5Au/OqZdbxwTQDcbt8C1XzDyWec1/yypZfM9WlVF9omy4AfbmEeKxCqBk84VsJGiKeHbut3way4X
lqyRGv9ukVQ4A93WDtfwSZztbGIEWiG1SPZRDAuocbgXzk1gbXcGcbctoRXWlYikMXeEnIZrFZvx
CbIPhFMjtB5mUS8b3Szm1k+GV78Buu+XnrnBt9qdxgaDDLlR68xU2bokRe7fZlxd8B5mCLoL9rVv
uzEUhPUu3U4WyOeqCKxfRjt0J9bDiUdsjib+ZBkwU4M8UzMGqdKVclWJRpxC4LYcm4aeD/zWvQ0H
kwW7tLTiqz13tNqTHZ+0M0MDkao4+ODphw1h7fA8DHO+jt3YfWrYMvcyJCCZa1KIEMGpaQ64y2cm
LxZp1Fnm6xL/xinVjcYXZRb7wczxISVDu2FNx3ARZRDEWDZl+0E6qCBRboy1Cu+ZBtXDcTAM16WQ
dJPpaDAT9e9xYofurjA7JmPsdWrC4b8IhP8nQf6H6SEP/hsJslm+qu9MKjTb/waQvf2jvwuR4m+B
TQACUdG6QdhuG7j/DpAVf6MwhVYKnIw//kLL1k03pP/5HwZqo+PDGYXNBE+CYDZf7//Hvy3vbyAm
TUuY4CzhWjr/KyXyJlT/Q8jmy9jQWUFH2p4FNpXv9c86pPBzF/w/neckmDQn7LQ4VyrIr9Lrg/p/
oMP9C7Xir+9l/j/2zqNJbiTNtv+l14MywCEcWLzFIFRqxUwyyQ2MTAEt3KHx698BWTNFBtnJ5n7M
2sZ6uopEIMLl9917LsYBF6gCNXyLr+J7n3k+SPiiRTOGfjBESIa0T1ZEjLTyiYbucG6zYTe/eeQR
uWJ9pG+zZVGqt2G2HoM/Xdw6KFA4Yhre2NHamg0oDUn6G8reL17Mh64HIhhkqy2+9i2+Q5UV1HdV
tO7ySRwgWpAuNAfYlhzBgcX6Lq6Jqqq+0RZgrvyDBPkeAfKLH27NhQ4giTngRsURpmI1rUq3k+g8
etI3Y2cukaUkCzKjTvZ/im5cv8bAlD5EDPCUAGd+/OWyyFaWyHFeDS1pCHYVuM9YPNSJMoaGLHlN
3+q7WfQ3peD7t2N8/zAsVwQmBXwwBwwT5k/w4wMZkOZQc56mRkRloZ3R6kXNed8j68vc4KKsvPNE
tbu3H3o8WNaH+tLkiQ7PJKr6x4cmHXYAb237449GUFh606Yt6uI3g+Xnp9AzMiXp9Y5g4vtHrzao
hgRVk3qaspoBkniTXqpWfnn7VY5HB8RLD9cWim7flFST1u/3uxE5zZW/NBpdXONa+oHYhZmoS69G
MNT/Dg7zi0dJ4TKhA+KJfn6f1omzJBvdGYga+zvS6Zp7WGrPI52MpF9+8xutI+379YoX85Hw+YiP
JT4F8+jbG9NaEfBScZ6HuHaSBXP0IWmG/oNWWcxlZ16d0Nlk/mayHU/wr08NbJgbkHDgLx51a+LO
U6rxkyUsLI+QyVWZlvlBdWE3jd7Mc2W6vxn/vxgkgPmAzbJMmizx6z///vfLfOWbZY2CKVL+LqDv
ceLLeTq8PUp+/RTU8GsrU/w0rVPXMaa0pHBui4ZgRgQX2ymgxfL2U37x5QVY5yx2MXpxjMYf34XK
DU4jMiHCUQt1qHPXuIoQZ54J7i2vUODUb0i9P68dK300YP1YX8w6pljTNPDKNa6Vw/tywrcMVn8J
VFh3/WNTWgDzdIfsxfoGxv+P12OGSMDRj+60ZZpsBEczDvKTKHVFFAdJrJice7fe19C9TyJj6R/e
/kJ/+tnWNUqs7XBJsdSU64z8bnAohGk9Gmwk2lyTLym7ZYcK7uifDkHfoT0JK1tiEQKHeTQEaSvR
qrNKYCczjPk15hfcXddZ7/7wZdZVyiSai3x2WvrB0csgxCLirgNEMntNTSYtcJJKi/ZPXybg4CEB
VK8bNI3howkcCATGucMgD6gTbQX3tk0LQXD79rusn/WHxYkZawYQsteV0Obb+/GHmV2cJZji+GEc
3zjTa5acv9YDMq/N9m8/6qcx8PVR8IG4wnncAVaBwndjgFJKOo9Z5YTaTRA6zmVvOqdzAxJq9/aD
1gX1x3ciLsO1VtFFAAHMOdoU9eDj4RALsaqNF1ms6XMnT1KnROou5EzYUSdmoMmekgWJ0A5BgZiC
6FL+8fuC92dm0bQ3+Qnl0VfLfLWzOMXYkU3DFJ/NUROYB2GXTf2b9/35N/SEtNbVY0Uzy/Uk//0X
a0QZTgo3kGEx1dU+CVBQL1AJT2K7Efdvf7U//4Zwt1EamMK2OOWIo1OVt1i0dsrJD9thaa4lbgfI
wf7fWK5/uzD94ilO4HDJkDyFtX594e9GylzFHhI7VMmZX8WQg+wW+wqFwrffJbCOvzifO4zJHUJy
suVks2onvn+OmwKRGuAKbfDMYbQo2L9QUI2JepZ+F+mPRkuIbR5Kxfl0Syxv5OHS0eiMMJPThXzn
aWAne5w+iuXToBAYajEZkG2iMjcJUCmXZ7qauIjoPub6JYoKyGgOth2sW2lr6nd0HwbJpb2C4rjG
uGFGsIBG6jNziiiahG1C9RwGRjBI+J2zNczU60bAkU5wxSIdzz7dwSxIb7Nkcob9SNA5onn2MzXc
uhOZNdi/s8DZLVXVW7dScvPGSJ5Ry5UNHqyNytxZHsicAqaEkaJ5j8vfPNj1kNOu5e2a68gJDPkx
0eNcXJptCWMUjfCqLR+8CBcvxMLgJE8Dq7pZAreeT6d2XvJbkjNStbdaY5ouOG/PZYm4r6fUTA+i
CQ5DBYMUIZJFj/pM5CudsptE6t7V7RQl+6TtfHxdi2s4t3npErSGRlbdZpiaAhqZC2si+mQC2/OW
wxXhyX5D1cptRfUo4oggyboDv/cgPDOBXdqA1y0+o1D2kl3jU0cigcZOkJOYbl9uu4oQacy3A31c
ZdU0iuF6xZ/ybCQ2FI6QwGU4WemDmRB3euoHjYEmf87wKGmh6/RGzon34CcChgrVNGSOWIbs16Ud
AD3QNFroHxSyRlA5wiXW2zaFuImjpk9uKRmRZ1/KBP2yV+cFArmSv30lGAPTN0pvBF9UugUevsKj
Pu/1ZdFd5YnpBWcVEQM3ZFPZ3v2MM3Y+RZJRuRGLWTkG5U4PMb1saBtF3JHTNrWJ8cXPdE/mPE2h
qb2ChVPq8zGl1rJrDBTLz2k5L6faJqEW11sBXKzCF0XbmLW6pkGQwvber7nk+l3T4R37QtJPY9ub
qjJ9Hewo2XRwLHLadyLetqCjwfxVpYrlsItpJtDcFdjbhmdwY2Z34fiqaF8gIeumoqaJWDreU9u3
rkxsgMkZNctk2g3as9QJH6J9yk2/cg9RQDOebq16NVqvtUK05p2B1BiQcI+qoirrG2UZVudw5bPt
4WnlH/Kr9toIjNNgWrzhiwmXtTrEfYAHUQSYkmCtURILgURhIQoyjVWY9mG8dhY99C96SAu5IUxJ
xbdTYUuYUyhGgsupS5r2gFqlfvaZVMMh6ZjDT2WLFHbjEwR6jrrBnC+KKTIKZHTN4J/aiInM3czk
GbcFOoirboQsfz71flfcBXaaW4e0poO8JUiU4HrADvRLlkTjXaAy7c+IE/MByXJGVM9O2XmJfDeL
8NywkrKDEVDD10Bk+8KRpI48cjVH6z10Z5MiJH+ls3PoEGIUk0kCc9qZhnqFr4Mj6mAcYO5qGxVt
/AxdSxihIX5BYp5yAE4KzDZNWTvWiduP1fjRzR3VnibceIITxCWlfd60Zezc9EE8eh+6LksMvqvA
7U89HzE2+NsYYSPjXrt7NJ/BB+V26aVJWBVwEMC1LyYqxBhvtYJSt3ROle7yCDTXDoKsX7xT2ifg
yzBr5GRB1o+fnSFA/F6S/Hxfj1kRbCoNcQ2ZsaiuMPyDiegtP51PJP1+FEgtckdMjlz4T8Y8AfJU
tZDDw4DZ+FhLA3O+gSP0tkUDZW7yqTCu8jlXWDq4FoAuAA9+sOn9EXpYtZgxkhJ7CKqVxtqI2J80
yeyR2+J99LOGfpEwk11idAAu21S7ZNqhVPJpU2Xogbtq0j44hUZpIkNJcnuMOdVwda+xIFzYGHD1
lTUG6SlK+NWWAbc3o/kq0uojwjtc7lW/BB89AledjfD90XsFOJHQJbbwbpzLNtEDwrcEh6+iy2tc
eIqYQjTPReGdoZNrXZwkJlgKNvHZDM2uUv3OEX03781hsCD5RR1E+gaIPdLugPBpBNV1t5wlzBZr
r43MxO3TV1N3hjcXAw92ELeEA9Pa2akyUewjzygy8dB1WifbSTpxcGaylWO5GsFFh7i9OAwVHrl7
exsEo7fLRSO/sKwp89KrZQzOAlPjhskCO4COBi35RNaO/ATefAACaJQmAuA+BjfEL1lT7wDCDbBr
XniTkdZijQoewNLGHWp32QXaiR/nyKKUNk9jThC6NaCkWRppk7A5juRjxJPwkNFZDYfCJvD0S23o
CMoCJr9xw4AiAW8O7PGEHi0292FOYJfVY+7Ge0rjzqd01uO7zEqdblMaHlORoEHjujEiHFCiyYYx
LAoZN4TqDEF2VuTC0HSVjJQGYg2eHiHKoMBgqwk2IqXG7FWsgmzgRdaIcrsv5y9+g3kHDKA9+rtc
q561HeutEeJ7gu+IaLDtd4KuSHFilk3vhCnNuUM9NCSLYuEtBIicIUA6EtG5JXwtqZDWVAYQyYQ4
vrBew2039K3mW6p+c7XxWlIJOcQYjY+ZKCvOu8KF/O9BfHsvlwFJW9laXEzbmLjXrT30s0kzgvzQ
rWxw3SfLkks+T4IjjRY/2mwlPcQBGUZEtArFQuZ4i79mCU0gK4+CrY8pjyajCgelJTg3V9nPiQRf
HRqjTVmrJeYLxCw7gQjzclAG6EQ2AzzsGdIvINfV5xk7CM4tu7buAWrhKaoLoc60qTNyDo0MWJdX
ZXIn46GVVzbiO+wIgT/5HJAKRRzPV9pbT96T2DUgwbM9fvJI3cTAwOPrmR5osEFXUgKS01+pcuor
YQ6gOzYVaZKwc5l/RdEVasymd+Irra5Ghp1dOZmzDAcc+dmEp8dh7JQJAU7noASC/LzhLNHdV1kg
4A3EXwl6Hq271cuetOh6w9pFMbnsy68cPvimdRdfiK+gPj1yVGB/FUrGADrZSMnalFSB8k1j2E7z
iWOLqMmIb1sAQGqMoq1DdOZJyobYHgbaru5JGhuYi5qijLpNzOWwIfuvpxPlISikZ8tN8FEZqA7O
dOEnHQ/TFlVhHB23fp+qYJv2AXAT0oXSfK8j9CrbBftrvaXwg6yWQ5c9hInKBF+/4isgRaB3z1Cx
tS0Gia64NUl/xUeu3eVDnWDc5QyOARyQlHbudDkOZy4yT3xMrFAXcWQ72Saetddt7Ngz2KHQXOjd
SAr48NjHwn7E2APUQImgt/ZIwYA7BBAkuv2Qzl0MYYHsXOLLu9BG/PNMrR9ZG7HNSAJn01Y3iWNK
8Fl88oYFkK0xNLBWX5kabSFDvor4ePVMiXygphDvcGZkj5GZsIIYBlQOTPIcEkPifxEElVaGdYtN
fQRiaggco6Ls8o0mwOaDynxnYRkWI9wnq/HuMbUVxQ6kSY9JvsgRdhZ1mWJvW2I97Gbh6wHmKe7/
sAAjcO8aAgv+PBhut+fYJ2882KlmaBcFxitMYtmjEKnONmgIJhrKBAGfeFUTzTyd5kyo+sm/s8bM
KLdOmaHpXMwY30WSqOGl6ARxwTEsBcGQyVq97ZHO8L/YsnvfQsF/qnNNyXRZk7223NnG18qfmw8e
IpUTJ4o4S5m5tfJUrKpuNzGm2IsZhUq1dbUxrftNh4CvzCiChkMvG8C2XIc+j0ZHIm0FdGMnYlIs
dlPhJjcTK13zEKRaeXQwJbCtBEGU3KrAsfbYn0xjrxMv9/ZmvkCYljBfiLivK9EhfFTsehj0ltu+
ymKIVmymF9IY4vgsWY3SEJ+k+dD4IoLKpvPhelGOfUMYhGlv/MQx7mhcJ8bOMwdvTwJ0j09kcPoQ
MRHmYDdv6i8O3tKbAffrxBE7L7gMC08BK+wTuJ6lRUTFuh0Q4CqAtU6oYbho3FLzGF9iCAevRTPQ
7CyNlt0T2ZnA9kasOqAzWOyh0+mqa87R4oAY3JgL84P4ZqS50dnaaI/OUu6k+jxGHx19FKsP+XaO
gtniAzqFiczayvv8IXeGET5IWyHWrTZTOc/ddVIZBXMSRU1LWBTqUsCh7cAij1l3Wh5GyexaOVDu
sO8bu8Bi1bnuYwxK897hJqg3PpdQhM8LqANGUjZ3m7qDGIDSFSfVtHBmx+63cAthsqaMObP3EtxA
gijcF1B8rRM2tb/gYG7750x1CaGrAZsOwxSESNgYCmqQXcarz1flFWzlCP02hhQfLGVVetHKeOMA
jCATv2Vqm++HjMV7U/uFWR4CWfSYDCvkEQpTwlUFb6HkZ2hgI+CtLZ+J7q2Dg8R5+IiFwIYN3FXF
Pm+c1EZMtgSPUBuM5gbuzRhx8fJst/nSp9zj7ouSHtmnHNeotcuNUUFynjh5Q1TuvYek0YCC6wEY
RWgoSfRqBBdtALK8LM55KXv33vFEPx0mToJABQeKCcGtQTUjOweG5kuQSbnh7MTQmgfqseqJ9B2H
pQ2UBRiLrif53LHyadhRa+I8XncOWT9aNULshnZyT9wRJUWoOG5iArCm5Z7ElB6xU9Cu6b2mBbHC
9S5J44YBp9KOnSIdveH9mGoTuZs2lbvTDH4npHrqstX2jcB9KimhhVSHYQwoyLHFQYEpykMPMOJT
iaeJhY8m7RR6bjZam76T7Rne/n7azUkg4fz4ZCSHI86Cz8aY6PRidGuMstnsS32g+xkBCWyQc+q2
TGt2aX+6qqy2DHaiVkbAHq+mu6VLLSD21QDeZxwMIz1Q9UMcyuFWAuhcEBpJOboDpQjqzqELkF5d
4VVGaU7isycvhhI3JjOghsPiNU0XSrcU90ZNdglLKGfdsJ289ehWMKFStEXTVi5G9p4T38z5M2EL
hTjnMvfVKPGraqci/sTt0DuHuR/0EjWWo59kHcPhthBtU+aRVl4cJrbqZsu4ZDUk1hb/M6nZhFoX
MahDaBtp8UnBcAjCdnY4ZS/mUjzAVVyuwZ5ML7pUSOTjKdXd2dgMA1naRmzvgK/L9HWZ80odTI7G
xllkYUgNyaFMaE8T4FGc+LrvqoMvuU1ulOX39p5Lr2l+KksHblpFbLHaacLYv0wqZdnpMaDeFFEK
2xrhjwZa6kHYt4ZU+xrsbj4b0aUx++CY3iVz7zC/MGRkh7HhRNJfmY1PrnOuFmFt64WL6hN1g6yE
FezhCUAi23aHNoaCFocq46p+n3OKU+x7o/CMx8Ix0+QdPUUJIIMYu5x5mrhm0d4VNuHPG5f0GEKL
8hGFnR954+s45QZaVBycLNMiAqQmc64rqfTSi3zxoxdXgWLlbNt/bIYgER/w9/bFazZx+N57khN0
aHn1KlZpm6x+lyRxow6i8LsEgCW9aooAKvvQxd1dlc8r43LoCN90GRo2MTVbm7wEbkVE5EQN+my+
509taV2A9rmGmv0aoLnfJo18rgoxfSStqN0hbwwOnhzP2vXEaTTWwS8npLuoE52n2Hfm5Py//rEH
JtrAhj60qXFjeBU8RxcDFHskXMIMQWnbfaQq4XKTkVRgD6Id3ev/8usp0prbH/fzKsY4WmfmQJ8o
66+D3rbecTGz4F31CaDkefTbmyZYsxk5Z+UPb5dSfyqk4lynIWI5JlI7G7PXj4XUKhhcRqZH6BDf
NgYMnM+oQ4Nta5IJ8/ajjmvD3Atpu9BCortPDFJwXLOd7KlboK6HFuCvy5gz99bp5ukPO948hY4I
PrdVy4Kg5qh235I/0NXk1oe9I/UZd6DqAl2L/ZunfG15fN+p4DEY86ik0xizHWEdtYYlgUU5F2hU
LA3q6NWKTA05j1Kn3hGtMV+lneNfVYa9onJR1wNR1yYSOba91wyVefab5uqvfkbLJKeFfBYHRcHR
x8GC4FiGwc/IabnfjJ0Em222JjMDhODXn/H/5Ff/Alv33Yj+KXnjKo1fdPr5B+3V+ie+aa8sh4AN
pnBgmwFtTIb5/2iv1uQNwGxEASMioOdo0ZP+W3tl2X/5xHXQOGZKYL1aG7l/S6+cvxjFJJcSs01b
WdKD/ZPgDbp0TOR/BixiMORCtPZxxNHUYtIfTXRZtMLJ+igshixtpsNs4kGnFV+bwelSmLN/RQgf
l/dpSPPkkmNBB6Oo49x2ys7mcwlqvIoTvfD0vewrGLZNPsbjdQCYJ0YIjG46DeNemT4pDBZX49AR
aDXxyIvc5OgJpQNdZmka6T4XUmcncnYyd9OYWQ1DqGpHpklcr22Y1OzdsOyM2QprvFLJZphWWSXN
mRqoA41/SgvIsztwArl96biJ8WkxUs/ldAEkOXRdOSMpD9ZGQEoV0S4F0ClK4lAP6tLh5uCM+Zrx
5seyOYHNnpB6kY+k1GQRCcobe8zIgZu9iWwt3AMj2L40AVFpD1CBuVqkhONCN/DmE6dyikcMb+LK
SZza2gHXi6/10gWfEyJaHuu485+huwUaUJLLJRGl6wDAv+8t7zESPPJDbCFYB181TuXljLC1RAmd
A8eoaror236VwUBBr+b6nb1kHgCAZhnFLpdkvBEnIP1lZw4JntnM7f33NTAM6x0ODiCi7H39RUDI
GaSbzijoYqWEnZ0VMELba1wvZrGadP0ubDwgzySdTx1l+HF6rLAP9XsV+AkHo4GY9/cspQNcCaoF
QLyjROPP8RQAV5W26oueqxooLXiTJxIguPVEawwZFIkuuSIC0hg2ZTbJXZv2s7vJkZA90WAAFsIB
GdjoqiwQG+AbWLQQrnE28/HnnGcgktYdnz+z9+1ITRurRBCLzdMbJN3EEjbChD0VP2jrTUOouX2c
wJ8xnpPBSNEWjml6DgQhuTO6tH1F0/jQpTGmqqSl20vWrt80RGn46bt+rKuUbyhX+6Kw4M9zlNII
sxdhf8BYQeJa7pjUCOTsune9M2S4CLPepLuUFAAXhoKmSRhhk0TOMpXT40TV0dxwA66eQLcSWeXb
HDkhXLrLrSq4d4eTZQEfFXaN3JFw+gVQYWDql0SU0VNEqfUacZ/1JQU0VRCllMfEH/Z05TnuMnUQ
00o5HPAeSHyhKoIKnanyQ2SSlkUUIQ2asMfl/Nkx3OZ6sN31+Ka4IBIzUvvd1uREHOBqUgh9EpFm
9ZnoNP3Z1BR1uolxKAKljohlCEUKguGxyOPoqRwxqh9oIgiudT41LgYwJrp3AQVstbNjY3wdOpHf
KMOW3NJ1bj4rNYhlH2Nu4Ro7ZP6awOvddl4XULWXBQXDxpKUygsbVHpCPewaRbqJGr3gbMhsg4i6
CTo/fhHtzJbpasRJ/MORMlCrfMQhrl3T+I2mqXgYkziBByISZC9ZXcQfMQ/wywRFlgJippLobWGL
AehWOnY/ynFesnC0VPSY2L5ijbJidRn4WflgCp64i2Q2v1/m0U6uh7LVaOY9r8/v9OToaGubhofd
1F/iE0ckajysPf1uF2tvKnZcpjShGaqmeaeazKftnS0g8GRpwD0KopKfMu/RjIQGB7yGcsjklNuK
28ayT3Ee9BwB8/UNg9Sot4ZTD5QcC0gzLXUjJyTGJ6D/u/hNtPW1HXn7mbrIR8OU9cfSUaInQ3AN
MTWUiMdtN6WoNAi5WBlEPSEvoSdb77rA4PKlpRF4TjQs1p84cKsOwU0zkXvqOfYd1YjF2nmTcKIQ
Rzcy92aCbrsd6JgTLcl0q0LbXrpxEzlY/Dez52fjTsqmSa6jxExONRWMhZ6jjO9SVQ6YJKKl31dC
sSQrh83HnwsDjBSu3PISPklVnwMNxM2tCFyjpcEW1OP8cbNy70dlF2CmKatP2MUZGH0aT3iWVCDv
WjwHCK4oEHhb2DRkliZYwD6mKfTjjW5pbFKXsdJ7pHUd/M/Irs+iUljtLucgTjXSaXCcspiaYH3M
otfhrITrh51RdjFTtABwTe47nrI6E+V7AJlYc2VHrFao+D+URyazeU/ES0BNu88ZgENq4lMsqtL9
mHQJF87OIapoGwNAPVtIleP+IaXzDB3FVCFbffbRd8m3rE6dsXXH8T3oP1MQOpNo65nqT3XVL0ua
h8Ja5CnF1HI4RKnI1xtRceVOnvsg8Ah+LHqhnwgLT+g14SF/pqNgIDWoTfP9VCNWpKqp61cHli73
WlnDJluWTxilyFCitVKHSUSgH1EHma63CrFCvklVbd3N3WJ9oDpAr6aUNRxCTNnyMVL2WIdOIJa7
nH76a250w5kFQZzgFrooh7HIoGYnqK6vHYF9J8xWeU04oMKDIa0SEN7UjaxTt5eMmX7M8Q8tTBqA
sP040KPD3nGfx8Z6zdYRN/wCkpXaO1mMb9mZ9EgTx83NywSn+1M7GZiuJtXYzsYtkJvcxnA2SfxI
Pdu+agE04MWP/ZEEhymrVs+Ukw+p/ZmEzy7hDy6d1Z8DSSunm2Up3akJMQL3/kUcWEN+4cXGQAOd
lTOq7r0C5cUWyBKxmVxbp+gEv4jGdB/EpcmV1HAL8xaGtG9RpNZFuaXuHFRbGMzcfmvlkwTaJaDN
5ZJZT6SmjOOzNc+xuqiLqEAcVhMbTSxyANR1HvPIXv/kjLB1Tuwv5ARn48Y255KECGLHgRrQwKcl
sEydGZ1S2u2TD5CBKEK1QHyy+24eqhVtlJnZCcWB2KMpwPKOoded+WIC1FP87Egcok+947QER4wV
scp1X2OBCgeyVh2aF3T91UpfdwfzReWISULD51p3mKEo0i8iqxhfWOgiPfMv4P1E82sXTGZ+1bJA
6H1nl76+TPO41peRmWfBaUIAxOISruZjAqNwDZx5n4xNL6mFZnSxoS3W9EcGp4i/1NrAkUl9do0F
yNyy29Be4YOKpI9o5kUIISZ8L7HtPPdT1xdncT7M+Y10yW7daE7TxqFqVQemspnh1sI0WuRJAXDP
2yvyiosNw5SMVnvxUus9hhiRHmIlOQkzkN3pwR+yyg8r1x3TNX8BddBHTG/WI2KAiURrkBmvZo+9
gWSODLR6sRZzwzIywVWJhcG87QYoIXtfUXA9qQqdE8qCYq3fzOaQkl6kqZ5eZyw8xXmSif7F4BR9
6U+R/CSr2ZR7i7Jwurc0EQgApIZg3o1VWgkQoFa0bGrXi90t7OXVmc/CfNVgHbZ3c2+Z4IY9N44v
IP6kZE0ZNppyn5M2nMBGqi+sCYS5uEMLLgNHQepsYnsc/OsO9T56Gr+AXulw6FCHnk0eHVIkaMx6
nm++KhyPHOBJoub4TcyvvfN6QU+vJsot2pIaiBM9pShXHDgZOBrz1cR8i6i3EKPCvvlAMBV+Vaaq
uq8dDtP7fpYdmP9xdFqghHAWdiTGZHeNnpPXSoAN2BQDkpmQLXI+7wg6omvJibrboqF04rDWxHGH
rfJIzdRB6flnBDnxFWtpJh8MiwyCDb58msadrbFNV26/xiApnNo3dq/j/rRya/q4Az2k+twZC7Ss
M+V/uAmjgRU/GOtGbnK2b9QofZ9Xl2rSlLhq7PaCuLqaZKHY1kayoxcyEPuGvMHYGia/AuVqL3d3
DnIiIoP4y4qt2askYjvQ1MbBalUEDo90f7ZjluAeNNtgfBqMBRrj0ib1C7UE7G0qop71hWhmZ9Zb
hUvG2s1t2ixwCKy2Xjaqlugkaad1nl6jxLqedMLFlY01EM7ZBWC+pBsLyvkVpetoR4ZgJzYl7ejg
gXQliOE5/TnC5PUcubeupt7+NYBtIhVdc/Z37jEVZ6SCxxra2PKtCvR/5YN/cXf/996t/66ea61/
KB7w7/9dOvhrrcEhRzYdNEQUxqiMfbNtWX9xTaZyQBABsZzUBxDE/l06cCgruL5EyiyRyq7ei39K
B+Iv3FXomy3L4n9Hvf0npYPgqHJAARWNqli1lgGiWAxAP5YIRVAZ6wCm2Is67Es6ZPLGmXDLzB4I
78VkpoJ/q0/RoPgPA8Lck4ju6QN+wQvWjvgQFMYuWNMI+Heych6upQMV1Rmm9P2Eeo/kHcffxVwi
94ETwDGZhqcSrtISk643GDOMXyLA5YpVm/og2WB5z08Lj8OG2VZsWrGjPxH+9UlN/kfEIGD4a/sc
iuuD6SX2vuowH0dKn1voajbINB8azyKOZcxeSEgMuQuVJK44W7PgPq7mYdi1akbZKGqoPwJYh1Vy
26KKy/EQ1PiTY5h3fBRi1vJqg2NSk1FE0ChdUNIWm1lcx4uf7rGG4HttlwXAbao2M22bLSxzLiNj
d4662NjTnq92C0lI+27UcP9q+7mG/7FNOWmECNtYh5PhPiuaOztunqPc+OAMkeCbTt1XA/M5YKbk
Hg+qQ57SeBLUyEiMPECBg8HibBn86vzrYP2jWXtfl/znzdzu/yzd+/BSX30uX9rjv2r9NE918y0R
nITqvz/dWoj74f/ZVV3azbf9i57vXtq++JYejpNt/Tf/03/4t4Pyfm5e/t+/nuq+6ta/DZ1D9UOB
L6B+/O9nNXlc1ctniuNt+7n/6c99m90GRT6PCUqMOlp9Tr2r6+B/8HDeX/gdkLOCnua/0AX73/kN
Oc7zXd8iJPfvefy/8xvDZoC1AA8lHgMSff9kdq9lv3/KgsDg2MMFxzc0cXgjfHE0uYk6mAcryq5j
brcI69sOlYIWlXmI+EPc/wz9YEJVMn5jkfjqUjx+rk/hU1Ch54b2VeD9nVC8rIZaDU16ncQ7x6ov
B+DKSUnsih4vvBSYSiF2bbQiI+z88btf6ObbM753+x2V7r++MrZCjAwURTFQ/KRRB9VVjEpfcyPQ
5/CC1bDLgmrZIwfNHgxPoFmwgbykZ7M1kgs52SBeTc9bQ8JsLeLfeA3W6u/xL+CYlI19HJ02unyG
wPdSduR9sUdL6XotAwhOZ54oti1NtoQ7eIw6ANk1/V4Bvm5kxUG3HmYlhTwgpUWObk3CoGR8WnBx
3/6efjEy6Gs4DFgbQSg4pB8/VxXkhjctwVUCP4OqaeFTA4BEUD7MUzdxMI2WRp3HQtXN9u0Hr3/x
0dBwSETHx/zVMWyxsX3/hbiz75RJHV+bDIIvxJ7WX6Y68LYRd/yzgvX4A9Hm8sYIVP3e9CCyv/10
JuPPT5fUU3hjGzPKkdW1NB1aSG1wlcU6eU8Rq/siqC/t4078zuf6Yz/s6zjEVIinhkkA1Dk4qsij
ZJ8UuPmrCLzQg2+16sQqe+vw56/j0l5wMdxxyDj29iGn5HIV2Vdx5DSwP+LpYYpN8sNU1z28/aRf
vQ4GQhcb4eoTc9Zx/t2MLgaBOtjOr6lv9/cKIsg14l51+vZDfvXr+Pg+BDQltAHy6Dvrc1Q3bZFe
V8hcVajcpDw1KS3dZXU3f9vy/kMry7efJ6CViFF39Yodz0ugC6Ag0vza0UR3D0Qy6U0J5PnPuqJ/
P0Z6NGRIi+WdjqZZF4xch4BayiBf7rOyiS/a9ar19tf2qzUPH7iwbWazw1pz1BXNOuRoaDivLcQA
K+6zoJmipBqqveOXyX1ll927USyuuUUljEClzfwSKX0jCPQaBlAPv/lAvxgsLv5FSZ+MDcg5fmuE
L7VbFj61mkqfCgpVJ0mcqd3bb72+1NFCwrqKHd8XdN6kc9RwbsqCpVtZV0Ig7qP31a9svg9JQRhL
oH/jyPzFC3mC7dPFkYRZ2DxatLjRlrT+pivisOJT2Ufz1rRj93d7xfq3HL2R53EZ4HU8D3fa0fAn
tsoM0AxfBfMgzsq1HovQJ0GIRMaLclB5q0igSKphVBHFkbmPrrcYO+1k9sWEt/eUI/r8flBZ9IFo
xiHBMaGnjQ0e7s7tg+o3S8/6YY4/LGZtWv0rkYKjyo8LgtOLRtEEJBkMafWCtPkL5Qsi3mcAS+Uc
myfmaLp3b//kv9g72Dj+eebRItQl5tRnnXOVCT7TpukMcNZDAtdmhCKW2LgKw6pYxfKQdcjqaD3j
/7N3JstxI+mWfpWy2iMNgMMxmPXtRQARZHAIkSIpidzARIrCPE8OvM5d9aKfol6sP0hZ94ohFtlp
vWqz2lVWpgQE4PDh/8/5zvXbN/DaOHAEfnHdoOlLC+Dljx5qKvjMKgcnxJY2am0HWjBO3hlsr+0Z
+GwwwRk2BkXkwS+v0lVGg3NAP6wnRrEdVGUOAUZ0eWfMBuV0ve4hFhZU4kZsQwQFY42C72sR+xQF
hcjRCQzIYbN3PmrjlQ/O5oOjo23jy6Nt/fK2FsNks9JYB8awS1Z0FX80+iQntQ5YI5ii5BNF5JJm
cEerikV87ZhJYxsnY8L/8ryr0dLKk7aKKMENcrnIC1oNb7+eH/vK40HpsZ/RWQ/5jNyjATIu0ps6
Tz8MSWqcOXFlrkCocTzrxo5CqFR0BduuurdLVZ23xNZ/hqmDljZpOhrSOXv5rQ0ubq/qMjsrESne
vn1/rw0fzxXCY+S4q1rm5RO066HTOS4ctFaWJ13pQcHL3OHy7Yu88powElI4cC0a5u7xIhqBN6I+
Ox7oiRPF1/RWfFeg/dokS9hbu5JMpXdW7deWH0zKmP7Z10FGcddl/Ze9Qb2M9BGN7qD0oT83ekKP
4flaDxj2zKupLUH4a7OlHianoE+gp7N2gpF1vAkXgc3g7R//yhPmwzT5eMh4MIRztL/LqrQSsQvo
l1if7ZIM33VT5e9sHYx1z340ylA5cbrx8Ogbv9lg+9IUYRZ3h6I1pc+RngyOltzyMIzZhDV0dawy
zIIWoeHGnGas6EUUkr8CXKXXfLLAIOu1rf7OW3hl8eCmOPFJxCg6jeSXL6HtW6fF9nWYYs4N9MPu
Ufg9Ty5Bn2Cf7YVgcke8t2C99rSZ7gQLItUt88fA+OXFZ7VrE20JxYWcAATMbYMimqQey/BQHFgG
zwFCzzCbFypfPoNPPThiuJaENvdG9YB3w33n+3/1ftbJicGP6PQYnLDQ9sWEVh7wLbZ7BnpJsLB0
3vnVv1+EzE2LdejHjsBaNUK/jnatjNqprRoCbsz4jqZkd2vEBMz91XHsSY6hDC6XQwTg+ZcXqQy8
b42cDggE2icx2dnZgsT9nV/y+3abi0Az4tulBslU8fIiJWxwTdrTodcn86bul35PkGyJ63qUGIPf
/kGvrB6cUoQDZ2iNOkBL9fJis62nkxW3Bydfj7SWa0XXsZLJJ9EpBYRNASTEmiXu8KsNezjpybkd
1/W9HDj6Nja5pj68PQ8wUa86hMf9nGVbXCv1FLxzo+sU8evXzfMmlAFCASUTJuvfphApw1mE5qGd
CJsP1naopO1qpR+ktJPSd4G6Fgg7PHAW9kSHZmP383wadZXM/+IgWO+Ek4PjAYvRTU8/GmmZUFh8
mvlgIwry2ZdmtNcIq3n79x4P5/WMijhUGhbTGUWsoxPKjCpHw8Z4mEoeNHlN6QdrLtPD2xf5bYn4
cZX1FMx2xuZQcHQValAQyb3mYBetlZ+42HpI5PbAEOOaWLU/zkk7xddtSQYQnhHtmVQ7DwWLrd+/
cyPrh3P0djHC/NeNeEcLROJEkU3595BYXXfJMlJeNeY0XOn6dNloRBQ2EeTSysC+MJfeGaKKcovS
2jglZtTMiY/VAFS8fUvrT3/rjo4+DDUvGEfClqq1hn6ASfZbiM/7epqgp4cZ4rjesOQ2y1CTY1H9
q7PZ+mJM0isgzkA0oVjx8rNE7IdtTHYHpzAmH8s9O2r8L+9MNK/9xHWK8dgboJE8hpmEi0XXbGkO
uJiws9oWWnid0w1N8x3Y4/hLo6L6RNWqOOniRH/n4r8t1+tPRCvMjO2shQX36JXnGt0+r28OXeeS
OKwm07wooCHcuLEDvTVx5AU510T1mB49AL9xC4SSMwbsZzliYfbtmKBJaoYVkIO33/yrdwYPhe+b
g7LDduXlwxdpib4l7zjPRN75MhZs6xNyMmtyVrUvTHbGxuYgsvdKC5I7AcRYUjOcvWH6scqw31VF
3Xx955aOj3Xrw2JPIxCyusD85NGcQ4fbrWzREwQ1a6uAIe7ujaRzXF+4SYLrdkn606qZu2arqBYl
m6TqSyOwmnG6MeaE7DbQ70ROLIDW5UYLh+EkTWa6+lquG+OZVTR/Rtb8y0LOb7Xm9Y6Zr5kpmSPZ
/hxNLawm4Gir4jA6ZbRsRQZPwnd17HC0W2iubXDvYZVFuRg3aAgc7cMwTUAuTLZ248nbT++1uXQ9
ubm8Ut39TYXbgtqEZlwfDK1ZEr8edGRkRj6M742bdUo4njIQDrsGCxU7Edt+OW5yV5Spmaw/GXMP
svOifcwqlIMwHZS2B62KQIwm+9KASMiMIsjbgghveBemrwuCyN+ZwY73EbwBz0IXTRuRXeBvt4Pm
LDIX17vs3Nm7iBDOXo+Eiz4ABJlu/vID9izO9pKSKoeo49nbiUOCCnLtspod0mcKkrlU1mgXb19k
fXpHT5capBBA9Zhtf8MUOezQw8F0L+t2sCCjqiEoKSZfZ1lN4hVuovz07ev9PjsiA0c/jrifUhZg
s5dvs1zCsWCzcdklZvdFx9pFpFY5Abad3IHUYrqsLY415NcTs9A0fytxJyTvvELmm+Nfzc6MfrLH
twR/j97Jy7vgNBWrYYBoHlsL+oZpbKIt5pr+i2pXE57opzvbk/QnYoLC1ZOFk5HwCKDc3RVeIQvl
cGTF8jItwhBdq+eUqBbC2Bv2OKyW7MQ0qkX7rGuds5zNTa6faYPAX+ENPQ91aCUofmzo0UjKTq8O
xlJnN0BwmifaBFjBpG7g4sew065aqxJxpaW0eNzKwtEe8Udn15ijMjTdrJBPfadHh2pSM3HIXUSE
HVATTG8QQ07VjFRqHxWZ6i57e1TTrhlk8TT3IieTlhLpmrFbDB87yyCa1cs5Z5A5YYYDwP5ogEhg
mtk3B8ljhPXN0D426HRKrK1dycGWrcw+S6vpvi7FnAUEe9BBrzChN4EzCvFgiMhEV4ycHvHFsrgf
mFAr+se9MDMfDU85nKnUGwakMWI47Uu6WAYq9djxkDDaxPegXvRwI3q1Z0DhcJEFIklqEzd56jMd
nHAXsXoEcWuxjnDwnMudyFzMWZXXEk1UQMH0Nljl4wyYSuI6RAyVrMPaKigaXFg7tikvQ9eGTTh7
azRQOGieuvLK0T0RYcd/7lktGfBQsY3vZZroaFHFpKINSmcwEn0YTc1GXydjkNlTgT3WbZdDITCN
+mzlGsj/lWG6QUt0FC8wyyu5CYl2z+96aACUuCwruzVH2RJlguEKI3hYsQMPJ46fmwadNZLkPqL3
PtIPQybnRe21VgiWSyKQzGsbrIJxsDoFCwkmrI3LVHZkgS8duTKnuLuW+yztQMj0ZkwMEZL3MvRT
E7spi9MQdxvkjsZzRzQWxyBNPUBQzpezUq+oV4AHb58qO+uWQ5PMZUHsjdPnfhb11U2PmrQLwP2k
6Jtxdhk+6jN5NSOc/ojwgRGkzzlBNQPYR+LmPIV7p2q9CinxSEPf98K6033RuSgwJwlcYcfW04io
/YrR3MQ1BVZcEjMY+GEyZm8boTdut3GhWeLCJHdlCOoqjb7i5iVJOxKlc1PZs7oVs2kXOytJ43FH
H0zFawppdgtlyGU11LMEFzM22qsxnMZro6JftxlY7rE+K8/8Zmeqhi0yeuYWJvl47kiQ2iJHXJ5P
Y3daQWoS+1Dy10DxD+3NNNXpne3MCOLDoY1vk6Y0LpC7a+fYumMSjOE7oDh168HeV1rZ3/aDl5DZ
FHa4F+KEqa2hePSJWOhS+KYCbbIdlsliDkFNHIEPGYHo/Jh2/5Lo4f9O0fChfi5v+vb5ub/8Wv9/
IGug+PfLCrTKJv6UQ6y6jP/4+8fpa/mNfeHzD6HF/tt//P3HH/ipZxD6H79KlQzBavRTzmC6wKLp
2gL10GE4Uu37LzWDZvyBW2W1P7EJWLmVFmvcn04nzYRajfCJPsF69GPL8pesTtQnXi5U2GltCgiU
oTFNIbc41jRUmGLm3nNu+ixGVpB4+PwJrPP2TT21n0yzRy7r2fkhtt3qulxm93IypHrU2Wr7I/Th
ALBXRt6FgLbVj+reVOF0M0MZuZWVqHcDAr49quMUp4BxqxnRcmdMEbbJuIuuw3xYzi204tt41jCn
EMUCYx7Z+LZMs34vMCX6DmLJC5AP7lnRh6O+6XOOEjtikQY9qJHtbZu4H79kbgN0M42xpgZJ6cgH
WRhsNHCnm7af26L7AMXMPU8biU+BFbU4s4cJSVPb2ECW1JrBsitAAhKzlXuksSI110j41pJT3dJx
w1D4gcMje6u+LkRpx/teH4ZPHVZ15PjWbF0XU+accCvdZRFSsmuq0Liy6tlBzQjQqZplvcfpq8lN
VvYGuk+C0DA9REFfG2coNEkGEMmBrbZ+DtkzKPRaXU3OF08MVz0n+jklhtxuGvSlD3i4pmuU0Wfo
Ux/RzF6IstuGxflSJTii+jsyGXyZDVjrFfG2entDmuA3DYDIWdNOX+oqLPZDPZofWgtdrEMEH7YW
sGWp/Wjqyr3oeqAylfsBRMSN8pp6a42wsptp3s5hHD2mKYLJuHaf8O22fiwd9VUv+m+2TfxRjXb8
XsnuHm7KfjK1s6IFshVHYf6RmRYHUqOqb6Vu33D2+m4tBm1864ZJ7xRRDdSfdteFeOdKEq92jdlZ
wZAIa0304q9ewqrdpbVbQwkhWaLVrI92Xdy2hdFcpOb0VQpk4hB5SbqYeaYDNDjILidjQdPgXAyk
5KgqgUIyQQKnHxVhVpkA4YRTq38Hiuw3pIZxMkBNqwE9MAEAwOppsupEwhBJxmHfiD79ROzNfKZI
Ms3iFmvglxHk1PBNS4abNnKCqLxvZD9Iv6c7sumKGRns7HbmtqljF6qTBS0KTxjLqZRtCGMD3TGz
dTgPZyU8OdBmAhvIhQGU5CtelfKqGyN768LK2cuYqAEkcwYa/V5xnk7SMiDrsPhEODxFDjq2c0Rs
V13XDWY952oYFntPCE55uqhG7lMYA75o6+7azbXVLE7qLDmDDU8jbBw8ZtTWH4E7rEkf7PjyEd/Y
riMrbOtopRdMqP+3RZy4+3JW5q1B2/AKgWJ8P7HtB/g1k9gb6mAJjMiOLiS5yXjGCs6NeOxvOimj
g4H4HsMUZ72cBZpwqlN8nOwiOTVDdejG2fPnIhvRyVvFbZFr4QcLZyXufK0jZBpj1F1USPucdGDh
Y9ic7iIUxOdlGcqDWZbZpZfr2fdCCihRA8VF8LvDfJflehVuLU45t31Jyh1GdkAbiemB9IKnOLLD
usNX8DltrJNej0Ug7HuwvgWmJxfgZw01LtzyXVufY6bqKyFqcVcTZcVGLHo0EpKJbPiIczFDs2nS
ZlMtGM6sJJKgFkbriS1/wCh3443ZS21fe+z4BOC7c6GP+vCVc3RxbhlD/1gpe1IbZUr5VJpaaSEo
tyZU5IkUEl263gQF+56TxEhGwA9t5l6aVWXcwVUkGtRKNe2k0OUhhxp3KCixxNCGQnGlWqP3+7Y1
AiYJbwcGqd1PrUzPUccPbAAFWvbK6/JDW07xbsL06WvZlBNk3+lBqkWru9UjZ0kmyemSyflE0Sb4
XEdI0IrigL3itAVmXxenlRrzU5qZ5alYGDm4/gBoAMPbj9V0Svv0O3Xx5lwoXcfjk9srjgLbZNJY
2qnbT+kOO1u4c/gt4D+Xc7AQxhVATR82Ko+A3zAq+1OvJjAhKqk/Lp3UAfd9HZc02YVj7RCrNYc7
5RRd0Ov4cCuC0E9Tqwu3IcmZnyI9q75qIl9uI8ASW2J3iku20Okn3I/xHswE3TORRGdTWsVnmelp
By1v52vQD/V9MuNu2cSsekzUICP3mVUQgTT19se+1coLCEblJ3ov5WNs2MtNQsJIoNuqC0or1CnF
ueEVleg8sMvVgGLMy9O/t1z9/GMHtZal/rWS9Oa5fI6+5i/2XOuf+KeG1PgDhgdyRZOtEzW3taDz
Tw2p84fkUL6SryhuIfGiQPtPe7n9h03bjXQ0m3TiFxpx5KV4pSlzUyQxJIIt8f+mIrVs2BFkD5Ik
QqOIW/i141WFZaJYxq7tRDO+2K3I7/C1Tr3PjgVIj9W7iinBCf9iMY36CzhvYO90GCkZHxdHcVPN
nCI8EPlGs+kj2Xyc2sZ5R2txtJmkXcpF2LSuBUSXKvjRT2vg17pYua+zyLK+zE7b4VJr1PzzqPEv
a5THtZX1KoDWdR4Ll8Gf//IBDi4adZy+18UAtXPjmpF1bbkJCFZvQidTOg+/jK2rn6WqXzWwx/W4
H5cz6AEjy0Gtcpx4YTpTDPHMuZZF6F3oStyYjVEcYOjF7/yu154eHoV/Xkgc1Yzs0jOpcTrXExri
ICZEYqO32l9XqvLwqMKRp4HA4DfloR11YxHHNtlNrveR/whoKXGD+N2XGqW9l5LFZnHGDN5+hq/0
K7ksoRoeXyQRzfrRyMBJlgAZdK8RUZnbXGI52qClsNgRSfA9lZchJfHCbYlt+7N0O3snYWQ9JhFh
wRsRDmoDIdg6xwZGwmacG2GAgZSN0Nt3eVyt//GmqTYTYodcTBzzXXqdFE9h82wK+mUBFQjHJ+Es
+W6KBb1NqTtUcpz3dGqvvHViR1b6PW1/Ct1HT2ZeYtxMyrwW7VSf1ya7xMTVp3eKsK9eRPDxI5Nn
2jnGydCQGWEb6ddeMWZ+L1t9g+9hemeKYXf28jDJ9w9OhUsw9VKup4L98sus0SW25Ate4IR2AG5h
DfzipW5enVExcyt+mJcVCINSOOOjaQzp1igp+W2sRhjD6azDPJaYfaMA2h1U0c6xarIxSy+ln7nA
IA8AeIcAX6mOB1OltBQ0pmd/zKB2z/SbRHi10APSNhzEgDR4XlLfAeas71qrsEnIUU37PR67fiCw
y9XZbWqCPWi0rPACU6vFZzW20K0Uaaq3fa2DOC5QXaCKFzjX9QGymJ4knRkgR1q2HJRK4MzmoC4w
9ovrWrmhiZ8myb7S9U1gS64uVp+kCYhIjRB3FN6wS85k6X5sRSPUjsAewa7eaIvr1Su6nGT8HyvC
CK7sBvLR9GAbNfW5vCkxX0vSaVq/6dhd00xN+E+aPuyfrRhqDbSlXnuKBlN9b4l33rslufOBnCTY
MBf33Q3P0dubcNe9vbEUHkZgt4vO7aaqij36x/6WPoaZkojch3uG+aSx6TbphZAAT906zKopPoFe
gb094qT3nchcSA8ReZHRNmn6pbogu1lQPWAKm7EuS3aPUddqz63CcBq0zAmnnk3i2xme1MndKVea
D2Vo4ywsIFZXNLw0kGct1DqC/frSuxGJhE2K9/0AJ7Lp/TRzciCi4N42lau5dywq0Ql/O8J/t7an
e1ebhgtAkCT2woxur5axk+eN7kVfY8+B/ZimcWmc2K3KvsBjKdNdksnR9jtLDReJC2sEMl3dojyi
yRKe6HqUkVVK6iy0K2+qgzTWOYrWtq1pO8dtGyOQdlR+TYwRRY7QEkrvkNrqR7zHK29tltUBCzKh
vCJTkB2wYsGLWFJK3bT8suhJYuhKNuh5SLmLynZ+0qeGuNSiY4sqVGZ+dqjsFWCxOaptaDCsftZm
Eg0qKHLkq4xa6mUzEam5KeQaReeSAHXTJ1mPi6wS33VGKLFC0pjOzSibDlUqGgOZoEn6XVZymthg
mV4meBlGDrJ+gU1+UuYSOoqHjlvbpXLJKXpYlIrBI7X4zsdirpS/9IP+kcWv5BPT22nggEcWbjB6
Fft+ck9doJ967Hyf3FIHJze69k7riIWHRSHByFp2QhYtGOQ03YZiUE+JMqw7M8u7h6lvkhsHSRuR
3piFbd+kofF1Isb6znIKeZ2JJXn0FBrNILE8qJ2ph7OtUozmvVfE6oBbrUpOktKq9kNRcX7gt9aP
iTnxghZ4KY+Qm6N77qD7XOI3JgWsXJwzmKVNFrhG5T14uYBBCH6KAnjt9QX+jWWY78M1CHFr8mxJ
cY28LAscTdcv8wzXXWLBm/ZLVaTPM68Bz59RjrcchaonO9PCexfofg1I2Ywe6s6wPimYtckm89Ly
A6mNFLN0bCOTL6uKuq9Ju0f4HW/8ykXbpW200knuQ1jml2ZnklmOO1XaG2dlTezCammn3VRwisPo
S/JCoEWOvKuscbzV83UMIh78pDrOcWSwI3DbGHhi+QWqAWUcLdb0CStxeN3MdZ6dgKfpAUYbeH9P
EGaLzi+nMb7URYJmAnijnIOqw3HuZ2FJwZ9WlpHuMpkY36d2kADtmJZhhLZd5AUmMtAexIQ5XQEW
QHdBCmSMbVEzLkCpo2iWYy/0LSDiZoZT5EXgAfOSlLtqGvPrjHGPl92t83Lb9pa86qZCE37Ur3XD
CIjQ2ZhO2R5hquNeKmby+qEY2ooOm2UmobbDfYnXAaciAlmkBsjmkwuaXPBE8HQtADzqSRb0xgan
ncSNLCAA0irqzENPlydichZxEWjwlc0zDVN2d5lQCdR3UhvSR1mbMJKdnqoDRN62VXQ4XHB4jres
cEkZtcya9IkCd1qSHDmzY54bInG+A4wkmyJX6XKyCIJWfUIjqm6TW03tT7RW8lOZjPo5ugpTbRDC
2/ftqre2ah0tsg7aEMi1sLVvY6Z1n/IRt/iuQ+bSb+HgJQ9DUWRXepmPz1osjWe236B3qRHx5mmw
xkS2h1GcBlrV5WoLftG6rs04Jgi2ov1sfHKTTr8FT5PmQT3T8TptXBX124V8byThomKTq+F9VnRO
ijmHlsLejVTPVHyTKjVIRXfaTJ3aEhC0ryigYb+fiBPm4F9n0GXd1jnknYqc097NU7zZoqlGX/ca
LdmOdQZClhpd8zlNe0cFZu+thB537uGHpohfQwzkXAJZGVhHax1Ylt1ATWyKmogSS8ShHVB+MAmU
Lu2vcC+ycgtiCFO7lXUQDUD1w5JqbcLpfbi2xbgDJAOKVfUdHSFhZ7W2JUpptdUNA9Hdna5sBfUn
D5+Esug/UQ8hnjVs+XSMlnUIAL6XYxI3QzwDbGZa4dPmKnvyeGUcArAhXG0jk6no/GxcKKl4QzUa
m4RTRU/LlI6eTxqFF22dLBxMXA+kDGDly0l2T7WYVZ7STddc6qaa+l1nTC4wk65iobJz+DSArYlr
uNBzivZnipXA21bwx9W+6CrxGa2Yu7cpCsJG1Oz2C+DKYtr0+hyFFIQhwgZjlFBOK7Ww9W4LYbH8
fFgMWCYkJbfymthf58FsJoqJVmdNHzL6ufjnqZ3Q3lstxWyYpqyh4I1fqUAqv8KDqGpoH+gXAnpx
4TA2vBSbfYOYxoLHGY4WPbQBrpPPYjSkPrQnWBGtY9HgBKFEs9NJIwrkUHqM72oQw3Bq/miNKjqb
J+YMSeIKvQtNPE7sNFK1StXa6YRs/8b+2WWdJwer8s/2K/np5njWSl2P78I5pD1rycUrTlqSsxd/
YA0pyTIHHsorjicrqPWeRa370fIdf/Z/4yk0aQb/aAyD/2/oEnsNMkyIFX2tsh30CCf7MKfZBcir
8mwEwzbu1WK1g4+EsSBKHkp3yXCIanqfIcgBoGutJD8WkIKfaArAML6YnHLsMBsXJDcBT6Hl4YEo
MKCd+T2mJmAvWsM5rO8X+0NqsLyCzQCemi0erLhYLRrTMm5EUDUa22zlxtqtwtGEQdMex35fp142
BksOvXvg4PpnTOK/O31/x//xy4Hxt07fzT/+s/obru5//K+/0fL721X7j/9dPiX184s61PpX/KxD
OX/Q4ofqQ5sOYRRJp+iOfpahbP6NgccZlYqAEeCtZ75/VqEoQlmc0zhUULoyORj+d+tP/0NHQIO9
FJjmj7YdI+WvFKLMtaDw39IcDpxkx1GLwmNg4Mb6Tf8z1lrUNg3HodlyqD/JMN+rQSbnWQgziZ1f
yhcOcDrcOwXHSli5sTgbCe7JgzJJu8Mamr0lnkYEpLIDjxpqdun+3IxaEHludUv3U+3DMNFq2nbm
OxUF67ebtwwDxzdlNPS2+LvWKtGvankLuEjr3I8SJt4mHA3jKk6QM/h91qUgjkAwxO5YXltMLbFf
tGH0IXft5rtrmuJS5MI6E52pPk3gjsNtRBH6HHJ4Um465F/w5tqkPlnfxLwt9GXe9npiXzAn4e12
k1x7Ag83Petw8D9OpVI7OYjxMbVAkGlR6GzHeLQ4zrRlejFX5o6qOFQVIOcaDPcF1cPGjZbuu8xC
168Tcn2Ry0gfN5RW+b+Mz1dKVy8LGpTGqCow9Fh9ERO5HMxfPqOeUigYPJ6RA6BSx548NAnIqArb
m9MTtWO05ubHFf89OTA5UFT51zXp2xXk+RJ4+uNP/JwLDOOPdbQgbFtdRAI71T/ngrUgbazqQ3SO
uiNW5+yfU4HgX1Edxu+/RtLqcs32/VMFgKyAOqSO0BVt6c8y9v/8Hy/qpxAhXvzzrwXOl4o5VgoB
gxWJmg5DFc3ysQwwVdai4GahjSO66Ym6xnyyWAlkqXAYbyYtz9nbL+rKKfXp3MCl917Z6OUsxOUp
uOvs2E2DIwAV3ZeDdLBB/cjYYttRxfpVVS7DI/sUdeO1sP9+eSWvfA8vS7nrmmiRs2cj0Fnr//h7
X16qILBNdeuxGcVnfqvAxPsV81vQGLn3zq/67aFayPKJG2WSAleD9vflpQRGLc4IaAx0uQbfg3HW
OPph5IMpRgLpwiVv7dEtDPAmsffcIZR4l7v8+8+lo8GYAzvpMvDk0c8FJUoUUkvJDU1kWp1OHpVs
X5b5IAN34Ry9EYOm33TOnN/LyDL1zSiy+hOauSYYp5LSE/qn4ROzC20we2roZZM7RaTF2y/lZW1y
fSl0CzyCrC1P4u0+tkwkswtsz0ZlUTpLd7nmtJ1pRVO805r4YSb9ZbFbL4PRFHwGea/MhsfDjCgH
7JZGnG0yrUzCje2iXkRyspDiIVtTv1dD7F7EaTTV/pi1qX1CuB+43qwMtW9TEbbxdUPkz1XiEB/j
l40LGJ9YCnWH35t9H41k/ZY2+wy0KiRNyx/rPj7JvLw8oN7sSdWJBO1hYtXkvJtjMabg4mvr6e1H
+bIz4pjoUCldS1ZDqp0W0t6Xg45Fvpj53oqNOWTZziZQDpLbmqU4FxMVy3i6evt6R2X9HxdE+4Ic
aRWLYxQ8umC0RpW5KxfIiHVsiFSNTGEHYzgQDpk9uGF7U7nyJEWvRxTU/aTbZ7obBqVLvckuLyOK
0U3HDvrtu2Je/HVbsz4Fj2eA4JidAT6sownFkZoutRH4KTvv5KY29AKe3vy8dJl7Tn4kWNum+2vm
Ih4EunFpcsn1Y+fDP/rUljEuVWR54EszF1KrqWe7Mu/Gd8yox5/KehWHePqVp066vDi6CtYSt0vx
qm+ohBX+NLT9NsSX/c7ze+0qLAjY5KBsY1046kPNyrLDseQqzZhHe0P2nLIJHnnHxPTKVVju2DcS
tE6p4RgZ0Xg4glVb8T0mzVeEOtOD0bTWt7eHgvXbZ286a7NzdX/rTPu6sd7GL9tEZdgYwEf51JJk
UW70eJLZqU3boH7GS4CGrdajzx3CBP2UniWpl3m2cKaKjDHSgmaq8+kw9NRKDuggcGUOOmmWB1HI
vjvt7HSOfPiYVbPvKR+5fqpapOSm6hIXyoyTy+uCpkMONJrC9EVkRvxZa6DodhaHEtA0ARzG4o9d
mK4yYOLDAuQbPXvuuLTI64nozS15rRcBQZrpaZS1nnfSlAlEv5EX0pAtLPEkt1GqHnG+ZGnQ9hM4
jKUgy2RtFUzRh3qMBDrtVuU4RsUqSFvTAC/ymDLYx0E0i34XVnFknowMJoyDntE+eUrTol3bFovr
672dFqdOkosM814bjwEGkcnaNA6l06CvzFoL2rGbi11TSzc6ma2l/azX2lgEAxXXflcQJPGhbIAd
b+fWdYczUDjjQhmaqJSgz7sQ3G3dNXEwmaqaA5lYThdY7NlvAX4NCP5k7Bk7Ah9ttOPWHE6kuZou
2RD9QEo0ujBroGjWaKzkRodBfsIhEvndaIhT3ej0dge9txJ7tGY8n6yTpJtmjsaf6SL9oZqLKtsS
SgButyb+nDBXMi+LgAACnqDMiSLdzrAir3ulWPcSlu/DTPQUIRQ80gjcUA+9eETTnFHeX8Z7NdfZ
M7XFsds6UZpRoOHu79qxZRDklvXR6GdD+8BfRgJJFho2QXfZWKgTE67wvE2ycPmcmcmsXwKljfut
oUrd23mzKnezhcB6b3ZMwmcEIgEVhW2c5Vfa2DXtzsjMLAlkujZQemPQvhhIouetVjcAIWsMK/eu
GIvHMIlHQPaWkySXMzaxapMavcRiLMnzoOjWzsOGvWAJa9OAMAIbOT9PopaSHUWS1Aw6vWi+mVoE
YXxqU+uU6Jp8DqJmhdtNXd7tKcWWKW9Cop9ncBElFFoa56/RdQqCZKhqNGwyCnLeSVZdg1URzTxS
AHe1rWSFoM3F1q3fxQ5k4fPayOgCgsBNz6gK4qFVpFER40hbqN4oEoZonoDBF+QmdYgEE7IVv84O
4VmndpMTLlTMmvlop3XBVJnOBWtwgQwviFAsHgoaBs4eO1C1A8GPTtuA83iRhmDtriSxnnw/8F5N
n4S5kHjBpsVQq6e5geB19JxwR0iinWy1quavZZlpvtfe7B1Mmuj9AWOKpU7KeVhQ4o2deW9rTV1f
hR2luDujx/F61gzINRe9GSWn5hHsXUEEIMnnmUKwijLJrmmgaUSsIERda4lktQWhcoBWdl5XPsxe
Ml2LOI/NCHQJKc5bd0J8uOmyUKY7q+ttOKGgw22UqDNCSEzsVusn2QJ51MSwQCs2gqEE0gTP06lL
4iZOPi+Pb7SG/G7fcai2+hTZFfsk5lTPd13C+qhiRbTp1OI5w1YQOXTeoM0zSXQrYBEWfdJ8tLR0
JreJnXyOrIA8nivTHVzylszG+qannMVPLIWxbQdNNvqs3IYMHTaazbdE9A66NpFUW0Hh+1wNylvb
wx5p5mXq1ue20di33FJ4GaadW8H9L81w09I8EgEJh81pkrd0ofS0XeOnZGnfACCz9hq5vVNg67l1
CVO/RBgfOpRFiYvLoiDJ0xErcFJjjo1zGLyIW9gtpbFoxd7U6/CGrgG/eCxE9I1kP+OgWYvT7Oll
z5NPbCtSOco7A63b3FvqgDCtqcECQN1uL+3aigCqTh7VW3vOw01hd83XVrrzuV4YBe2wKnMMYp3i
nGZM4VXbmtnsZElKw4J3H4v/w96ZLNdtZOv6Xe4cFeibKYDds6dEUpwgKFJCDySQifbp7we5zj02
y2VHxZ3WxOGQRGJvAJm51r/+ptvnBOwMEQ7fNS6qyAKUtxq3K6NDTBA1R06MKzn3wtR06jgbbJwO
c1lbVzjta5emQ6LBjQjEPdp3s9yLpne7MK2nqcIi16ym0CzwtogLvyCPr59N7SfrQ74QoeW+tYKI
UDzVOiiIXp3B5RxnpRgjZYIUSg8GzhgC3y5El5YanaNw04Cc7KAeJHRqCNiBXRpmlGWjL/dYsKoi
dGSmGpyma+2OZL+WYfqkaXq0cs13u5lksgdtzY1QWzMMW0mQ7vUdMdqEOCjLSl8KDq/mbKdmZkSO
1naIblpXu00TJlZxDevzkXmySb6DQT7gjkMg/1KS2/Y1IKHnZz0EhdzkVaZ+ReNFsLtVLnlzWDMi
ZqQ/ZvaJKO36CZEHXZGZSmeIs3nrgNw8sbywwyDbhzje99fDkMgrjaXdhTnjqjuX8TMVZTKakEkz
5RNFWvvfVtWJe0ermq9tifopKs0Mcwto8aJj3teQX4Sn+bLsIKpZ/r0nimo+GsNsl4dlWno4idyQ
G8Qn7XTOZBeMMS4cQxk5Tje916Pd8CQQ8ZecrpqoeQbb9FgwtrVCmBNh4ir0wElrrIoeBQA67JNG
b6BFphrZ6wOvrxUmmocRsDK3ZRXk21Mdmw5m52qQ84CD/sywesh7IkQgRGrGfhaItu4spnDzo2bY
RdVH8MCUd275M8YsGKVsUfaNt7DKBPtjpmKjadii9i0OH+y5ROj+HDIbBeXcpX5T72SZu4y5f5V8
/0Wg/o9PI/PvASiMQvv0jwDU9gO/4U823plYYAIH4kxLcvImA/kNi7Y3VBmQACEKrl8gMfzN/7jm
Wv+AbkNvhzUTvrLAxP8PgLKRqKDKNUEYDZuOE2zqE+D0VwAUH+VTy4a/mQfBGX0cuhbcfLa//12V
XndFgKgP1cLqq648VEuhj3sGee4TavqtIBiSzbArHS1379p03eZY+W98YgBmn+QBRHMuqd8lu6CG
P/1qDmfgLpJ9IXQht0wIowuVqoMy8vOgdA4NtIg+dNZxvJ1Nj5MwRUwImyKV/qtCMDKE+B6RqbIG
XXLd+IFUYT8pJlAkNYPS1qx8Kyz1ab5SyrDIakDWGKWcz+UtI10mdaMeXHm9Sq5SC70LU6Ci+9mK
ZoJanelv67pY6aYaLL8RDllZpKZUE7KuKtNv8rycvylM0b/SIU35gdAastHHIgvISVtSeCMwiTwZ
EgaC6/ac1vLNLTvjI2tqDg5tzetn5IE24o+Fa4ccRuzPszF2pGEwHcTBXPXli5O566XJS9c9aabR
wS6vbk2797sIYUzPcWjX5aGWpMP2FdwG2vei+MiKUltCgsuWMzQJWAX6qDx3hzs3/TS3FbGeYzI0
jexeG9nirGCDvpLGguui+WawKyoLTn3SDKLZE/8mrluRpxBryLZ5tWVjFGHrVv29x06j7Sypty+F
WhGs6aVdEVpkKv+2h6GnRVXqZwwnazn3ITNdtBwaAotnq3WC79U8buxCq0x1ZBiT8TZqAN1RmkHI
jvF9UMwwet89JvoyESorihqlgtlAC6s6m/BTj9bozpUwgcMGwYg4QgQsZJh6ZWPvNYrC4zhD6qCo
mCqfWnf1vwIINE1kZKalkVDvKAoehX4/bjwG8QdKGU+L6S697kxXRo1dbVK/sGvaro4ELPwhAjIR
5lF1VceMmvw6pDt42u+yIOOX9XnvIxctevPRn5T3gO1gdmq48MOczGQ05CYS2chl/vozTfOFwCMp
x69z2a8jtVyBEsUIhpp4dIrzISrwo3yr0gVGTgLccAHKIgx8QeBVR6bP+DUkLs6rUQML1B3ZqvnX
3opaM7Inz4dnJxIDz/pKoyErPbmu5CUuSYpQB77fsfV7F85Jg5Eag+0yy3fUE/Nro+bgm9BMrYsg
OAMT+dKWKCnw5uP/q4mqfumD7/2KKCPsBk6zbBH9NX5shhPlRqEfVT1WJQVBy7q1XGwnwsDNvGwX
aPPys5yN/JuHQp8s0VGBthVF7yynzA1yJwp0tgjiJ2H/GSnu/bjQa3YZG05ppPFIViJeZZbWVhFx
Ec4zrloNSUP2XGAVEtgdN9O2+yfZ5NXPapy011qqzqL9EckPJYRLqHUtpxuHHJ8irgR+UtEg25oj
n/yCGsgXG4MwyY3s2S8DE1daq3OJv5gzopGUyoYhKnPG01sMT5XGct2SvirD36LwSBgmj2h7eagj
C+mdG1I+ECCoDN2JRVNQERowsU6dQFvvwDMn5KO4fJKr4SsSolij+Fd6vtYAuWXS008ustjioMhO
RlZTIejYt2trTmTbpmxNLik81nEJypzggEVtAEVKTMeuX/vGJltik9fCj9P6fQaXbdwTN1UFe30s
7ZfW6bEU8nHafnKGiaIxGYpC48si6LnkVT7wWmd29+Lnnf5d6QHrfyBFaUOmM3LaA4wZu32iFd60
bygkBFuPbhXvfJ55OOVujXxaJ539dQ7sYWNyVsNDRlhptquBGqZj3w6rdUir1VAP6Kx4RTRtcdw7
S4O8sTc9PmLYgA2V+2mS8Pm8WlYfWuHKqKBf3Bc1VYgQ6X1QWHhZeGDFRpS1sNHCsRTHBjQudBKd
HIYVIVXJTJcH6ARZmDoE5Lo4kOdza1+tbXNdTCbgSJ2cHB6+nzcXaq07wG+CweEl5QauM/VwUxIb
4bKQazHe2p3+LkV+rzsIoBA8n8t+OFhDRsQuAWyZW6vjWE6xhU25C30sKKAzWsF6K0Xn78jqusje
eaGO/Fhk87jFhtqT2I+G+Wakd6Pqruty2UInjpbMTlIVJ5EGu2XkzuvsWGl1O+fMOLvspR99LVYO
nRTkKKZd5K6G8FiPllsNUdM8jDWodkDdXSX+Ne3JBqM6O1rYyBve/Rovp5EmdQq4WoWTfdHDL5wS
/xxYxTM2AdleVXBuC4hGZlLvyd4Ip9KyY3JGYmktZ+wtyrMtLe3s18OXFKlN6Ngk57UTg4vyaLY1
axUNU5mi9MsaBPZpva/88UEaw2l0gzMqfnYfYBt7/r6OuoLE5i0nfv456YH4Chv/n8Z+rMr8PHrZ
xafdL8cFhpW/Buy2y2HsZj3UiArfi9S+z6r53SGWYlePmQyiCXsTL3R6+dSQs9XULFXAV80298x6
WaTrpRD6uWqMy2RoZMjADRaOfYvsjbeGPUcvm1OaSPp63+9eenKr6qL80bokWOjVcSjMo774T0J6
CD0JmUVW5pdPKxxk3RW30sx3Rm5ZMBnra3YjTLLmOiefuWh38DhpwhrjycM6Buxnq2Uq9Z635kPf
YQk3KAzrhlWHt1jtu7b7MprFCxtqxMg4O2mNeY/zRE9x1LIL5FjQ4BCMtR3VzyPSwEvXVW9mlT3P
ifLfYZ8aXzxTgzeLXhGaP5TVzBiIvJmvSSXEc4DMgcFp5/sx43cKFtCuHQgBZjmamG4M/bsPQgAp
ejTQERO7ouYXG7Ifb7X7g8vRjJY3Wd6D7Cla17h2Eqq02rguDHsH3as7+BQcMaDjx6o5MX54u7Va
k7MpevEobY/ixARQnbWzVt7ZxZSRBvxQ6PCUttCgsDVdMn300f424PB7BRM3Ljt8mio4EGWz3Jv2
tK+LjLaFgKnG5xkWjX1XN+LQ9zc9cOzJta2bhiQ6YJ5TXzUBdz7/vubZ9VqTkpVwcMzpjeY6J7W4
dx4EYEqMnJBYrIJrhCNOs0TZNMWmm+4yGxQlE6soqH/gHpYoBXUco2K7TcjIK+sjbFt46eU1OYGX
snTvTKN+aNBDSK/cOXI8pHpwZ3LSODhfloYhoyEpj9CVNn7dIV3oGcvQql6z0twztf1KmfGCb3oY
ZO+N8K/wlcmXG42UF7CUx2Gxzm7C43fGN8pALcqhWltVfrTSdbob0qeqyiPP6PdJr/ZD8KG16oqM
o92gkuS66p2Lroq9VoFU+EuC9cGPybAI+bINBNpgkjIjN4pTRhzkuiUY9sPRSOWuaEY9HrdL4eP8
Ct0P0XSqG6ihYdzhkxunpRvsx6m8daDRVYG7BzBmZzbX97Jb8AQqnTU2TCDgpacc0Vf10chs305i
jIsVLGJqbJjn9c3kyAsDWbKmKrYTmb/U5HXHfLUW4ilEsdLp3iiuR9Ih3kBC6NJdHZAtdFWdvXqK
B3RKV937IP3l1piSLqMzUMrfZZpugnhIX2/20LL75di7dfka6GXAOADYv9j3bTDvYNjqWYyxIcb4
2OFo+7osOAukGJB9j5Oso5H5AppjjEneUWnWbwajPNLQCaYUO0QwBEslAJlzlDgOQlKkvXkfV4VZ
UznMLqehggsSEtYmL/D+jDbUZmmdaV8GsjvacjyZbuLR1+fJBFFT+O59kdb1TxzqgjWsR91+hOgL
xU/3uwkldeAYz4Zqe6DwohhIlXQn179xk1zdecGYZTuJxPVRmKlBBpYIbEThc22bRJ/P4oO1pcNB
7ate39ejt9YRnjJbvJjPN4uFt9ExDc4GTNlMKSNDqeW2IpFP7WpgayeeVT2j4cxnsumWGaeeEEPM
7WM21EhnXbg256JvbrVlUJnuGfq09jytrXZDbbJ0l3Jxyx2eZN6HoVzOGSEGBXisFev3/0INvwkw
LagE/x5qCIcqffuU7rv9xG9YA84WUFJQmKE30h1oEMAG//S8QEfpeCgpWZK47GHq9b9YAxG+2OEz
PAUw1U2G17/HGnAPA3jDKGPzJiM++j/AGuBzfcIawCssQoT5jFyIwmj7+99hDfCIk2lIRkrxNC3I
/izN2NEce0Uq0+oHr8vmEdK8Yg9cB7qDsKz8NqHqG2o80HRZPLsIiw3oy05509t5IqPFHjZBPgza
XxY464tha0g5nb6l/2WIYcrIN9VKUtbsmC2Y29wHJ1El3QMNDvBlkKe2Ii1TmJDWMsO/HzTHQ1LC
MADbn76lY2xMOrbIClLjAwAzfStwhH4qsiW5UsnKZcd0LoHDhaDK95yKk7BMfuAagM1NmQrAvZI9
q5+a57GucV9ybk2rvs0c9aKtROpN/rXmZFdwicMAITXJumirQZ47bWemM5zqmpNqPiYN831pHPl3
eUwc3Qir3dFPaD5X7EQxtbqbAZO+O+YT0yeHzSQzrwu/j5uArZoeE1LjUerirVPeTaJN8ACKi+iC
r3o53y8+rZRWQD03+MnBm0JOi50EzDdmxpAE1YYSp7ztP7hKen3PFqBPVMz43672ipAQ+n0fhN5g
vTBn3WMrdFJ+gO0Ow5dQ+etxzu0l3IJbzM7QfiyoupHcElmZFntV9ve5235POzR+rpgIHquakwAN
cav6JNip/fKLvYLID3ZWxXV2L1edgrY6OWK8t5FvcHtfevcJG6ew1b6lvrUvZHtmyhFX1hSVyr2G
DcxNmsMVxmSogQq9ENXZ7x1Jxean+mPmPeTZ8nWkRzTz7JA21Kb5gAVyC33fH4a9KMsALfnAQaMo
Estd7oizjn6AaCbz0i7FqV7sOxtWeGK0kW/n1F5DVJloK3L3gRHIxUOuQtBzOHkBLnoWbMdaqxkR
+XHuTVeWPG8DVGDk/Vo86VW1N9xxN9ce39r8SpztRSr7kCKUeVDaq9t6oDclHJfuvfenW/jHYUrS
KB3JLvfknUz73dw7D8Xc/BwYPq2zfLK9Cm65rGJ/Gbd6dGfY4rYR1NKMAzjL8FRyTzZ8GRj2FmEy
N7m5xW77D76C+421xpg8JIjTStmkV5NX3QWjXn6l3evCGZUJHJyjW45Hp16N0NPFztQ1ipq8+9Z3
14MO5i1nND6Yqz9p/DNT87JwSYZbPDMJ3FqusAD/UnEW0j6T8ZOPB5PDg6Il7pl5H+GyC5I2O2nv
asJmAOAbomfqvUGCstMlsDE6jFj6DLFU28TYA2Lb0Rwxbbg2ExEbPkMHPfdvcGFisebXTH+PuqjO
ma/mEEuBO0/Mp574zBYqXugmeGtSgVARyggZ2k2yZCdz1I6z6/ycCxnD7WcGOVIfEuoxoUCo+hsT
jtZtqSm8KtaZjOrhaqzPMOmZEZpmDCL/WLqrF6a+oPKbLhYpkVVYoJnWNFrZvvrh9ugQliQySTtQ
DHYDvCCR+ZXfFr23w35AR2cjAilIYw0l4wicF44Zzf66zQKYj7d9vp9KAbpKRukwxVVg3069GanM
xPuSh1T1CJFqoiUkrvpeVz4WhvtYK96/xPzqYGxGStehInBW99OzZ9THYvMk0milUWrmF0h1d3Od
3hBUeW212ZU+zDs0RHHTmVs7c8KvjtbEPpoB3nUloakM4q/rlI1hINU0q37Oooo1jbLOV0dDsbWT
jGbU9w4dR9hjMrlREF+AYi84vdyasjtjVRMFhBL2hn7xsYFAUYQSpTil7paxXbrHXipGeQuwoa+W
uKn0XWkxhrSo5EO/db6vPbblmc9XQpQfum5/TSQF73l+9jTjWje6s9UHdeTBGihd8SwsDIrKJN1T
GMWBtK4SvXi19Tmu8+xUM6nv7PVRT9V1xnARnTeRlSmT9um8jC2vUwO8Njj7yiZ9funv9cr6ufrt
3lm2AeE8zsfFtW6l1LeKdec787NXqn2AjzzCs+nKw03M0lU8kXoatRPmS9uYUgb+gVnRWXnDfWuT
xcp2NCdZ7JSdeZrtH3gLRaODoY3lfcyyi3XGR15+h0fauF9WHG7ATnumZVAqQKe1n3NyTX13ZpB6
HPziirlexorpT8CmEDkIBdGzPbq88nZOllcTiKhYM7LcZH43kTrOqGnatetDLl7qTszvXjYf7faR
ynI/BfklKfXrjmziWCZ1AunMqBf/7M2Y6EX+zCic2XrHtuepaQyiBEe8DzW76gVQWDybvTc0xwmm
+Io9kBXcW1UxGbjsSY4W0v76jz6w+ifG3xUMF1UJWOeOczePHdDCCsX2Fb83+dzDyvmO27FRh6S3
bSBwIZsrnOjQqnYlyUhhrXfObYKy8AmPLRjlwJ9rT4tkBl8XBNqgB7VXrUCsmfwe9J72aA1yy6ls
DP0KHyqESkXSm7T+XRrk+8rFky5ihj1d2SXWf7uZfNkfNMOTxAJ87q8kvkV6VEmSL6JRX9hdKsEK
J1TXrn8QZji9e1avZzcwbFwNSkyXETTfqPEAA6JYd7BlxHDIfBto2uvbxD96CABteEClQk6q8PK7
zJBXX5Sr+LZUSGa4dokDPWmGkokouGzm2EMR1BJSMRT5CXdFF6qI8rCyMciBBt1cS+OecOmBKqjM
ZYsFoeajjPLkRHSiKhftaGlpalythZ+7h4kOQYYGmy3ttALfvVmlIjGQkTHxvnNaZEmsEQHMbqAI
sAghgGHSw9jDoRDzvW2xI/0igXlNdGxv8HHRdnQ5S/2FZ5eT+97m09EbSU88l3JCXmAFSeVfjUUB
wjobNTMP9AbtdDORVzLylgmXtG1fKXnwRlkkt6K2e/elzB1cDS2KWjyfOMHHHZZOhLKKkdYKee6a
pPA+nFy/FrOVsYsoF2oXEq7mpStazJMHkjTGmDfA5hxOPTlHwOVuRhJDO9Tx0lA7ollrqXEqiLxO
DAV9MZBCIns6kvo9F7sxGJIiMsiTQQdXr4Ues350pKNrsP5ksufWtxPuvilNso8GFD6gPZ1AUZlI
IMcCRvFGZ7gVxLBDE4PGEuLaCnYrRONy1k78qrApk8XdYenIinF9LU9PKskpBJaG7LhDJ30n+1bV
DkLCJHcyg1jzeXBjVKXDEnqYodzxzq7ijO54QWmZ2O2Z/KVAC/HdXRoUhFKJi7UuxbO9LBvew+HS
H53V7J+B1serpJvGNTSDajjXKZM79lkL60gv5S7vlxFxKYwmNV6EwHQ+Sqjc2Ux0hUBf9WQCnLRA
Hyqsj1bPhqGBrDxUWknaRsOwfEfuD/49gIOYRVcIfWOrGN3LgAgNc0mtdK8mFmYR6wlU+ZCmApG4
howWZ/lxZnCemj3R8ZCsUbA7uYB8HVD28ieYyBFrP3tq3lv+ZHoRaIQvUBxbuCFIFLivy7A5cwQi
mSYqjAJ5jl9gX4610AaFJTbh8+Ho5lkQ8+q0W8HgMg7w2s7rd+Dg7Uctu/H7YJEJgOpugA5gycS5
yoMBYVoHr5uf5m2JcuxvyQxPu1ga5mNHVsPOgO/ByA3N+2OJpdYSZlVVHwdIUQh9LOqkFfu5Z9uu
iZ4x1RyvhizaGHM1E41sq9eUgVM+xWIyQFrLVF6qkZpv5zZJUx1q9Pw5jvWOdr8AXuR7JHTpN8d7
SnlDoqy2hw+VD6Nz42T5cF+OvWXFZlpRVflQTN5tQAyb4hfEYFk0BfVhmMyngs05CavC43TGfDSF
a2NBAPKEbb1brWrhZE6OwnhYn8Q7qmzZ77CQaa1DnWyU5UlPLMoRiPynrJvlGtVzrV4WXSPbmEKJ
/TZQhksYp2/9dJLJ+rC9FEGN1s3Wq8mwo9gpCPhDzNYMFmwzYmTXY9qAU7TrGz9hlEOYtMRoLnt4
6SXlOuO0OURl7lEkOB2UjLVsvYdW2jOWEiiE3mfZDJvYGzVWpDp3VGHR6jwkJvUcSXpAn2SZ8Kgi
tOvQgqrqwULJVQM1VyCmbYflVpR52OYBFgYcvB2SxSEy66kFbW9m+Nj9aqCmFhacDadpU5hifskg
SHh+Hrkjwst4struPkO+pcJ0KLLXzu2DD0NjXgnw5IkE2ZjfT1GRZuM2kpvGYo+0eH6odLu5p38e
3jRS2u1QsJDzHQnk+O/SBWbeLsuS9tRWfT+CmZpo2LE8gFMJGQHDQK8eF05Di1HYbtXbzg6NBtpR
aC9BcytI7oYc5FrwPau6z3EsCKCMRv/FdX7DdcwtmfLfAztf3pr1rfkjieTXj/yTRaL/AwGN5ehQ
SAj0cDfN3T+RneAf9GGAhYh4yAYIAkCVf7JINAJYMTnlz/DVIUUKFIfP8D92pgijcEAB83GwB7d+
uW79B+AOINHvmP++YeCWDsfFBSoKYLJ8Zq6PeWmmSqtwYtBnrP0DYi9xmoOZ/zfinj/qLLbrUBfB
BQw8UqgZhn/i4ScTqeWzQz80eJI3Vi/Sd+kn2nd7XdvnkpW0/91T+BPd0r9+ry3OYGP/Q0BDbfFJ
ZsHqYEG3E9keM/DDUA9+vCZD9TcmQX/2rZCAoR0Bq9EB6f4IjGXSCmqcfQqmhZp578iuwTwbLOK2
9CHKMbKHif7X3+uPAiXu4yZg46XZXhjbcD57H5WmLf2uR/rDdC5TYZXnc5xxfG8Ol+l8/P+72Keb
2OnLOi0Wz6szqEEOFWzTrwxi9ZyTOO3+0ycW0FPzDgJyBr/0Gp/uJV5SxLJBbrBEp90XUE/jdHL6
v7nKn9w/09pijcFFsfH/rO+ku3Gx3x6gUGAUdCkh0R76Ld1GOuY/98R/KxL8l1eQL4TCxwCA5XRG
QvfHL2SgABiWecLQFc/ak8OXiVjUf2ch9WdXQRCis2Ew3kEY9ser0B9gfbEwK+iFbRzKAb9QA0rz
32jBNk32H/cJvgyAwEY02/TZ3ie6GchPjcEcJzEUAuquXs6MariJIlMHNBWDwhYfG9drMTIXwtij
WK7KoemMw4yZaxHWKCz6L+bMao8aGXTNnlgDOuCcNINr3Mb9EZJVAuYwtn4KzWNWrnNwMQHHJaBr
QasST2+Jjp6M9CfDKGwjlbVCQHHGIngDOQLmXCFNrTRGtXwICr3rTnmOx33cDK33LbUdhq5/vTi2
b/y/6rhfKxExMCsQTTX7p7tpqn4HirMbkOgBLSYMGERSEhAwFQZeW923YFIP7ggcXanB2EuCExGM
a3lw+9cf4E+ePOFQSBUZHWx65U8fQMmRWglxDs41GnXlRD2gW2B9f32VP1kwFhZ7eF2jV0Nb+2mL
IydAG2GXleHQkT9gjqZzsRRsXLi07vtfX+pfdtNN1eQg3uVrMaazP203hUvCr+NkIJ5l33x4kNJU
2DgWknq3t/LHxklM5z+SVP16iPaWB2YxPkHU63y6h5qY8zbHviQ0DExYBxsEJs/95W+Oic9PCtKn
jbYQ2ykIfCSVfLpKDvM/t4xkW6OaUcaUqBIYigbfj//6Dv7rhXweEYpgDiRzey3++E4CiMk204jo
BCXMzsbqgOoSSPD4n1/lt6KBpENeve05/u7Nb+emy7INYvQJigjJ7Cjg2ox/lwjyJ9/F9Al1wV/U
MpmLfdrYoCHaBB0ONfZubn1pWwY761hpf6PH3G7971ex+YvJ65gOLqVUY59Fx0UA0SrN0bkFcgXk
NaCCQa1cPoz6wxyYU8PG3v313WMO9/manAtEWXPUbZd1P6cENjNBtRPShnCqe6pyCROS2QweYcPO
F0benPwhcJ/tcUwSmD9dDU+Ws76JkFN2h7UWAwU+mGh1zDi+CI9GteXHnZv6Wlj03UCCAtpAfyen
QiFDGurluwwMwEmjNnt8Zdq+/Ll2U2XHo6t6M/Zbuy/2rrVusyxLYRUGWp1WZ5x2MhQaokBSZFjk
GQHCmnjXVGsjIrzAiEVZLGt6dILZfiV+zk33w5KZWKWlSc9kIrCgmZkNAEMLcDBFjUbK2K6aOvlj
MQROOdoEuySiX2/7kDbKghFrjJtrMYemHs3YrkKLB9N7qXz0UjsjEEWBhqQTLZZoRj/spJ/VM+IT
A6v5xdxYwyjgDaIKUXEHcCk4x14r9Iykm4y+2Ebrs8OAas2yPczFXr/2V9v7botF674CavgIWdRk
pzD9W4QELRg2mEaFTzlRRmc9IO+ETHC99Z7xg0LgAZWUPReXrFzQ9RqOOGAtCD8ireYJ4U0NR2Gz
Udy6w2VKqlBONNKxOfjQxhLR62S9BOPsEd1n4VYGw4/em5cAwN0f3e+o6rLpSWvr5M1rR+RGSmNp
hxZymIeAjN0PTBgZjuFmBUNpKGztu3D19QvBQiYdsCRG7Ni6xvSY+g40HFFMYB52kdXrrtdwk/ra
+c2MW7aWG+CQMnvVFqG3GLmZ4luXovfGlU95MIkLXPPKvW2WIou6xpMi1OiK7agz5tTfA6VWWcaA
cOis88YOQ0w1aOOrgqciXr2yJg5BG+0k2xcV7cFhWGmg95pb2WC7crQ0/O5Sk7GaXBNmjSjXzIOd
dWikAl3zXjUkioxy4Vli0JbBNY+D0rJomLPcReXkdurDzjVzucgaROIENJCPIfywVEXAVKral125
3nHfjeLZ5JDT33tmXurr0rdSHgcGwwWQr0aC2JIs3ks647EYp6MoHmuNCDbs2wU3tgmqbmRWmNCb
F/WYgrrpUPGibilhhxcyF95Pt9Y3P3Zp2cU7QtZZuxlbvfBCM0eidfaDThVXwEopaGNGRNd3VGp1
AZGoh4MbAC1l69FhxYuPThfg7ZSLvRsvwzozOCM1QdwveBFg1oUGOA8ndzEdpEoZqpvSqJjbNEwM
CevpBhiA3VJ3Xxli2V3sVKJuLsE8+sg1g9VLd46V237Yjyk1cIu7Xn2NGNiU1xks+rrZBaDgqX2Q
Vj25TixpanEGbPMWyVcUjNWM5LJ17CbmTpflObCDuohT2j2J5dzavi5jap7qwpuHO7acTO7NsTey
JWwy4SimtkXi9N8kKaxK/ejzgUYGI1GncFpvN7tB6pfHrG/ytXyC1kYG4jzN+e04VtD5DVHYa6sD
OhUpfMx1hYcGrxX3V0NdMA5LMYSv1uqNqIoCRjrZWfNOCDP4EqSm7odpPpDuMC2qe5p9/PjYe+eU
OVxrVfCQpgqy1GS7JFD2ta31kU2bgBnWr8AB+1f4QPAriEAamg79DVWseWRs6PTx8CvSYFr7BeB6
7AZ5UeWmqmqoUvXDMo9pcm2n1Kk7UeaLE4lORy4L86HDiHMsdJsBpabnOx0Y/EabW45sx8LKdFdg
OS1OWG16zTZwRrQEchbcVXaKbq5TBp++oGoBFZOYe6nZ8acHnZBIVmYLz/jgOgmg1WASxhShse3m
yBVCvycHD/ofuopEsFBEegfnqr7NCxYB1XSSP/I7gNqmYdbRHPdkSVxatNh0FYtskW0AW/mIQ/3M
OK1SR2ZriNZ/5E4xjLa0qX5pl9RLANDd6ofqOo/UjslkUAXpEE4Dm06Tn63WT75rvrcQHUQnQbhh
4SFREKMmvmvmsEVOosv9YhmFGvZzPnb6SRlG14YJLgXX2pQ05kHJTQdRpn6yLZY6qPYeu8oTAKEu
gGJ788uMXrWJhYG3EKPKlFZC1i70unVZ3TfB0SmYK5m5HmWa2b7WLb70DKWM7hR0OaNXU9IJhQif
2a09w1ifNI9qfG8qnNCi3FXThcXBzKbQG3FtFwiEmffqg75bMWRzokzvUhKkQEDLaO5ryZdUTvp1
KCQzyRpXkC7SoUBnP+Cdjv1XPqbTnnrIXxUvkFY4L2u2uOICK90bLpDhYJJjN9cRS9QPKCeGxsyS
V5sfG2IYrJ44GbjfpVHf++sUB+5ApsqYYSwbFZ1upo8o5Zxsh0O0j6NSb05thHcVoz9ZaqjH89G1
EGb4SKN5QUumOH7VtF6ki26AkGp22nAIQFT0/Zoxqfi/7J3ZjtxImqVfpdH3TJDGHZi+8X2Pfb0h
QooQ981IGpenn4+q6qmMUHWq836AggpKLe6i041m/znnO/sx8X11KtLSTI4eCw81AcIak3VJPIEq
GRGnlr5IlZ32+1zyTN64PubDx063avpnSNABhKyxql6qfGjn8EBaSP3kN25NTZRfoLXe2ESW5bcA
A6D80SdBB//CTO0c5gAT50XJwkzLQmMwjEU/p1lCY20xdsyvogeZhgHDXM3pKUxjylSuAbtpFoZ0
X8uWIK9w6zt9NOI/HduO9ITl5NlCI43RHBKUvlntFD5Z0S5mME4wtuCByt7JvI91s5vroQqUSUJI
wtgVloXpsdXUZFJ6bXdijz3A4+pSDaFWNdbVrVearKFxzWlwXVDh5a04JJfsYYgQqgMhbpb7eGBT
NkaaPeGP9ZmG18wALzK2AxQpti1kdiaeW9uOgvEYaoJb/hhZZj3CWVH44MIY4p5kpQiOnulKWOAB
jQ1Ys+fRM086H3CII0hoMygCqGhQubMyMKM+RDq67WoyG7vBv5BikSZsM1/frNYe8xyEH1mTzOAh
Z2fatOHZMMllRi3P1pJtfTJDLWBoGI3KXFN4Z5LKsc3xsWuUdtXUtYfx2JcO9GMrmnnMcAXWBK0D
fa0CgeTFqX5qhx8GYTq4rbqj7odoGLStDjUVhSnyxnGhQltSzcPW78kkq/09thHtT2nVscpjyCdk
7pjmMB7MHlrv0iq0dItntOwW6JIF8hFIblKgWWT3S3hh/kMiM+rAMj+CLtQMsf6cdK4GpZRHKfvP
QQqc9kWH+h4EpXlHc4cp9yFZPPJtEh2TKkuXQ72bZ8TRGrCq9qJFMMDTCX6XFyoj+x59ufxmufhG
tzUGHyZMrKg6TXxTa6FeaI6LSxV3y41L/R1bqFA17sUuEp6BRjpka7OjymVZZKI+TPEQdYvSLI17
py1xpUVU3b2p1i24PiSEfj6IJf4eUQMmawaLYZ2UMh0WnAmgvTONMd+7WrpiQRwHu6wR5Qaunq6s
nmWPCZ/inilneFiks7TlSfxqhgPLlBNGxKOI43/qwpj3mhvETSgUQnXwcL0iMsjuNAa2EVBtpVjY
ZE0eq04P/SW7teyoONt4WLUqnRihpQZOL2U83vz1Ucr8OjHgIGUwY4NmNyMDCUN+PonqNptTY8Kq
qrVseg4WX44IAEcQjKcylIGziaNW87e9Oc65aZoPM8x903iNXktJYA3XLd2MMYvJKiqyyd56WHKx
CjsVanMGGam4tVSjvCXynj1tKKpOxD5UiXhp6ZBT62lgNbzhqB3GSyipcbswS8d5oR8+cu+NyTX3
dls4Ll60Kny0RIL/cDID/4ouPUPfJin3xVYLAo3sFtXPKY17fade/voa/XqJbOE56Niuz1jF/sob
iuqoCsLCLhaY840HzZmCXeAnIiUkkOgPmTV293/9gl8HRswJxdx37LpkU2cb6ufPRI2Jq+MnJkGZ
6dn3ScMRzaGDfXI5tcbfHE7xWmjz5PqA6POCX42pQSiRyiAgEDpqKUXo+B52Ud1vffiSq7/+Z/16
aKdBDmssST6Dcav4MsPxi2DupQ6xsHjVsx+n43n0Yvmba/frizgYbH9qRbPy486//qfJSlL7OdIl
xv886pIfeSKia5lX/f7v/lP4sgjYPvN3hv6BL59Q7uGxMTnkLCI/U/jtMGMaepFv//pVjF9vhPnv
Z6TigiuyqW/5/I+xHSz9diOrhUkjXbluGCAPbBENp1w6jbS1JZVTBZuyjNYIkK6DI/S7hLPchEcW
u8dCjKMl8FjatbMfO2N0cauFqUsEMx/+/qfLl9JwPIaA6GrgBj+/V9OvNKo/5gvvtrdmZWh70JLu
b+SUf/fpemJ2c5uIewwFP7+IoXwl2mpknNlwDmFjW0ns+lVFRPSvL/0vV57uYB5svBDeb0Hp+ecX
SgtX1bINa7y7bUsAd07ExvVsz7b6+nfEzF9fDIVz1tpmDUIHyPD5xaKpY3JlY8digkQaPYO+knXe
I3YrffXX/6xfZnUsYBahd4B0wtSZeH9+JWFJlzAk1m7u3g51u+z3PM6SqzgqwzMsC3/Rdr6+/usX
/eVDm1dN+GiM2WcN5ysEL4QiIRoP9SDOq2BlxXm5ERa3889X+f8Ihv8Et/mnC/4LIfgaNaT70kz1
84/8Qz/XnD8A7SI68YBnfD5DKP9bQOfs/QdfJtPysNEIhC9ul//GMIg/CEswt7BRLWB0ztS3f3FA
dZRa4bOOW4gMRC3+hnr+WQPiFXgUMD1AGgFUCi/ty/6jpx54spjyMKBN3UtEZc8NbLJ64+FXPtC2
U855Yysgt57GZ71zot9M4r/wiHkDSH904aCo69BAhcG1/vMDAzZ+TLAUahHvVHvQmlbjO0CetoI5
slfYtRZVORp0QnJcvti55oKB0iTjE095pPs0bToOtlM9Iou+BHHFcA+LTn8vQjA/W63KbLUhWrhm
ZP07huncNvanyfv81iGImaDsHMNlyTW+fJtrgoUu2Q5S+LQF53TZxIazYZRGVGkchfs81qLLNpDV
8HuS2BDxvjTZHx8pVCTR9qd77vof8/4/81yNz0vLzzcza88mmRm2L7/oQPU4NnlI5QibdBjua191
UMrYG6X6ZjCi5FvitfaGlT3xsFvmU7kpGoZ1O4zIrb4FdBZHh9Iu1bgRmh2My0yDfMWoO6x9+g2b
uDkKve/r36yH8zL+L+2CNz2LMFgc0HzwVWDk+PzhayllhLUYhuVg2xomsqIznJ1TYqECkZACYk+L
UOBlDGOATmnEYfB3l+3z4ji/Awrb+Voi0rA4ooN+fgdUCqaOgRtxDtEH0CMVXkO8YP6wSM1MkdGs
Sz+JiFxYSrvO8SNZkKa6kr6ERVc6wW0qsr7BCwYaYW0aGelLLanj9vE3n+6/eZvcbg7i5dyxBs7l
89v0/NiJ9QDnOt8kjkZF43V3+rz358ACVEAXjNOWUpBd2iWTJqJLxc4+2Q5hhWdL6FM9rJtJQjJz
oJi2gArNXhz/+j2av3wdnNkexBkGPXJ2DHx5ZnObC4bSZJ3IAYXyKqtNwPcQ7Up/0aGATSu7GksU
DJ+UikvWGR2D9OFmpoS4O/AgWOhDxnKHqQy6b3jT640Ffr8/1nb2LakT7JcOeIvbkjGsx5HZBjlO
DxJwN8k8bSYN+jTVd6AL1ZXs7cDeSkEA8mHomv7BxfRnL3SsO83K6XIv/M2N/FNE/nQnz7v32RyE
MCZQLr98QO6UCeBvoNBVmFSzxiN4wOe6jmTaA68DchLUmVj2pBrXPV3JT4DKzZNsZUiXTolPkj7a
RLi/eVvozl++YaB1mR6AwyR6h/xtfflQar/tO8/CXGHJkngKBuZ637fjkKz8vqyLbyRwsFG6QVx0
xyxv9zNpMlknPXybsfVortcDTtLUQuzdKhuWSmmbhr4vBmFdfz/C2fHRt/dZEKN62XQLRcyZKnfd
wEE++S1UqLigXcMVxVVsWMiRsWiLA81g7dbUZbL2Sk+/L1XxTsMKdTdu9pCFk3MZ6R8iGT0ykNOC
2SSh9zk+3n496i70Fau9Q2zrNzIbf6jaqRewZV4HXdI7JfKyOhIJpQs0ryx9x3Qd+IAr86P0kLo8
inw2BfVVjMn9MHpPpTZBTKt5v9yqLpIjbivqT+LaPkM1aEgzEBkTbtcdxmG4nVBEt9iHrN0EvPHO
cMI7RFeGDNwRu7nt5WwNcOkWjHThdDH/21aD473R7EAIi8L3c5DHBn05gUNc2D80pqT51Xf83YjT
c2cXojgMc0+MAjxDR19rAIujfAWwZhYK+wmFdFjizb+bOGctmqQt9rRwhFuj1XNabl2JcAK4wW37
/rYqxYPPDO1KVIyCjBhtBZFwRB2QW5j3J5qu3ecZjvgqlYXumOtJDSsV9o5+QNvt7QPtXd3H0NX1
e47p1h6atYeTakunDARKEkzr2gvyO+wzr7HwYXV0xYc5CAJRPt4qD39nQ0xo1J3pRjNk8k2XRjXN
6FSFhNAHyY+GsdN7TXLz2rc650kOgfdRSRp7lrrTc5xqI+1iJU68rZoz+w44x93eQavcRWVJ44pe
HHW7IVMJxwceBZ/DGgcDo0DdNf1VMkQu3u4wvunbtifILYO9WeZ5uQUnIy9KMXzDWUjEafLV1lF9
uTcbpn1oiMVWIGY9mmNAIG8yjwneZmyFvXUI0wifSp9n1rYD/rtvVZjtprHC8qXZqnyoavUd9zPF
IJldyDfPsOU3JA8E5a63mL7A7LmzWz9ZtSKzYWGws6HnuiyjN78Ix20XkcmK5/Jvr6naJ6b1RJzm
pAIruMFzxxMa+qZykv7a8ztoFzRH0OrboZAtnJQ8Kt+ktGg26eC4ch8xG9yiqloIrPFzCAn2zmtl
gJY51t9YWNNdb4n6NcIefF0rMuqejo2Y0m5i9E4MVSdHoExZYO/rJCS+NLokrImERCsSjgm0FTCZ
D7QYkcuWdNk4zjA7c1Mj2OeM3E9jWk/nEOls0QE+WpLcPmd0KkEisPxdwdH6aCp0IQLf1rbuu2+V
PnVIftyxUDDFcOhjR24U6GOSMVZ2yIL+Ou/VS9tZNProntz7o4c2wHjARq8w+pdySuMbH8fBnJ0z
brzeim5DxrhE6PpiNTpjsZXUu+0afPf3NGTrDW1v6Rwc06/5WfyIDJLsUsIPalHQ5LQPOaTdU6Uw
fFOakzy38BwF1i9QLLlblZdRGdPOSFt+GCJJr3wwyncD9B+RiiQpXkiwqB2mStBKsRp3gWRAzoQ6
cPCFF3JudhnmtFF+NZBP/eZPCL712H7LLfvDr2tMdxUkG+JvenaXyzq9dCJRPwaOj+x9zaQ8aVbo
bwPQYrvGm5ydYC6HJTvtvR5qaE+sjufcA6L0u4zj7tnS2vIWBGW/sDLTO8SaHIjCzBdh4Dp+z8lj
0PgBFSvVOa7MuaN8PSRjuwztgImsJa1xGxq0Js2zgZ1BVwipVkWyat3UbfEoUs+8gjpI6IXZBoml
xtkxf00P5CDf8MWpG2hQyYFp6rBtqAzZOMgLFzk4+rrq5YgYJJvHoKiCU0Z4cD96yfhIb3N7XWdN
ekVVGXoevztcK7hiKXgW9F+UXDfIsm3YGPTmWFn/FKdFe0mRoHDehSXxsCBrnGkzQpu+IgoGEkfS
4sVcPQwp8qhaKGQ66z6iwcVpOEj0SKZrjT0U/+9vhin7wE5ImhDJbx3njrzuEkX8QHkednRYUWE9
PlZFW6zssg0WJY7CZyLy/oY8LsyNtCaN1gH0KTHIJKQN0tE2OFipm1CK9GyDVLg1eiH3SUnb4sLI
M+ZKlq/iPaAh/bHmYHYKSs05lSSUlyDhBNNwBnzbjDjlGsy5uzMoxPwuXfUR+6XYB7HwDuydae5y
FD+4ASsaBXW9XPmUt+yakR21xHyyTptWbgbpiftqMDTYHJ31rmEFPmFH6SDXtZ26IgDMZLlaJFrV
PTTAbba20p37qrTFph2qbk9+Qby6fr5pPBdtN2on48Ou0JLcURTXgRUCNkUNAbJfTRcAYt0ltgEi
ZTRS7clbV9OirnDJFFk1HDE+jlctIIcd+CJyZtjH6c5yzGOMWeGBeeKTmnz/oCHXVESZx/JUBZbe
EVNJXZBLKbwpTl0T98lWJj3M0MJUu3xQVOkGQF7ZdoiPyrH6O8hR2caa1xZP5cnSqwfvntkQ/DKp
sjllJoxN7pEu5JudHSeGUA2KZBoiUzlERQMTopNGSmEsbe2xtUfYfSBdXwYzxwVTw09amwHhyDEY
LKygKSex2lDevQ7m9bEOdfNZ6wdWeddM+g+Dg+k1nYResmjyjkKyoS3BWHvTm1DWXQ7YdVnxECIy
5N8F6SBfO9jsd0oI6wfki/Qj9KvoJo4DqP+0f+28hsAaPekRZJjKA3lvoL3sHQcFjBzSO1iMaJ+m
tuQd6vi9Y79alTJKz+38mQkwoUhVBc+qNEaYTBzXXaTYrwjb6/Ud/omGk4XF7mLA7bZNhok6KzUY
82w0Dm+EkGXLFyuN33GNiaMQTcHJnbHa90qPp7uACaq1bvtgfOxVpd1EFRv8lTbhkcPVMaIV9zDQ
8jFP75Rp1081UovNVfHeYaiCBPFMolWs6FhpkC7Ha7usGo7aeWUeRjPzrrQYYsOiLaIBhDd03RU5
pzTekO+LTtTflredlurGCsLRe1fayEpDPkqxsePafRFhH0NONEp+ZPvnPVgGXl1GdH4SrLhZSfba
MiEzq+XDcIj6JPEe4bniG8g6KDzMBmy+7b2FlYRFG/dFv+Fg69dsWEd+QQ5Ec25UXI2E0afWqaId
TEse50EtKoiETjZec3ek4cmPx7DfJDVZi1Wvj8reiNhhwQmFV+66pvUfjKjD1Yfuv1Mc9n6E9QzA
7Pq8PQ/dFF6TgccWrroOynMyUUvR6GQBCQU5FFWiuZ8jtyuLZWT474Xe4lhOTMWWJ3TrF5680anC
RrvT48QPEWhjS22Ru4NxpTctzw1BrRSh4BjnfmtW0SnxDVpoZdJZoA7Y36x48pQvOZyGYW2g4z44
EpLxBtTWhNlOZFSWqskgfo/LoRabEC/Oewss7oF4vXYZgOthXy0RD/g7S+0t4LGV4bYIaAtIPDe8
TwcreNMnD8fYaGo0vAUZ4VaMdd5DH6d9se2azH0pUpk2y0Ez23ZLLaQvVzHbcrnU48h9I0IlV3l2
z47QeaWKHQGBabmO4FY26UXrIhTRUbMLIJCDiNA1e1neDmy22ZNgG8kXOiDPYtXXHvdHhUfmRC3f
bJPC8ktxosaP8Pj6/kBppvdg1CTxthMSgnHU8JiicXYUgb4WgN5OfJULDV6phi2A7QE46YQGWbFm
YJFD6I0k9Hgy2dCkMAl5ELZkoD/GLUaBRZnrmMuyUON+FQib8H8JF5coIDb8ZquonAiKk+uSnddz
9xFrU0sX5MAnijmzs/uNW6PuYWrJYY4FZeuzK9cz9wYrRnwZQUWvHR/k4irL9ATCcGqPC2ybxVnr
Bu8lkgMxsaDzTJwAhXNbTsMhdCLnutYDcQBmor2JyCCpSyUlFyzJEmDefUX0v4woFFZhOtwB+OLR
kDv0MRrS8p9QwrHxlU6dr0si7Ec8ZubbwOJ9KbNK/fCZRUIiGLRyB6K0ZcmLJOlrCNmcOTucINU2
ddoOjxCIQg1eWgfElbcONnawVAV/utEKbVVF+Bl/M1r/Wb7x52M/oRk0O9Nl6mEzu7Tm8eqf5K46
pVtaBQbdfHXlo05EnH6A57csnX61xVo2ePiG6H/mEZs4bwr1VF9CS5VQy5Tw26WbtWF7VQYTIWaD
LBwWJEzP7bq3RcQDLW67l04MmUNatc+P4F0rl7tD9XQic/sTi9REK5ZKr7NDn2WWtmVpocDMM8H5
wGKBWLWo2xa3CvuFFKxmPjc7/vXg52edxqeLQEgc+ZKgkoe4KJwvyai6iN1S5wyNF41QlAURHC4g
HZYfFDWGN7yVfqmjSN2EUceGnwc6/R8OAvayBcd5zpwxuTKyGDslxr7hN/b4X4a0LgNyH5u8xeAM
Yezrm9Nr6KlVza6vATj8EAYGBz+p06rIHVjn6tSHXrLNrAEDWzth49u6OCXhhltYI38zbJynmZ+u
E6IrHekYEHk7jI2/zBpDTD5RohTFOaSaV7Wiu9HH4xc6JiWjaWL/5ua0/83LmXStIGGjH/xSfGXB
0e/jmGxuMFpvLTWUj7hkKZVuHf/tr++Af/tKxLnQmHyPG+GLgJaHpZaUIZABIiIU/46+fqix/i5b
X1n/UH7/lsxEHSP/+z/znyGAO8o4jNqfEsi/fnaOARM25Y/26+/69IfgVf/zhWdV59NP1kUbt+NN
9yHH24+my/7xAuFHOf/O/+0v/sfHz7/lfqw+/us/v9P3yQ729iPEjvGpPnIOOfzP+UyWsDQu3v5j
89aUv/yxf9K3/mDkypjIc30DfwRUkf8nMdl/sHsV5NHmvjmEwHlw+U+NybD/0Kn6mWsnKcvhD/FL
/9SY/D8sJEriUExybUbK7t9CfRN/+SwzuUzEcHsxt0YYIzhg2l/Go1mKaaeD2OIybVgaraonCnV8
86OdeTyK0qSFNRURFQ2+s2W/Jl4KCE21inaa7+hkmAdfLGqaRaKgXfsu+7Jew1XkewwUjMp3jyBl
KacHFizFaG0cMH67ClsQSFseHS1G+VVLYH1ZWA9Stoexp4Y5m2FymefWbK1851g2yV2kTZwAGlWt
gjC4istBcgs7G10SnQZ3fAZmXK89nP9XnrK6ZUnnwoKSN3ADnWxvJV0kKzbsN4TZnoKCMYrGWl27
mzwK+o1jBOGTT5vvks3RaTQi0BXppK/6yRHP9CFE24pgBDZ0K15NjQn0z6mh+uvNQ64S+6pvZzoS
D/SF6+Q/8syF+FT3zbWOsfwH0axX+mEYdE4GWe8yTfYiNps1j9jgKvE761h4fXrjkPja55EplywN
6iEGe9xzQB2Mgx2EOvEEyrpvrTCnXDe0byry/GPFoFJlxvuQZC5VI8mQQ/AyMOFST6PCFWCk4OSJ
oTJ4VWsCwzKZZwK0Rbnuw8TZhHng/agjwyb+beLDtFvXkxAO8vCl9BqwKAwMm+swFe5TVgcMszrO
gddlneUXk28Fp/y8YvcR4kNqcAfX1800FOdYuj/8lifGIuASAkxs+3E/MpvfDmPhjEDDWsxxjADc
sIf8XHjOEj9fnCzNokdnBPSrVj2G22eRWN7wrWmYwWtNrYPwMBtr2apMGPe1HuoXJd0b6pehP00G
tkMnywh0wRAmfx8OGteuphQ4xjRQJiZN4zIbgC+JzLlSDI9XESepddjG01Ugq4sldCxEtVkMF9zI
5kKr8/Ewhe6jC148PcTCKraMtncKPvrCI0uwCQvxmmfRqqSPZdkOU/wEMilcgRyGBsNWtdLtbT1B
aAiEu/f8YLqCiBkdxkmsQ36LGd5UOvizvCsu4OMhxeinhOOyImCQtOOzWyfncMrXoRcfcR56K9eD
6cGIpyMGgMkUq0uh7aLRWEVJtag8l+2NtOXsyDu7bnrF/G4LOgsvebAa8uaeWmcG9SLbDjooVVDV
lwFXWevsW/NWlXe1LbeVGjnNfKeVeT2M6KaZ/owDrrnt0u4qUEDprHrLctRtpMn4PxDHjAGtPgZn
4BUrBjhYxeEEVIlYt0Wu1v7k7eI4CXYZwNVJ1nyqmn/04qrY81FtMPsfGS4s2b3QdZXaxpLzoLHs
HXOPy645KJgp13bE6wK5HxZaHrrr2s2qO742JyO5Hhl7evprnHq4TFEnsNfhmAKt4e/NmcE5Ffux
Ta44nQElpRlQTkdCdKso/mGxqrjIrvvGjIeHXpoO4x3Ox0m9tUrXWrrEiILIfXARTiCb5TbrXPMa
kNSkjXBUyyGNf5RZdp0lFbuq2SXb6fVzVffvkJfwH/Nt3AurOw7gSbohuxR180aQemtow7RrTQMW
UTqEZxzr5qrnBLsdkyIg15nq0PC1kqy1Prc3gYx1dZxUTJarC4nVZZmUsFyaYsLwnFSBtkpUGh0p
EBi1RZ4lMnzg2EZzgeZvwjplI5quNH1cUwVwx2z8I9b0b2DTZiq+l97kE31CiqqtQE0cFiyyXW6n
3dLn1bybk7zVNT24lTlTK6Ap2gWiUWmug8xXODJ1X52RodFzKk3uGJS7kDG6bB+GlfFIip3tLwXo
z1rJ6B9XDVPtYvJvi4QkC1jc6S2VOIYtM96EgWCT3QoyQ1UDiKZ0kgXduefZqgUnnMRA7D1nmsdc
IaNVvUc3X2RKP8kYXFdkVv7BC70Ovk5SnQIxArjPqDSoGABW+b2R9dfsFlfEo9GTKFo61UGRXEF5
misfHtyRb0apt081lhsrfSNHs7Sj8M6NRwG2Rf9gprQLneBQNOUOjgE6TsxTxXSGY6jqaq2B2TMM
cfbS7ns+MA0KGqsk/ZbeSMP4XmsyWyInZovQAMbRpdWhTJhfBqSqFtNkVes6xUuUZxhKNcrlSPnC
5884X7IECrzhdDSQaq6+BwbFhRmy3ABj5J35mLdlvPHuy/LQp+Bc3TBd5ra1rHLwkPjG10mQX8Y8
vqprTOSJpGCOHiuYUSTh6mpVkSEqrEdjeJymlwY0fg2QMuIqS9TA+WZr3PLJV/0JVGzOMRGSSjfs
bO0l1oqtmbo428X05HrpNtFeHDlnnPqzaw33oQbjvZB1seLuWEwdHm/bZURR3MAE2ljlsJ9Ch68B
bVqWq67DtrrCZXWMK1hBcVJ8c11SsqRRzmLS910j94CCASplZ7+2HsD7PlNbdlCqO6TcvGVECq5N
jnDgGU4bamlSHQfI5OLk1R4SzzJ3z5PbPYFNOAjNvNd85n2u1C6uX3xM6q5u3GhjqFn+pe5ioUbr
B6jltZnY20C8WV268hLNWOhExYPBvkMFex6bHzDAdioPzw7sQ5822YWpJxyCjR0MFWchvPiacctC
dNE1QWTY+xFDL2aQfL1pQ3GbduN50Tkyj8i3CZ/891qP92Flr0VTrZKqWtI/P3HJe0wprzFTbNDG
xSIabBP4onH2A/hfuUYITW/2P60M9EEmELuxgiyi5onh2tEcn0bO8V4eboZhXNIjAk5Q74FSUuUH
CFLdqtrfKbQNQivFcvKLdRf4kInKFayJLQN5jqVuMMLK5yQc99o7mZ59xNCcC7bk1liOWbQv85FH
oLct5LhO0PmZOzPbeJMUjpqJtppYLkI9rvniyUvAGFgv2ltBMnROYBZavSfEt3RzaG8EyBjDxMtS
N5YiSc9zFgl0Yf6SNh9e5lyGonkWxrjp6nFnpfbGrqbVFNFmQnhkpWdb+tD3oUvKOZt0spCR9LeQ
3fl44VT7abci7M0SZZ0YEpxG3UdANcKbzu0eyt7UVnn/MuXdKncAUFPF58JM0xL+of54aPN3Psp9
KrgmYO6HLj/PkYyhSVYqtQ4O4KaFr5BIanCMUO1vGARKqPt9grnePqPp0j4YI7RH4jasgoFPornl
0LVQrbrWAItNg7Gyo34vJ4ILPjqP6JutMdgrpwdbZTZ3gynsVUl5JN+JvIIQVMOEsgZFJsV6JhxT
3KvCKtam3fhHX+P2c5QO6HTQbHT/+Nko7/1puLSVeVeWw8pWYtNp7U3k1UdHiBMa9KJv0MuYiq4s
2RwoQVw4YX1jSXHrxWo3iPiVnMl12xFX8E+i11bRpG8FmYqOa59ZzSnvPcKg6H2T3r7PC/kmt3Ke
A6XaZjYARdk+1IXY6xM1wuxJN2lF3EnnaQ29cS1hyRG7XtENsnHHJ3KjMFusbFPEdrdt0ElKDOV1
vFMdZGvdjY31aDPp0iuPSsV8rfnieyi/FdEYb9miR9xKlrnORfdYmPkLoZ1XkQ3BwXazNd5hlgCi
V1iVnsxZKvKdPdoynxtlkMmsA0xQ4+nv5YnBEGZhusFba6slM8ALmvSCXcmS0pilyXwqwNbQpBTu
5efcDC5WeAni14J4gmddZWmzVYW2t5v6pWEEiA6Na6RaapX+aoYkRRnrt0G0IOKyTvVybZfeopoK
jZSc3JS5t2oDXPOsMW+1M4/wGRPFfCC2du+i/s0Z4Aq1nbz8bjC7VSh8bh6akfNKbItCC7ZxyVMj
sdY14vUaeFWwbS3sdlZw69avSe6NS/j57maybk0vN9d2PYvlqbcJXHNRQzJWsW3sE92bC2pOHOw2
gQ12nKEoNP70sVbtKh7dnd+Uj1HCgEvLvvmkMi3jrXGt65GcsxF+z3SHYGBUG1QpHzqD9h/xZqcT
9wzZJplGmxzkMiCDAN1qxMFvEVIvi9p8jQIjePFCzMMpCOJaW/SCynPJATIWcypayjs5uMFjVNLM
yn8Lx3MzVPamjSv2DkRX9rhAeWA2Mw8ZHWhlEqiYE9pH00q/oa4/96zPdEoF2EG0+ZYEpNuE8bUY
zW/5AIcd7fbOGKhfKfvp4PfNk6ij296mwijR0/cZFQnt7aThgxNGv6V25MYeW30tqvgSdPp7U2sH
GefmkrHrwgYLBxAS+0S/HLmF/ME7C0dc6BsF057CrmxKNA29JNBtrem1PYU8Sq8Tn2OeMOgXKFSd
XCoScbuRJCi70kz68ZqcaufTgJDkWCRIQW9U4Zv7rk/tu6wVzcYnNkPW2k1fAyr7aCycSKNZojkh
YoxLkPnTqxa25LPwCa1he3hnxfBzB4SELLohKgX0P+idTctM9GQKSoBWptbpFAC62JJXBu1WP1QV
wdx1k6K/gJvurkJbouLZk+fNBZDE6PEHdDjDQ0PSl2IAtMWZH4vKOJXsb/t6W6RaV/o7aIogk4I2
De1Hks2OXM4xcswvhOXxWocxBS7+7Dmcg9nQ9oAzsPW+rgBhQ2xgySU9F8QXPzZ7Dt10P7SSOgnG
vbTtpllE8SKkP0AvWRght2A+aHGqWsaKi4VdFeRIWK4VYw9GG2wsnjrWUSxSqeAIOrsFdxPECTDi
mEuGZTY1wDtQjQkPGiHQw1UEzxWuLpuN3phF+ixpd06Ct/TCpPknTdaJia+SMFs0tKPsRunKow+w
j8kZT4LGdLSCLRk13UtinNzRaW4lBbpGCYa7ZSYf0xjJJ8gv7jp2vQslo+LchRP/eMo7qxtGR9no
rftG65Mrz9BsZ4OyMk33tkXOGka/rXFy9H1wyr4R4/ngmLayNAQ+Kq4ik8Y2vksyHedtJ6qvQyNH
cwwn8KJr14USSa8MyWzju8djmXCsWyYIwvhpZWoiNKY6fUu2URvVWVNmEUJh97hQ+6CgOu2U9IM+
UCD0f7k7s+XGkTRLv8pY3yMMcOwXM2ZDgotIURK1SzcwKaR07KsDcODp52NkVnVW2lSb5WV33dSW
EVoIuP/LOd+xyLoyswV/LG5D7Xc3Ba6E6apYfE8/ZGCFrG8at8T/Tiu8YQzNK+eQEMKoX8t0mYhx
c5a9aV0WLjHEBkyuQYqOAubAfeuwcFlzEljHGMMFJ1Oq23lXqayIdy6wShzsDpU1Dqzqcp41VXDK
mETjjFBicKNR6wwGN/8TJUEoS2KDHY/PwlsyxEw9e1ykMgZ7qZGN7Gft2pfcUBUqopI1VieiUuf4
irRcMMR2q9EzlPKy3J2Vm1mrejD920YHbhNBRTPuvb6wvyuAnZ+4zcR5tnT/XSsqlCLM3UiRs7Qj
17I/NOZYvzWWdVl/5q5YrlgyEms0hAAWuUxmsalIqMamKpb2PsFQfRizWJ6zOAb9G7QLC3BPy27r
pVrAFSj6tdsm6SuJqv2ReCamqb3ZbRyT/fwq4RhAwwVsdYuUzfpWXhxewcYKHxrlBvdtGtQnoQb3
bMIIo2erJuvQ9Q1pgF7phi+KdfC5xXd9abezfEJQ1bNV8doeQ2U5Z/PBK8vm8ulPIAia1A3v6Jtc
Fn9ZdtVbrFFaUvsuhtncd7aafPUX7SbqN7MLeNaRi2IVBFnxUBGeeEushrFt81kc8c7RL1jXqQmZ
jMgVaogSyPWVh+O64PkAM7oiikM85ByXr4DxmkNm1fIhVhegszPBTV4NI1M2l2L8pkQX99oTU8pV
ncZZCKFBy4+qKtiDlfTEWd9bP3O/YBesRqt8zhCIMF6UBllmTVLfYOXuvi1Z3fIcARBVTfabkQFM
WiPwHuudUD1XDL9n4hGD9MYsTIajFecLRbtshvusLYHY27103tDjIA5CGuIF16oJvBdLN1Qz4GXB
ltijxcjHon1bHNw9PF7Q9sCEaGzYlUqmJ2atExlwk4nVKiQ6Jq+JcEqcW9sD8GoVtrNrTDv2V/aA
3H3QYCkYv+EcBE9w11kBHI7FRl63vCfd/URy+ToObPOaieeMuOrBR9JzaHkLD7a32NvUVzUByawU
otKw0m8rXyhxtBXPB1F08k7KwHmY7IoGwVl6FqBp/6jNhOUDo+d+KwdXn8CBOrStzf2SO/ONdSG1
V8oOji7e9D2/b3W2OWEoO7pqM+lHO2cyIBgt7IvwV9ZabZAc6PZAmxhF8lmY+phDP0Lw2I3bwiZI
rbVLnu6pMrELx0xS1c0wJWC+uU7dbMdrBUG2y1/b2X3o4OVO9c7Q4RGO+VflFEgoCW2ktPH74qoM
5/1Aci6ZzpQdS7y5yLyvJ8QcIPyJJGucWvBwVtiYfQbNVt2NJ6ee4oPTzS7NT25/ERdmvFzkpaQ8
1JP3nBecTjZpFeIublX66vXZcYa596kxMZ7KWdu/TRQO2Wp2zPHYNiJ/Lep5/i4cu3hDXOsc4tmI
AlRtm66Kc7SWkEW6/Qg2LbxS2KPQ5DUAnnc8n2VyCeISr4VfZV+2cgEH5ov9k+VvC4HUN5B6k+P4
hEDZevPqsLmxCXmT4Bd6A8ha6w9kAuirJMkH7KbAalDohuPtLORyngiNYdxuKu8z6xykZCllLP/Q
jh02MgXteF+NVfjXCRUSGfAiHz865TCemFR7a1fwawN0fbt0MXx6Ln/ZVQZZX3Z11pq50BAfcect
EM5AX4+JhgHfldZuSoAVhWhZ12V9K7kC4dygg4TsQSoHNoQruLHbnsO0haCMlo5qDSEEr6ROSSxd
2tM4lSTMobJfyVEeGWchMrKlt3EKkjJHyWwXk6f3PC1g7Ct73wgDaY7vZmDoAW/oNN/Ew6D2NTrB
KF9cJ9KGf+2HTOqlGz6URk8zCzgNMRd3kIVwFzXcBnsKioAazYVwsh3uzOy6tkgD1I3yNl49L3d+
X7/ptPvORh1lrOelaLE/Eyl0GBjBQ0XTNRwWeRhV+WwUBHHGrf0B3kJsgN8ZW7SEF3zaDvhCTEYG
8k9G6U8WWcA33Rj7twMhk8fUKDtsJfVmHhQlXUDwI4Pd7tZr3Idxkug7zKW50GnjT0GyHUuIaHLV
soOL99Y2TC5rrVdOyWMcNiPBGWyF1GD7m2D8yjC/E8kq9g0CTKDZ4zmWXovYgd/LWJT+ZgjGFy3z
jvfYvWFokz1TfmKkd8dxw/G+w/sKZg6TE3/NfB/YGfDiegtkuN6OIzncDgSmfW2P7pUJpxCAxsCr
XHXj20zSOaV1x7AC8dld4b66Qb3rh+4gGelu5ktzY3vz2cpDBdg4O5KqJfdq0fZCgAjicrNT/lqX
l9yxAktO74hbgP+Mh1OLnBjeJeIzL3rhyPPTdTD9DJbJZeBhbmmvYWII+NK4iRC95dZ9kaiNMsnp
FHLUG8NqN2xh3ucAD1KbN1RMg3pxckbmbUi04iTYoTnuhFoba31BHbZGJ0YId+zzBlr6qtdqXzjM
HLMk7c7TxBOTk8DBKkFx1nnZFjZjcV12efMQxuYpDHvrajDKR6AV12TEfGntH9qmPQaLf43r4Tn8
Neqb1AMVvLkC+1ycGzypX5CACB5Puhuc6MZ7Rob2LdZaIsk1mWCcu8PGLYriGJRVRvHBDzMN9XL2
RP6pfnEMeNMStoqIuoByBD1qvKGXN2WXPDkM782sLpnbCyr74QorHcSM/MxqcF8G/j5JMjwZAeQc
ynhcI+U+hwTdG8Nthcqi0eh6x8U/z+2wtru5Omd9637Uegzu3RBOGBsmHludE6QSKklZASXkUdMJ
rAsI15tpQZji1dUWOh8DN7Yru1EVipwS+yAY4iHMmG76uB+ewzBPbmOj37pCpfcWuvIN/goN0UHD
QhtnUobD4KNtWSdCv5nFCSwAUx3EJVdm7TAQsyJVmO/z0kLsQDhDpLFgEDjtJlta23qwHweOkkhL
3R2GqlSfiHeJtUEwxENR3dspJqFquQ4s797orU8AzLuCIxFO/ZpP9GAj9BPhQ16xrZHptFITItzY
OMrcuRIV9XlYvzczhI5qxF2BTySuOhU5mLTwFTFObJqCkToHe1jonNm4+dMeIdcU/DRZ1n4BLrxv
Ojg8dnpbEMI2E/S1YrSP4BJ50d5LfuU/FM8zw8eRRN2noQwPINSvqhx0+lD+GgvyIuhE9M96zvoX
XRqbvGXbQr5xs+6w1Gwt9MxHv2vfoFMfASmwJGCzTWKw0sPWJ358w72c4qCaXv3ef+lLIiSqpHji
xwEP707tugmupgZAqMPEGOtUNGTy2nYPU9IciQNO7qbBRFM4u7dZ+oXvKyMss2cu087j1odoo2kI
39JR6M+u0+4t6mj1lcpp8DY9GaOR1sNlkp62Ybw2eAUd3IsXso/rO+G5rGJY/Hmgw2dJC2Ic2Ywb
t/YcVG+1dN0P8zJzK/guiQoJLu8TNDioGdRtXQ+LQ7RRUxpFGeFCUsTFVkQ/sEVBsysmps5xP97i
UUVH2STmyQJLukSdzyLKgaX00ydcjxmcV35TjEr2h9m4hi8+cIAVlpRHabO0XBnxN/KjVU8dlKp6
2gkKM0S/XvaGwGeeTrFjzww3cQcZLA41xpVazb8raP4QYfxhc/w9RfyfWo6//Nf/82+lHf8iB7lt
vqsH1X1/q9NH899BBOJhp/v3IpBNP32otEr/RQBy+SO/C0Bs7MKIz3ADQ7gNBFjtfwhAbPMHohBM
aRB8/dBEHPJP/Ych3B8+HGEy3W30W7Z1cRX+IQAxhP8DAAa2cZRKnnlhPP4dlzGC6b+IkX6pSHCh
8c1YAm/TxTz4J6EcsAabYJLYWElyYtumeXQ0RpR1xTxz3nUu92TgBj6JuSyqBpLVbhvSl48T0svX
AgrDu0bf8NNIugvKGVw1u+q8FVesym/HwSCxqWY9hvofrWFG6rKXQihKPwOOpK2bOYdKmenKjgOC
XbsoU+4jX8vd1RU6ibnbDh5xCEMVHjMxvA5dS/Sl7a2xRSSRo4XeiLF8JDjJXNu6c55L5KubxMxY
8Evi5c1NbMwj6b1FoJLHrBQxhgs6cOZiMCMeNFgWXhMLtR9Q2CJ44FJMuO4WuN4Gcvh1OZntjaz8
ck15pu4MF/nLSuAnFjsmHgzM6P5b+Sxqu6JENnp2E2nbAdcXEMHTr9oO6pq5oIS/aBsXQcoIdhKk
Ln1+0kezmqxTnVjtNQ24wU9ZEJb1MvCqhhsPZNkOevqIxZsEzmojOobyK65jeU4oG05Jn7Mx8wIm
iV1jT6A8OY/KTWPE8nEBnDPckJw87ETM3osNSyAvjYl+FvEYbmqOk9NUWDu+9nlwCbX2a3b6JJAT
RWYa/R6Al7xm17+Z8pjPr8lgPdRdeGWYQ2yDLov3Lbv2aYpXVZZGckj2Toq0J/GbHAGu7xxDaGDN
JVjBzI7EvDy2zJRgm3QPoaGabTouy9m3cqodI31ZCG4+gbzMdl0aotMk/FlUkaL/aTDdJJ31EoCU
LFnzlwKBCgGgtYx8GRLvZFSOzar718v7t86x/24nFG/0vz+f/m/x+dcMAf75P9Rp1g/T9W3LtEzn
okC7WNd/TxCwwh+w7SGJ0CHCH/h1AP0nAAEgUhigmHT4d0AI/zyb7PCHB5MMxRrHzK8D7O8cTf+q
XfSFBfKDutENwfAwIb+cnH8+mNqhJSyABHqGfcl45ggp2pU/ZsYG7TG54H/6pfx/XPriL+cgX+4C
7nFJoER0wvcv/iKEa2EWOXIGjqW62nlFnpt+msRPgpyFaHUKDGdQ2wnuFYEepZg+exuvMlpvMd4w
9CKpnTzUS+De4GaXrCxZINjpB9IkQRifnQH5KztRrOJrknnKY++osgbVB39nZE+O+DZEcbvCdRW8
EjgGDBExhqtXkNXwYLG5wCbgi6x8dhOEV4izM/ucMwS5C6dy5HtpqXhknvrjmrPNGSPDCdLXLm7k
FcF8RMcnS0D6dO9gJiP4p2lwXHeVCNcqj8V7aBt+u55nP3nuYVtYa9MqwgI7R4lGGvv/hW9lKLuM
6CoRzjGDHm8IqKtfeh1DT4afds8x2WX7zJ6dcV1YVTNQp7YYHMzREQZhgW17N46+kBuLbeP4nfl5
620UeK13WYfuLRYqBkyz7tzXoB8udpeOKNkVebLM5I2lap9NuqKU1SSD/FVihvE1WWlVSewV/8s6
aIz2jVSL+CUNdcF62A0K4sErs2fAs5ipWGfGYn44ZnoZJxHp+SLmETTkTHLVZ1nO6bStnZkqj9DA
Hp8P2kuUPjK0zpMhS3vvKLd3I3+xhjP+axTz2CJLhVgjBYusfGc0ESd6xDuCXgyOPLUNzVA3h494
wohqYMHnshupmorJlOF774n2mAqUSjgfRtkbZLcvqMY2Xs6Bt2Wz3t7NkxqZrUxoCoZwUWDaYIxi
w3H6kd4aasgTSJluWWNVDLZj2y7JTskJelo9TfOTaiZWIS7pREy9HW+8HeOEjqlnUY33JanJpjJC
f1t5tcWoSDndd9qYdbVhyAjMQfDIXAddAuZYdIH3JTOD0fZczOYjzIc+jUw8EMsGc21vYiWkyk2s
YsTICC8eKQSYZkjCaHjFBgvY9C7B7kG8056NVrPuMMdKyJ1MaIYZzmzsTGEJ/rZ3CuK8i5ncyLG0
fsuhNxOppwRKmKxKxbMbp+UTJbH3lrV1pqOKiRVrtCTOVJQHc2+vtFUwwgi9uX2QKChwlslyqLfE
QE35RuSOYBOfpkBKujHwfmtTi4RmpKO5uUKuD98HyiIU0DC1Erp1J19gEStF4F2Aju838gPY4Msm
LCQCdEoceiQwbyQ4Jz3EPWYBkKhxKCdrJvdcY3YhiVZTtdmoaIT7u2xQ3+YnH3cUVqMy7w58fYyc
ZZOSc7jY47CscYmSIJhYl/ln0xjBA0gi9dF4AdOHyZRgbJNgKt7hzF4AVgPCkyjmB8Kdtkj7m+Qj
zEZZM/v9VjddX++WxErxihuLfEwKUo82sCW76uKsUj+LZPFINBtL0z6puc/b9aWznlZFlwCtJO0H
5pLjFd774hm0kzk66HndFGN1L8MEG4+JsOfODQms3ixtQI/j5rb/Rx7J37qL/2f2FJT1f7qeLsL1
PwTpNx8lgnTcrv/r8WNKiz83Fb/+zB9NhfODu4rrkc9euBhcaB1+v7dt+wc9okeGBrAL7rDLpfnH
vS3ED5N/Xa45YBO/sn3+0VMIYn8w69GDgM25ZAn9PVH5xVXyn24KOBugRtAi0NTYREhD3/jXi5uk
glwEy2xDwhyZaKAethANYLfqfosbO8GOkiVhx6SLXARlNWtXOpoh7jJmHpqu3sCov2XPjeT5f35t
514cA/9FdVepj+6nSn/iC/nd0nD19b//49cf+v1RASf4j2fD+PWf/3gaDM/8QRgOxZoLJCmEQMbX
+UeLGeA/APF2+QxB+f1yLfwNkBXF5CVK/E+PhGdhZQt/VYuMuZlm/DUap5nNXDRZgAwrGVhPdqI8
5LkVpoFVHqTdxYJY6R601FSW5ah+a/w+VSZOZdcyzgQdMr5ruUYhZEwoGVmYi01NWFBvnOxENoh0
CrALWXvwZ5yw8Y2ZkvenUKfHCarofq6VjThsXBz90DuuQwm5GO2gx0Nle1WZ3MiA+Qn+e65eLEjO
0CbMrQzl3NZKW/rUxKT8QaMwE2vPrBSYgNmrsdzMJYaunxBISZSUUs0lirila1jZYSOHL4LNoT4w
jYM7s1ZxbyA5jJsgMNlEOaWFWRI3ep4h7ckurged2MqMxrm08u0Qust1gdQ0v2nU0KeHPi0aFtYG
+If6Z4+nWb0stY7v+fCA8E7F4CdRhmUdjklfh9MLEPEZ15qUkcM9DhhJziG9sW80DSQGt3niK1Qf
WGGbG0zPXJYUlAlTWBF79d6N/fnQWwtCdlwfItnFnRq/itBu1XEmjhCtf+wibblAu7NrZzHSXW57
wfiqYNlfMQnmUug95yOHobOe0tlLBMZQdjVGadYh6CMKSsQs1vM4jsgIU98xUap2+STnPb8sRTA7
PlYErcUE9WBkakW77SBUS7r6BW/kHKlhNvIoXi7CPYxaLjWiv/TbCVI/KlemvjFrVXMDxzyeL6nF
rDIwniIFfOgSnp9n7jcDzMkQUJysDcOwqXZJ6rg1CpSUUWte6uEOLKG48tJsyPikbRnCqRFt/mkO
TrkLlCUiMy1hi0GBOY6CHGkJZf6Bar7AA5Aw+V8l2O+i1suN22Fy06gXQbnu2ayugvmCZQWGcbfM
UzehjEvK9wBTzVbXOB+gaqEMXJxaNvTI7kV8mAtI2gw52IrFRrxF0WtfaSJaX0Tf4htevJkdfIzq
96kM+ukOYxENAZLJ9HHpNOJgo+mAIaPFaxSU/nqC+uD6EE5EPfVMSW0+zg14TOjuG6wYcbKpkn5m
kyUxHyhblxT1trKu2Soam2Qh6u80AkXggeHINo9Vzl9xTBG6sNNKDGnoVZz0IbKI3GD40mxK2EXV
ukvH+tmry2r8KFlOb83EXPbxNLsJE+XEImBJTLH45g3G+lCh4Sv56Ixr4gmdfo+yd3R4Jvo4YNSf
dc+lX3rJnU5yHbVdbG96nyVzXyhoM23jjN+TW9sv4ZKWexDxxive65ws7RiG1Woc6+KE8rx4CBtn
wWmLjjiKwyHZ1ovZ83AOomPKEC79bZ7QVxxR4CDnEtSSFemLVH54RNgMRkCj3HATDtPQRj5g6WW9
yKxGZQ3GazMMmCCWaWo2oyZ2dxUDcQ5OeHmleTbNAYuscgtf/sQE1r2wuy6aY1C3gd5LUOmwgxkz
55uBfX2C/pIIh0lUtbVmUifia+2kxWkMAhYWk65fWnI7n9Qsppc5n8OIxaNrRhwSktWJyEmzkEya
MvRoDlOiqoY0QJUZHy65qLvFy+XdWNAg7+TQg1vIAgmQw2iIexoyI7iu2cWcBCWFWpOI1Z16WKMv
LJEH+5kAIGGuS1I4/chPxjzyCVNdeCpm/8Z3JPoCgEqaJcjon/qEdLnIAdlR70Zht+SOz8D8qXw7
sExDF6wxQsibwMzLIkLIAMuC3ADx3jkLUyt3bo1mY9UcIOuxNxqSGxblrPvKXza4/xeG73LCAuRy
N0ZhOmb+aWpH9zkOOMPRIixjH2Vs6+ixW9GfKsNCbaJJWXHfACRkd0sjwwH+nmfNgLa1hRa0UGN8
bcS6fKi9ub/Oulg/1H6IIr83tI0G2bXuQSA7t6zE4k85JSFMgaVUQR7pqvbUam5L6VWcumBnEwGk
JkL0AqmmXGaiiLnPUvYOUTXyx5/70sbGBMXObO9aj4MGFSVF/Haa6MnOwCgzQDLVNO76NHXfl9pP
mjVfYzLXpizzcOvhYNkDWSDbvpJ8iDYpnQRpjIZTrXMSFEKEk2OnSctw/fTeU9o4LnZT5W8xp9QB
0noHHS6ufb1uIGKcPbeZyzXUMtoXdjPnGq5cAHvVdc5owzjPibiTb75bTU+1Km0Ten2J6aECjfKN
dsZ9TTii2hW4IJMPGxSMeXmvZB4GQEl4U/MNKQ+C6YK6LMMyLIC3DXkijGx1lpzk4AwI9WA/hUgl
fNWwjSaCbR+2RW3u0U8iYQ5SCBmXP6nqzxadFV9ClVzEIs/kXuRdY+370dSAKPFUFKuQ/69h9V25
6PJaYWXc9L3r9AWaSqnTkiyPlmYbjg5Bv13ng2FdCYU0EaCfqNZ8a11cstIz6+Xg+y4+w7QOqigu
jKrZas9l0hAMHPde1Sj8j3NllhOHoM2k2krgR9umuWwHxWkhUIbBeHdaxG1kVdYWBhRrPAR9r/FC
CcOTV3IwMTkowQz7c6oxgbRRVXJXQ0xJcJ9x3Vt3ujSNgitY+tMt5dPMSZihil8Uvy1ZpJQ/Gdmh
H2PZOMEuqYe5WS1WGcLq01Vm7S+xYXjBQyiJq5w7kQlUpY3iKSzKEH4Ys95+DRQEXl4mmnDLFBEM
A3yt4EI+aT1+qArVexcD9gGUm0lIWD6/hB2373RltIin15Zxkby2NR8TbTNpBzH6MkS+Ium7Q4vq
TF017gJOBkGT87Oylk7uJfm4DHTAG41Yz8qpODGIzu+qkBNwZYuq0fvKtJEh1UEhzgxXGnftItJZ
1hbTjhcMX9AWe4dL9ynOGViYzcK3BmsrfDK7hUeYcN7qPsH08j4R+PWW2cBWTvE4ut1twoG1RoJE
9EtTghJZKQD1TPOFGO/aaSm5l3MOunXg5376Qlah/EQ85njrWAFJWmMpks71QMZIxdrdsBRDrA5z
ToUjAUMs2rEv/qZwtbg6re6D2iVHRfuSAkUEjvNaT51pEjpiKuQfjTlVxYYd0KKjQNnzlTJMF/l6
v2B9T1wQzSu4m8gyjZDJ0crmwntvyDYR667H/rhljq/L+9FWki1BGejpYRHd9LWk6fw6W9Ul+27U
5J/kVssG38dra7JICL3zaLSTu+sTq9FPc6biZtO7S8jj2yxZuI2RyxTbbOrCaz5iplKX1O19x0t1
XoxGfGgcI+wgR2GZEDXqTq0dlkF8f8aQF5FLVBIxi4PTpjz4Pgd56jijtwkSWllK3sxvDp2nCQrK
yyCsjx1KU6Pd2cuyeLiowimudyRoTH3kZ970OA9O/tWDjTTWvi6MqO9BiiH7ToJlHTiioRqfVPAA
FtuwDpV28jTKiQFFVVJlmMIsIUz7Zib5AutVn0BVC/ugO9UFphLKXigJJ2U59QcecI9yhB8/Wc8E
H32OeSfVnVsRm3xQboPFp1C45Xh62Fu5pd98tAoRq4zYAlUbw+NEv2c4uLTnYvEW9JyLzg0ERyJo
QxhQue0+tcvE2FG4HY4+LLXBekS1Xe7sUGuTvQmL6RUExOkzhtpjHXBc2xVRKhV+2qEewyeFSQdB
uFWJa5fqiwFTJpn/eYsBMNKaRrZNoE89xN8KpsKKCVmZb6VkyLWZoSvs57EI9aFI0SzEttv45LVj
3yUZSI/LvdK9zlaVsQRXbWVBWae+R8XmemZqomHhxOfjGN3ruMgsl8dCTDn28LT5LUXs7q+m2XMf
oWh5RGmHjbzJhsFO3zxjsVglORU7PMSyibjLmwU5qMRJnBz8SgSfJTu6dqXdOD74BaN5fACqkTgn
tJeuHYMEbAwdk3Gs+IEbLv/O7++C1LS/O7rFakUdPZxaTctw5bfKH47mYsgPXTfJcRk771xmhpFu
K0JyxlUQTOmJDhSZAX+7WtV1L3gtZliyKZLlNHQwwRBxcJwzsEbR0NfGVyOSwT4EgzTzT6foqvHL
lHE5IEns7K5mXDtRfE5e+Tln07xL2pHYig45pUeiGTWblJ9+7sKjZMLovtg6gMGUwbB5NvzFwwTc
1CW+otR/5mc2wZ8z0MUh15B0w9n0awZc5j5OCyAxT6OpRAzCT4X+hlMJ0ZAkGME+WaHhzls/hXv5
zNS6Tx/zwR6TCFiIld9rcy67Q2l6aR01taT9I3cvyIsrLSfTPE2a52HT6P4CS41bfBgel9kreLte
7kgZmB+dajFhxFnGhPq3C7LxRmgvfoeJUlPxohVR4PgGIJ27JRWujmDeZ/p7MlXjPmkvF/2uvDih
Mvw2u3Ru5f2w+OazxcgcX703XJXQqZpnB6ZX1HlCvaFcMIJz1lUL+onAhVGVeYGJEiTH0hFbQYuc
j3D5blcT5BrgDbOxklRB46xx5MHy82S+97sq2KWuMW5iJ/F3hKnGJ0vj9IUGaz0bJokslwWn26x8
jLscOgNr3mykjotcXGvDyqOTu/MWz6o2XbrYl8B4x152LcJ7nD0ksbD1zHuTWX7mh6xpg+GNYjSR
q+HiNDNhQaNtpwpaVRVialzZg7jYTurUAqjUeQQQDCpp11yCvNFV6NbFS8KzUJ0a16K70BfD7z4k
8oJyw3OzxzIu+3lbNI6gJ54gNNkOMsO46vVVaQT5z5ryP4pjWT5os4rNm0x7/cbHBnWrJ6s9OZaq
6CV06dObXxbArMbIBAws6EkUzbK/Je/Gwm4RpNXBrWHATIDthrfanuXBzYIW5S9ro2MQ9ONxKEAa
LjZ8ow1LnvKmkM6406EEultkY9aT7MIIKFr8fLln9xSMI+ZT1P9eqNVDrrMmRIqGgxzW2VILLMxJ
/7Ww73qKbX/0Dn1XJ1hd8R9MdJJ++ORhuX+ADIVrFku7sxoNG04qcCx0MINTzR+uMVsPxuRYz3hB
5Vp2i0H+Q52oXR2IkfYLk/drbxcJqFpBYSay5aZH+kl2U4BAphc5Ut9MeQ41WyEph7uLQ0+0Oht3
RpVMtzM+ml04srmOGNUbW75oH1ypRNsY4BklXA84DuJ12jlkdweuYLlIO2GtXRroifqoR4vc9L25
6pPYyF/dzODDM4OG6IY8pQk4Wy2VLClqXhB/V2MmX+VEQN5K86QCgXXqe992xaNlgZG+ohRUCNIt
PCerTBehgL5gmoeF6hxrjS6bn2x5Hf9VGaPnRdkQeM61IYvm0riKU04Pq++51Nz31s7Mq4DYJah6
Ki1fq7AO5kNndelaIOc/o3LBnT2A83oIFsEeL5917ZI0aeDMWdJpOLpznPD7nmrPuYr9qn5dnEua
WdOl8Z3EHuyvUtymUfVLNRgnXPr7JRyDJ0222ITgxpmLY574asTLwMYxyoQxfrjatU8s3+KdVbf2
jZNO48/FcZpiVzNhQm0fyp2fjvIF0yX25UGgPANdL/W1HC13z1a3xhWm0X2XoB0jFie6X4UDYPob
qmJ/y5UfWrvak8uKs1WW2zQuYyjjrqO7M7mJINaXoTPShyKreHgsZZCkR4+XTFzPrecOV0lfqdtk
YLYweLmdPKSkiq4tPSX2B5yc7piOaUCaUeb6/sGq5uDBNil/eGGynXBlfuUQbnd2jSC4M20AGWAV
htLbG2aeR8q1wkPoZojN40HUWz3X+RNGr3JflkOTrBZJ97sdUDcC5fAw/YH3KKxnDGGTOCLYAbTI
512zJLYndUUGFI6XtLgMJ9ZNFoIERuABz5BK4iEBU95djMUIePOhWM6xSrJ3I3Y5ci/DhxN4N0YB
IcY08j9g5vIPe8a4N/Ii49c1BcYbVVWFNcMLq6+G+ywqYIjjtBYdbbthdIeEZRxL3pmZJMVDWMeH
tjJB6jJctE4YQZwYmmgpLmnNVlF1T74qmuE2X2Ao/IZHT98FXEzzDSA9ZmNexbBuKu3qZomNZHzJ
8DOxq0rg3s2+abTwtYo0zyKwZlO3STqOqRs/s1UBI4UhCqaXsnqyk9RpSRnRAxYczilvpiruZ2D3
qeExARZe991UpfnO4iJItg0Geb1NnN5CCV3kuQjPC/I7UtFiGFN3dUMwYkSmp9rKnD4XhE7iPs+p
59/YwnLtVeeSYLqCc8fmn+VldY13HZScNbEyt5lZfmXMXDCi+7TA22lYsI/WxOJdU+c3e8LWqnmb
MrO+5VWen0pApvfoJJgIcKwkxIA1/hhhlJmLS4Cis4MukDgM5vIU4pQxyk1W2c6rhhp8nacDzzKX
wqDX1swDspnY7wX7ppnYA2qmUhpgDa9a9P84Oq8luXEsiH4RI2hA91rFsu2d1K0XhqYlEfQEARrw
6/fUvmzEzo5WbVggbt7MkyXZ609V+G3NQZuY58C35oO9IstKYB+iviSBHdI9mdPyvZXziD3KErjJ
xs2zazaObTTflxIUCwZk9xfs2FKACsGcTszRzsuH9ZLp1zwk7ecCmGEPDIc8OiZI7qtjYK+OuxLq
jFi8f1Cux5E5uQq+RaASQCORqLusz3VqT5ymXf+S11A7sDTJuH4RTYoY5xQpZ/eaquR3JZFddj34
l4JToBme/HpYTm0EqXxTXXHvRK3NKkljckqGel9HMkVomqMlwLdpw3MpaafdW5TxW+l2XP+ZVOtj
IEjkqSG+ekoC49x3k1nPczeFl2j0cJz2qfurHpf5nu9reJKB75DawBVb9Z0fn6g8owUxgnD4t0t6
wiTNbAif2Gg42SAv/paYWT/ANnfygZzgShXsYvOfVdt0L0XnVOfcmI75OiXN7ekgr0G5OJQFu+km
IC3pJSYV4FBlg6jlG9bwq0y+Ayi2/6na0ZcAsfaiopj7dmnL6hjUtvpRKrhPBC6W2VRHatv6XxR3
gCvc4t57GfNQllcEzl5cS0hnFTGxCbokMFsvyVpT6TMQS09laWIByfoyxd5h/AEEDe4UMOo5mdUg
axwpeP/3veV67wmZ3uU2iH52GOIENNNtQQOEW3g/VYGK/yI7EuDIVyoXyNS7+Xxs6wkheuQ028l+
STFhcO2lEHF4LEhCix3iLNhORd8qkoITbCwSREQDIbh1PnJTVLzM1WSAHUXdvFD7SsiaScL4iO+J
3zz3dpo+cxIv76WSEdARAXZkH44LNPLQs/70LKjSypKZe9+63wbRorI1lN0+z94Sv8BcnsZHMbRt
uBu1le4/zr38cwunqL9GcUUEt1L+M3o7v4Kgdc5j0UNF8PFWUWiWC/8alkM1fAHHSH5P5NkfAObG
h7Cu1Se2brbwW5pwSd2cOTl7QbtUGTlQePPzctMvMb8s3ZmDxoH4DSWYPFhuLAQmWT9FW9K8NKu0
3dVRSSt2ZTQkvwM+3t6hCQPqW3OiVVk5QLAlwJJkrJ02XuAa7wNh8c5jnWsUVa51XSe8WzrRU/Fp
FzygpCiS9c2AJjnh2AuvFk70742U3p5PaUCRhB85NC1LJziHKYmiLImc8o7E/o210Ez6lzRJ1lMo
MFtbHGftj15WC2APSboRtuAMt0eKT52/U2BRVOaOg3QrR3QZJm3wqjjsW2wcvrD/JVxyCAxqaB6r
M6xP3tyI74IqjvNG6egr58qakRVt82M+O/l96DsUq8SscuRJV4rs34YJtjqEUDD3dYMR8nVbbk2K
cwA/4ahGF6Vgo1tgvyZu8zFOOdxyHaT/QPW7rwWdLT+pTKCcuprT4WdpaGFF83Xa+uCubfiiE6ph
OUA8998oIvtgqJnrr8Hsc/WO8IqvnIaN6M8qLep2z6wDrDW1iG8vqCPryD1CFs/xgBvjrrGpXu+k
hlt94S5jnoLU8ZP3jnpD9Rx6Awjsgn8UPYskgUwO5Co52TJWTPd9uNwZEfozHFWc76ekgA1CkydX
gHWCt5qNLGEmJqsxL04m4cPCIZyz/IrqEJbnDG70S6arig+N33rY7jcfSFvvOYEgseJVXoboSVZo
j1oR3Y3IxNsekU83JJxBxnHFtAPQn4Ur8ne+gX14bMYb8l8MoOsyRuKkB3nOg8iRV8ufqVBAL0Zn
nt5u5fEeTalOlDFTMniVwul5vi1romiuYcbVcvEy5dSUkJPOnLMoGAlkscUklRwiy21Z0vYhsrQD
/IWGy6nJQbytUC/THQappZxBniDw7qEaEOfg0/+2uYlraFSc0aft3NFNERuHfgh01P/SoPSq3ShV
/MmfnV5lHQyXNUF+ZdM0/d584/90U23fEwqI10xAGYZGGhRm2vtDsFEOSTa5u1YRXaY/miVdnPsk
7qR6CQF2O5R9T37E2i7q3516iF5w/83dta5E22XbpuN7OyvQd9wh++GlI2UTw6bxNQEr4rg5zO4h
nr5yndNHLAq9tX83vW6kdcHR9pnw4PAQZsS2+xKk8IIhihEe561fm+XP2KUkerd8EsTOV3Cp+5V9
HrvNsAU0bAFffSNVoZhxYVl+DyZI43PPj3PniZj4QVgbCb6WFmboNxSkRpOECQvRrfMI1dqw+Yq0
in77xjKfpatXn3snH//rLbsUauWnW3WUoeG0uowo5QUR3ja4TljCy30Y+Sw7On+saLUwMchSgvrQ
qqdQM1DPBAUhLXmnYEAYeedFE48IPRFlMHyRJVcUhI3pAx9Cvl2JYLenEF9g9AigKGVpWfmhB/V1
M8P84PvE8i8eIqM+JjXxLDQaWrEwafOUbsU8/VsHf/OvQAh6eeWXKu7YN4AYUC0ki0zTRiAy/FKt
975Gc0+LQq/U7a1s+6+cPT1S6f8199tXumEJ8HGbrssyLW8ddtMDDg77ObQ1g5GFHyiv4O6C+bKq
ciEShzPhEinHRuzukCpgfCz1f+jrzmFKB3/N0n7wxSma+voBMxsBn8kfMPpNxN/4LTDOj+i2d06T
eq82aihPrCWfaoz489lvFNU9rrteSm6dRARXRoR8ULF+D4EFJYep6UrnYXS8pbl4EWXE4UpqGX+5
e8d+dvhpTR3z6V1nm9rMq5X3APXee60xxM5AbtKbRdHaENi1XHXmjrj19u7aNR9mBUO2Qa7Nw6xh
QQSatg6Lz7Wv1R1XcRZoqxjx+nPdjZoPQgjbb3eSG58f/As/eO/BW0lZUrTlPThed/POXG7cxcUR
iRz9WTStLI9U7aroaWO6YrAniWmPdJBM5RuTauzvhpir3zkvkHXo8UhJhv/SegtCCzEE5959Ma3w
/rlHVClJImoAwuK+nfwEkoIYh5lMGcHZMUpPVR+l+Vcc3/ouqFfQRvy3jj1pci4syDAGwXN+cSXv
iQ1DPXVhlx6eQgs2gPuTfxajJ8hS0aIUTndybkzSH/rCE34Hn2mYl886LAv/ue/nmExxmdsGS4Bm
BKXXfayibt9vvus8+j6TdaYjeC4nKPmwH9oSxMNp81yIAB2rmvTLx7Pcmz22B0bePXVI+AadKdX4
WeiATtnnok0fFzENGHKqddRvih0MYDE+mrJ69wL6sXMGaI1sf+3l4NTrvg9DgV9/HggWEMve6HiG
zTRy31OnFF0aUAXV9Ms5tA43vMeuCuL+v46nhlu+Xbf+UHJFAIfFjho5icdFhDDKcm4LaCjsyxgR
kLHVcwtIYH2Gi1e1aq9UkxeZXDDpxNmK7Rt8XKCxZVZkb1Hazg6zK90OBMKn+lSUjccleUWf9/ZJ
a81Elw1k//0k5rq8o7VcySdODsN9mhUvG8HW1JU37Gv4WQtF6LWrQ+gyFMkT/luWRg/HtDNLX1/z
Zh2IrZelmeO/vYjH+MNLSKzeM8jC1V66SBJArW6ZL/jU8Xan8qnh9ejmiWf4/CEx/4DiS6I1Qavq
Dqz+Ody6ECPJZVCFVz+ipQXrMTXjslw2mZj81Dd5mv6FwhG0OsPPBOTlDG22DzJhQ5vSIL+GN3NQ
T5g+XMC8AVW5Rmvdhh5eGwdZ8MbZSblIyDVhUl9tU1XBWcbYXe+wkxkwkhFDMVdn3CTlH5j2eLK4
rHdaU3RP+5AfnhrC/+Hyquuh8La31B2D8ISxhqU8NyUj3JNEjcHxCtEFBEKRqoAm4XjD+7LvyayT
dEuEgaToKFmBl8XMFV9YYJj+HKfFak8m6t3gMNbNXO/VWNTIUb2BjHJyxzIac7DtTKf6PLprbzLt
KDbCTW2d5S9bGHgFxyCZHFhpiRNSybPhLCFnS+nNvyohN/Qu+FQM/ymwlanz7+aZZQlMKFuwx+Ky
vKX7IvDLvgJAM7gFbyI35A3qgLlwRufvuCqwagkwhPrU4DYZj4607oIqjBrMXg5ZbzcUtiGn04R8
xdIf5XqdExtBW9S27mljIrb8nAZpx2tUDrUTDns90JD0puKqT/85OirtWY74tu9vrSPVPszNtrI0
LqX/u4pal31XhJrlkRTFYs42NQTOqlvQh7D+qOQ9+OjLuibK7vvTTpEOnR7mXnTvrs+wvB97L6Xd
bXVNf7TG4unUO6T3Bi2JsCfgkP6yrTgS3qfAtKSSKWAKq8cavd7HkM6u4DDFFCSdnL4f0gNOsan4
7BsuQRchHbqtbmuC6KJ5YcdfHI+DIWHdDPWP3IktcWQ1xAT4W4AhYEybodjuUlC8INF8YsjDcSo5
63hbTNU634aJxD8mW1FSoJL7idyOqS5ckTVjAwSwqTe5/k4iXfhfBjE0vEeI4vK8S8G+IueJyGlO
HcODs548b9BbCAxGV1vDiRWzS2YxmKYsUmka7BpwPZM7ROj5bdtQtdS5iemORAOKRh0mrr3pFS2n
N3SwhOH2OQjm2qty8slxcVaNKs2G2Q7rBdeOD5JgEmHyj/+0DFquWHrzmMQsotoL0gjD2dp71QLb
jMAvoJ4lT6rLUrWdcwSdsOZHrIp18+rSULYHJcuUwJnoQDdjpFpnpoqgWSiy73J+NI8dG6z0ZwSn
ycJNpIVGX5e4CNqrxr2Qn3yPs/p5jfgv59h1CU3vKleT590J1SfcsVKJieDZKF6Y+02MxYioY+lL
u0RL0bfHZvEaKsfIOASvnB/4KsC1Y4B8pcOH0g87l4bjXDdta+8LJ5ld7t5z2do9vffd9EM0xun/
zq10i7/RQEvVKydyzzJqEDrPRs4a/36kiF0cESpr84MRLCnOW4HC9Dsec64qx9pHm3riIV/UB/n8
tDkWdhHj+gpGzoj7xlsMEX1Gf4THaCvp44g8yg4/6WhnkWr7yhbbdZsg1hyF8WsPVOw6zECCTPIS
sgiIBtYsT3Ex+xqXSRXyRT5Vts2F3nNnVWt3aeN5Wo/UIrvQS5AD1fx7HmibhheSh1PO8zR5A8jN
0FpZ3SGDyFnh56Jg/cluCb+n3YbZpJTfdVJuM6mNqV+bb0J8DIXIUGVvItIR3PuDey+pw5XbC6oV
oUM1jXsfxtyy86Y4In49FxPrKN+rPedAkZUwr4IACLS45bahf/PrPhnOcuJNih1nbQBu7zqoltVX
NG/5MBwSAtI3nIxP6+YKvY5Vz7rnx6uChyL0JlBXgWqJY3kS78Zzj8vPw/mBh6s+40AhqN3yDi8+
c9+3hC8G09qCrf6sb/wGckDJetRi4i8leu+/VID+YAeWPhxHlhoQO5RqP0LhwSUcAW7/oZ5i/JpL
LV5aR0aAc6Rj7idFa1AWikh3+250q/TRCSScalpeONgxRpitPeVEV2HEJW3AqN2iAJpD5I5uf8Nf
zPI194PRO8JUqNu/Zkb2e8LU5S9fpPf9lPePKgTwMcCUI2jsLY/aEwbKiYd2qz2vZKQF4nzvET19
XNu+PI65sgsLI+rhgOdhn3O9nHCpdkoHZdgT43On8/ScJ4o1+miUPG/wfB9X/GEtnERj9siHfWaW
Gjd8Q1TrVVSFeJKazRWrGFV9jXVFMHQOomsYRKVAzxyDi0dC6yuKBH88d1B4QDsVP4YpjbOS+P5v
rpvipEGf3Xn8NkhkDaHdr7yJjlPP3i/qQnEd3bCh86fa2OvoMnjuoCA9Sek4wCm2yU13DlFQdotw
bcAYdJkfbNDEbeGyO0aDvvTJ3L656+rvo7WLX31fknbdUojySLWQ2VlL4PTjhPjRMRkf4mqbPmNM
xfu+LLtT3A7g2f8fKs0Xfa145RU7isWjn24xDm9MTvS+MGEQzPHTLr9vPeWk+8GncAPVsfmk0431
ctyt/9y4iOwT+x14ENvYiLOsc/lHE801+5AH/XZkSv+7ERupOsj8BJ4jS+EW/z5+z0LGfDTC8jGZ
gupXW0w4XAjxhx94aPFnCBtxRZin4DJGXYLrUeb3Pm2nEINA+HHrKymgc0bh7TlkB/yX/YSVJjfF
iI9y1JkcoFeCPvPP1f/tumjrKer/CjOON4NLZJfZEyxjHj9Lv2SX1tfL+O4CFkMl2Ub5ENAf7JNQ
4mkkftc+1BSqVRcPVwkgG5jBLEdjYkt+7wARTshoZalj7WNkZhwTcdie/AJGsNcZLDm8WXyeDxqZ
d+CGKfKFWibO3aKiU20pYaXx9AYv1IiKbIfRuyuoA4D3grpkXF9xyIPnFlhxUU5OsM3FF3pWfQwA
0Z8CALFHVmUohhMZU6BYZKFWvBlPFhjD1aaSK3s1RxsiJcZWc+9vfFaZ8Nq3xmF5j2yQbOTtVNjc
GVsy8ir4yFIyN+7helAAFckWrxctmECZt5oFrRy3FUNBAmz6mPuIR4RKfH1gXRh2j8iSgHd9waqi
tirJHH9InIyJvslwFQaXEszUeXbrUbK+8PNLzgF0mcw4nOOtNhepkCabrgWjwz/8xE/bvZUTE2qy
iSCbDdIwg0MizyAglyf6Acv7PJHpg7vBdgezmtaP3rwgRLtRFL/KNsVaFoSOOPdz71zzeBX/gcJT
EHLSKB7Exfp95R4DjA4ffe40725t+g/oEenVX0dCdZTq3dWe3YozV1dWG/ksQ3lvpuRHTEXfkY/x
ThRkK+8H9JN7uLS6Z4fjefdLKYeHElvLZ6KgshzGtqYrqAXHs79lHpKzMClNiLIJ6yuJAj6K3tS2
TyOAyfsw4U0jBY/7rgWffk+Xmy2hRXoQEOdkmq5kDcc9t78SeOu4UvbHWu+zg9xyWEm9nZmOu+No
t54tKkwMwE6m++J5ru/KHEzivuLKcSDpXT8MTR7DNDdV9Gh4Q+HxZNnJq4LF1DlKiG+gjpr8HT16
u58Y0z8N8Ngrq+0b6z/hWhf0SIQFoFFA2qTU0iHZsqYKwr1Gqz2GQRU/QuJR92mzAUrZyF7uS4/b
87MGT0WmblPVWx8nyzPkQ0aRPPSLo8eZ89fiaR0O/saApbDM/eYSBiKMalg3o17Hee3IepyTJGbC
3bWgvfabWsufFS/br7KxwL6n2hm4PLms3OgEWZisG7o5s5mwJ+v8iEa2Mc9B9IzUuq/cXpBbNEyF
c8DqgwKrQYMWQg8RXRaz4HpmeloYCsL2Q2McvguGIH2fEt+EF42gdZribemfNuwu3m5JxUrFTuc+
FiRf2FIM6YuHkHRx13EB1jBAo0G+T7yjzan9LBCd/2LEDMPnddXmDRlSO8eihL2UJc44+JklJJpm
jpYVFEIvRpwBS/LhUSKVbZYgdZbrZs5G1XZ/Q2CQF0mt5JWbQTW+j1VLDexcuqq/VBoX72GIh4SS
AjAat+4keL0Ulkq+lDn0/duiL3psfEHEs/c9/d8sUu/jZpVICNBQnNfnsj2URd21J1el0p4KP3e3
z9YMMYXO68qfP/PbaIIMZU1Mf4pVQs2VTcmGkJ0/ViB39UmQVDFIbmNxUx8ckTZ6YRMCNZTPQ6qh
Xpi8olA1wqZYv1AHMP5/9vfyiJwxHEGT5W6RBne8CBd47hR4YEHI7QRB1Ke2Ei8JSjLJWTGQjIPt
XhaTv+9THPLcJVeDmhbYsLxP+OIwKbBBXFgl82//xGveco+pJzXdcTdL890wRcFzuOZT/+KkjXCP
Ds0dyaVH/BKMlhyQV16Nt+L2aaJwNCZukCl4oNyrnGXF3DwVaN4O8Nbmh3S8XOK6w2F/NJxE247C
OFiqBOXB9dPrqL9EGTNCJn0QHp2KZs4/M+Pivkmpar5yoDm/XS4hKrPhxHfv9FyLNK5QPnGKk4Wm
zbmecHgWNj6KSsTyTAPqdmUNUL6QrCZYslWuEV+DUUr9TGSJ12FbAD7s5ej4yKZOwqqWlxeX4xj5
trybMG9Wu7wSN1viSiutuoPko+N3KfgxnIBnpupfO8+1g6mAnz+3WMW74JwareJfqLjLEZkDR2wb
x6nk/TJAONa2wY2bLuxvM1N0IfUowJG+yd4Mhle4jbzXYUQ+vGctM3XoD6uOvawF2dpTNCEJPx3c
yZCI24eW3OIFfXJ8Z1z1JeGQurt6NDZLjOuup5/lCk6UbkXouPitFJeCH6Zq44CCGsIM36E3ImTW
ccsvhC5syhJZzQjgj6NfpmcuJs7A3UpzbGXu0gMcgQuQA3t2YpTKjghGTi5uONQrWJAn9qbOMYTB
8T2CocbL7rrt72KjHJmdGerKTtZUvpG36l7juVvBt1UUmi1UFadn0sOkpye3Xu8dZNmczQb4wgOh
NL18p2G4NoAZyP+Dyarilxxjzl/cyUt1iUyrYCo1vLVvMTryGX1RfLdaaL65rUbgW93oLMKo+ltB
Tbmydouis0lde481+K+r44TTq4rLoPva1pGsHcJY2FLUg4l12Bdio6RjH7MP4zRU9P494r3q5V7y
Ayy+1SZCfZqcWEPKBjlDK3JFNE+fAytpdNwr6kExpzPspe55Egy5+4j0g3ukzJgORfaT88qETNQK
z1adpE353C1sok8tOfz2E4KJZT+nxnSrjzPwaPurdF0R72ou9BC5W38m1eUrxXMX9+bvFqfkXf22
EyvpwAWrDqo6kOnwVtyRziAEsmgNNcWIVO9134PryfUO03RMAiQtTOh8kAZJ/ZYbzjKnfwbWktvD
APuAB2IpcbdYvGH1g+xkSfsCBW4VYuZmiH+7An3mQIQYiItT6CZlQ40tfz2XY5vSb2d12P2nNoPM
d11WDJtUN0V+q6+h09JYs9eV28cg7gFyihbKdGEna+8gQIzoK9zFps3PVI4mjm1laejOkZpUV79n
dSgU0XprhCDjg0LeTXuAwQRR6DxriMxv9mek9aDfgqloqkMUJh6PMVeaiFLbzoH9QBuqEd8bP6mG
v8p1i/UQKl48X92IIWEXbizvqVRmv2l3Y5xYLE0yDobxqBcwuQc5O+3CR6IVtnvyerHw104+gN4H
Mw2r8+L2sorEBzJWFR1cUAfpqRTI7sxOwoxYpyl8hJSQSIJn92AVIpNnDUnT9p+pped/e6lkw3no
FG5gdw7ZuGB2f6EbqQiujMReSC89ks+LrwfMqr0fuMsdLSGt90ZhrbceBLbYaZfntbiENeaondvf
lCsFPPnojUinWOdXyGcWosHFIZt1x5lE0e3M1uqKiR974VDM3zX7xqzGpRRkwPk1saelusZUWrnH
Me3EMVAx6G087+A3B8MZdNAQUsdjKKfFo0VZCM1LNMXSepNELJUEA1WMzt7n66Pxs3KiP1vVk9XZ
wrH6FYNDOM3LBnbfD9o4RERC4uAhtWzd4QZEt0SrA0qzsMlMrccyHYfGjCs6EL+AQygm8zA2xCM5
FHpwfnGaX/0h7N8svtmcOXNcHyMypp9GszTIeh/SxzwVJH5Z4VLsFdCq0kPTjjyMUdhjpwtOjA38
a0DiBKNuI8mS8ZpEPEY7AJvdpn11Uu4IEpDlobmMjaye6lQzmRlwSs/o/lF/B+Av9w6jCcvnEBbR
wDuF3sf9mrJLDdiTznsUQe0+dRPb1ds+FCd7zWj8OnhzQh62GcEaYtSjKqdJ4HgTeYeaHQBug2lF
YEaB2WBpT7GQpIEl9sufgQf4cEmnxGOmgZR3aDChO4/R1uhTM2FtI5wXS3tRCLD7MkF62elEF8Ox
E7TMPlACwTxHBE5vuBdqNlNEi1a+R25x6dcqneE9lrBp9hN5HQ4/uq63SxuEs0eFQ7r8tj3pA1I5
mHYAOsgPP7V017vGAfGK/6Qd72YMXaREtzRTNZVU2dCs4oL2G8hjru2NZiXZvlVsxX9ES0kHcOVN
9q8MifPeqTidX2kYDPUlDrf53VuiGM3FmapTOIAeOdJBHPdHyl3FWZeVvzJIe6140ggrzx114Fcl
FhU+qtiMV5DefNgl92vTjit1Ek16WWArX8KoCb/jNF6QKyRquRD18KxkUxF1Bt/rNdcyn1qI1SQ+
vuOpqM4tgc0znxJ5YHpZuHtplLhrCfdZXTziImQ563FLHwaY3MtZOdhkjm4AIBonmsPy1MHuiocm
X9i2t6kMT6CBxoNbckXlfTmrv9SOMeoy00fIgduy0W5SAidErOeDPBjnK5Xsct7oEgfPk88aFQRw
Ib2/iWSXzCvaZ4gA8T2YmHo38GLsf01BJXE+13518EN8BagH6XTpJyhiWcpN4G1MK6SeQOWIYm0M
FrAdWsVN3nfTp37ROTdrYpi7uQwi4OMVGT+qYbpD0xWuhSbtTM85WG4qLgFN2pnqq0XMmJEm+hdb
opF7ZyywHnbzaB5tU5N34ROnmECbeMm8uRozAM70PLVBrI6WFo0nxZO3D1A9s8R3y/oKxifPPMy+
Dv5/B2IkuF52W+zPIUlyJgGCNLE4ycTB81SWc3TbyRcTsnDQYDVC+Ondy5gYqmUiR93au6d8OG3s
xK4Ofh2u3TTU0n5Q1Liet7iyD35Z02jQklck0gRp0t1J17Bk9qcInmWJcZxI9jIlXDB8ClA81gpn
A13oWAc14pn0cucPWXJ5SptI/gpHjLo7WOnBxZ80LpmOIhzKfZEY0VyC/Jcgb/RD1O1E4TJWqivJ
s/4ow0kdXGo+qy8Dauot9MNywzbA6uKHcm54VyW84NixQmJShEVudjwdkAPCUjZ/nGmKnhW9s825
JSVMD3vg4BAe6uW7VTfyHWHIl85CW2uxOFMarWHaqcGho1Cxtr0oNrzPEMvHZ2OCJn8tWZU+DRNL
GTwOEWNUjQsJdb+D+ubPuggPFL2zCi09PLXa7RkIl64NvoFo2xwoep/fs2Lgs9Z1AUjdYSoi8tpI
XmdTYWWjKQov6tPU9qYiF48/wqGCAILuZKt3qdyuOkPoiw4eiyLuPZOfsWFekc9wTFcUDr2J0GMg
NkS2cIfRpvVvGbWBBy1ZAOyaoOBQJdQC9noifCgVredHHzPBm80tjlsENvc06jGBg1P24PxHAhjf
ibMRE3PnZK88pZ/cyitp0Os5PPaqcjpUEW4bD+SPhzFD1swfV64tPxYFOwU0ayj5AeWLwUON4uV3
XDVG04T009XzK0OwTB5iY4pL248BJYvjWl1TMhbpUfUs9HfRPJBackXrq5/sTirupqzuxssajGt3
JFAEjpa4BmUnGV5WHAykBNyHnOdDnbEjTL8xFzR3OrbhLScyT8S/0zDOoPf18zFSdAs5TSUeMYCg
k0oB++tSrL0+U4nU/e6DFi44Wrq98D8H1Nh0GGn5LTr+NUaV9h4GYmyPS+rJqxPo9uyYePhkbO3M
vVXpagGtziGy98ALlJRJLBZSXBD8kM5BQFzNbU5toa+TrNXuDNN/XQxytFv/K3XHYDGs4fgP+ksO
49/jgSX7mJLgojRm9q+5x43ifYmNyx1BpEUfgUDKQeDyAe6u7awwSOCnrM5NMtbPjuhFcWrbWwpz
8RbiVR6JO/Whpd1Kl84FajTpR7BeOPwhTKWo2WB7uieeiY9Sa5dGkgYfK7XZwcpFxPVno04k2yBH
QSWouQe2kz6z1EvJ2sATyXhrL0/cW8fxU6A94ybEbdNfgFLnyXkTc3HdrLP+ijTysR3cFutQmn82
liTQy01UXj5VHFlSaqx++/1Eqc9XZZEuqM8otw8Pmw1PNItfLI05o9ijTwuJm9VkHHDORUF5HtvY
T46iN/Md3yKABoaD8R9AlfzD3zwKoh2FDbCiSk2w/fHAFuDMrLe9qH0Tn2IWJXkDfWAoCG/gpymI
J2I6muk2pY9+gYFbk5AqdgzkQcG+glQtW3jWoOdiJUl9SsN8kVnQzTjyks0FSKFBz2uRqYl0xGnz
y/E/P5qGF4NRYdvZRiBC8ihgB2hwnr7UCRRjCLcUdODNzUxHMawzzMOB86XKrJ9g4DXYy9b3cMaj
EW6VOWGwS9Vr0rmwgWUs5XCiG85WqLC1pQgjhPJxgMtHvSk7J/9et6yuHPIyF6iVLjC0GCp1v8EI
nlLk4EDzjQGgoLUS/921QCj/dqDMfMIzg8XlzXNOgDnBetOSQTq6s3s7NiW4B2YN0bMGKmGq61BH
57US84EUFafO4vhjm1m7kTGBEkNoRrvlhBl44mfXk6Gw/P/yuQ/5pnvWDdlUTEnb7HLw1v8nU2PH
I1jPvemEicP+jnO9nEc1gxzgJgsCR9zyUT1OiL98EDtJtL8wj0yUfkDni2heU8ySf0DghTxPCK+7
sWvm09bP5gGbCxtfveTbgZjA8LQhv1xC61MYt24Nbt2pR/ArfDaaB34uzpsxIVlquWFhrRJsAKg6
hj4cE/Fzhb+2HOjpkp/U3/XRP+sO2v3lWHyUvqHyPvNsyYWcvHKbzfGsnggiJRftuehH9WxSBqgC
4iTotRToa7OtyDUdbdMYvN9GxpmzVnJmkJHgxEsUYhz+ocUpOoyj45yb2ONeoUJy/EeHeJzJNoVG
Tuw64jcb6iTk+lRvPGX8YyIveuHH16QtoPtOP1CFUt9jJiJ41sBZ5bkbCRpTP0FoDf4oMefEtFcm
TQEXViZ/9BSSVB21CPZYcyiqXLTL6hQmB02NQi+4OokfvIdtGAw/qkEKVkxJvNAfH6jm/D+Szqu7
WWVbor+IMWhoGnhVlizZlrP9wnDYH9Dk2MCvv1P3vJ6wtywRVq+qmuX5NQHdLOlyngsBAXoU5FK1
UBoBeu9qQakAChT77ZWPIJC/CE4YASorvx76PKrDYXT9LthSOSzy9dC7SXgoWC1X2xyCC34YH6md
jOyowkbg8TYJoSEH2AoKND0ne4iHtngkfzqMdANlwUORZBx5A8PS/9H2O2z9OCclVgfEtr2w4pQ9
H7+8tQqItTYgQvoJALheHuLJdPwjFOkegtbvE+LZC3MmDkcpE1Xc4XVOzdkeZij3mRkcvS/qPgh2
VeBZ3Tml5Fmc28VWEgkT8jTW/qo5eOxt3nGw6q8pzMYaw2GAY5Z3Uf3aQtLc2Ly7U8x9mPW6vSmt
BCKC8PZkZ9k7esimZGLrCbeio++yIco+U5P7f24g1TWPQ8+5LKIw6R2nAtyNvN1pW01YI7BzZe1M
6ers/tKSlD50/JxXfO094W8/1wEamTNR46oGKaIjdBjHvfoYlN2t68COX1H6VAKHL0k2rJXBCIOY
kSMT2WlUUX7K6A01EPkBMi+UFPs4tVSxspiZdhH/wP/yAsQNUroVxls/TgfOAq0g4qiTPgx2c8rE
RxQG38mbP+FhhyOMC2brg0E9zoMO9q5M6ocK8OnAVwN6ZMOnobxC4tij+9XM7drMy/BuoBP+U0ED
gDCfFRHnUjGhrfxsmB/iCqfBerr1OawrbFFnX7FxovB3MXw7boUN1a9aZOYg8dlhRxG+9ssSxPnV
8uvcv1iLi73F46L195ahi9dZrHlbzUKdcjeIfu0JBwRPYdX5d16Fj+0CFqtYNrNtN/4GT29enZK8
tx/ytGw3SJjRtaqm7iXDZ9zRV4IP7I520DgAqrRIJLsM/59aWkJU67CwBkogs4KVGVxhab6GgS8o
vwU8I3zvXmMXB6R58xBTfTQQDyqotIiz+gBJX1+qybEPgJlm5wMFP8BsDbdwm2jMygx1fdM/WZzo
5Zo+4yA4ztpbDqhc1BaDXpLPs6QO8wHHBCe6mmK67hISygCxWVjuphgJKXQTxcJrR2C3OxnLljtt
OTit1lYUOOozF5OrX9qyKyd00hJGERmt0GE+rvh7kdCFdG+dUYl4IeLDgwHfg+PciSEM7rOI8o+O
OuCC9bxCACGrpyjuJXJ8xbLvc1QXCY+BgAUeIgWItOYKOXdp7gQx+/GGRCUxwK/SZv9sRjv56ha1
FWLSU54JV/1oB3fGxCCAaE/FZkFUv+940gYRR8QUMMOfkGO384Pc9i5WQ7vLSECq8wgODMWCrIXp
MrEDbwVsysGDFbpQu6mImS/cKM3W8zowRvkUbnInxBOf2sOwXyyWiauikYCGSjfMoh0WDu+kZ+Zx
sPjqXJD2IGlBKceVPG+N6QDK7UZx7rzkkaO+DWWAJaXfIeGVR8ciaXKAKUWMACQCAeFqNeD1z0lY
FlU+XjLqXZ2tTziqpeOrhDeei9mk54ETRLIv3J5ttx7ZfK2qzE3HvVtZQ7zXfeOfs7ayzRfZGc99
bQhlfTceHzRpKb3Y1QMPQcLRXUcVkhG3F46vtljgB3/HCtdejrLpwZsJyiVO8NqJQBqwdefBjfFc
QuGRSBzlNHtfw2SUOMS9z4EbAxTiRtIp3hs2fof5b4aq+9yibVGNiJyBw3Bd5hk7e/qiM/8fbbCV
fkd7sOMDTgdd/L8QjoGkUZPEve/pdhfULqfdzKvpXujyoQiQ2/3mKJkoUKiduiuWXYvLi1ufNrhz
YJsivOMQvIz8rcHyrTjKnqshbd8jBKn00Teef8+KaMk27dgGLZwehK96TUjD+q8wbSsw7fjtCVGT
JxlaoXWmuGLa4vvMSZH62J6F7g+A4dUG0lAFEwRXu8ZaWknn1RoKDGGjLPxvwAW3g5vROtafXSgm
RMoZw9tA9dtHo7g14qhCwoE7wyPEcQg3v2G0xQ4GyYtH8w4qFNbRhs0tnHrbLMNh8hwoUzk75Xc3
K1mrsFPMWBN5JsL3VCznjM0P5K8Ga9WGP74inBuF7GUGip0Y/7n5yGE8ZaFO990YFzWMNsNaohbG
qo5jx9+5giuShd8DCOL+agk/wjOpVIqJtOO/VKm4+WD67spNPF1BNImTHov80TPGp07Pjrxf1vp0
04Wq3+QTvExCKcyUcN1we984X536cJrhtgtJb+JnspBgO7EMTj/dOvS9FSF79772UM5ZmlBj4/0g
9eOZihDUVrqS9MAXFURoDiDTF1yS8BLTIzRuF9InNqFNe95PknlhPxVWJMG21I23zWdtv3XY61ko
SgnOL8YW3B+4xXzIcXWSFliVsE8Up8Uz3Zm+8/GlDXATEzCJTb6HimOyDT2tRQvzV5dPCyfltWeS
/B40fjKtQhF4MLCDBYAEVjUfD+G+x7azpRp3+I8bn5CU1TnMXXROMc+XQ0Cv0TRMwWHIGvR2cmDL
a72MhrbRQlryKWs1gl2MlzVfgzOHYoC5S7GDh79ffZI2X7hVu1iFVxowzEKrj6rfAz74BP6CDiDk
WCiUSiURUdmEpqQ7OXX0So9Bt3zise+/OR7QkNT0M+g4+gjRRz2WhzHutd3C0e9ZJBkldDc1wd71
5M0onEE7vbGOcJdHOwDseOW0wGOKmpJgIeeVSX8pj6b6Wsd+ihHNptOHjtbmMglefFcSTaNzCUUu
T5JqXXDSPgLZEed7695ZQkFguhFgv+glFYEgvl3WJBQsr6jh8DdBcp9jm9YfoVupY+PhA4VpNXQ+
TIZUmKexF8VrUDHt5WE8bBFzsvouK6uF9gYF2WYGNyXtd5NU009UVNZh6ionWS9mnp9yy/N7FOau
+ufdXLhrk7et80jOwKViLh4sLIK5D/NJJmkyb+PIqs85U8wFjgJCQejKrmFDiGPyGBRDtPUjVlX5
jtMnw1YfmKLetz3HSPz5i2RPa4X2NRfLLaw7u3mNo8pM8iBIfp4KTPcbsGY0d6l4Wo5jpJRLda1A
wZYF1zqW3XCojnE5hQe3Cm8bflxIgLpE+VLh0P4NaZ5YO7igzmndtf9NUIwF1tsR6kZs2xdeoSOa
ZRO+2yQvYTM3GJO4uqS5jPjYTxW7yjUQko48Z8Wu+RGBhsCgoI8vPoUJm8mXWZYpPicqIZbia14s
exdNBCQZziObf7UNZGlLTRqaBich/J2M61V9nmIbqGlqiPs0bDecbaDC5T3PhuIvm411sksbVaNp
pIfXrGUYDa0Y3i7m9vA5RZY411WdvabjgJ+YLx/umccNMarIbjcFdCb/RXcWymdtlEt80cPZeItj
4Bboe/9YIkE31wbzPLZZv83/QCWQnkjkxBrUtf3bI3JGEgNiV/8stNFfl3RefpLRl6+3ogv/DMix
tC4sTFJuFiRAl4VH6ZqtZ+O2eTWpDHgtsVW5gdLG6Q613qfMKeN1eCyA2B9jdn9qN+tmsTY5AY09
r9Qk5tmuhwdewlT/LXFY7IK8oAM9q4Xe+0M+6J1utH2my5I3g8UEBO+RK8qCvxhSMq9ncKQhOQzc
D91t+5X03WFZQpaI9ghMgvhlfuTG7HGQuc2xxfwpV3k4R86WTiUchxgMeAlCPCM5E+d9pTZdU5cJ
uoyrf23bJFsc+P6di/jPBC1DrL6tE+OMa3u1qYqGrBwXg49CFoVkvAMoqqe6pAiJ3C5t0ORvydgw
siGgIRAJglM7wiPTupQBe0szpeMz9XUJoTa61sBJJT1DeTTT7WNTzH1Vgz04D1AZFmcv2qJLjosg
qwFZSyUvNXtoYDmibZILU0Z8GRMyLrBKGR943C/2StZhWD6iEy/tA9xFPFgw8rrgPLU+ol45F417
qpDSuXZBMmLmsuJm3sp+rJq7ZZ6LFBOOVRJ1o9+Abj5ULooLlEuwum+g4hKvwmO4wUrcu7TwjXgl
Qzt2yn/NEpT3itfXl6u74Gmy5HiQluG5lCX4moUNthzFt0Kbl/j873WVN/UOh0zw0HuifFs8Wki3
9diYZzaJfvIUEm0BmV6UqT1+xosIK3BjAXW42I8bdhr9QIJ9lGwc/gUw4uWX5JDxz+QzKdVWT/6n
X1FuGuMaoVzeamm4kvngXt3Saz3+ajMtL0zI7u2Nxa6GrhnVLf4h52hVv6oxqtq/fAzi9IezRUra
oVvi7BQsLRl0JCHevD5K34JvNg/kLg/iEnqIXwT/auOFb16cwNNA3ua1j8WC6wJptRtfWANyZ257
QhH3ngXh5gHzIZbEVWFTSEOgI/DeVZDL68RQUh3GJp+PrixxPThz9SzTETeVLSlVdjsDT6oJo7pf
2Wk7n3TtBV91A5LqtySY8UOzXqSQMVXZ/hqvCOv7CHOFe4Ru6JV4zGA7g6vhzUT2Fst5/cWBrpn/
SFRV2YaUsvNfIxyveKQSc6AGga0/zkgqtMp9i0WIxHjAUXJF0Xpw0jx5L56ZOwUWxHe+R2dUBzd0
cZbcanu3bqS4yruhLte27xuBXcNtt/AGOHpVU0iGBibGctRYoaaPZpCq+QS/4WjmnDkevzqnMdSi
Q9J5x2BguieuFNG+gRVsQElMYd8H64n9H3nuKnvkGQEPpjUJfo+OZX2j2njb+WF41zCB9yDRBIgs
0m+DPBTZRLtmop34Hw53v9zwpHYeGVmHU1gt/m3jHfY/WVPUH7WeyGDoOG4OBD76pw5uwL4O2vqb
xt3gvsEs0T0HNp3XZT+O80PvEljE/JzayMw4I8FXMfXoH7bw1M7tBo07hVytG5T8Y1JaaVFHvQim
K+Y/fjW38MxftKQuROMKw+CwCTXs7U+e3PwrFwamiK1PJO8RS8fLzOTknFqJnILjabHRW4wtUnvj
AaN+y0B+UO/daUgWZE98f83XKD4Z9nzALEneaOhiJIy5oidrSDY+vGGz0zHmlA8yDRrnnzXK8QoZ
lKt/5RC0qc8DmcB6U3YziBqvT7p9qP2RVVmFUWhDGjFN4Xd15LJkMJbi0UvHnFGc/uVN1XocGJY0
Dywit13rAXTtaqc62u5Serhg6+mvLxnHzzoJWP2OLR1xE7GI7zREZY+3MaIdxjTbQT11oZxO+1xG
1Gl0+ZJcOaFjf+raDB2sm6Zr5ELWNmtiTvaB1SnaSUky4JtGyHh5TktZwIPFzLF3G0Qn1DsePLDd
IntjnGZuDgkvXSzMXNFF/1VS3nfRJFNK5MIq9f6j4b2weaFGGQc27KVcMzdMZBNdyWRV+WuRwnXE
kyAKvZudLN7mDvDiXRzVs96WrQ5LiBRZVPzSNeGJd9p5BWWCNC52rwMxhuw9wH2AIIp7NkpOUCyd
Z+Q+zZ4lheiY2X5IKQmPrq2UEYqEoNJ4X7o8bGtO88XZNxOJ6xTP67UQnU8brrG8R/beUbrNBGjb
395JBi4Q2KKq3zPaED+Bwchxd3SOEYONs0FwwqYXTG1ibdxwILWAxYgcppfS2kHoc1/mZX1kqrSW
w+IElvXC9S+7fTAkcXpT60V8XlwL6J5bTLK56wyb/UvP1dPss46amn0nWcxu4jjtz1y/yxvYrS7n
HVRjS256bCYV7WmIISJtfpKpHagnc0udkepINLdFIN1xb3uwrChFFQYqmp7JWric0QEZlfOxmmxN
/7t28m2IBZy1GRmPo3A9PAZ+MKCiFA6JylUuomrbunRmIYfo58Kr8YJoVxZvYQ7ThBNOlXyjY8WE
eaUNlMSMmLQxbvLbgiZZY4V0YU5ROVYUGNcWL+++snpW40FPnPMzxdZz60Pf2cWoFURicx/YQegB
/Hu7gc80szN387Zl1glXrosKyjVVOe0WL+i4IQIGk4zYBRgmVks3GR6GJMyvqlyot6QG/YEVPHn/
NC9ZRAfYvTADedQx5sIhrFWyJfAe3ATa5srNloa0QzeyS4nUbHdbRJsUqWnxIsuA1SWV9q/mgQTI
tWaL8Qxj0EqfVMra4hkJkYkgFLDbD0wdc/LqalOd/FCLbO3ECWEpTk7HAjkRIk007r2kQkrP5HzC
mQ8PDvjoYSYHXK8aqdE0cjH6hGlut7Ntw7Pf80ZMPZt231o07N1bOC24RybzE/BFzmd2sAsUNyFI
uWG+LztE1p5L4nnh2s2OPXYEknE9CVqcsip4DfLUfMNMcet3i3wF2YaSjxGz0zmVyqdXlQXNP46X
Ef7EtsuR4/vSfdORE7kHltv6nHBe5pCauW38iEPFwSgxG7Tp2MQX1kXIZTpG1/XIhq3YXkv2e6OU
1760IEh6YiKBJFmLb3lseR/YZqynKnPwhMpOAuAFRXKZBmgoCZRXJHJTV98V2K67rmy7HWcvEkyS
1rTDiL3hJUmA59Ni1YcbcBKWDbFMpnKNxSV/SJrWoRCVpyjaqTAo/0hflJBXzVxt+QPH55kT7gu+
eGXvFTFIviaT1WzFp4xyAM/PTp3X+NauqikcVmPvo2nOMe5D3AVO/5aERfVrBAtocsdthTHPVtFd
6s8gVlAfnFcXHb08TsVi6BZ27C49QEGILnHHG5CE3G19tupDkkW3W64TH5UP8PCbUVSGDz1m0fZ5
iofMvwvAWC4vQdim3WcLSXRX1iGs2lBUmdw4C8PVw8LCdxOIdv5wHPKeN+3rH+hD3El2A6+2VPis
oqGtv2QxM2zU5dB567TW2Rl4shqu7uSyNqmYcMBgeTZuSnqYDoRtY+fYtswbQ+AhmzcV/8NVbs3t
V20t04dFMx8hSNMQTurHPaART3E1NOVxtJySbZ7HR0SEowz83g9G7DZLk+uLoKLdeoKO4UQAkpRz
4MWxFDFWVywsW7YO6tMGc3Elw0nfXlqF7JOWzuHQiLl6UzA0wNKxUtqhEQT0Bgp09l8ScpMGASUr
96an4uu70QH2ukmp2Yd+M3R7KYZ83I05pOD1gB3fXTP0Fp+NckCv1hUpcpN7gbtiVScfeE34zzlH
WHwnbkIEpAyyH7i1zQXO99SR6O7cR+DGelOkPKwpXO2XZ+mH2WZufavcuyT8t6WMCJpGYs6InEBn
4elk720m7tfEEGFfxWqUn/1MJpzTMD/TxOF+IywOfRwgrfTNprvgmaBD/Yj36xs3qvmBd58cJgg0
7O6z/JTjlDm4AAbZwMtaszs23tH3feA/6S3WvArs3m7XsNjNnejS0N32Vuaz7yli+yploL476gx3
GH+S9pAXpQ8QY3DeHTYKbIqGxuHx0EfqoBwPXVve0D64FPiUbIqTf0sqsxeSq/MP9EkL4oUXuUh8
ZFkcGyM1bsk0fJiMXT53fOxPkLbtI2Mq85gEIURIzU6v+Wi8b62dmmiAP4aX0B7VTANsovw94VtS
LJM1qT2tQj2ZAhd2lk9I516KkhMY48JWJrjo13YDlRcUK55RrI8XB7M94yYgaJR0HGZjmBSoVna8
bKTtjmqDpSh9r5Imecs5+gNj68L7pM6757pOQWkx1GTvg99/pG3u8XVl+Bm6zi0vIorkZwXc5TVx
J1KRfq/Tg5qQ9Bc5/9VUWe11vHjXvG51dgi48bYur75+1XqO/9DQVIV6QQbvPNicxremVwNBLgXn
snH5Vv26/2AImbctQZmdU8Xh9OO1ha12FhyWXQVHQK/iJkUdxfCNP9bCI9fxa1F1Eo7RwZrK0NlY
vf0chNLc27eTFrYRrt/EgKbEWhzeOYWOnmzWCaulDvKNRPRC2qDj5NTVbnpkSb+dZWZ2ReIzbBE7
bzVKXx2cxrEZwJzI6zglQOHkXJ2sIY3f5lE9k7yydg7MvouN3/lQliJ49AmY75e8msejqAAH8Cyq
OTRgki43FDQ7p5TfB6oR4oFYSddIhJhBMGvIvHybeQyfQODx2yI0JUg8bRq8V8iYy0Hi0rhKXlYH
nUT2O+4Hyi2wO6Op+qBAVLsMdHa6MpAcIftv/JndS6grnEC50u+4MZ0jZdw4VAdndPHfg4vE3J38
IhQl27TsKVmzsMOpjs9VTvCt9CBwTHOy2lSuCxmLAjgFl9ewE6aAKnsg0jBsxiQInxK0Js71Yxrj
CrMUgr2WeUKTD0Qv/BSFfcCSZf7GqZ6+XS0KZtr+C7shpa+5mTCsFlH4ZlHEejSxdV1ufykeyGqm
LIN75EaFIXBR+ApdATI3/F6OsQN2gL4dDxklPGsQds4dbgpOo4E/DTfJU/+vC+7kE7Hhoy5AdIsU
F4ftMO+AQl3fGvRYlEB0FHRsPKJPwZBm+aMnpqbWyVweh3FLW0JXH8EhdDTBDH33GMbLge863NbN
ghvQt1D/iNl+OzgDNq0YrdOUmhMxa1aWter1v4CG2JXVO7z8Or7VBehy9rzMIT3RgzI0o0BB6Agx
NWvOoDkvNCBdHzGH3tvUNrTtTRFiRsQk9UjJRvBpdd4l8RoawmENOacwFjxUBWTre3vAwN9DglqT
mIdqiqnmwrCUX7zpFkhXOC1+olrwfXs52aMwC9SOLpFWQOTgiraE9Z9uQIY56Qx8kYTBjuXLiOKI
EyxvXL9cAxXlRRz4xXNW+Rnsyyx3jgEr58/Ab6q7yR+IpTMT/zC+l79FUT3kt8Alt27k83+mDmll
C0t8mTp/qLom/gjAm696BNGHKFDFDmC6SFYmBvW61l5IvX0dVbzUU/lTWoKee+Tnk8ekVa8o/IbE
3NL+c2hchmgmXOhyrg9ChGKe2ys054315sa22bDeo7dgCfsDqwqbLSQfc2lYYDRzOp8w9mC5TjS5
BTwhzSbJfVYIDLgr5vrwvZliQgRD5R9wAaEU6ZzErc6bly7vOHFSGdThPfJuGNXFpNtKeSkPmf/d
EcWY/6FNhdQxzrG4b8YldogysDjClw6EvnHhdZm0/IHC0rsrLr+b37Xpk9csipx7ml70k0Q13+Td
FAAk5xAwrRvMIf6WXr9Eb/JiSDi3xjXqLByHFVN7e5sskt8pcvpnDvyfdeRGe6rR+xUpeyYEFFKa
CYrmCx3epAx+dXM3djqQ6wQRG14AW7qvGfJOslYeNZd3dse5vxnaP1bE0aYLXAPgahrqp5SGU0hU
YXpznxcYgHx9w40OkOBJjDsvnmuo4fHaOv9qtEj2C+b7tW4l2214Z9V+hm72GLdj/cRRhWeJGuvx
j6KPcVUPC06CsSzYt9SeRxNjDEx9vQD92XaLSvrdza2w5mhp1qMFQKiam2hj0c2+WaaYEKKTcQDC
yloiaSj75EQseFtiWhu8xN22GtOGKENBctXWY7tW00BRhK6Cpt+mS80oW2GuorOLcnogljxO5jcA
dNgfXWP1686EJF3Ne53EHjL+Dd6B2QkeTvwxGmKmkPVCMr8YlZNpGsGcI7MrHmekKYT14sxoN647
Zmfbd50PFjXJ5+jb9THsQzXuRZ7toUbe3EcZvw9pcSd5jEo2YjvfgcnYNmR21vSR4YyhNdJ3DXls
nTZHUG/WMUV9rPZWz45Qjr56zglpP/uul2xCkm80d4Vw0fzOec+bzv6wQLhZ+zy19c8wShw3vLWK
38zrzCXFjBXCfKfIa+2w9L/Fxxn2KeYoeHIM6X3Zq/xOmqBdNyMVmhksCKIcAHmiXnFmrggKpdHY
yZuNHXppOtSHVAekBVL0rsKPJUa/6b94whdFTvKkbXLmFdMxhir9wfaFf9kQXose+TTMihNJgXBV
B6Z710DqSadMM/v1JYu71zGbX+LoNiNo7rS9wcqND1h6GxpBo63qg/xI5Cx+bNAdPnXk3so4Cp/d
9k1wcKaExyfpJkYuWOx7lAZWG4FNQS40yvs2gAaq56x5MTAr1lk2uu2tXlPcbIrJy83q90buYS5O
EZsPpqk4qSgLAvt6XqCrb+lH6X7IY4cjilZMYWccphjBPN+dObs5lrut+2n6rRqNgDnwV/x6JuXK
SotobdUC/r8gpfNVj5m5K1jRuHtGoABkN0I4KTQucPy2aWGx1sVWAqv7FyLF9M4Sxd4Heeg1VGF1
7nUIqjY5ZgJNe9ctUhLhIQI3rgQBrX+OkLyKJrykmyGx+z8uX1HuCwT7V0enpvyyx7F8WNqlfvTh
QDwaXCec7ZpQEPQPTHaj94O1OWJmk/ROhTYAXw2f02w6IO2EeJTTquKJg6NsWXnUvMHxuGrn4Lvl
jawXFeZunMwUfg2c83x8Uh3hDUxL1vOC63b+a1JugcX3oc+ycsIlMiwJsEM6Jsu7dA548/IDal1c
fTOMgDmWOjuljp/A0avSn5mSYN6qWKu9HZAaL38kAuCYrQEx9k5fHbPWSPRtl6iyPHA6xCKth9J/
EAYcX9BLzcE2X4LnJM48IHMjXr9nm/1vymMDxg3TxOCOwxbXQ7mNemGFZwwwjlr3eeFtU+3ZW9Nw
7sYuCNMwSykF3HFwTdjX4ZBxwxrypqcoWZO8DjHhV+F5ScrS3vfjJP9DPK1OGQ28nADp+xAYqB1z
5i68YZDpJthBMul+U9yaD6xyqPgpQimxC0cu1kwAD6iQAemicTO2I2sgG3RBxIQxifUg2azvvMBf
PrHceOPKl4t6Hbt8LjexXarmwfTERqmxazHj9qu890AIem2qb7Q4h5NesiHk2tBnOJM+vbjA8soX
1Cxrxpxzy/1+2Rxiq49EYjHAZ1CjqBCr4NzP/7x2CJx6k1UwclHs1K2djtVUg5E37uYjZwU+Jgkp
/QzhJKGJF8FD8OkQRUk2JjJTsKXAr66J+5TR1Y2zJNYbvFXJ1DDasoVODzwarFiwJnVj9ynEWEFY
GHtk8gpbUUdvUTGM4achM9+fRoObn/hKZY34tEcIdZXhbUSTobPHItCbQ8K9qguEnmS0YHVUkZ1e
nChybYDVsJ4gvAVUQ2THLE79iaKrZbF7qpeadkIBKPs0Z4TjP9KYzpUgyM64EUdkwTiGjOk/JElb
/WdysCgG7kKqZY2pI1emeUryqIkwWXA+zjwQefBgqJWmHFCuePEsT3hDwlt8ha7Mp1DbVndoInBC
dKvwOllxCBOE7Wo73BSqKZ94YXGzEJFlL5ZMMVtkPNLdZxZPN3Eqd8YLJ9wIzDogDCYwAiZy1bde
kx2Gwiz9bgxl8UnHhl0crYzyAkEcaNg42s70gdM07YpqNoumUdzX/n5ufDc4TrDXIhydVKqvgMw4
p9EdOKNA7kF98ji9PoPrgQa5smTd93dFH7HBwZpflXC3gnR6ItaEcbgcFUdohzf7cJ/1k+8dirYM
zS6w0qXZhFM1fjrOALN3xcA0yTOnF3PoyEXixs9bv31ub/COStzKHLG8Cg7ONyMw1YwUL5MK4i5Z
E/OI+52A7/VFRzcOEQmykXdN4TmPfuLNN45Wj7upUxSqHPGGBfOxrV2V7IRj8uLMv1I1lI42+HF5
HChKT63+rbVm/4r/aTQvVBd1D8ofJX8U7TRwS1y32Zdd4QK6C9nICKfhwO/hLmOgzW3Dsz2pXhkW
yuF3gAP0S3sdYSgHhTwgTUZ0/4JPoX2v86QGd8vG/VpaQ/8vlMRDDqRdcbTmOErv2SO6+kE2DoOP
G0xbLrvkm3CF3x0ttqsrVcf6QfM4yPejyZNsV9KL96MU9TmblCAizResLuNDBustIQCa8jlhEhd3
QMQUDVaWk8rNktXO/I+l/PDUxk017MO5DX6gyNmkqelYZM3o9szQCtaGvUliVR0rqau/DtYIeyXb
oreuW4x9ZyO1fZEknZ7mqbbeuG0phcIyRPFZMOjBP3ZeJO4Npxa5K8WY3SVobXiSTc2jnl9ey51s
MmTiloUBiQ0C/6gYjQ4vOXQ2axOTyuCoyBNI3Jl8qd4I6Cg2/xyUMFULJyXQMvmCc5ujXA5JFLe1
97QjaJ9mpxr3SK6c5juimOPseSo6DR4hcl7YJgODIyrShAp2Ng6c0lIvS0yqg38GIRDKROMK5NIg
/DMdC0SllAVN8BbQSUZWeLkqNpjbvOytgJVuDsUwFD9WPo1sadnNcs2mkyA9BK/oR2oiqiToReS/
wDXPnvlFS4SBNu9OVIH4H8LjDHdgCehgROpGvMdpGQy7tqw9axdwBqZW3GXJviGYwunTtaWcdm1t
2BdyxZDv60h7f6aLieq73IMYfMIDm8R/bZsUemv1po+3lmma/EjzOubcm2tDkrSYxDPwc3jcCsHv
1vjJoDaQAbz67dCwEBERIkGeMxKuDF8m+NAa9DhvOdNfNSauOxsKZ7oXvBW/qVfkzIyIq56YSoCc
jvntE/eDzb6itEpacjydk4c3Q4iEEdhMDm6uJ6zFheC5PS614++JuUBz5klJrrjjyXslSFB8iMqj
FZerlzxBPIJM2lAgBp2NVyKVEQ0PouMYp2n80s6snrcDSK1hzfrAfUyBiVWbhr/hJR4hdm0mV8Zr
cLLiYvWpTTQlXrJz1ZeMXh1L1+Kz9ay2fWWdWp6tfjEx8S1TpyeOfXLbENTo92zWuPbQxMoJLCjs
SIkb/8xGzj6JmKeGSKLxWxRBTo4mX9h9CiJ0SEIzTMzbNReXxwbREAsNrWcCByURX70pjdO+AhFT
858TFZSErArBCu9buyNeBUZPVx0YCEe16lpbYJmGz5w89VnJt5HNwlCKJNUUAucJ2SRNUxV229mQ
5V8JSKhmnVvFOO9tY0V6P6ZB4O57i3WY03DtrGrT9D+BQOTeqbw2Z4Ezp/6u2SdnuBritj+yHbfi
c03bqNq7o1aKCSoHH2NYLjzlkxtgcWoZuUmWakh9itAQZSdIb1BO2MkKvmo1xub/ODqv5caRLIh+
ESJQ8HglQdCKpLx5QUiaFjxQcAXz9XuwbxsTsTPdEll162bmSf2ALNCnX8i8Q/NgOSTND4Zh1fZT
xrJZ3+jtIJdDUXdUj5n1WNmHWW8z78htMbIQT1fQaR/zHoZCYyCamjqY9a0upftSkYqkhgpGVPzd
q6GSp5jb/4/yFnQaftnts9Zi4Qw6+CDL1Yor/Q9j8nQb4hHQtExhupB7EPp9bjRiT9MIL+bU1ob7
h5kBqc6x9NTdungfvRMNJIv71UAUDQYPH1QP2ZDpoSzSq9taSt8pbmKNdxFZOIGrdzsXiXtaPJ+2
ZEYrNnBZmwD6gwMflLROchh0ZSTCTEf0fDbhrx0LYDiMD2P1O7l4ojeq7TGSKBvG807EFauB3hqA
JlZF099aiCFMlKViJE6b1H7h7xQ9T7YOKo4729dBz0V0PGWeVw+PKX7BY7Yg9a9MNf1K+j251I34
0Bv03qCH6XhbxgniChV5zcYG37Jran0hja+ZJw/wYMxB7WB0r7xIvBNH7bPHedBteFXswbcG5y4y
iGbcXLhCOsHn0mERVmt3gQX9krFPzbcli75Qahk9hWsXRFvh3NoVrMmPeCYSGCNT6e/xjiHum35W
fiylIt5amjRJ7Uc1afmlnU3cSkoAEOsbn5+FiqJF7ICnNRKdK1qKHHvsQhqpzox/eUMkKiknbqS6
rtZpyvtcKTFX/gzNFWIbkBATuVXidypyY5OONWizqpy/HLNsgfEuBFV0siknyzBfYlbdu6j0VoiV
EifsU/Aa6tL/gBzzH5QjCzSrGu+YDvn+Z8PCl4C9rX2beEQ9gRKeOPDYqIY4H+O3Xuutfe7xMczH
OaH7okwFXP2EZ4AtzeIBiAGGp9nv/0m7z0+V1B1k1xy/5s5P8/LiG1F+6IrMeau9gjsQNZvYUQs9
eDM2BMaxDHpJtuFOcHepjTcZ5FDkb5reN2CokR/aJwOd1RjBic31S0tReD7W7kMqiDgD08DBpsjK
oKTAJzGtZWdHFjcpRINrmifOLcH9dvEE9UNsp+EWuaxMMVzK5mdg2hgC5rb5RS0mACQmcd/6rlmv
moy8/MW2k2mwmqq5LFiUyX3BR0APMa5HNT+9hrtj7hrYO5XMp3bXG0M6HZFz9ShQRdkDo2WyIAbD
d+OZrzUtjKyWcxkqNxn0wLUamX/ns0JHsLWJIzeDwwVPoKS58CXFHoXpRipQZRiknQRsBz1wEAiw
kB0B99osqSe9tppQCL5+AY+Pcv7odJlUW7F0XnubtLgfL+xayHU4BPYsPvs+9oZNHJFI3cfayr7k
JIBXJVmkmNvCGLEFsPTx8VLqlr+3pCpWri3NP1wvsX0FTrHKaH3yz48JlIEOkPNaCsQJQjkinnmA
H0ZEQ0mIfE7/LaaJEm6ZTzUab+6BI9msdEWJHkszSu66EqOMmh2Xv7zg9bnukfEsbdOkbGZuo1IM
rK8AoGEzxzUdVEbsPsPRQknjP5+9N1XNcTZ7vvwyI2S+LcQjnxuECK986ojZ8uudaOzcTRh4iXuR
RiaVSlwWaIjndkOI59J6hkPmI81h34gx+2Uy3Sc5I8+OMxuJMusT34OiG2Gvd7mP+JrT1QzpM1Ej
aMYEaFBgVYY1H4gGjWrbVlNv7omoGv7eBG50rH3QLrg7EqVYnTRNdiEc0TT7Pkdj2YlO0lDhO50E
kOJp3c0a1s4Mj376t1KT2Pl6UiNPjZXDm4UwiDc4U146c5JIXd9TLcMmkU8SVbQpRcXmuaVy0SDJ
VbXJL7wO0MyVN0dfOgAzPCd9kzYBSIwC9cmM2hedrsLfZe6AatP1xH2Pa7fmge9aYv2zKc99W+Ke
6A9TZ0GgroWMe2rmLqVckF4+M6znhQ4hniIWLyaDyY2vKxV1IdzJfgmwxfJExKPMGEjpr1oCWN4G
uD58HtNBwrX4M/jFflWsfb2Has606cyhSTqapjiLvB0PrEe+3sRZ3an10Kx8KmCYCPxUo7zGWfEA
OBcefQzPwOgidB0+T3p+HBtAWFvVzf6nFhmasXWzNTKEnbWy4Z3OrYHU0MlPPKYg2pgQ9HDgSUE5
joEbgdrr1u9DC6MTrk/Tm2scGEPnsW/iPbPrawtSk1EAidoMXgFCQzVGkp87liM2i+/aTg8obpp+
tA0HG5+KZAnjUCnP202y5yMEPcYZtkhctYluU3ZPdoZPfg2PjjqYPA4/zhQTZ3GVVTxvBTO+FyBn
ceIUQlCsExNzdGBSU5O74+dQ54BpImkdMa+Y8bPl4a+7IbV3lG7YtT192sKsmxD2pzHs88Iz/C3m
EcdGl8WTRSGX130nXCRdACnAXVeulO9tE8zHz1Na0BdJhK+397GjjfaOIbw1X1OQ/fqL4MmlQY12
U58EA5/PACNKkV8GvICAkBiET7mjtb+T2a9483Kq9gyC8fPgkhrZyVoQKwdPM3kX3RGpV8KpVgWY
BltV886Zahi0LqZAxPl+taoykTp/cIgR85gcbO80l0b0N9lDRk9VYaa/cyLkpaTTmlUKkBd+74tV
RNSK4qnEEuTjBWpRVRFZIIx94sWrO9a4BrQjkq541pJY0wBluOk3OwOl2NRKzEpR45zKGH8WqQo5
P/PP3Ecf963cLSZ2ujBhEW1sydR3PwixkxYwqjR2MGhJN9xY2+YJSnpfwWQVo81rssOV9GDEXml/
aBFJnuOcZyx4rFZR/g4ccsi3U5QNFzUS8A9mbCfVjhWTbLYxQb8nPBG8frMWNp+W2NZbMdvzucWo
30GVle4dejN1NfRxND0VkObIQdsitgDRwlsIhHJIDjQYdH/6UGc/WpcyC48dXsqjQb5YHGxu65cZ
kuUflKKouVcGOdmNNMrlOjDE3Nous69VLJEjIg5TWDZjrT3Gs6y1S9k1xXdCa/w/q48pBWskDlkW
A5KqBmpBrQCmv4MvT3WUTPqtBk9N6ebP6iDk66ql2dVBUPwPuJH4xahe3b14xqGWkfXb43YCYqvH
Jq1iCFYw4Fr6R4j+pStSy3edARnNzJnXLCEYZgmBmu+UufTZltHZeiwaoOe7vHKwrUnNQtpsJXCv
Z1CahgxaHIc/UuddTjmFLt8ERWTulsKMtAsTo3nLOeL/Mzz2cWDQEveLJDYlXrbIYsLiJFbhkKR4
7IgLK90N3DlJUFZJJfSy9L+jJm1Zo8BXWsyZqa7hD9mg1oSpdJyro3XWK4DMp7yeX6Aw3os0m+7a
NNPp0E7igr0M2k+bxDcSs/O15VOVQrye8mOBIffoGArXBa7l5Nipzgm5aPIDpuzmmeKf+QlBf9nx
yKO9cnK1L4yM+pn6Xo5oY3B2sqPKKwM9FQqvm99jp38ZK2vEupBlWzMx3fNEhOjBqTr8z7mnnSpv
0gO9sz8XPiu7yO6fG5A1QQV1D3sChXeYeSr0WZaPSLINYRrfTdQHgYV3NHvvtyDy9Kj1sAoY8dND
gqOSRujC/5IOsKRYKLQzyf52E9VFwcE6dOHsW86XDVbpXUuqlWI1GOW9Eq7+YI5JtMXR9RV5dNbA
inQl1lUJA4JtSHMh9vSycOmTy/NgMvlaGxDayCg7nNLfWgctN8+DdsppUXksMxgNetHOd/yDlGa0
GkVDntee8WOX5zwfsh8pY/AfWZkdWqoCb5oalneH72XAS9YlKWQvX7za5yNXKBGHBObo+5SSXWS1
b/9zpd6foSqtpMs2+s0Y5oPYW9qz33jNxSCVRGS+qw74uIa3AZcY2m7X3PzG5YHdgorUdLd/aWmQ
A6RB8gS4zszfq/rhw+hv+7Y0XnVM5FvPdowjaG7zYKnefIuy2Pk3kHXbtwalQbgQxN0QXf5q21nz
YdoeT3yjFi+s1KuTk9nZnvqwZr80OsEGctI7DSiKI5tsL0r5j06WagdIgj1ewVbirBS48KjGIW0r
02Lhi4trH0FOIAZjdbT20Hq0nwtMskwr2MNMnGiBynPxUDQqfYMKVGCaZnbEVjKEg3D6g+1U4wM8
Vyi/g8MOgIoidok+C0ZSfsgXbE6O8A9mvC/Z6KHyTN6Gidm/c7k4JaTr2b2Olvc8kDB5yJOlcVCZ
W+dEf3v8iS/3iRyJ/DQH8jh+MmCXracjtU3RW537ocYe7dPmRXSeu9LY13giiJiysCVH1x34AN3J
C3+kHfezKLThjzggqVWejYU1dXeOuU+3WtL33LbGADIt2ygDClRF8yLc5o4FO2uutykFaJ9UpIB4
ANh7w2o4F8ALklc1O9fcRpQqPRWApBQojXInar84ABNu7lSSkQgtR/e4kBEKC9EfCd3pGEeknwX0
gfNu6zv7dcYW8smvYqSIQXuWRPQ+tZxXA/6J6kJfHOU1FrYaCH4DoaKKEuiDNBLrYINko/gbTCE6
c8XmJh6X31IkMxGAXoWLaIhTjcO70HTc45TMOgiyMWyEaBxYVfIW4IYb0/nZoTScZlwtfnfaJtrO
NPm95CqhJ3SxG/cHDsp4y02EyE3V4hPekY1jKY9V1PiJu84OHIhOYmPLPqMEIDbl1yLLx0TagAU6
59JAGsVtU1Kcwb8jJzvW6Ft6W/v3LKnUM78TZ8OV7e4FuXd2zLb6T7d0/8Md8UImExD8prFLa7fE
mPpjOGJAf/HNBNUSixdzbghz2AZhT6OiDZWK7CeR1bixsyxdFrycbvbKM0TuPaOcgmIpYORhOJdH
JwZhXkgMC1bNEtbByNBAxrwVto4i2tXLpz5RDzJFGPPRC40zCm2/g4PIkWXguXDhrx+byP8YbVj/
PQ+opzT20j/2nlgoZMoKQM/rLHRTxw1IGpD5YCyMWLvK/sdw2Vsz9FJ7w3KeYp/GBflXm7iNOmZV
QgKCwCi1Q/gg5AK8t2lOXoL1Jnd8nn8sv7dt5DeHeCz//yYlm8Gz6D0ddPVB3I/xHc2qPnEaJ19F
7BjntlX/dIVBAULaV2oJ89wYFGaP9AWEEdi5regNBeOjiq+oWERCTWTzAMMWyf5Cn0O976srmRUA
FHmLltIl5EbrzKkaItOocwD2mu8+y6yHzFPRTdhThktQS7b6YL/BgY3f2MGgQmN6u2lakX6ObBce
J9GSKCyhxjeAKB9oI7hRZmDeC+WKfTtP6d3UhHo3Cvy4fS56l1HBysO14Psyaa3a+z7EXmZBk9wX
UIkrARMSwM6gtqx56pfa0jHE5mOzq/3I2EJ2UiErN+ee8p1gYE5oR8S1TYpucbu/PAIDhtNnNJ8Q
aCKi5EocGnaDgVH00dNSeMAaYkrzsCpGD8qldZgXNaVJeL3Mb7JgxGumqWNStAZOK1KaZzgrcG8w
akxvwNTqOHB8Hp0bW0dt62PTusxzKh9IMSLni9gIFvbuVy2W4gJnsjtPk9ecyFQ0727LG9IRbrNj
GTx/tXHyCCwSM23s3WHjfumWLbGisq/blAZRHSepjKcI8EXY23N3Ng3J7cM1GDrOYB7FXDytIeEd
/VYw63NDQz7px/3s8wMZ3WJotnKMeZx5dudvFCawW0qs8qSwODy7di9e+7514Mjrqut3EanPflM5
vIHPXEnOwesq/cj0Lg7T3DbUZ/DCP/Js0hk7auPTWczomJP1PzULrx8fpSFoI0ftBjwdAqdy2z7O
ddkfqnSa3snsVwevr8C68YN1YQyiiT5PjVwe/BZVXZ+05Nz6tfmSGR5/Wq/LfDZL/IJXpMZw09pc
2+Za8jKl0A4pEjAw70JMsrajTmUEia2K1YuGPZvIH7q+xTYSLquVfDddVAdijKIPpfdXAGL2o5Gu
JLPSjaKz2TnJraiH8rVabPM0TTSSE0MxrqJeCKbyiqEisQ7o1ym/sQNYAW95MjoLAW/UR5VystdU
YGhD9ETlB+oi7OMfarmtb+Au+5FH7OpA6PIvTmNAHxgeQzgF/kS2XnRbL+6Zk7KxpFWnUKidVRkh
9+MsPGap0l6xYzRXu9Gylqm7bglqR225GS3HhGSeGiQx+Rxl2yoT5owRkzsmapgSzMWpf5NE9Xt7
6t23flLpL35hDBcgvgKbePnfXAl8AZwg7aanU3ifuuZ7PxJ53fizPY4BGfTiib1JDjrc1rVng3zK
51AphWXC1qLQqe3omo4O1eAz74YdDchvSd/0VGo41h3DEyQyzvOc+W+qaBGwCGdkVHAQ1kGy+Ygo
WnjhjYo5zuzjALuiF7alre3jUog/PxvBfqzsdZoCEib1yH6x6IAnGmQ0z/iZW2iD0bxjdcDaqpx6
KoMp8kFHLAbm2LF9IkKzPAJX03juzy6rvqJQxxQSEfPd7NL1IL2A+sEIS2c8fNtmqYe1KaunOnX8
lPtET4JYCF4dsUcdQh3VDAttmgBo9p0jXdj+tcn69rvnYrqMheu+EswagjnuUQl4idvUQJl8Gpp2
yf0N2+V6G7HO/s4lFfNoU9NFsF0+pAROnrKEIsUg7+lvw4/mj3fClklITSbCW673905CZzDyJP2V
hokvShvWiq3IOmPgy66LP1FtOWvWW4UbNqj7cghjX9Bhl7DEfMfi0b4iVkZH0yyjt7kZrnW99Kc+
A+hfUY3zE/OU3pH94BSZO2OTZBwZkFME7B2PrmiRa/0Js2T3z+3UEPL/i140T+eB3NiU0w1w9k8G
kwR2dxol0tidL04kpmMVc42vn2uLpaTRX1PGJEnF7IrnUuV/41wN1wqk34NtEyrD/glhXZ9IHhZl
9osHgMM+TbQVr6ua72GiapYV32mCnrUB/xz/Y7eV33gVyM95UvTXNEpUr4sy3sjYsc/oaCjcyp7Z
25fucPMhH+drYLw6qzYFTk9n+z0ro/LZLtTw2sA4O/A3X04En6JHy9XGZ0Oq5srndQrs3ONfY7QM
iW1OP6ZjJ+4DCljVBbFdizcMubxAe/Lqz9X/827Er7qnyYvVqQdJ0p0oVRwONNGUDy2E0I0z8vza
AM7t4ZMVlcZ5nMafuT1wohBUczZFPBVhOsa8PNkWv9ldyxnhZ0i48FufcqCeexrKPJhR+gpIXkaZ
BLwXjRKyHWObExX9vLWaGnfyUAIYFy7L5jxu3E/ZseXeZKCAHumTjB4XMM9Huommpxo7/UZNqXNK
MQwmGO1H/Zgggf8zmyy7AKKuryxf5xDjuP9IV0X0DLGDcXHhP5t2+rztWUSjQ9feLrZabIJ6bgJs
nUt2oTwC3uGJ6QxMaXWGXcIUxafA8fAsRupxYsv5IW01v9DxXQZ1YSx/8aqtSOqz/qEywkiXs/0M
egH4RJdA9fHgpQar0nDPknEMR2PhbWThTWviydxDQevOqtGgODSzQsuF4rBpXUWzu2ygxbvR+OKM
WXRe3NYhHGlO9UtJuwmcCtQ0XLQxMLstWBEdUFxUQQSOu3rEEd4myNF8iNjf2bS4GMbeYzlGXkKM
Vx6hTC6In4+aYUKOIlHub/MmcgD0ldafnHiVkw2VxYUjz2eTWXvM8MNk8nLFTxJaKRvZCVmJ4Coo
lKYYk5BQSH0oleml4dAIGZJ8AnHELPBqZT4pUUMn90Nk6R51LsYSTPFHIlfmUeeAeyeNqJ3mQVVP
wLZsAPV28qctbnwngUr6Nte9dyy41lcvk7fRS4yjAZxzO3owIfqxyf8oRq9uSZugvcRERTZeXmI1
VIv/Y9iFc9T6dbiqDfkak47GDqDKPoQjiWBA98NpYbkM7MwvrpnNLLCNM6QiNYjh5Ded/dTww0UT
aTT44EyHew8gyIHIVLasSEV5MNe2NmhE+l4SSXrrB0NcYX+KUzzO2k6WWHMqqPBsjrsq1GeyMwmi
3YfP2v0jbzJjV/bz+B/jB4yDYipocDfcwKOXC6Mz7YdxwKa43o24uVy2Lm3/TH8pMV7XrD/1qtPW
YdQ+zhBN3qcBMA7+SUxptEm8Lrx+OCB5Mjw2Xp/fZrnYnIg0fHiNLm6ic+jSVmX1Tm9lFfSR9R+4
r46GDgivXdlp39pIN9BkqvTgglZbQwzVZzcZ6BlrW0dUJg6rPDv5yTHCoIxUxtmh9JIfr5kCKCCB
B8QkdiG8wfS4RwkOsg0UTecYK8eEcVRljyuPbKMSWrecka9oJiTMEWJnHWUARuHdCZX3L2S424eK
By+dp3koR2zNg3mgJMENfaJgOxzI8VNN1OzVUGMEUGNB/ch8RQRl9d9WXv2hl9BS597UDrnVTbcy
k/QF8NE7ENlrT3xZEppiEE828A7FX0lMK2hcdkxGZumwuHxeKvgiP/2qFYxRaL9TT79aKXN/4Y+f
Uybj47zHOBy9KZ6h/gZC3TtBE2LqGgmezyiS6koQfHxckrg/VkwHFTFjKlgsh7i+CaQE1zS8DISs
0dvRdrGEQ+kU+9SPxlebAehMuXj5JNY2FxgnFjZiBHNnu4gZbo5JsiDbcQFZ5LByET22CG+XBMTP
p1fY8q7VOlk31XTtVtdtIrgSaGzgLOhf3UCyuaqhlp8dzPQiNDS8DBuAT8tBNEtyGCQEauYf60M5
xmxubaMtX+DO8WlUSaZdW6roiO5MqY200aXDL4gSYeC7cxJ+iRgdd22dYpHyJ4dekTWgE1pY0N6r
tUTgkW2+cHag94wTZj4ENnb8pU3Pom3r/i6du+EFIZedXl+6SKtpRjveD4nQ8RF5IRZhUo9UaIxY
e6azmXQYpukIjLM7tiaDtipejr+mI3RzWxaoVNCRdGQ6Wj0wQM7j4OK5113l4UxI8A6IfLLJm878
OzcQAI0qVGlLomXOSpNMYD5Cm0R3IOGQ0iA/RxQ6YQP3eXj3y6Q9qGJF+BjrOY0Xn1Ys9Pr8Ofet
nk2hSEukr1xlCWVHCTaR0m/jxxGz1xOcKvwnSa4RNx8rbQeXkQeVa5rVQeKcYd4rKq/D/iha1FMf
FNWx1MRKJ3X95R+5EGJZ3tKPp1YtYjlBCpUvYK7B7bV4AQBU1Otcm7ki8u4gdPmUE1Jj9LASeE4g
4HINZo09Ek/1ebmyV6yIip4NcsSEctK+pDCK6b84KA65hO81yDUCthKoHvx7fT86HfmfrMo/RjzA
DNlkEp3V8k0Dn6qlf17Slt9LqnPUjtp6cMM5NFhLYo7AoMx6wS19JGVlJdBUGg1+yG6aPf1f3ml0
zBBF088p2AVx0zl+/b1RjsoLu3QW0AdL2z6N/CLdK0EoyTEiBd3VuuZq51moMtoZjqjKoAU/I8+l
8N0DBXh6cxzzAsagO6Xie2XH8pZQbf1n2qMblg4dI5sM+eYFZbtb6PiBTBE2FNaN51To1p+uBp6F
ReLJB0Ab1o3yG/c9pjmL9QA75pcu4gG6Ezi7aVIGBbe3yxpgkF/APEhH7ROUrH6E/qtYYhtl7YV4
WoW3c0v06oCVIoYXCqT2Ixfrs8Eu+1fr81eamUHkxD57angBBEYs6DRq/gbcfMLTjOU9yo0Z13Iz
PUOz8c48FxneYtYe72QTaMbwIRFjTKVZNFc7H9TppjDMd17lLG9Uqe15t/hvaTv9zWaWhpTS8JB2
BnQLq/QPDSkGeg1IkaAs9MkjthbabjF4JP/MAdsMXwaw4M7PzOn/DjjrZHM0bybazWtzvOsjgrhN
AB/03p0M6pO3pkF9JnJize9OZ2MNncaWGnmow7sSG1sgBodUJERJGi5jI8SgRobYkdnB6LqCm9cb
9gY9lEA/HaZfjIh32SNvbCM60MBDzGNIjOcD/+j4gCagn7NYukfd9sSH1ffRCQoh1WGe5tefi2z8
h1ytVrTIeikGZrNB99P/ZpYme50IO7FlcC41pwT9ZVlvqY2RexdvMqYHAc9xW9S6A5eVgCCWkeSl
QY+0N1aP/RbC5BOre/HGstV7YBda/8aRUHev7n6jNnoA7QQeFIOMd3YLIW+aAzRxg9VrOXDBSAK9
8dNkCO8xga0Ligs2Rbk2p42tLKEWLBZEkAKgGAju99Jr/3xsCyHwoOhrBlX1L6L+nK2Dsu42yMgw
j+S0MT3tgNiIpFB63P862afL4AgSfU7HHZRW9Wus2Y8DOJGjgF8TtlRzXgFn5KjVHFHIiIc4J7TT
+ZEWVgb1JxliQBtMIPsfKmWXZ9r62G96T0iwKdaVxjnDYI7IGid6srWW8VksxWxtvBY6dDHSHVtx
4uzY1qPnYITc49/h8Y00yC5pwPA5258toZNNP5hvHtIdQxVaL3SAmyv96KpNxkPGtLcZiLSHwKj4
UXVFH8yLq8J58mXAlr3aLbw7toPdyR8wiX2IW7gPO8t6T2bSpjXbRd5CYDuZpwOiSisj2PUuWHed
k73uO1pBN1kbYWdULaFyQ/kvRQyXj+ZmqDvOz0K6FGSmqsyzi0/9WCWJ847j4Gwv+PBFm6aUUtvs
qwfxOc/qP6PJHzoQE12jDJMVid6czajM9qbrHDEDW4Hj2TX7sig54PwudjHj7car7Tms+9a4I6d4
Zzudz4AL2ePzTABaZDFaLTuVWPMZG+tXIgaXeaAFPY4ZPMRS9p3Bcdli4swQXQeQHLSnre7NmNzt
YsTjfdDZUxWJT/Yi0k90nWCamqQbtJMliDCas9Vs3KRqPgWW7nBsatjLzYgp+0wpqutslcvdwDcD
5K0Qm8nDIY14Zu/hThmPzWodKWOn3PlzYe06BdxjXFmEHE+Y1NvauTZYa7H7iyTQqSBmZUk1PGSN
QBAyJ2xg9AceAjj/RqE2iSr+lSYfH95z2lPLUHny9LY7AMwZt62X1pfI7F9hhVjPcWuyxstwkCpa
XrvI3EvXnH6Ebpdsjb2Ly3aRdyxYJggibQjXDnAZWcgDZKn82kHm2cte+1GgoTf5mPV4sImyeI7T
0UPCUXRw09b9ocwRE05ejPWZo5i/gkLbK3yhrrNMHsiDU+1u67zCvLmqd6Y1R8fC1VgdMIinp6Qa
WBZZIzOFqwvkITIi5biS+KKsoTKYHgiLGDNt5ZmgXFJzPgnN9z2+v8IGV+KKITR83K4b+Gk9+VyR
XhuoTiHwriZofJm+JkL7AYU/jCcv1QCTEj7/w82tP5YCKvieSEWNLT2lV12rJjtcWvqCWUqz4mNM
5x6szeEMMUg7ZO4g7zTdZJ9sR7CfpY3Fz5JdZirn+k7RhnsxTBX6869VpxYbt5YH/gpxg/OxBJ1X
kwJ1HMM5Kp8lUKYP+d0rTHvje4b2xHWDL2j8bvA1ZfuJ5eunZfbOf2rwsCaJeJ63Kos744i0jqUm
/Rw6K7o53EpndrYhXg3vgRDJxTZdmm2zyoqHAD3mvVLkHLhhQYD1vDpSGpXKqcDlXg8kdPnsI0D+
l3bMhJ7f5AH/wz/pySLns1iq+D3VqAr3IsPd4p/3aF1yvmdz/teMSj02CetWC9bLhrayH93jYVEn
y8XLY/PWSKx0elxemrJpUZyNHG94ru9KKpG2y+Jxmdm2J0PGUe8VyZ2wTDFYM/rtoO0zo+VWalz/
4q0ehiGlTZvaqvWRGuviLKeWC1Da5QvaFQ2/fK0nS6/BoiT5K681DiTUTJKCHP8Wyw03s9HvLDIP
pXvDInGL17ERBF/xkC9DczKr3gjJPNTPtKFHdIvTdxUY+qQCJya/WjKufWFXoyB+6F9bDc9hWXkO
pYk1TCrpMkvpKPiNv8Jc2CE8TUKd9GF695o49HscbBXZpWUyJ5YVlUThN8r/YnOWkuYUDaCNy0iI
QvDQp5n7li/U4kxzdtNthyurae1TNUZh0eY/nVbsFrDCnP6gOGd+mYT4bFvF/3XaMpwJTMG2Gjmv
weaoq+X7JhJI2u7npF//DF18c4xkvfwc075oXtztY5F2L1yl804fazgrVtkXH67jOL/6JLJfvB0A
a5K03mWQO/8iN7qnKVmj3TD0H5253JSTdZdiQiHc9tQuJIvTPTmG3NPw+GW57U+M1XuLDJiRR5v0
w2hX6oLwuHZ2r7ycnAfmmKidjVN0yxXywwR3Avs6HeuFg8Yi9X402plIztTH6aZrabcblCx3LLSr
vT3oHjG9YdWS5CsK27PT5hGBm7g753qVv3YIBvfBVTSjsnNWqLJ1/lqbnKuuFpMkhqt8GDx/D+z+
X5U5C6DwbleMfMLSHPtqCjr9yNfEeqi1ZD/NhOtGs4qyoGvdJmgrA154OowaEjuakS1fW6xOGzwJ
UGsEQ++kl4BQbVqRcmutry8W+0qAcdQ3GLG2RdR9+lIdoJyUKFdlDcnHv+cZaTc3wt1CVorWM3dO
j1QSZmfGr3g/YUi5qOoDpxQu9+FFowPOAd4iCXVh/zB5ZIGO2cdu7TF4V52iAg+KqwbVcD+MuDmr
MT/oXSPCxrXKR0Ucc1en6+I1K+nX6gqG4dK5xVZ2EOQjSe5O3TfxiGZvWtocUqPI8G248BCHQT6o
JXny2CQwksDLLqFly1VUMIRd/xABT3+7vHvmCySoQy2ml8oiT4CCbf/aLXyXDWtL8ZTLon0wiHpS
38oi3vCGr9a2yRJtlEifktHApO748boqZojKgZrCLk+3kZPKi9+rGxbNRynwlM/UQW5Awvz4qqrP
UH7qXT8nTItqLXrPEeXPrSabY++kfjDFBDzdirktjX/mEsVmsSYrxATzkojqJmXLVTqU/GetJHYP
I+PQ04BSTAxrwuSNxleMLKk75WrPpEnXTTgeAAP/8/rdF2/migDMfMYcHLDFQbOTxwXpDJdTXgcx
1vRHLervRQ7J+H8cndmSo0gWRL8IM7Yg4FUS2nNTrpUvWHVVFjtEsAZ8/RzNy/SY9UwtShHE9et+
nEuFHSP92LEKdfHXxqPBMcODO4ioPBintmNOkA4gFg6wmP5QsTXaGl/ycZwoUepXomw0QCOXYdcj
SRHkCLVEgihIu1eo60u6sCaGsrCf+HMq5cs9eR0mvRTUMQMwaHOUNr85dkUGICsB4ROE/5I+u/pY
1aHLsjMow9+MA8FpBe5ycGdPgJAvw1h3MJQN34sm4eUIIMaJsUQz0qIMDvNeJeH8Foq03eUiLN5o
ljhrresHT2rvh9gSa9CxSL4QceY7zhDOnhrDmH3lRxraIyFmhqJwMzqLwQnVrqwnonmZWS1itt7Z
90vHzkq4tcI9oLg8jdIzmOfHyPJnVhagdkqPIorzSuz8oaKd4CxX8JR8c5X8jmrZ3zrLe1TAIpAX
2XOcCFRg/8yiIb9kIX0HLheODZGB4mkt2UKNI50NBU/HOwu+fGuU03+trD+RP6g7B/qTn/MxTYNT
jZC5a9FDuMvb9JjQJjX/Bo3EuOlWmXcguFbteNbaAxyJjsAQ7ESfOj8Q2BIvOPdO+qgAvfKhGGM9
wQnkkxGV9cUtlKoBknlbXKiPdzInW263Pissp4R3Fl6NF1ea+tU36fA+aaEf2zK19322zm8OXQsp
+z6y232ATiHq5VJN1BW1bs3dkOLlf4DCI66T8z2yJqnN2uG6hC9Wp/lY7WmxUo9a9d5+7J3fZdSc
RTjMfyZmuAv5Soezl2yRYXfo9f8yPujqUNZ+gG1Ta7ALebEmw4HujJnNdZI8444fL+mUBsWtQqzx
97NADToFTs+xrxiZyc+iQmwy1fcOe65WfmjCKbFPOfezzC0cnuuAkR4/aePzDij7FynDP86YZ2hV
nXeowJXFJliwfJduJGBfByimjF77lYvEAWUfw/ooAVQZMlopzUrEA/R9+2kbWEOEmtG+/XL9Ow25
/r3U8u/S9MGhmroyxluQldg0a55l9LbjCpnnpRC19R2qNqGg644HwJ1Ngjd0KTqGKK0ZTKtxA8D3
L3xk4qsub5s7vG5bUm16YHAatnqgqoc/PLCR7D7XM8u3575NFegCcvt+SgMeDvXB3a5RcRJNjhFR
dxOO40VfOTJBPWDGx+luj8tnP7ot/CZCahyW9IdWb6PH4vcs57nAEtM1fE2Bh+EFHVglpQgMtO/k
fCJ7zFCBPIS26U9Vg/1qG2DOO+AK7FgS53X3QecOyWmQPb4414Al2vlRYn1jjW6NU3a/j2FKmUgU
tzkmR3u8rrjD4doEUsRrnfzitr3efGLq9gYGgHtEoppOI/SKNzLhEnYLhssPLSdaELB51jd7mudD
mUU4Wgf+77bdp/9gfI5xRNHoGeLAN8GY5riSD7gbFZGwaziSCNCFADWW2pr1j2z9G7f34VIawG4Y
2xDwoslJn5KgC1Cx+V6SJMD8ombUWrf4ooWnP2csTI4MuB1oWJn+n2Ewnm2YrhgV0CExVdT2KbHG
DIsnZYd0kZDn+Y+IHlFkLwvdjRwwRVHAsQ0JCSGuoZhs0BzKg205XhFXDqYYshKZ8+6W00exNMiQ
ywJCCKqChyFS6H99VoNSBQRbGJacs1yeSgqMN2OGhYvnZ2eg/j/iYwoeOozQgKIBYWqfNfoiaKzi
ffA390Znn9RLdmUS+EhZfW1KMH6AepjhTnpdR+w1qkxQ5SY5n7OkWjf5OlV3mJLjXEabZWrPRfhI
8saj+Qj6K5UAFBVp+GoYA+ezcXJicBKeeyXE8+q1KyrC0dYsBJooy45DqAmz51DU/aqPdh06DBZe
Tt5vbldkBZLBf08y95NP9a6BY33epFZxXRO5fjY+eMi2n7ELdq69JRrWPDulPcXhtGBXL/SNrlcs
EAno7HufiMNiUk6gFiu++Oh7DtwBQB/8JvddAxI3byrAqSBvJKcv356l24Ud9ihlt9yUChCd9OlF
dB/q5kLHy0jlZxLuBtOXcXG/iSbAICkeMSFKCymGHcHjTesV3CKjmU4uaOxPqpD/2A78DHASyCsB
fhksGsVwf1U4WQcfg+1K7308COkyOwl8teAf4Z3mRbt3w+buSlobfsFVvBPxs+krkEH+ixfJCxla
OiwcGAEA4bnwU5m2DppaLiu5LSBXCIQsg3nk/atfDMHX5USi3yOpxj8WHBsLpwYa4EAhj/9cuM55
wFV8RFStj0UxUMDiUoGYGzyEQ0WAheI8bNBuWlzMUBW3MDK7DHbzQdoeVLPK/m9NrcOkOzpCKyCW
eq7QtzI3ellmuiukodKlWtQpVDR9YbCzvlJakiFqdnYCESRYATNq57vpx0zt6W6FyjJDY20CMRy4
hHbnesVGR/Goegq7xT12+XyHZFDFF7kTKQ0vugnq5y8NLezPRWTdZs9tdz6kYbzHFhpuNbuGeiVN
iqCbe+g8A32l4R1pu3wrWu2oNbAi2KY1MJt74iT8br1JLLEplrW+2HDlXyVSbXvGeYFeMXX9aarb
GWBsFyaP08Bj+2TavK1i05aANLKlHue9CFZSxzvWiE1Pqql2L6a7H9560q+mNLfCtcXO1dN/ZLaM
2i4TTlb0IW5+aqVlE7A8mWPsRAueoizFJCggO+wMk+GxziN+gMYWf80QqXOCTodlFOmvC6t3yyLY
mS7o6DZWuww8/aaDJ5CSeDbltjQmRZusmm1S2iXeFbsC/ZSQtkat6ZzqEq6054qlmq+lXwHVc2Sq
t5UKa962xWy7W5wftJwvs/vBsd7+cAtYPxXDpYm7VZpXtNbp1V8hvBek3I8OiuS5suyPO4U8psKj
j1Pbjd6wlg8kqbIZ47039Gw8bXUObB2euExAFCmNjLHyI9i5VOA8A6xYKiLfuiBuniZXwVupfLK8
yZkv9CYtZ8A1Aba4UA1HPCtzxKpDN9uCOfUoWYw+OM4KuXuQ5ddSV8FvRVXTzV8r78MDN7iB4swi
zGWHyFM0Ucy0ZVmVEsFJKBivkQQi+BGwPJXfvRf8wp+6atV+nPwYtYLt6koOes8f0eVaNgky5pzi
yXoOZJLfclh3D3MIIw5NDFAZBM7C7PPFkAeqZ1FuFzn1f8N2sba91MhPnFT7MGDIbvnuWnW+ZDE0
D+D6mrjfEUKg5jvIiEcrMG5xSnuLfAebC5t5Hi47mxTOMa8j+diu5S8I7mm8ktYmeSj1OQu6x7pf
31pIYO7EygjmFeU/1tr9DCnqYSTbjeoCVoBz4Es2jHVlbYKg1hA3MjHef6+3pMmrPzUZ1jjSo8bV
lkcrGWGr3I9d4h9tGNr4Yav2cw2Kg5/Xz0GW/ysDDgH4BoTdh4LgB2sI3l9q1vfqESHpXs+tYptm
IKmKEapxCm41bnoENPKTff0xDUHJrgzEOTosB2yHM2xvMfaf7MkrH9YJmEGP+oxyw6JIJdERi0J5
LJkSJAHC5XUM8vWZUuqWL82CCjzqaZ9Hg7gg3zA6y3o8tITFryn8ph8QzQJgM0wt5OSI8QPn0JNc
lujIgtrFz0bGfzWs4HsZ/kia1C9ULHHlgGJ/4MgBgCsKPgQe47003BFwC6+E7IL2S7FJCCl5Xan4
GSaxFd3oHNvQfXciU7VEhir9y6SJIB7dslrcV7l0X3Dtv1CU4Z37O40iccPHUFniEf8l20xWy7QA
OyXFAFnykrGl3FEbiouClMJA28roRTGozeVdj4PzXxpgsHZD4mdj0TpPanS432jI2faxibpgJ7q2
fqqjwuw8gmM3eJEi2i/862bTe94EixzH2IUlp/rwhNTdfpqy+bWcKvdxLRK+rl5eHAmeVmfugmxI
Apf8PWzQ+2adyy2rI9qzZwuLQ6CrYbrNUqjfQ5f6v7jHDOcyXayDmpziEmXDEKB3WP4BhpnzBxE/
+7EXhzABInm19M2DNNXD7E9PLYskSAURify5yqvb2ozlns6Ue58NmbJtNAceqGOLanCqwE41Ey//
4TegvenpZqtA+Umrf/Ic2pLbcawjxPLCg0bAlrBBztmsTQODd3ZunTb8IjyzZdRXX07R6/3MtFLg
LJiBEPgy2ZO+p6SNlhTQJxGGQTafJ6G0OMBatFiFBO2eq+7fiE/qQOaJdPfMH5joV1ISVlzzS47L
LbZNVjCGmvVZD3N7AqucwupbMhdYBHfNr5UtPKaUYJo/pSWmk2n1fJNW1L9aAIZIhQD/EUv0Xxeh
oboFxGqSuSEwgGKReI4ThgzTLw9pWIwfdeQJLLCN/hOkhX9286z9V6RYkHZYRtn/Dc4MqyMA4ksK
d/YSwoPOcpDW+kY5E9WoE0iVHQ2z+ZEcMJt/H2gQ1j1pDk6fYM1eBeeTnvv/9xuTLuR7z2YFE6vz
J2N7+gQHg0p3xY/kXybX6jRWs7TYMXHsNjZdMPEsYKOFWAMvQMmiPU9C9bzU4u9EuDNOHJDXmYBW
SXKk48MsefGQkV+CKeOjDpbqJxJkBskFYQcY0LL+FSpFmB+caj70wjq6oq5IaTYvHjMOaQdiKwhL
lHOkKsPKAxGO1YTDMsYJLPfgKZ1c6UjOX8Hq98uGfihUWmUgjrFg3ePDhJdiGlz8wRSYh5VYNpqU
FglCMtIjVlOUWy+MAKI1QXtMW9YYeOO9aH0TQ58FcdfJ/ntSdl3Ry1Ev+S4xo6W3BB95+HFpjNMH
zCw8RH472ldJV/o5KkoreqVzL4ilo6HuNlByYlrB3X8Ome+XwE8TfuAOmueEweEr60ErbsrM9x50
sgz062Hs3xdRviYHUgxNhxZVT/dmSdwCpRnQcYzbD/krg6jxYuinyOqNDutdb5niS2RuufeYZoJv
dIF5PFmTmou9b/cUzoJNI60U8Pa4uEuuX9oOChmQ60R+03Ug6+cMIdV/7YXPfguWR5u9TLyU2jhK
ItU8wVQXjJ+0hY/qPJHxNftJFJa4i3nZtc8p7FRzXniv7FeJL3l2GvYbgDc0TW6Zh9J9npBLRy6i
LhyBzqUGXK3VlTiwR2V5Y4XMGkYs04yoQo0zGzOElFPtyxLlBasrpu12ApaW07wdKn8ieV8xC26k
Wk13WQLXqV4NhB7rMORytpONM+kWXSZd/qMTbf3d1XQQXnzfGn6TRHb3VSPS9QkzbdHFXdKnyztX
RjgN6P158yf0e/HC5bOWh8oPExKsI0JWX4v+0ars0tlCVpqDL+LrrXrylCPWA2sJXDab1UGj3C4Z
SB21QfQaAVyWEF4TKyHwl7s+b96Wxje1tYxfGR6/Acmcsc/mDogNO6LDvvVOJFLFb98vKK+Peu6n
vKpo900KZ3zMWWhW1xQqMY4e/G6ntehqHwM+1OUHejGaG0NoKY4MYjPHf2mIhycONNlNlvFn35Qh
eDIAQSOIz5nX1oKswVs7iuqKp9V3qZQYZaucHV6d/Itrqkdxpq3q96UrR/0pI35WMZQTRPekYPev
ZSiTM1VxtnOqsyE1V3b9i6DQmYlvS4dC9tnWXctxl4wklCY+82udC38+Kx72HlagFx4xpPXuBwFu
Smt9umEPAdfzP1ghpw/2MVr8yY2fX2cxcEkWrHFj8DzlGUrR8FTNTnO071mh1qZ0bGMpVH40leCe
3ACD9IGoV9I02sg0+W65NM8vAXZyji/qw8Eh+DT2tH1zn7jrkYha0Cf5/M8QaW+xZmZS7/EAmeG/
ypqi9L+CGvv5bLuzW16rQY6nKUC0pTCqq+60gbnDY26lyVlherJveO3NjbwpuMeunyhAD+qV2gL6
jjIGsEf8Uy5mvJyTwng5HrRV+GN+bVRnFY927VLQmS5ucfbIACj4Q5nPoo5xfarQMKnqODZ2gXHb
0WmJUcdLb+kU0T0hqg4X8VhX1IAOxXK1cOUP7LxF/mnhI1w2fkP99ZP2EqsE5wQmLaDOXT4UZg0/
xxEv+MYydUSJV19+aKXErjGJfQtb1ZxEHgy/UzcKJAQbVzhnZjxWoNEKRzjPIRjDNVymZqSyF9EF
ybpo8wO6HC2M85TaGII98iuc6aRJOGwo8Bm6BA8+/vT22wvS0eOyUkxkOg12gZNK7flPFGS8aUtE
1YxEYzWaGDY8kmyXQja6Oz+cRJ2SXru4yqp+xeFva7s9F4BXQOiW6Yje508vtWHzAzUcKBQwBG91
1/+cUQzzByUjab8vTFvcnSZZTlWLNnlYHLrZ9h861ID15jlB9VzCsJLNhliVgOxA/RINVpPSz9lC
2wZWNroZN85oUfDUNOhQ8cS6GBmY9cJw6a1h9NFUUxk+2vQu8Pp2cvdXyzwFSxNioXPIKFA7a2R1
84v+CesdmzO0CTpZxhCi752YnW07h405k2Tvggk+hyWpC42KVdCYXhUpzgY7ae/t5U4D6dCDCo1T
grc2VlH9VmoIGqJPhuhDjZ0X/ZvIfo9PxIlbGgPERJbJYr+KG+fRWXobRbW1ZSXOIWW9+zYhjrrt
Rvhk13we3YnWDK/JTirkcnAcsRrE2CaHd6/LQd+ptGV+vnt9TtKHyWEFUIQW+srkHyaQPqbiD19T
Cj71OXLZnl6Ug3vwNgR3k+OAERTybMd2dSMlhU+Po1OFpOpzMv6Uog2DpCXC1K7XEq6copOklEef
JufuTbTvZp59oaLsHx0oTviIYhrUj3g+fTgpkRNqst4O4j9qaCEkWb1i5q0jM3tw9h5rV/nkRWnG
coeNyc4juZTuuCeXy9UMvFuf7bZDeMPrpC+yntsPAjuGW1Jj9Z+V7eq4zGvlfGXSqU85FxOW3yIN
wPpYuuvfFfCAjN2Ph9+/Yyl6cNMEzlqQhaei7pK/kjIGZPxRXQChJ2daueerzJ0aFhJ/Ap/K6t7r
8JgO5HgKVoywYAWOhp5ZkH0b/wB76GUVRAg5GZxlAdwHMhG92fmZAP2IjcvHweb57IAJo2Zx6pAD
vzR1lN07TYZxDS+B72L/n0fCSAPfBbKNrRirQ59o0k4EAe33sLmjucGcoW66a17HJYvSehvphUIE
ArWMkhWnyraYtKwoJey8bcb1/SMfZfTEX5PVIj7i8W51XbInyX7N3bijN2QH7v493XBt54mnbo68
kxWyG4YjYLA9ArXFbpdqYbM18ZYPz/GDDzebnJdyLNncz/fOiYew87rhwabNpnkYUIGSPzVLRk4O
V3KeQhykv+zIlIvoidxFGVcq88rKdxEp2bTiNcH392jNuccrB1/MW2pqeZVymK1iQ0eRVT0sNmMX
/LEM9L/h3FebvrbkF5dSx3ohaQ9csix80qg25NgDnqvqYyQ1Of/BHwzhjhe6l33JgfsJ7KJOzbem
WDJqfozEVBQQ3dh1VEHci5ylT/RKti8eQGISIx1D9C5wByJsfUtW5rLWxYQR7c7m/RytroiZztWN
b0YyXYljum90zFA0bxdDdMpZ80qW6yL9qgCyLzusehEPGD/45JLACyWuq3QM7gXfeTNbcuv1pvFZ
d7kiCx7FxKR2BrdZi3UDNmfBmKXT/A4K8QA8vKOwpFjIPRYDSxKRcraz+m/ghPyyLm7MmMXa7GE+
4w59JLYSnag4GPAa8LDE9jLq9OIZBvttqRK/fip0AOMDTY3LbzXrAKzl4LJPdO0Snksrg97CaiaE
JDgZugJtv8ccDOU0CmL6OgLzHYGhfbQcfobuDgl7/hibwfKaHWmR/gsmOtXwmpwG6DQ265d00PKM
UnEf9ob8rloEPl87v/A7YqcObNFw44S+m5+ED/Hj1BS5pPzJ4r2xQQzGF5nJYI5J7a1XtOj1K+0d
uzuMiw7QgLqF0qdxpbeMyOG8xUXoXxvAiPAcRdYUhNnuBK5qTXrrA9tpcgolhvaLAk/m3Vq30eYl
J9TbFtsKChXxv1Knodg7g6O6lzpbZnYoEG+ZQwVeWL4EegI3400nhOHpijPMpRl7gSFjCXGVcH6i
HZ5pAYmkaHvnW1MhEOzGjmvztoBBs+CbcfKoAjUmm/nsRPdlWZu5TM+7FopMxDwvZ7GMu2LmO8ka
jnrxirJ1HgoGsL17LzpJzSj+K0ArPIR8S4/0r8uBFse1NTffshmL9ZwAvB/I9gCOrgofhkLHZiDw
ItPtxAI/sOo05l7s3fN/bKuy7E+oKJd+IApfkS52qYLcuyiqCXbQoi+Hl8wf2ep7Q9hUBxhPjrgh
1tNSMEuvOWQ6ITvT64SYBKvlBzVBRDgGNhHiuGiL9oKToYonbctjavC/7uoWIWw0RHc2ssnknS2a
8jGv3QOt01ymUzH3fYzDz9uj6c+Yv1hJavhHxVi/DSYsyyuRobnFab/af6NMO39RjCA3t5YXOfzf
gUx+ax4YsVs7gEWpGcDCb/KgZsc9VP47cV1/R4xjBBvXWBebVDtXO0TK1tqpKnQa2H9VVVFuDlcD
Q5HbJL9X08/xBIpl9MHOpSuE1qGx3LNOffseP2XRPhIyfA8qSwW/7T7rHnCmr8C1VHvAJ0HLDfus
wsOAtIx7aHIG10E7IiBBhfQzPo/CHWNQkh1jjeqHvdB45ZFPw/nGPa5o32H0YX/gXTtJIqEDdxsl
Ft4FegqDkEZYTKRLazC40+yQbluqUjFTK2spX2gJX8PDNHJhO/WDn4hj2KaOeiPYxRlhClBBv820
GNiPDUSx4m7hVuq8gqIj8y9td2QyWNP8BXt6578ASptpwKGul2k8yiyYRJuWFN98hp+ZdVQxNlx+
3mAEMkjt3OAOPG0jS8QiyEeWvivvyJ7hRhXZczjQOLkZJ0yNJV7vsp2xbbELoxKG/tE+VnIefvzq
vpAv0OzOnQzhGTGTUm/mDvq9zdPokAvH0/vUdbIQR5nw32rTR6/DWA5vThdlPwZyhv0tIHDckf6h
8xf/44zdvRTTM1f3DO5MRvoNNLaeeZ1nYJw6fpU+alFwrSHN3qxxsX417rjcIgSkhEKREI4xeEYI
b9cEbuBLwrT+o+0ItYizIHgDex6W/1XlPC5PFQD8BxUN/OUhY3jU6/pTnca+0j7LhqaMYJ0kBhLo
GGRtF9cOqd+t71TLhbw1i5NUO9ObIQD3O8IQ5uyx3Gf1c6hskMlJFNpNjJTN2WYb7hQpZug3YKSW
OC9+OBruQBUYdihmom0Au5fU4bCIYXVoj1H0QPhGKbp8NRVRdUAH0qXGEVzRpkuzKiGYzHfikZaW
i6vYh4Pro1ad1SJvvxh3YmKeiStFXwRTqnc25PMUdyzTT7IOaHQA/3RbXTZBZ8bToD6nLGL/y+xu
+gjtCRYHGu+CkhEu1J+7IGGj1JmHb4pM9awuq0YaavF08cZ6zCcWkRREW2r6RaURfhk8RSsbPKCS
CXHayMbLBtR4RSfjcIdnH+LP8VtLXwyFye0WnwCbqWzsZ9aU1JLR4CzCoIMtjV3QPE5OND1NepCP
bt7WrwHkyuTJMiWVxG4yGYqylRwiZ9c4qucOmKiojd2BQZ9iBZ0f81GJj8ynmfCEZ0D2bz03GfgC
lZs5u4jGIMlYrWAlb4irztCELIoZHGMXx6Tz8/9E5uh34XewjIrJ/lMVVXTGlaP/Dbk9XIs89C+q
StPq4EYTdVgRWQ1Uu7nO/9ZLf4f0ems6Ua9kBY8yYdf22JOAipgTuR5fFmF37hULdq+P3sTfGAOZ
n2+jrCmZM02Ya9jXbuB9+9NgneAp9PMH+ejIZgvAcAqyvyNS/tOGXAGear9GemZJsrbRX+H3fvFQ
zWOB0OQCc6M2ghcLvr/EM7xlHG4Au4bGaGcTgZk7TtOaTw+MIJi7QSEwLpiiAFhJd61a6YpeuXWe
gqDAojsvKqLafpnSW6doaYrHxSkBx6+Z5z3hvbFGHLJc/8+GghR+j6Ugu5N44fw48ZJ4ceW6PNEY
Hahn2qWqX02ToqzOURoA98hVvl31/WcHjhjjVENKfdfPurJuvgvbpDk6KTUxgPyXLlIvgBOBXluF
AJO4ISPnuO29CbqgbEBkEfQWmYgWk6ycmRg27HFnC1CLEgaSG3/ecwLXlrIOocZ6+rRYUGaE7AZF
Xg1VKjfpcSVwH1Ajt94X0T69tldbcwbhqESXQ01aso8UhKACHdCu3Y41PwF/ZBUj330K8OC/42Qh
GB31csihQ8IXUhteXFF3FWzAPoPEQG0ZwIFUqCZtysBfLzTjFuA7IIQYvyW/Du6fKVOIkm6Ygbyk
81nX3QBaYpmy1H5gpBxwElZAhNnpe61fEtkgx4JzL/RXi+VAQb8mnHfUVG69hg+vb4Nj7TQER9LO
WNQfhuLkBbLsIcVwN4H9C+MmeL0nydUPYOT6kM5CHTzN+P0jibPjmaWO5SQjl0Up+df6jyk8t2DQ
d9bdRLu93FHdzrdxHjV6K3SMe0xjrmzMTi2jyGNuSdU+ua416n2HUy3dOlPjVyerN3Zwc5XfYPBL
S/ybdC+Sg6Gh6Wj4/gNB9ebA/iFKGlYHgnUcmwVj/iWYU5jJeVnpJyDlvNCTUpmHdohAI2+6IdXB
W0UU1H8lTFFXxEsDY8U47XA1KqBl+A+j+ZPFpLejTtDGtY96lGItUZb7UHEBf3e4idQva9HkrwHC
LXMc8vEfalm44IV+2r04fVe0O5o0wkvDc/2L/OUKIXvBMsZwhnDEatUx5UYwgBi4+W0dXPI25V/Q
aQBJko6NECxrb3XqkW1fDuk2Wz0dfASOXI5wJ3yywA2VlAh73maUBTznptSn3lOl9dQzCeEocTxh
nlrOUxa0bBbqdWd6mQaYcCLvLQf8iEErj5qKAH+5bgmKq1Ht5rpwuwfMvXn9q8kw8377QTCNVFbi
wd8GST/M2zK3reQ5s8grsej3uSeQ9m3d4KslPi0tQtqe636SSWJnh8csKk94odSDa3z4RawcxO+I
PsCEhBRl11Q6cRoFB2tFyKiZddDwHywnKZOfqEXDAkvHoQxE+VvxEw2OPFbdQE9FbTv6wespv/6Y
BDr4vhhd5ZAJtaWM2Y4R5EuHeY0JRVA3LVmLET4f/FVewwWqBeyRVT40NOpItkELMkgUV2g7rHHA
mL6hfWXY6VjLchUJoSwQzPIYpVoyGbIcz0WIg+nEgbYGNxrcdQoHx0p6bs6KtWZFSaP3VK1es1WJ
g8OSa2PWhO89ihVTu6ql+YuKjquW+XPBRIH0qEokSQrQzPTjRfwNt46fo1dEZuzfyipr/G2NMvS1
cBaznbWCrOYetpi3niv2c7VOFk9Wpj9BJvlHrZxxvWpBnhYrdcMCCKRG+u47tkHYWJ0y+Muk4ZOl
Y8vlvlaZDj9XCkHSdO+6K4QWw+kP00U6JQg0PynemrZNk6fRwiFMQQp4/L5cX0en4Ke/s12oC+++
qZwsjqYFUi4FdboZXnjtFPiva4gOn65OeTwJ5WS/OGLCr36ZJeJLtToJESvXf3YsEdlkI/Q0oa5V
K/6N2vdfFqYE+zRQhPLdhmOYf+J3AlZnRFdSGh4m3m1qE5fYki4ZjLLZ/3LtlBRzuBDx5dYq0rcB
NFv4QhUtMxdPTvR7mQwIKc8Jr/RN1JfOuScAEEyrT66xyxEpmFBn6AVDTD83YExqHAagb7gYloda
LN0nuY3cvJZhNS8dXAqX/+VdLUWA5IL7Z2C1fg8SBHScgSMCkjUqcn5N3cl4ZW4mf5MyEW7XIfLy
nwS86NUs9HKenSJqWdmVQ6AO7rhyDQXAqA5ZPhbsZjotT47L1ZVUL8svKsFN4G+buQ8faQTn4k0g
hUVz2dbhLzbg6mX03Ql6iqinfor5+C372kRy7n45oJys95n4urVdCaDdS2lByxu3YpJsWmlNtG94
U/ZXcj+tTt1Eu5Drh8SJELan7uiRl54gOZQ1Vq2oL9VTGIUz4TzmLUv8Q4sSJM0tSBbqVmHhbmNH
SuKRQFDhoZN2ntmyCqtKnz0LkJ+dG5o9YmvtdXhLi46EK3eYZMumE6gLlDYIZTkRPit2OiXVg5rt
Fjt0yMlMewYgyjZhuN8lqwj/rGyWaOfmKXhP3aHH9lFC2SbeYVGTyq3Qrbb9Ws/RjsnI9f6LGvLE
W0jZLItBPAElwcGaa1ZO8Bk2mU0wEdGATdmrN1iUkmiWoTHRcraVs1vHAiLbyGpJMgfAXcMC42Z3
IrG0B5IxqLzpfvbIjE/gar2tx1LuDcu+Xe4Lbif3hb29hL8b8MJwQICXNnt20wl5Wop/z2Zum/d6
6DqWH8W4pBg975BWZlwMhvuMCyqB4xFgDvTEtPoeOcHMU1hGbnlxijEfeiAXSlqfCsKa/KXGCATn
kPLeOQNYwyyoHf47gh5S6tsaoBV9ZFyen1wz2uW68T1cZT+2HRR8bhwsEfhpEHzrkXTBEALZ4Uf8
xbfGWT8JLwQpmKSizsbXlo7IV1a4JqUwI0z/gVMfyxetQx+YO8aJQ2XxGXIrltiv7I5f5Zt2L4fG
CS9ffi8DbdZZlbJsJaXqbcIlxRIu7ZQRgmUFll4nTYsHNabtT5WEETKAg5eB9Goe7INwQnG6b8GX
M25z0X12uUl+2OSF7e+ZFwUVodjMuR5ZSde9NUnm0ROAEnhLhEYgKKE/8f5ww/U32DBFRo+LHTlD
auhpKFIcOmLEJfsQGHs+VqutLl02J8Mb3iPj3e7Qgu4wuAMMhZ0a9UJ3zJhwjvgZAf5Xyqnq7JV1
k8vvaZdEYD2LbqLDAg3zhx4qxtEiHDLWTMW411Eon7Q/lSdXljrWTmH/J0kZEu0nKIA7jhYjfQ1W
l1YyxDH8YiuP5J7YhP0/zs6rR25k29J/5eI8DzFBRtAN5s5DpWeVSqWSa+mF0JW66b3nr5+POi9K
ZiITdYAGGuiUOhhuxzZrryXAdEXzQS9ygqCOu+GMsG0gWgWVTETaCboQYc4fag3U11Zl5vBXHmSj
e0iQKZ0g5vJdFDJkTE5iAwF/jvAkxgO+CDQbfGOc/8opiIFb1fM5nujK4G3fUJ+yFp5TPIyH3jCd
8hPFOmc+BfSjJgQ9kwO7HnaxOoZmX1NGmsp3lCbzmg4hM5c/u9AqPztapytImabBnMEBafzFNp/6
FyuvuycwRfYRfSSNVqLEAHeRDzAjTK7tLun/HC4lN+/nr7ItIxjKxDh8FbRnm+SZ6FYVfcYRjlhX
dcRZCpCgzN2PFJtY40xzYg1D5pp0m6LCZtIinMV68TFwIYw5RZg4kJtdgX/tW7z6AGLJMQbwoac7
3K0ZOIarSrlJAAXnh6KjIhoAiVaw4QN3PGbWaCbc+742vwH2LOKWnENckReYZ3Cc8qjofmCEeBKh
8wFAbvRubrK0gGfB6bWXfnYG5Osq1xLvx0pvhYcto6eRKKz+XqN09JIIrfS/2GWnAZuRJH1OoW8Y
+4q+EC8T1vSs1ER9VousdxOhVQN3CPXYDfk44xe5liL6jPbG/LnSbLw2YkF7Uzgs6we0MKPPDRWd
DbDc0vxFHWIuPZRS3cesQ0VpA72tS00qRnaKzmZ0LB4RWEheeBfolCIkkNousiuXSnac0Wa5bzJ7
pqNmiLiio1fBjgjlsyL/i84hCrjohusWdC5NSZI83ugp3oMB3qUPhTomrbDseBtwP3F1M7OzP8YD
kSWcKfNAdC8n7aV0Jo2252xJaz/NoNuhF4tpHEI0yzX77zoMm8mnqRmTALZB0ZCWMAeXrh36vsgp
Q/bE4FqPsqrYSMQrMu2hUyU1mcpB+QXpgtLwp/6V3oRgrv6xRd31dFH25URXJ11a7Uj2sgBGl0/b
vgpzpKmhRo5Re/c1yvzNp0jCivildYp+fAdeRyuDXy7OduzvqaVxwYCgQx8UHJwO+DN6ehkdxs/E
ejOiK8oWbpDCqwEvxRH1GDoxzIno85nMvjNvu8Iovke1XvSHWGkVxSS9kqo7xDxkHd2DI/1K+cbO
QJTKI6WjMPwW9gqLdZxQip3KvZ4D1zPbf/71X//7//3fn+P/Cf4uXop0Qrjqv/IuewEL0jb//S9d
/9d/YdaX/3z69d//IgyBkNS0oZjBa3NNYS2///zxGqHox5/+XzIJspZmsPKHb7VVtSXyGQ6pSPWv
lkE8QfMhbeP08SPB3gh3InqpHar4Y0KNKwKldPtr7POPMWxS3SiDuLSYWi7V1NXHUMmbrIF3/1ui
g/rY6qp0/9JpsWl3Rp9N2QHZHLqTqyTEpXjjyHAEmKYhbGlJNBoM93wZDEUlSAu14Su+YnKoswkR
Hgusnm1bwVM3aD91Py8Pt8fUl//pH2svYROUjq7InMPvZ7P+54OCniKVBErlFbmXoXnnyM6CI7RV
ZvZAbZYCFIxhKBA80D9l6i+mQRsssgemm/I6S2jBUAbpqGdkRSGOFsnamCRW3eEUIKe6wCU1xM2T
MS77j4Pe+Y4XZAQ2T7cnsdoyKVypKEWbrjIUgCtXns/BYIFmM+jF62TrPSilcvwONWK/awwBFZrE
qflrMozgdHtUZ7VyuiF0wyFnthwUU5erUYu5SULTt4qPKdrLtEDmTvbUJzQ60tU8txuSwja1ZvSF
T6GDFsudY2peGV0qW3FaDWVLV53PuQO6WzeNKD76xdC+Jpk0PwbNghqG/PLOUNa1oRzTkODzLJcR
z4dqDKlRFlDFx6YlsswBgWzobar3XeKO+9oWzufbC7veTt1QHEhgh47JudTXUzPhD6pGujFe0Ril
jSJ0l2ILeYwNONP8SNqf6pGFe3x71MsFZVSTNL7SDZxwtfz+hxEix8FEKcG9Fgku+sOsWf8TNmSw
qZ1p8883j7UcU8t2TB2KW301lkDq0KSNzn+1wgHuDBlDo0J3XPSY5rISbzMrkuVUUum2Y+iKcqu1
bO8fE1P0pFukrhcZqIVdAHbAH9PSHAQzkUE7HcE6IqJppE+725PUlyP4p2n598COxS5iR921PUPs
JUrA5PivduD08CZKKJcD8iyIqTcoEUTDXP/ILP2rWtSYNknToijhQ55RY2ktejAGYjl/XgqoU1/o
725/3eWh5kl3sXyWZbs6dALnq1KFZTA0kGi8TpAdTg9hZpGPo29bPeYN8p5RWlRfb4+4trQsh03k
yw4ISEpMYZyPGBImz06oqVf2S/8qc/oYWrIB4LQtlzQ+bFZHZWkU72mDafcROsib2x9w5YRjKHW+
g7SWbhmrD0h6nXaVLrBfrW40TqlqSCGVqQ8Yt+/uDLV+0pdDt+CCMLCg2kzetfPJBvHoQwlfWq9h
Hrrbkv7ePahsgkGq+Yc8Lh9LXL4H+nDlVtd9gORFATagnrPj7TlfGmmT3TX5GMHMhVod/hbNHvoJ
RvNVG1wDFuPR0U9lmv5FVz8ufgHBbp+KaUuvbvQfjKx4T13B+RKWs7Ka7jzUrlkq9QrigwKoZo72
diTxtHdm6D2pRr2vs9H8O6qc8vH2nC/32eRJ4jnEsCgJhfD52vMqObQtNPqrEeO96vFQjPBOhfNW
Rk3/P7fHurxGlm0LpAiVQZXVtJf1/8O4IClemPjI/qsAzrgXjbsEcaF5AB3dbnIxxvf8lYvHwQZb
KW0sGk3RQv998P4YMANr0Tsio7IXaHr5iHxlLI+wvWqkgyPfrPdWC7dshpARPFZTgJAhmp2woCJb
OL+Qi56/RBX5dmpbuZ1u7KIrnsKopu29LMP42Q1N9/2bVsiygLIbsJIYrBCtFNbK0PTN1NWzr+eP
xpzPRyjL6mOhZfqWAlz6GoTi3tVb7QjjSWFYbImOMJoSzmr3BWAjBO+TioqkiwZxPtA771fUIZ2B
IgXk8c7+9gT1xW78Yed/j4gfaUMo5nDx7dWIPUiJAuhS9UjtuP3sKi07KGXkGysU4ymSs/xLG1SC
0t8IEKTM2uQwU63eCmKWnWkY46c737PcrIvvsfESOJBQK1qrM0k7SgAqC0YnkDJ5FqLaWstfQ1z6
4T9+SdntVIfjQjMk0viQA5WBNHpKtI8KCSrHk+jZfv4PPgjwkSMlBEY4iuL8klCe04FLtmxJkKX9
BoZv4AkKJS4OpxmL9wiEAiImGQufElqck9ybnSb+SUuaWrZ9pqgu3v6i1SVadky3XdeFiRocGMbi
/INcoQ04+mP7qJPT30tl6B/RMEoXwooSfvdZ/i10MkW3B129f8ugvAe6a1nAnQ2xfv+SDomjjvzG
YwUZdraBpmN2nwJY+4It9T33m5PT4EqerJKIzpDX/oSSal/fOazGct1WhwMvVtKdhxUxDXdllpsu
RRqoCZvHcEynU4scITylYvziRvUzrr6C0yt8X6BR/CtbKjUEv5LHqSJZbiGSe0QWC954qjojTL+Y
EdS1nH+CHranAM7nBz+0oo+TtO1jJFPQIBn5RcCzP26v5PqKOwTMbB3MlAopO474+fY1KhGSmD09
lXw6skaWCZOOHb3nDbQ3uiHl6+3xVg+K5ThsGAQkeEzKQURuMQB/2NzQqEMblnft5DhuL+g4JfU8
UmWsAhrvHtJs4gV/4wl1nMUr4/linrq4CK4suhTI9Dutp1pRHm3y3Wi7TJAntarZWGY17iB+LO4c
jvUJdRjVJArANzIFwfDakDn2lAH5RHjCsR3qhhmtcuZ7K6VYcqxEWU972Mc07TQ2etlSrgfVsIk7
6j53Ji8vP8QV8J8YvKomC65WBiMXAHtqGr88tADF8ESVLWxfM4DlGW+41TV/qU636DHuSPdt4d8e
EQf3+3acPtl9ZDZPLeVW8YW8rkl6BHZjEX0b5CKLBKwX+s/nGKBf8lpBD+JvBVU192ejYAHd6YD3
MUFhV4vXEgbZcBPkDbwiqINmwJkdqw1x08oJyiDc91IXpwaeIhScMjVSMZ3iQlsi0EhE3tBlXY9W
ZwTOfkOzlBZ8kgOk059jUPbpC/413IgjDNmd8YBQiJOdbp/ZiztCZO6aUnJsbUHsunJADSB7kR8B
ULKanNJo4g/WA7VFqHmMufxFRsW5s2nL4fjTsHD2KacJQ+cfB/O2MixJQx85snOZJ4ax/QBxb/nR
ce3gzihrx5q7uAxDUG3oiCHa+mLa/7iLJVQyMcjzzAOpgWQ3KcNTrWRAGw2VGJ/y3UnLIHxE6z18
DkrjGaJ0+2CHU3LHyVw51st3EE+aYGN0Ui+usbJBYyLh3kT2wQtcNXxWVRrtcxTIvRzNxf5BQ60I
Rfqi9JK+qu6twXL8V0ttkJOyyBPYBBe/c1p/rIEOS2BRRnru0VS7EFbH83MGp9JuWE7hSHfHCbCP
zdlNkp0AlbxJSci83D5flzZxiWwkh4vMmSIne74P1OOd2CIf582TDqcWuFB48WjAPbk+dNW3x7py
lg2wbYJXE0AvRuF8rH4oOhv5efZ8plERwtXReicdfzL3QTwEX0H3o+vw5iHZXBv2RvwoR66fmLgJ
xzLMwtBrFCJIqm8e6SUEX98BMDMNNE9uD3ftWMMKTZyEf4DdX6eAa5FMLVWx0BuslAd1TGosnY8Z
GcdkD/lEt6VzAOaPKS6fAp8qweS0sEvX1c87H7J2jTjXCstPPlpwiXnwztea1CVzRIzFCykRYzdw
sCHshaXnJ52KkE4nzmTBrEz5CPBxmqEmT9m7WjTE+k8IYBjpU5I7+UcDLIe/sZ0meoe8N+IKKA4b
P2E+ncTu9hdfeDR8sSlsi7w5LrjliJW726sR2EMdZB5UtMZ8GkZ7dDy6jcbkL4Wm7vxQoasmv48N
cMMNIaARba2CNPfD7Jha8Au0na5IXNJ9AS7arWdLe6AmY8ptrbuBAck+HnHsxRFKIM8zWKr+faXb
UCa4ArKoZpP5nSuPRa5qoEMggiE5vT3BK6efAAqfjey0ZRH4rXZkKgS9t03kQZ05S+DUKAerwG4+
m7PhFO9aqg7/3B7xim2z2HwIm7At0lgnL0YrNsiFa4k3TG6/ReLJBLJqR16c59G+lEbz1MgAycky
iD/fHvnKI2JJaFcxrbwhvF/nc21SHYGsKoo9Et1w8YdoQCnQIW764e3j2AY+sKITT+IGn48jTeD6
OmolXiKd8dTSB7nRp+TeG3HlLi3JNVwprBdZrdXOAbiWQ+cmidc6qrDfhxoZi90AHOmjERjUHke0
I9GXKEb/zgbqV14Iri71JFsZpF7Wd2JA1IKVs+l5lbjJfi6+o7Sc0roLj5NpBXCJTRBAhXYPvwx8
BZtMDfbz7SW+doh4IoRF/gfH0lhdyxnUjtuqIvbQkUrJ8RnFoYUfeRs6urbNGtpbaaRSm8CYh8Ob
R15OLhU1av+L+3O+uXWp5FRrfuyVlqx3yQAd6ATk/GkcY+vvEUlAxDiCgvYT1xDlnbf54ll0wRWT
QRdU85wl13g+NvjuIHK62fAsut42BX/qw2z40AfGIrsTBV2cLoSmKBnq1OooFEixOl0mwIu8qYTh
obBt0DKHqhYle3eDCjrs+KVB4zzcEW91K3F2llFxwADhk+04n1+dgqmfhLS9FL6PR6IhmK/QYnrI
5zY6tBQo7qzn5cNIGEQ8whtM8ZZU+rIKf/g6hp21S/LExLqD76eVET33OP6nspAuSCaw9nmUMfsy
h/A9pCmD1kRjX4zw3Nw+VFdWG5SbTW6JwoXEEJ9/h7LiRPmBr7ymrdxD0wK/hEIi36ralouGt/iU
00p2Z/YXd4jJS1xNhfMjyOSszGHkQ6M5Cl96aRNbIQjbbgbRMuBWP7h42B6kiDBY22ZmH2vwpXf2
+spZdskRkLEh7MXNXN1gaJ6LzDVC5Tl0ef290L0f2r6Hnx2oLTQmt9f34pVjqhQvqT4TZtskZ1br
K/Sa5yQ2PdOYq/gr9HXQ1sDuXTyD0kogzwgaug9uj3ltT5eKkL4U2ZS5nuCs8chkQY9bh0gcLSpV
vPO1wn3voMdyCBYuOiCyWby9Peq1Zf2dSTBBs2IlVoESwkUlaI5WeZPIpIAuq0ERKQ58UrV6CLL2
9mhX1xW+Su4rh5aemfN1zVK7izUtV54qMUMtomMbyvj6PgqnHxK2Re/2cNcmR1hAUZbUGjXM5fc/
rmtHh1sEO5WESWLKNq2BIhksxtouh7vgTgRy7XKQ65U4KDZB2DrCrfRqmBU1ZloOfbVRdDbAtpzH
+9zOJbJrU/1ZzN20JbkJc+PtWf4uUJ5FYEtyxsEUEofhdYrVNGuIEQIDogZPwgyfOeCd57LYQJkz
1qj2AVGnNWZqMEScWoSVEW5WXNwqnqOjMcdNBCO7Tz//A383hsQTHsBJ7OccRorP4C184w5A4Noh
sGFZwJSSgYUl8nxX/Nb3gzqiSXh2gCX2wEHh0bCzYx4T3KDGpN1Znws3juXB8aG2CBzZxj0/H28G
ll9WUwD7eda2v9DwROPL9LM7Hsa1s+ZQTKSkaLoEXWuT3DpjJUStvLao2o9oQGWPbQv9VNTM6o4h
vhyKXBRZOAzT7yLmar+RTjBhVkpsPOJebPywNXZdpSCjjnp5x+ouhu78aDGU5ObgNOLtrws8dWDG
GIbG9hDIMAB9N9rONqL2C5DxHn1Aw9mBrfe3kyy7LYJq9Z2tu7SJDE9aZQmqKNi6q62TsDDBSJG7
3hQ681NaqndJCRMvaTf/IZUAEY0QfoHb1+nyJjMmWCObM4o/vg5+YYvMg35a2CxI372KeYRnzR4k
apx2/mwWaGw3Q09jdqH9vD3w5TldHDXedF0HbKE7q/e1cYayqsAHoRKfWepdqRoY3OFzrpIvtwe6
dn6WuH6J4ghSf8ewf5jFHrKvapLYi3DoB88AivgUWeHnWrC0t0e6dnxYRrVkcgWQldWjnYStiCYj
cLwyrDUwbVaL9mhUx4/6MMBpl+RV/yFJ7ezb0In4bxIR8q2hFV7z4rGQqrEMMuerW0k2oNS0bLI8
KKXm9z78hSgtEUe/3cYQIOKLOtwU3IU1Tq2PbaXZMCp4sZprJHZNQEjHhJTjm60M4/B+Ek4YJgZt
dUZI6c7OXNqWh4PtfLfVnD/SXFQTOYpft7fu0krjDtChaQAFpFbvrFwgW4XonHMvPd4ObecLPdtT
yzS/zLRgLG5Rfmenrlw7He8SQ2PZ8jJCo+KzwMSxNDSQZ9+gUYq3iqzqhupc940OjewA2WC3BVp2
rwp15TqQpKQYRo0SKMY6/C4iBAiRTrO90M3pxtIoc01tmmy7wYkOb19UMpQW8REJRLXevjDW+t/t
lx4txNSzAlebIKTuAZ+qHvoVDSnD2wNeMaBMywE4yWMLT9vqqXA1eKrKMsam6AEMz7156kz0Tt1I
mtCfoJk8Gv2dIa8dHArr5IIpMhJzrg4OkclQwdImPbeH+TsAR/uoDFoYhF0oaGcS946NubZ9oB5I
v1v4rzyM5887PN2zmGQlPSqnAA6AYUBJNiOTMjg/by/mFQNNoZZwmoIl/pZYG5N2GqtS9NKbC9P9
qvdhv3XMsbhzxa9dBHg/TFJP7gIbMM7nY4HUKuhbwmnV0s+Vm2lfECjIt0FfkBkxG6PZQA/5vbDq
8Y63fOWsGIuNdvCUlemYK2MNp36CaiDOuQ76N3+gGdb60hTuV0MHaa1GuiPqJe67vaZXTotB2oBH
aMH4Aog6ny1EEnZY9glhHamxQxskwVa5hf+pg6BkW9GhGd1xKa4NCDWisAyXfYS883xAmApo4x6I
Yvu2UUiYR/3JyA3/hFpSunfN5vPt+V3gMajGkB4EHkPNFhOzxnmJuJ7MyO2kB81PuzGDGLobqDq2
0TDQnDDiDzz0kYR8o1eQZRZ9/a5YWn0G7jI0D2Ez3FnwK0+yQQaDahEPFuma1S7bkBqmRVdKDz1q
WthlHS6qJg2qovXglvuGPoYjKvTpq59W5hP8aOJe1ezKhQWgQraGEMBRcg32U/7s+FFXG+jzDP4h
oqrujVXd7MKqCO5M9sqRxmfluVwqj6DOlt//8HTgEpQm7ImGF2eOeKTVBJrWrrO+FMQ+f092PL1r
ZS8Ot7f8ygoDsaNcQTyI0ZWrFW5d0+7t0VReLmAXhubc7WbEKuBzIehyfWrAkAw+B22rlxsI4+1H
Ww1hd2fmipmtHHdeU5A9JiWxpXx/PnN4KGNo/Ah6QGsG36JmUQDvQ2N++20CSWOSVl3K9cJYvS9F
OsDJV+iEvb5NDQP+uENRoi0vEvryZE7F9/baXjs7LsYX2Ap+pWOuHhdUmAc0bal91Zqe/Ro1ZXm+
qrXnggaEO+/YlaGWgr+xRPRYi7UDBJ9foNUqVZ4gMb6B+XVETbOF1DkwQgjVb8/rilXC9wCPs4Qd
EtfgfLvcJJ57WfJoZsDVP7k9kdwDXYBIP0mEJdCedR3/zpBX5ke6lriKS8iTtq7k0BcT85o5hkcH
l3iqC7Mkm9jA52fBdXp7dlduBIk7bM3iHYO1Xj1pTYTSnB/7aE/pC1bHhH9jwPnR6a+MZhq9ZT9+
0+Rg7QeYDQgrJ/P19gdcsQN0yjnkD7kN1CFWceQUpXYe+SUNlkC8NZrk5QKGgwAH8g1j1OEqAsGT
bGjPcqo7N+RKzhhrS6MT0GsCIVI051tLJ3PVVEWY4gWZ9kSzoA/1nLCQhJrRB0dRTHNg7IvC5Hkw
9HhDJdvYOXPo/K1a29rdXocrVsECiAhNJHeVBPJqI5JRE0TSInkEoKD/zcnINmUamx9uj3LFgzkb
RZ7PuIeVqIOyP3k0RexvDXdUaJEE/kPrZMUX6iSvc1TWXhfl90Dd17aZh8XmJlFLw+qdD6xyoJ0u
reuPA41h6nGqIXP45Aam/pHSb/q9HQXEgLae2uMdn+3KXaIXAzeGHOpSMFx+/+OdiVvNsKCqjB8h
gqiPTt4YhzjWEdIIonvv92U1zSWQxdHFpbCxvM5qD9uB3yTyG492nSoUXujHQUooyjJEN7qya8sT
koKdvw/QrkRseMx55o9VRdvxjJ41fUX727t9abpAUlJeWooCnKm1V4zTk8z+lGWPMW5/hW5pPUUb
lkj/MJXm8L5r83u9PperLQmiMJa0a4BrX6M96I0KTKHF6OSGY3bIUxHtKjNrtgD+0zuTuzxRElAf
d2UBoOEcr04UurEt0kc0t8VW1fwI9SiH25MrCq9P3tJ5HhrZVkwuPIq3F/XKFBdAIS84uQSgRav3
oLfKLkbc1vcgrYIylVRX9g5JqrzYlEkC8OH2aJcXdsnOmERrYLht7OT58ZV0rqKFAt4WqlvnOYUW
beeXHQI2KI/Dpzt1XbsxygW5Torb/3l78MupLvVCirPM1zZwIs4HL2jzsAdEMT0zysjqpd20cH+m
z2kQVXe8h0vztwQ2IAnIKC5IoZVnBkAKFjtEgrzWr8iZmqlxGICv7N48oQX+gdHHBTR4Ys8nNNgG
fL5oqnsT4u8vQwmhGxV+d9cjU/n2c2KavGiCLI29tHisFs+O7LQE7TR5kAzl+3DO4KSGBZxG5eRe
+e/KPhEzLfh57hGP6OpIxkOuISMge2/q7OgH2l/pSx5r6Vab5/jOebw+FKR6jrUUzZ3VCqIQUgrY
rnpoOovxBUqR/GgUKt9BL34PB60vZ/vcUSbSlqTsxFJYNNYgD1p7RThYfu9VbdtZMFmaPTKno/+x
UJX5TdS+fghCUG0PdUYSwwp4UrZlZgxHI0WMBqtaIlWLKO/tM3RpVE3aOBakDW61fVFNcJoeSUM3
G+BDGLIDrLP1rkpc9GFcBxMA1/fu9niXdo6XhJAQF40R8UTOz2xWo1VnxChwQXYArYYxBTu78xMv
hEwGJo7xAEWoOt0e88ocF2dw6YBaLLm5cow6YB55Cj+nJ2Hz/UsD1PxlrEIINKGD2OsN4nm3x7ty
qvAKXHp5aRVdejLO59i6I9w6WdR5DaTRXg458omU/ny07UY//AdDAWkHFEGYfdFmMqRlWYGuaxHv
Tavn1gz8k9QCdEGF3/8HQ2FmljQ+YESSN+ezQhG8g/kqbr2xj5oXR9PdA76u/okch3NnAa8cEpu8
MxAiclM2fdnnQ0WwbJSisplVNUI/r9XucbBReLXDeHhXVxNkVXNxL5q+4u+Qa7NIVpBNpGnDWk0w
cJvasTNRe8Uwg2XZQnjicxEF0jU/5lqnjbGv/NZAWzXUyWRAZ7ywnMvU/wU/S9m83N7ZK4cW54uH
GUSPRV5n+f0PT6/rUsSX6wIwOGy/04cW8YPwlNcVnHREORqEqJ3y083tQa+cXFCfNE4v3Wtc1NXC
281EpmFWjWfLbDxMiIHtI7hgjkqDP+n2UNfmt6wzcaiLe2mv8gYDUouh0KeaQgYypfkc+btcz/NT
G0JWGSK6dme8S9eDTCMtvkspaqmbr55ko+sJHEOz9lwMAAz9dLpPyGccy7z4gOxRdGwWBTFofpo7
9+bqRPEGeJ+5NBdwC0gL80lDM9gbGzP6xHEaXug4MUEsJyn0imW9u72wV+JAUtTL5cH3pdyw9ttj
vI2yakuKJ3RmATWLE/TTU0TONtPQQjfT1AiWBFPkQDGZzSMhUxb8T1JryXc+qbljey9PFDeKdiMA
PTR3k0g5P8bhBMk5tDQzmbdqCNjYfn52+6SaDqLRi3uH6nKTl/uLwcDzIqhcV5H7sI4nlVbC06vC
giUjgRt+S3+R/DzBKP7JtSDgRgwrTrZ1l5R3eosvrRZ1gd817KWsS1vc+VRBM+kTFEvCo0hSbewm
Lr/rQx39XeQa7DLuomBstrHz4/Z2X1lg8Oi41DymBs71ymrFccWnDIgFBzrkcipunfd5ZjRbJ2iy
Oyf52lC0fC6uLSPRS3w+Qacxq1CZpKeGIpHfc3ucTpCnQEIoIOG7Pasl3Dl3luAH4dAQIzh0rK0T
OQFP5cKzP3kB+OM9xVQTIufcPKYADI9I8QIHaDT3qMXlCNtEme9uD39lpjZqrmwnL4JJ+ng1U2h5
s6XR1HMzCOgbgpGHAa2SB9jlujsu6KV5ALwN7FWSsqc1b+2cNEKTuKBJ5fUKahkYjqAXRLVpnyGZ
hI5VHe1vT+3aeDSlLqgOaA8I4M+nVpMFQrV6LD3EWZSxM/JBtw8BnNFfs5KL/FhzXYo7b9mV5QRn
wJ0E5QAg2DLOxwQJiy5giCZlUMsWLrnUzJuXFra8n6VbD+kbW28duqDxuqTCp1+uxGq0FpFEgUR3
7mXuUGaHuRJutpcLEOxdm1eFvinI+N4xc9dWFTzWUm9dyB1++xZ/vNbkBMs+dchCJ+jDbSH9T1BV
jJDrsspfuebegztcH85ZsCrLA7o+n/q4SBC5fubVlWzeWXNT7tvRyGjCqrLDoDX3OAQuug1gXbbU
QniyYONNujXOd7DL3d5G2ng+oSUTGO6xr3FHkwcHCZN0Dwts7Tw6JKvF51zB8ET+x2lLVMLrGXbo
bx0yAfrzMDsOKteWEWnfNHihyr3sYe3daYIO3ENDd0FQb4LRRRQ79Os4fdG72IZYvljaA747LsCy
1wYBYOjfohDyuNvXYvHJ/zQ41OjAbi3QDSp2Dm7n+QQTiQLraE3+SQhQRzEv9ia0puzL7VHWZo1l
JMpkKckcgqxQKydEFEUe0gouT6h3Nf2xnODd3WSytuD27mDBzQOdzr7MdLYhQITd4IzDHcu2Pjl8
AT4X/2CzeKLkaiP1Dlpka3TUadLTIkBrQCKOimxyGHTPcSvSLn9YiozijgW4cEowHVg4bDnFepuQ
c1mZPy5IXSGtPGeBcUKNqSUZXo358Kk26yHYU6XIh5d5SAZn72uu7+9LyFfQIUvLJHg3lNQodiFE
/9EdeOCFw8834W7JBd9MTxktH+ffFAZWAMq4nE5pWZkPRRDUjyOV6Y1J09EGrUikg+gU3jiIdJED
TYJDiV7dvbzA5YYsKG+SYhw+IrV1oUnHP9IiAMangfOysx0GRCF+9Gy7/SlQqL7j4a89pGXOS06F
U06GhY1czVlNKEZlRn8KrWGsX5LMTentCid4afYQRIcRGog10Nlwg4ReNFEyRmHizmFYPwd8A1A7
8ju6wF7ikJ9/A+z/EYIkqj+hN2j8Y81T+iWtw/S5bsJ7GJHLa00RCJuF980ze0GLMCObKJrB7KAa
zG2EO6pmZxHF7m9f6yt7iFEkvsALI4pYJ2/dzMxBMgz9qe/L6V2d0h4N7wc6P+koHhw4Au/4DFc2
ceGwwUX5dz5jtYluTJ9rrs/dSbJ7w6c+KYhmukzSy4V0ZGalHg2Cho/cJGrUD0HaKvHh9ozXvi7m
kugCR5D7zLFdgxusMrHhbg+aE4csRu8hVvmU7mlOpPkmqWz4w3It6tAVzSTC7PeoqS7NKK8QhXad
6g+HaG1MVORGIIiD8ZQNKvZQg+m8eUD6dmwR0Wm0NNxGhdY81Xks91KPtDt+8JXheSuoCy9ZENji
lkP3py1DyLgwVOcDvIbb/yFoOhriZmH4SA6J2gwPUHIFA8llQOE7e0wMBYY0Cz7e3oLLQwDakCYR
3A1Fw/O6XS20i3xc0r2n2fbpDuW2AcLuqTvNYeL/QDQw2CZB2rmwdlntvV71yxNPlw8BDTk8sC0A
38+XAG6+Eqqb2T2NvY5ekDCzp7hyspdeh/qxchj19mSvjEf5f1lrhqRAsj7x0N32YTzapyapEFsu
pOxRP61pZWtKjRCgCao7XuQFnoYkF7NbcLlLJxfAofMp6qXMfB+zeJItmZgXVNjngvhDTJTJ7cqX
0FhWYUEtAzxNFOE9TxHQ5LHu6xfiXcuBlBbqCwg/Yj+8E2leWw2Xspy1NDcAV14fwBSaAGr2rAa6
FJ4WjJ+gEK92fi+Sd1mpRW/2GRQFE4s2PbCtACJWvtGQx3aLMJR5CsY4ewhbekOKYLJ2eqCPD5Og
B/X2Zl/eL2BvZDCI5enCxIU/X/lRsa4I1gReV6Bv8DCXBlKldMfrP6zCz5+q3rSQ/5pU/xlaeASL
XDRM8uPtb7g0cBg3xgeKDjwVv/D8GzKLurIvG+Bao14cuwZF+SQKU5QbyJjkAbSHKfbpjdVdjhzV
3QVIBJCZUsHqVuEINRx/iJxRIdcMWjroATqYRd+hkpg27lvxqP8eDvJJhiXUXePwMkpsJCiGwIPR
z91mVGwPbmHne+gF7nFsXD75cCBxUB2y8EsZaTUzvUxKZI4MjUS41pwAe2kPeWYl32Z87DvW+Ypb
h10GNUk/HvgD4sDzrSt9icCo3qHmZprzXiYofOZWMD+UOpzi9TCoTTxClwrPHJrrNCOhzuuG+9vH
58p8CSSYp4mTTyZq5e76qRaIsnfdU9t1xX4YzA/ONMdPPoCU7e2RrtgC8iS8xQvpBQZ5Zaai1DVn
E3abU896HJwsF+VDLRFM2OR9Wm/SIKOX+PaQl5OD0wd3lVwwET3zO1/gaFYQ9g8alGqjbrwDAGHS
pq9XR5rK2jt8E1c2c8nmkXNaKmdLEed8LCMYMj1AXOE0l81k76qqEX+TH9H/svoEvZQ4S1uIUqxK
PMxTJ97NSou/IhKo7pik34fmPD4kysTdotSycLOIVdokztrcHWA6RhMlordsURjXCg/icNv6NKMZ
McL+72ewiC8UMofWVZX2OqJaUj2Zg0iqf/xKm0zPiibNeh1QM0Vgpm4y+cOOOytAPmeQIW+F30XZ
aTSmstu7+pDDohzViA09xIaB8CYagSjxPqCfE83fUP4JxefQRY6gPOh11YR7UyU9CHq6G4xvAm23
n3BiIYboQOVt79IhDpIXJy8ydPYgyrjHN3l5DukSwCWyYdEhnlkvUFnMraSjvDqNpeYgJw+7eKBs
zXNB8YPbSL/cPoOX9hlS48VEUhmRPNGr/chlYbDsrFbUlP4B7fnXeWjHI0WSbN9MgHvF6I93nJDL
c4/bS8sMJ55/0xR7fhY1TSGBbSUwu6LwuI1qSmwiN60HQePJ7q3TAzuFf0UnGbgWslnnQyF2meWh
lqWnsZqMLwpBi2DbJk4zbnzb6MZD2Y8Alucaa3pn5Eu3cjHPPPRASsnbr5GsmRtkdY2OxsmCFmik
UT0QQFG0AE0X6sjJ3lERgpJVj7TrjIXbv3ne9J/DTUA5k2VeR1KBJquaNNt4MvtMQtbt2DvC4hFI
w4QUS+rMH/Kl7fv2oP+fs/PqjRtJ1/AvIsAcbpsd1WpZjhr7hrDHM8xkMYdff57SHOC42UITOrvA
zAJeuLoCq77whjf21aM7QZeNOiz/Xix2B266KQ1sqh19jKpjX8AbPKp6GaGX3bz/0aWczeNOeZI+
OLW7652NQwwhJq3pT2qlWju7wUmc8MbbzImxVuu5+UZ4A4H1OHyXAA+A3VwP5aDjPI1l1J4EwEss
NrNqhwHg8DSGqvZQJFmKzWq6BjC9WUyJRpGFDPqIwPuXsalDzc6kudec2iBECX+OK+vJqSZPIKom
wq/3d+4mUkR2CT4q0CXQpRJVcD3DeEqSucar5dQ1g7fDVDZ9ygfhbUJ0y3YT1MXtlBI7ul0hPbwr
c+XtvX2dZAYG5BKauMlhff3zPzLBNAYjhQNSdSoN6PGI5HsHsxgyNKjnOvoAYyzzJ1pQJr8Av/Et
VsWVjtNIsoYeu110udXU9GklyD7b4kVOvRKDZVerT/lsID3RdhZmCPiEbzJ0br/cX3N5QK9eQgk8
9KiQ0iEnB1mi6jtLR32zbOuTNRnAWgvcNJMNIn4pZqvcLHszqgJt5Qt9a0wA5sQ59NdIRhbhVGgi
q1HbQXWqGktER5Fr0fjVrhX8rktqHJ8cJ+3f2wMi3SEDJGi1KNoi5LlY08DJRiXtrIoqVVf+Y8On
8u05tL9OHcIe95f0tjrKWDycHGQiK5llXZ9jkcSBbeUdVG52OOlo1IoiC/2sbhvqj0owaUcj0r18
5wrhfbXUUli7KI315pOCs2mQbBqjKtv9/V/1xqITVgLCAgJPyXCpOYaCS9tiep2fEqzeXsAn9j9I
9CNlA4avP1DzD5v3bzMVWdJMWriy87bYZlHMlqOURn7qsrxqaFSPWryN8GubfwRman4zWowkVyLM
V8bk4jxzpqAdw6DgSC+/HTUdjNiiBXGasyrLnc3MhxML38LDcEIyRbYg9CgTU/RgGLgXfbTtIhn2
lUWl52mqdDR0Wmsayr81fHcMX1haG756Lyb4/XQ25RCkLlWv2w2R5yFEhyvYYG0igYnZF9UZx/pY
zbZoV5KgN/ZOSuUSQ9DLQJFAPg1/XExRaTROMVYZEN0yPhaKpR9TpR53urC+CjdKVkrpMqVarCG1
TxMaCPsGfHVxD4s8LzURJ81JpdX3kI5tcy6caa1HY8nPYDEMVD9wFDxpvNRLgcQ68pCumqvhhBFL
75woCRRoHKsYjuwr16HfHSgA++3tqOCb8KVCTlV7CInV0Jg2MGf9ns6YjzxTLxyCb4MWedGHxMQR
btpaXmHQC1W6EPe/lLjcx/h2FNi0YaVpn6xh5E6HG+qiEz9VmbGz4jRoD0Du6fF5Urx8U9RFBSsQ
9IF+jIXZaxhEC8fapHM2OR9RvVXR4wkyb/7RlrjX4ouJ0devQtHUaJcHuimeIk+L411G12bw4waf
oG3mVvP4LTNNBGZiXe//xZEin57mQmu7czZFioGKrRHNWryZoqJQHmqvQmNoo+noaqQbIB6W94QO
YuD6ozlhTHT/grgJFRGIAwoAP5jKBAomixqJ3iiqVCFlvrgM578UDNobZ5e77pC0j2K0klBKDmXq
05zkecNL6MRIMNz/DW+8fDBquS447uQ1y1wUaA3rQN5zatH7HY+N0EccxMMoznw4PM0/90e7mbFE
LVMtkZ16KUyzOOfQ2BE/o32OAKadlNO+1AdTuuoBS8fpb4zTf9oqTDptq0R1LrZ0obXq3/s/4Y0J
gxNnptClbZIf+ed/fNnKUGfgo6eK6sZYvBhwPF5qrHAwY8Xw5f8xFBBNyEKEFXQur4fyityZ7Lio
T5jXlkHvY8vmiG2McVzz11gnnfnepgIEOlJ88EJS79BeFomGrkpEBnH5hEtdc8lrTOqg3J4yre4u
eMEi75Tq1sr1fxsjS1wOx0de/twsix01E0SPMMvCrbaeim6rd61e+7Zi5l/7sFH82i6xm8do7Oc7
l1aS2aQ2OA8rJdVbLUvbpgPs2CDrCvPi4Mb9ENN9xWezXQsubp6C16EcglRaryjiL56COomCBhkP
+9hESvXTbLy53mH/mT7reWuccmPuV66FNwfk5ZE69OBLlu09o4waugaKfbTN+VeAIvdlwEVsq7nz
71xX46/3V/I2BgdOzatDwZQ9pEIj36Y/PggMc2ZsLx3zWKpK+lHrLPW72RHR7JK0sBF0LIoS/+Zk
aIOTrjittlEDdLK2WOLqu/s/5ebTlEh/EAQoaBI2IVN2/Uu8rqETF+O+OswNnHsjUg+61RSHHkjN
6d1DWZLlJdua8uQuPk2ccPG2R1byONKcKykQRZlhf8Z42tF/6shW18/3x7u5+CjtSN0fSQTC28Bd
HKKE5uc0qkp3sBN72DW5Hf2aWrylqDLVh8gU8LbdNjybpohXciz9Jrbg5OIyAJaHWi4aA4uhs2J2
a/Rt2kPkNEhAcm9Q+BjwYVaMQOwweBNb2K7o+2hOu4+EhoNmFdABzDBjxConPtldibuciZgoffZ8
ix4e4mG5KE8Zgs+kZl6FBWrfWR8tMYQndcD5MAtq/cnUEmfltrn5NORcsLuCfk43mmzm+oTEgD5C
ExPEA6tln6Oqqk5ZqSZ+gjvEHpuzeOWY3JAOCIEQunB5tSQrkmrS9YCEA3YxiKQ5hKYZif1UlBEd
YSPoMiQu57nSw88jIp7dQ+0EafihA32fESuADXl0ce9Qv3hj5CoHzDYptm0U9JTMtdzuNUy4iups
0iuKPVIRgP6StfhsFLSDrXbs6kODf8OD1kz6pq6jetNUMW7vRGs/C4rAO3UejMtYBqSZqD5s2wqF
31wkyUHrVHermSEOVVGUfMSW29w3llVtm7lMT8j9p494EmINioTyV68V+j6trHRL2VU7iqixNxZm
q3sQEMoRE+Fp5fzKnOVmdlzw7AEZDWWCxQ5oLhpCpVIf8tAptrCtssdXF/FS1Po2SLv2MrqW2Kpt
1z4SS0UrJ+DmTpKLS8EJOiwd85s3PK21QlPGqDnk5QT+tIrdQ1RXs9/bxlomdXtHgDSlK2AQMJAM
LLWhNSh/o7CN5FTlqlf3Wy1NnGA/WPWY7I25DMonV7cT40cQRsUMop4C4FoR+uY1d5Ae4c3h2yKK
4J/Xix1b6aBmtP1PVZqN5ygsGx830eZiDXn10Nh86Eo7z8f7d+ObgzJhEGTy2l+iEQZEY2vXDtOT
V+ttH/vwaq3EN9Q2ijh91Tz/nep6nqR+kZp1syZAfrPBaAFxumR7BAgw8pTXU56GWuilpgZHZUAO
rLOwN8l7J91RaUpXjvLtUNQS6eFxldiSxLQ4yhHpjB3nk3csGzs7UkTUPyKo4QB9iMfd/TW9uSgl
FYmXVAJMLAdBletZhROuyKoTeEd+TrMLUas/ur1un2d9+lanerrS3nlrOHQb6KERmahwFK+HS8cS
D6YImklGOXWnSjmgDD21oxJhnaUIZw309cpg+eNWgIFAK4smGjE8/wGOdT0g1Dc1MI1BeTRHE03N
oCqr4THHkSbdR13vVhQQcyfMNxTUwnpTO6oo/sIDeFAPKa6R9tkdTBVRWQxM0JdNaCDsCWK7+bsg
Lf2XpBLr1mS2ADDPJLDJzrRTezpYQAPmZosfVfo4Dqlq77VRpNHGwxCg8oN2HCfMsOZgVJ48yMzP
iJSY3TGZ4DD6qHLT8zADUA5HJxHWuJ1BKYeHuA2cnCQ812ZjDfSxuFBgGQL1kN02AJkSZrR4GHoL
K3pqP+GjmhnBoa7rb31r2V+MYHR8x4RDl/QOMM2pX6t8Lb5oKc0EmAtAAToqaAkvFTI1csjXyjJq
ZSG6Gqr2E8aNAjGu1U9aZA5Hqe2xv3/i3xgTTU7uaEMefCBy1ycCA+VYWLNbPY6hax/DGPmCohPu
uU7MCf3uMN2CJlutG8slvDqH1DW5PJCCoMCH/N5iibtBOlBn5nwWTQVelx6e8anv3VnHvKfNSlpp
2hT9Lutg+KtKFQOn5bLJTB8JcftTiO8xog4J3Hu/quym2Uzohj6ZVVXU+yCPHOcSitD9Zs21Hr6U
Sa5kLdcxADWE07PIwLs8j6bquWxZD7HxQjyXn5DOapNtP7WO+0XFgbfYVmrZio+GK2btWz2Uff7o
YCmWUlkJprT0iwx8NRLms9dxHKWEfIhMYI2jBaYPA0jKTxT40PDw1coWYHYc4Y3VVgubot52uBKd
mwZS2566YPrSC+TqNjTPhxPC9LO6i3k7P4zd2P9OsXj7p5wte63ftrh6kJklgpfnDIz4615c77tH
u6QZIaeeRVdPnywxl3+1elefbYN2pifF7O6fs8UlzvtEX0Ym81KqC67b4pzlBkpA+iiSp7JRw31p
Jtl5niNIDjXqa+8cik4dXxHyxeSd1NIX0e6cBlUBmzZ4rMgEP6v1CGvOjtrv2TiusRpei9F/HmSw
HogVcI75iFDEXwYfLXGciiqDOKtm1XpgH4ogOwTRqH3qzFaon1BVcf4aGlcPobUJTduLRCnULRKa
ebmNJ1Okm3ouXeMpiQZnL1QIbxtiZEfft3bupkdjKqt05ZO/ud8kigIlP752uBE3nP85LKn/Vr1x
rkpz+g6GQDz0vYH1u2pkO6oh+m7Si59KUouVwo5c+D8Xi4xR0jAoPkAQA0W22Jgibex8KPjqQa/0
5wGb38vQ2tXK9BaRr7S8ogqALDhbjzXdMjLhPbKjMiqGc+pW/S43y3nrzMqvSmT5URNW+xx2cbyf
4hmSpSOSlcN3+11JYDdpBadcgpsWhZ1kwq3Wm/X+bA7zhBgHvtF+n7rWAb3ZcF/Upb1WinxrvlIq
SNqIym6r/EV/FCLGqZhLpSDuxA0ec3LdHUDIGNkISRS9y7DK1GYz5u30QQ1x9Oknb+083XzaaOvI
MJSSFe3em29A0ZDXh/WlnRtr7rdKatsbEpN/29lbY3G/MVXaCnzTSNww5hKo1sJkTIusa8+RElZY
X9D4ULFv3k49VJcUoOZeU/v6qRid795or2WMr2XWxfmV9yYsO3j0KroZ1yvdlFrQTm3SniuvLr5V
4ahUO5DXUfDZMHBN2IACMX852lwnm741+3LTep3pIXeqB8ZGPsDal5AOU3+suravtmZnpQ9urSsv
vCxeuctbCSj2WkzCbC0OAwBVNWYZDg7l9IKotCc7J++7X2Zhq6mP0E35EWlRPd2r5jQJNIa7Oj/Y
Y6TZfteOwTs77Myc00zAjyGiJLPfkEhUbbS0qlbPFn5phxyhzk3vBP0TrYFhc/8Gv/2IQGJKrp90
1INutLgo6qbXrInC9rl0+n+Likw6GELzlc2ebCyhln/fH+8mCOL6RiqPbxasPgo3i2QmADM3YI6L
fGOmm/+O+P3sOnfwwr0VGxenC4uvupjjlXrl0rFWHiXeXwDN1GRpoi8riM5kBHFdeubZQlJ5Kwoz
PHlp/ht7HTBVGCn5VlvlF01oyuA7Ugx4nidnAwBc/Cjcwf1Y69l8MES0piKyLG2+/jDeNRyACA8s
NNauz3lOV7ichGKczdAdHxJC/E2pI/g92Gn8ZdCq4YWU+9m1a+tDRIj4GMSW9fX+jtzeKbxQdPkB
cqAryPJc/wTWIclwX7fPQdXNuwjbl1PYDe4uHON55b14Y/PBcbwCfxHOYvuvhwqt3jVDjeTGCFLK
PQh6HjtzTPxKoIShor7/w1Uwjr0/v9sTDjgGMD/1Mer/RPzXg5ZeNHgzt9w597Qa0Vft5zQF8ZMJ
U/o4xYmxUgB8Y46wzGQtBqW32wZSDbssGCFIINltJecm6M1NDNoIbbms2s+d9bvw+L7eN0VCI0J8
6G1oBbK+S693PUdLwJ4gN8X85cnHoktdbdvAZPolokiIZ7gK1jubDtKqFUAKQY3UAAPUII/VH2/h
7I5W39tTdY7TPvuFC4qbb5W6FRcvSbpm7wX99OO9s+Tlk/AJlctKiuxej+iMSpNNY4CVZF+VF72Z
1SMdivoFXckOLUZjTVz+le385yMkp0hWSrEAw0IkuRYfZ5q7lUa9vznzfyopjBtmm6NXPCg/DCUx
xQY+I+S+MnHG5ypNLXOjIJXoHercGb66mR6mSCvgVndsXaAFsNORZKumTnvhZdPeyfqS2wHCBPEs
VLzAty2bhsS4vV7mOH+GAOpDUn0tbrehC8PhVNb4b21slEm/2rNQ/EHv5pd3bw0geireABFIc5aB
kWsVlMG4rs6KEw7abmyVpN96nfCiyziU6i7BFj1496FH0pYcngE5FwD7ro+DNN3OA8fCwGzKym/j
QG4VG739I471QN3ErtJ8uj/J5UVJ1OCg+SbBqLKavQyJGtMmUNCV6SwpuceMRv++9kBtdlkzH+4P
tbyz5FCvDkvoWAGGWkLsRODpDTol43kQmrGrTLP0y8lTD2ER/j1T/ly5s96aGVEe5Dng7LLjf72U
EkoyGDDizwVim5FfQ8TvtkNktj8sEb9X6NOhhSbnB+Jb4gpQ7Lkerfem2HRBeB+ycR7wAMhfBgjC
2x4pv8e078yVx38ZyTIcn4bkW6D5jij4YjjCP9xU+6o+DJ1SP4VNEoEhVqs9UUJBWwanndGmuKoV
ZnZwvGDa3N/K17z0z1tEjg9gGooRFWQseRcXpUvkNgCurQ6lNkRwbxPDy5/azvXaDTizDOaYHovD
KDDU3IRFYdDqU5AyOuZwnz5LclqEyqUo0k0lchc2TqMPH10tdV8qpW70TYDi62e18ZTCL3JlpLUN
JdH1Mc7OdmGCtinIvWr8OZT5tJtClAT9yBH51/uTvF5jNGykHCU63WB2UMAilLne0kLLWt2lz7Wf
Rjs9BnquP0zKkOwMyjntdlAUgfRbXByKyRLfw1Rd0yZfwOv++wEUt177YASWSzV0x6q8MAVZuDeo
cuwLHY5vos3qpwhs8RY/5vky6q71odXz/lRrTbirwJNuE1sRK9HGdcb/3w+hg0luJll7VCquVyKv
ok7xZlfd221Ao5+aGIqVIXq9XdV0D4HQqueqc8I97BFz5dKQofr/HTRuCllEJa6iFiybFMt8eMYG
HDRFpB9Sxw6/pMEcPDYkNCvn+fqueB0F8SAeYvoDRDmvO/HHu5/F5ax25mwc7Gzytn1f5idt0uut
lwRrJZ/rW/B/hyJsIz+hK31jKBQA2SqdyDQOsdPpH2Kl5e2qtfF7EI7ufp6DtUjxZmp0Bsi5wEHC
XUbfa5F0ukrfejW1vEPdN8nTmMT/IqbcXgZKLf7972XRtWVqcij6WMgFcTNBdb0+JprVTJR9O/1Q
oWT6mXcsgYTuzEcjNWoKwiCaVbPoj3pfK4hpzM4xK+yatqhS71xjgi3vInt6/zcturSvv4l4SXo0
ADqierhIBa2QuAI/Rv1QW237PHddsNUU192gmaAd1Db5neaRwIW2q78FpWZvQityL6obp1/sApsp
K9KDfe0m9r4qYMhi2WqdJhsreN1J4ien9cShUtu/EuwEj1aEsFU8IGxdw7Y89KGbQ2iW1pUIIuwK
u6s+3p/czVFCy5UyLFAVYiNpIXK93kHsGoXbGvoBto1GNbABr6cPj/CM8S3gvV+5Ba6TgP+WkjgB
0BE5gASOXw9X2vMIudkwDvNkqqTVmn7miar8FI7pQ5tVabxJBPfj/Uku7x4OFR8JTx10AP7nUt4s
jeCbQF8xDoLv8yHSQMUkRhRsHEdMn1UjVs5RM+unQGnWul3L+58SI0wH+CRcopIgv1hewwpqMLBT
eMxIirZgF/u9kWBPiOaUtbFF/yMv1WLf2E51TDtjTRP6dnNJCF6bbfQTyYIWo/fCKmpwbOlx9nCE
FqVT7krLiC6pS5yGItha1XsxHq076dog4xcq0nDuFhFFNppI3YQCLpIhUEHZD6lCbJaTuroeesvj
jMoquUN/vL+9t8NS+6MaRBTDoYIvd32oaidG1NmutWMeGAomk67q493+26yGcR/P4RrIa7GnzJLh
KAoxVWJ7ovrr4aBVdKGJovUR57N623hOt0vL3ngxijj6YSlee0xH196y0uomZ8dP92e7OMyvw6NU
J+n38INpml0Pb+NH1U1oHBwzHvaHLnWwE4+V4VCJ5EOct+oui9Pvki65vz/u4tOV41KjkBcFT4FU
cbkeNyzU2GtCUztmVRC/uNhe+mY6hM8IrumH2SDAos2cr8Sobw4KqQ7AIMRWQqjrQfUYHT7Xy/Xj
WFvGXsltF2EdngOziSD+k9Btq1bLV66LNzYYxRakckmq4V0sEeQh6GJ7zk39GAFmO2C7GGwSTasO
RoKcg0165XtB1xyDsrS2cIH0f+8v9O1xpjWhGeTzsNAg9yzmPKA3q8ezYx3rDPpX1lm5rztDcnAj
K9nMavQ+e0KUAeHwcJpR7zBkcXWpizLFupEOVWofE3d0fbt03acI0EixmStEL/33Tw4pHCoV2B1J
1ZfrDUXFqFDmvrOPKWf4iDVz/aQPEiI5mMO3nA/ncH+8Bcfhv9lBJoTOQWMblOLi2FblPBKsxc5x
pkq+qRJjfhTDkH/Wy6De6LVmHOrILg56ZmImBzLyMPEIbhJy10Oft/NjEuj9pybB3Z2MqHw2RJE/
tw6sFDppkU+Gmsd+rRIbDUE45O+LKeXW0ENChYF/AwZZcqkpOPdGGST20dGG/Nnqcss3NESBqxpJ
zvsLdXutcG3TjDVV3izoefr1xsx9oBWN02P1XbrJ0dPh4GjAXp6HxgbqAOXXL7PY3ccVUpH3R15E
l6+ThDYnwaNgyzka1yPbDa9k5JbOEeMW66/Z4wdsKqNCs6bQtC/3x3rj2zL/HEuuwh9BuuijDOfw
1jk6oYbrtwMtfnI6+8GGteDXZu+sPE0LKQ2On6TCSxYKWj8QH5fam/EsOjugy3/kaeo+KaJ/LrQu
3epN1H4Zai/6XXnJWe+EdeoRLNlg2kwDSRZP2lSpVoKvm4UGWQ7imwCe19K+kfZzeqyvVSjKx9FR
bD+pe+sBZugl8hrj8/1lvh0JjicRM/oK9Gm4Xa6XGagb/Gdi99PkId2gJLOyG4Sjn+JUt1fO7XJH
DalVAWSFxZVNseWF0rntXFaFp510u8rPRRv9VFzxO87G/JOWq9PK07CcGKPx4r7yHpExI/+6nljX
OYFSxIZ5sqUyRd14yaNXYBCpzLW2v7+Gy6ePoait0kOWqDMaUIuj2tdT3TsjByNWm2kjptaWZ2L2
8zbQdtFk/Kpz03lfNsADwJhUy01ZL6c3v7idrSmhjWs21ilC/3+v023c4mNa+LFdx7t2ptp2f47L
l1aOR2tNKnhyPSNaeL2cTYbFQEFt6hS6TbXtEJ7x1RGw4lbpbNU3bFt56hUk8dUx92Y4gT3f6/1f
8MbxYXiNliLxMRTLRYhc5sLqPHewTri4Kfuir/Vd32r6SfVE5VehU628R/Lv+6MW8brCTBdZFXle
b9Qx1KBwun60GC+qxo+52qCwEtRYgd2f1hvnlGILgHxQCMCglxoBZiF0O6XGcyrH8qtaD/0jonfT
P33suGsF9rdW8M+hFitoo/Er2jS2T4nhhucaGOYnEzqCT68+2Ed8Lt/ePzXyDCbHFUYuufgEqS5B
7qsHaCsVNausLfMnh5dqK7kX77zG5PGkiA4yDXwkoy3exEQdisAFOHFygz5NNoEdun5Iz8jZ9HZR
rIS6b20Z7zwq41SriIzkn//xNOVhYxqZGiG6hBvFIcwM5dLplApSQLDvHgr361cnYy5omcNcDzVN
RmcldeSctDj/nWXG9KQmc7URgRjfvYL0BWRMwbclU6XFpLp+cJvS6ZwTHYToA6x8A5uUQYoaIlty
/1zc3pcMRRFKvrjgoZYFxrSDlRaEhnMy9O7BzqQ7szu0AOFcQHEOKgBGZM9f7495u2ceLWrANqRT
GtXVxf01dbOp1+4cnNqw1kGCFih+CjM5ARJdU157TXWubw5ambJTTxuTts4yuTb7Ee2rTFNOid2H
mwaUwG/8lvrHuhu+ZWi+nZTMNvYQl41tLipJWaurg4Xc7HYKIv2hH8b2WIypedSTxjhpc/pcjTOY
yyoLkbR3DZ8OYv2XhT2gb8Fv3NsZinKKYoc720rs32ky2BfkqNKdMM3hopiDcyrGfDz2ovG2Vo2d
9ZA4az52t9elB82eXhbBIfn9speVB/04NoRDDwQO9nYq6vDZMVNjpcK3rDpyKzMMiB4p6UPrZVkl
N7QwsyZzDLFl9PKDk2WN38xZ/ylWpmkzJHn/JCoaFQ56Zp8qM0584vEh8mdbB1cPx6mjqaxjX//u
0wX4AJQPpQb5IBvXn2lp5w1heaecwKCOD1mEtOCUFBZ1ss76fw3FbSdVBmiYL77TMq0b0yon5WTx
HD9BcEfaGpDTQ9gX7/Obpg5lS1gHGEwaAeDOlxXebG7rFJGV+MHpG7hKiaKfvKhRN07UKCfDhaJn
mshTvXMpGRQoPS02Kjc89osbD84fF4cxJg8ImzWHuLOag+HG/aEwk7UXftlyeZ0gQ6DFzIHFmWJx
KQTp0JRWUKQPk1HM7c4z5nBnuGUyIavrojjbNsmI97uexh5WPLX30276uCXxzue/AeMU7zPZ+2/B
ZV+WPITeIlDn62PkKPB7IjtIHpS2xIxntMfLoI+tPzZ5sUKGv4kFWOY/h1rEj13WW5M1ugmyam63
qSOt2E2REW05EL/CkD7q/V1dABH+d2oQP2gjwgnk3r+emjfl1O0rpBD7rrT8QinLbZhGYqeP8wR1
oAgfBwsYjVU4zn5SjA6SgzIDkUYwQk+04oOHutCXKewFyjfkRaXIwvdG1KyIw3WNkATHHVrP9S8M
nEJoiYHeDC9Q/iHprJdR18LvGWPuPTMr16Qb5d939UowHqAMvmCau/K5uB4PU51wwAcgxWSmL/ZJ
MddPSdGhylI4ygbFhkrZDHpU+TOBY7EZzSY52xjhrUS5N++iRGFSnZTBvdSoWewLgCx4QMJNHzoV
OOYcwltEIyDfW3zj700h5FDU9TV4I2ScS8eZui37pMT670Gkmf4U5pmzwcA32UWaM1zGoLJ9F/+F
58iO1HMQ4i12/wi+ceIl44u3Q/aGMNi4Xu8RGcGyHarsodD6ce82avRQJmqzE1M5fbboaK6MtwDG
vR559he4hWMAFbhRhRuHOZhF3mcPvT0anKp0ALcyt9Vm8HBS45+R5c9wDEJ/zjrdL0fUefgS1iwX
bzI3lh10D48lRWFZm7qedyBqrwd8nD04ozN+HoG27UOc2h7MrPvGnwwvhuJlvj01sW+3OAK9971i
eOn4SMBnymby4oC1cxVOgZizB7PLAgpFjfvU2CJ+ADixZgZ4E1cSeID+I+KimcJ/F0OJHmp+P3r5
g1JFXCowNb72JZ4TiovsH9Jvvt7F6ZrM8U3dCEQe+HT6yOBpuDVuwHmaCqBY85qHsXRcX02Qc2zg
uEOOikrgVAViLTl8Q7Xzsl1vGN0BGRz3IxRx68XpzdW27PJaIQqRDlLkeXjWaGQo19s9ekpeoLY4
HhUTjeFNBUjjmNFW9zlvAh2SOX+KWYfTJHrzO43+6hC1gXJ837dGEVRWKCGO0VBDL2hx5tw6scqh
hJvWGd74pGE7sLGcMjqj+zGeR6daK4wvd55iEtkkEA4J3YKhuwgasFAm8Cos7cEzC2trwhzYGnpN
EKarynOOigEqw4V9uD9JeZz+uMCJGaS6JLwRIjHu8KWEgIW+bhdA4H6MRKUQsDvRs9KqPdL0nemX
bW8dxxJzEIXQc+WbWkz3dWQyKOp1si6PJtNij8eQwtAEMU9LLfWhDD33gDchkqVO1n4trBoReJ65
lUEXAT6DspGwsyndySt0WahI0AyJKLjklwas0DbttWCfDPU7G5NyFD4omrDkoZJZtzg5VuM0rVfM
+QVVku4Yqa2xCdsxutSNOvupNiun+5u4eP9ex6NGgTg02TVhySKczkH7DKE15ZfMdZKtzdod67HF
e3zW13q8r8Dw6wPDAQU7TJuZd4Eo43rbuqhpGmx3iwssd0SXGyBqH7M6s7HsakyYvyk4rjbJDhjq
QRITTX7CgUD9rMFtvICHbcAnmKgaG1RwQuHa37oSfUMHVrqxDfJJ291fmeX7JZcG3KjOfnj0+SFH
Xf9cIOazArM9v9A/MRw/ruHqao0SH9Kh/UJGYDwz0+qLMGvvgvSZscGAWluJG9/YHpCRvBr0ZYjO
zMVtVpQiaZPIzS9lSKuPxnjgOJt8QEk2UOdiLbmU383NBklHFq5z2nlL37+pZbrOxGhWOE/n1Jou
GGN5/xadUj10+P4BWiMyFYn30npOoPqhRYEEsd5imyMdvL+//ot45b/ll3c4zUVCiKWobBKbpoIf
RX6J0nJykWhSnsy4popgmOfWK82X+8Mtk6HX8RCRBntFd15WPK+3ux00uuWKWlwARBVUJxINwfzQ
9p3AVB9jhWClBR/3o3Ib82tTJsauzIzipSBwWjl4b02chwPrH/COUlDj+ofg6ailejwUl8It/rKb
okTtarYfYh3c3eC4KyfszWP+53CLG2focMqz7Ly4xDSS98Wol98TMc27ns/TL83on6abFHitCKW4
QdYi3xWuKQK8PWMKbxKyJF0vrmdcWClIw6HnYqjFdDZCL/hMezTdKaJVtnS1vXwlNr19QFABoH0A
WAo0J6f2ekCjGWTzyS0uU4YwbaxW8XaURYse8auj6iBebyOPtr1/wm7fSwalPEJXBpYIo18PWtuJ
6CiGFZc6rsSHOsJpLYjt7jBM7TPq6PHOBO1yxH9+TX3nzYFBYUhUJzNelqYyIhQNUFdxSbJspg5t
6yeU7XrAGLY4WFWfboKkVTYIma/hE95cZyDJDqqQtE2W2VWdpjRCprC8RHE3f04UkT/WbVT6Tp3j
XmqG9cdY2Gva4m8NipIHigTEJ9KP4Hqdg1FLEG6pikueedoeL5Xutxp5tIaHLP4xelbwiIXxsPKO
vnl9cHGSX0FQkQ5M16OO8ChRcC2Li5itMfV5P6ddUyXNp0az/sW+1X5yG+Wlgq5/0WZt/qZpTbtF
6GCtn7IgShEJ8mz9+UMWwRHwBDedJor+eo1IPc7uyueqs5AUEEP8DGg7bf2wUuefuZlZeyBI0cGJ
vYktKctTEJRiT9s3emTj1koub+wL2GmYGHx3vKdLhoGwabF2dh5dcuxefLtzp61j1cZOq40cxUVt
2qMeY65cpjdnn4hDKucD5JAiXssvPVBEmKd42VyaPgqx3gJKvlG7Um03vO/5k1Jrw763Qm+fOV75
6f4HfzNhxgYIJOuiZMPoI10fCcKKsCG5jC6x4+SfXbWEHoZM+ikrhr9iwApPc5qt3OaLISUoAY47
lWFgQVxrSxSSGJvUGLKq+CDw7YoPdQD1LdsAti2t0qd96LTPatB22d7T28n+eH++i2ucwWXtVwqc
kIJKUu/1fJM5yqkfOd2HsprL8/+w92XNcePoln/lRr+zLvdl4nZHDMhclaldtqwXhmRLBECCC0AC
IH/9HNo10yX5jj31Pg9VEXJKCS5YvuUsSO4+IaThxWCVRyCtYn8TkH8cDuHQKjyyokBW7tvHbW3q
dRx1YTTe4r+dnGb6xUT1WAxwL9sDzRhc//ruPsT/QGWjOoS9bK0TrcTsD9uKgkK85VUf3vZt3xUK
ClQ31cCz+1+P8vNNvRvlI8QJwAFQlAIW3qpg4ZtMW33o0P6+Gl0A8i1qzr85lD5OmB93BYYKEtVV
23a967/08qJQChHFKrwdmrapSRLpewdZ33ZOk2rfDU12gWDpd0nOh6j2x6OE3BHKBUDn/cSNmesI
XefRhrfMc+HxwMDxj0egpgPOkt/c38fw5vtY6F6jlg8QF2h9Hxah7JKwzQIT3rrw3sut3/JccKhG
xBDVQ9g+2w0PY0gtTWkNaHpidnVnnLtfv9SPh8OPiwALe22+YYV+NOWEGwFr4yXGU9b9lLdePOTw
EIP+fdDNBZSUq23MJd820BK57yClm/vUlTcDuKT5r6/kv3ny3w0hsBt5KL1+tISqVboaE/DolsZV
u4mmgR19Bfb70nW/E4b5b2YWGjRrmoeUD+Xd9fO/zCwg4Htvgerr7TTz6tDCpfzNFxUvWgOmfxnO
WR6DJvu39wRQGVHYX3MYQJk+lsDiqhkARDPRre+ZSwqePQkyB6CURtdAaSV2+B35+sP5sr5Z1BXh
RQmm+0q0/7ArwPst4LU/xbdwoQOuNOPjIbMTFLe7MTwvJXQj6q4DzMBCXeDXr/KDmka6Dg348rp+
kK6t9jfvH3BpRgnNdC+67WdwfZt4gHJ8CDX3EnLs27l0TdHVFdtECSyP0DWftoYKnScw94VCNWs2
/uL7IBnBBgrdBEj0tL27V5X8HaT9/TzAjMehj6okkIFg9ax6X+8v0+M1pTgl428oibvZBcqhjX9R
MlcOWVEGAWDAuh25/iSmror+nmvA98Ex7EocRtQNwPeHI4maAPVXWFR+s33CtjXsII54prSogWP/
Tfa8vul/J88/hgIwFYoOcCpcgfTv7zPk89ykgU2/jSzMcuYCSm/8ZoYRbuddT9wRe7T7vJ6kcCYj
HI6qf+v0Rb30OyoWBECchLBW/bi0o8azEwrg/LWzQZfuTRD34dc+9UtoPwzUMyVxoLKw/G4WrrPs
r7eNzQzxJtbcdygWwHrvb9tnQzuP4eC/Lko4oK5lNK430MOKh0PSyF4r9Pgjd7oLQEZMrwEOdfnl
rARVJPRLAOGhxVFuxhIJ9uHX6+P9SYorAmcPjdu1Gh5/dzR6f2HSJJluHO6+coWODgkButmMKmVh
ESkxPLoMAfvf2l1R5IYIAKilyLJWNPZPUgCpAxFBnUT0DXRXCKLN1jzA488STwj67dd393FVfR9q
DRUQWK4n6IfHTscJC26Y2RuU/lhw4hlmWQH2U9rcez5PrmETCWM/rLUk+s0b/2nkNaxcqZ8A3QEZ
9dHLCIjMcSoXn8OQEs4kOUCx6aEfkljkugeJTELhooh9Obp/9+Eia4ZmIMAPcFVcSeTv36cu4Uwl
Mgo/VCdBT96pxijvq6YCFbSrdr9+uu93dbxIaP6sJyQqMGgOIn99P5aDjQy3OciK8Cgu910rAAJo
OkPm3mNXZknCKxlyTRT0A38Twb8/oTE00Lc4SdaZuwqHfOz/y0WjIIYaFSzQw3S+rLK53AgkMVf+
gF7hr2/zp7FW5D4MgxGVrGzHj0AuxZwJWJC2xG1OJX9aYls6ebuiRsSiMvWbs/nn0WI0prBCVsKw
j/Xx/qHWHkdpfakNRTMX3RsSx7UgijdZRgwOrt+M9tMrRCqE1gCgcNifQBdYt4e/hB/uElZL5Tcx
JW4VugajQbmUwPixDNEgaaJ6xfmCsJBFc3cO5jB9/PWz/XgcrNkQAr61D7Uyaj+2ZCA5LppAByUl
Y4c2zGUSiKDdAZ2uk21nM1iMya7i88ZzZfqNpnAcIFpiU/vNav24CyLhBlECwC/0INEY+jidKFzG
liQzCSVTErDd5DfjxdiBzhUPSQtnpOV3ohI/bQ+YvsBiY/FgH0T1/MOJC4+TRKZCg8FgAy6+zKK/
ha1w8NC1rp8vKHgdWwln218/7J9eNgYFKhZll7W8hnbv+5ft66myKGlh0NaM6lYLajdVwKdN2DTl
AQXk6aaKA1NEiIP2vx76+7T9ywG4yiWgvrWG06CBolD/YVrrkuEM6gKXkhAhvbpzB6NsIa2Y2xw/
h/dBTG23t431v8SjYDeB8Kf2OW48fVJQhTQk6ur5IXJb5hGbiLk/Md6GjwDqR2cvUfZaThSUclZF
xtkpcEztE/ZBcxpdEJLzcQSh7DqBVMX0Y8P9z6/2f1Sv3fWPe1D/+i/8/LWDizWr6Pjhx3+d2VfZ
qe5t/K/1z/7Pr73/o39d9a/t3ShfX8fzc//xN9/9Ib7/z/GL5/H53Q+bdmTjfDO9QuUBNeVm/D4I
rnT9zf/XD//j9fu33M/96z//8bWb2nH9top17T/+/Ojw7Z//wNHxn3/99j8/unwW+Kv/+VbR5xbe
Dc8f/+b1WY3//EcS/oEGKyLa1QNyFb3GCzev6yex+wd0xZAErIwsJCFrubPtUNDEiOkfa10b3a8V
/59ga1TdtH7gZ39geeIcR38H2L71o/99Ze/e0L/f2H+0k7juWDuqf/4DId/7BY+8B93mlWgA6zMA
TX7SN5/6yoWSvFNuvNbwE6xqXmdaBQVKa6DK0jhvInMc0FM6IlRBeVDTL3XI3W2qo9z1Zx/VONmd
u9hCyV/B72YLD+NpIlMF+l7eles+PaUyu54iKDluAAdLGDFjZZrrmkdKbwYaRoOLbxlQwJeEW7jw
fo0UmmTfoghqGIudUAbtM7+rPqO3JR71mOjzGCYvyeShHdgK1yVAEzQtSakwIod616aa4uwwxOCq
h2NZF65TpTc0hEufRzrrtv3ZoAdcKmI6CaDaCDDtKUtZuuxZKPIJ2U0BZcrp2KcoeisgU49A5095
NBibjw67ThbrFlEJTw6XDZcCGzdxhuCCltPTDG8BKFCGPqRiLJNH6MCeVNSyhiyVlxSN7ZDQ+jLe
xe1SEw8oMqqCC49OfNfU7qC2ehjbiGRuOXW5k7VgAOoy6j6pRUGCzC+U8jrsEqvVpg4hS+YugTh5
MUB2A6RgNlJkwGtWTXwlwMwhrvDeJmc+c6HMXTWIS1S9VHXZCwNNWBTK5CcpQxJBnPOs8JUTQc2h
9g5AhmPc2aVwu0JnCRtVQ8WrmnUY5YCk9WYrffiaEEtH6hcihs56TlX0yZEyVbmpqoVCKdksuYWI
KNzAYQHfTbDT+TTPHr2bsmC8QDfj08AMBBrjKRRbr3f5dnLD/iLCY7t2eX+YhqUAlOy6a6dxM3uD
XzQ4OQskCltPq2fwUiFW5il3F+FIgrdHrba0gd44EDojJ42XkZW4fAVSwhRtar8z6IZiyuijGSN6
XaUVdYmD4qc59LSZH2DSCkr4zPpLFSX7cuSACZiFbpOqCtHWWtD32VAJNyEYiyJnnqAiRThPzbks
m4Mc61ERGnamv2kEXeixpwCgF2DcGLmNGpPIIgKJQOah4xKIWSOZgT4OGQBQi3JfJWynnOowWVM+
Zb6uckaVzjWocDHUq+wGy5rnNnSXOyClhSSONS40aKZ7r1wSQO90hUpc4nfIWmMGNE0KKCbETa7A
iiJT2eJc6eMLs1RTMfbQqWhDOxDJ5iemxVuLU773umPVw3Nz4ejMZi9xHdht3ScjAcn7lHis/ATJ
kZKgLdFv3b4yOINaGLFgHTF4A3A4+I67TltHvEIgEYL9Cq7lIPDy3kJWrT7GUdtuad22dyFU1hiB
lfh0hjJmthCKrac+dnqw1wAbcggzc53OJOCtXnJWdROxCMcKu3B1dHxX3IL3ndxV2j3Ffu+3pOyd
+ThJDQSc4Rdd0KqBdEPWdDBwiaFhzGINeq3poGg9A0jUbFG5UrsUpgHg/iQubXYWbnPP7uDA4RM9
KSXyRVn4BoXMRsfJn+obF4xJwNKV7M9V1zEfUfzcXvvTMHWktz11diOKWi+68iD/lEhjBWmSLomQ
2855WIXpFsl89bbw1V1ZzmMBZwtU0Ewd3zhzRQMyOM1bBtPzxyaDAsNOM6rJRCevJY0UbkJoq+eN
tI3cyyFuN45x4quyrgEUQq59qhtqjomj1c5VfrATrJIF91IDWuPAWjRFZ9i6LU2XuftappIMunpA
HNZUG/QtR0NC2/Dd2JeRJaEcgtUFq8mw2Y3SEh/yD3jEUKRojHkem97PAwX+FB4lJhZqQl2nJZkX
2+kLp5cTGHG117bExJVcoGHjLcduSsQlT8L+kSfKgIqYqV09UVmYisk9OLn3QaomWtjoHunw2nxQ
FaLs0soHcNGvmh7UYEenexjypS2hoNGCjfiIHVUeFUv0KYtMHrq6Vvtq7s8wsI/cgTQoLa1+XK6F
1o8cqzItxABBYGkhX0ZU5BdjHE0nuiTywnHMVZTRQcLftFkdjUKfsVwA4B3ve8bim9oR/TFQrP0C
qgx9WCbwXMjg+1+CbLiBwFBDWjh/ESH7B8xr6Dbq5AYQqIrUXngD8v4MG1s6nMsseuVz/c1P0HbI
E+SMBVxc3Es4B8YxhJJbi60BsLs+9wW4RrkZghbEZRS9Q5EeWdskhaxCex7cXty3wgd8PUzFJnDc
4QQd1BkTFyV5spQSwTuf/OUZbgSFhsB3p7ypgAgxJ6NsccgyoY6my6BmyoZ5E3u+AGJA66KXMhhy
B6YLmvQwl4FjxhJuRMYlKZU5dX4AX+D+FkJjy7g1CqaIMdZXWX4eWqThALxDLpO0cbYFNWrXQIAv
H3wHAhGM1RADYt70tHi6vR8h1HVgo99ewaqic3IO+PJMwMOTMMQC6m/JY9nelwnjeJF0wT6ZQdy2
u3G8xRLI6NZBXlaD4keKg+t5HmFUBupgQOUOLqbznc+ZJwjj4BgQ35++6gRLdRuik9rmKcg5n5Yp
ZcegxUqaI47YQnvBcBxHdonmEY6SRZWGJKoBNT1zT5ZV0DQy9GTTxMlIRMHT4zxqHRIDefWlRvXG
g0wqGuZblZXiOp6nINyUjducx1rE44XrKWuJsv0pA5HiS1LV0j9Z5V96subXqul2fDWy5E37teVu
wbQOmryk9VDnfjuM9wurXUtQRDqhWCQgEoOgsN4Edl5ILHi1gx8DR00+yO6DydooTysBhVi/AUQa
h2MLgCc7DTS4ZaUP4DqmCR02qHNn19TFy9ky6KllpGxM81J5Yz0RNIy5T8DulWMOa5Oyz9O+pJBT
zgTuo/ZDCZcN9E373WjjaQLIxQ3HHIZnbXVfjXPy2rT6puTuCG5/MCbzIewRSxV4g6NPFkipdp/C
Pukr+HWrTm4zkSbPQK+4535CMkNChKHlJQXRQoKbydlE+mbMLLw2V18042cl2PySOQu6stCG2FoZ
q2GnoVP7xr0EklmOdD4xeMwWM6bS3lGuvwViDUU1Z2x1sFVRF19pH4s2DWrYEPLqNHddelQcgCTW
6c+SUrntPR/qVdhH6ZR72VAWGWtDYjHTihpyV3D7hDmOE8Z8wqvq+s8WhqRVPseu9Qq0zq6VV55a
qHpue/AlLkrh661Tpg4t2nSq7Q7UacctKipcANUFHXM4EsyQQ7NR1ZBBLssB/j/saDj1HXS6h/04
+WaLjE8SjzWvDQtjwuvAv0RVPDmXszaAvc8VnHQc0CNBeWv1C1AHchMsjTq7YoD4QawKnvT8hloR
KSwE9PqRoV5Etefv8JYRpgciPM8BdHyyybmT1mVVAXyLOjLwVDecywe/imFAvtT060LnvVuLFobM
Sn1KTGtBFuJp8AJen9lPQCS94cX2+6rh8Q4W2zdIMmxGWMvaFFF3+XnsE7uB9nz2NAxQFd5Sqxgo
OSY1D9i50+k40hKCYpE0m06Y9IHiZG6IdnsFg4C6Mi/agelUUDbiySxGg2ISAGmkmwgWTX3gHLIu
aJ5pUNf56M6SEl95/delaz3YJgBfEQWIWzYtH461M4UdgZAmBNkWG83NaQoS7JSAb8ZLkRnePC5W
g0sYJHo+6oVDMq4105IdUqeH/UzpeFCXXSY2oic21fdevOgMzHugJXYpVDrb3MD3TBAYj8bVOfWX
KDrTKJyqTVeDbr2XHH01nQXW5HM7hO1lKKvB5nzGdkVo3HWkBNFwLPB7OrgDJAibRuKJ9hWVmMhD
sJ2ZwCdokQwLWlejP+9Aw+zzUQzQSwdrROdOaXjhpzZ+4Vro6wb4mnBLDUI8s6mwxNqZVGh0LHeZ
hg/rk2wSBNThIA/YCIxoSTb00/MCO0RvP0Hwpz6phXVkEtzJ3cmB65KM6uGmgV3ItzqhPiMwblpF
68owuh/DiCGSnJKo3/RDg3N3tvNZDGGo7nGMrK7lbiXLjdM1d3itSXesW+0vGyuWxkoyQbHCbko5
qm8Dhd3m1pj+KjP9LgmoAPl3Vo9x5HVN7iiafo58jY2dS8hS4phQ8qpPuvqihH7ui4BdGKit8Dv6
osOmHTcUpn/RtoYWyLgVita5kPIavV8s4oBmz6xBPpQjAr4BkRC4vjkex42qsKMUegL6gwRtbaGl
EZU+As3M0dFGwJKIAnDZM2fr4uyixHPx6neuqaHNiUMVflRjzdEkh4pZnIPYECfbwXBuYAmRxXnl
mDrcjkgT4yer1RBualiXwkOoH8NPJfRhNBmaWdWrfLyYCWzhohuBQtWwpZDtnU6Mgt4Y67GKCZVs
XahCiDcJ4/hm22Xce0AAI2WuQr1GSVW9b7VuL0tRdS92TtKBeA5zP8fw2kRipWmbndyw7q7rrI+a
HewBWwRxQQewjxvobQm8Oj9HSM2yAwCnHs591cfuY5Y1FGxbr3fODavive50eSldh1UgwbHuoa3o
DHX4atQ3TemNLxJVyLxfgvJNtYPe1t4ckySjbovZYhHHoiEUXDWuAaXIekNX4f9JD2FTWvFL1waD
uY1M2OSVFy0BAZDK1UUJrA4aN6xs+XmC7uSAkDRBDDlQBbp9OaVIhwLtzSEE1cq02kTlGJbbCSqt
n+ENKm+zpZxiGKYYtg809oDHLivd8gjyoFEI5AHpLKivQpnzyD8nzhLewqjy2FRuvfN6BDUkHqx/
rbMeVNa5nCe1oxGCAoJuX23PbYbiOVxVRhfQ4JZ95stoxTHTzKkPChbNiHnpvBR1s1TVCWozyHqM
tAEq0QaSznOxSEbv0gYUnMIOcI2+CkI2d2TwTGwOjnYT2Ev4XT+e6YKs7FpVPOOFk3FfgrAU8K9V
C3nGbU1BYEeYi5NMmX78koVl7ZBxcuILy1MfCIcKUY1suHMz00bhkEKrCgfhfBuvYkVT6rKiDAO0
JYG6vYTYW3xA6UVdy6ZexWSAQG2cuH1MYBR6QgSSHjKnCu6gSEOfmsqGKzA29UiArBxH6ep2iQmn
h4rA9G61WvKtKWoISp5077mIckS3if1WHSFZvVyxEO+BWnY5UnSsMweeVCW2g8K25UxRNefhuPc9
mOXcNX0TvlFQI9FTHzT8CTLu1DBhGRKKypTWHpKsNpNFG1dxe52ObMnqvOliEIXJmNg2e3ECtB9r
7KtD/aSN6E9ywLq7SnonEnvDHODTiNtO+7BMN25gygJlqzved3eQyPvMs+ibM5XuZ9MkWJPecG87
mM/Ch+i6jfBVbnNj3GovUrRu0pLPVxPCvbsekTYaVtG57MU+SlMHHj7Vp7HGsQd+7KDFC2JW2EcM
N5nqb6XvvQqPn/zJTfKai02n7LNPHQaQyHioyuUWjYMMvMzmeVhd0ICA+OyAw0Z01F3LtANAW3yJ
ZHjHXOfKwKX21FUlRQ0tQDBDuyth1Qo8vTAZJpn0lueo676AkuYWacKireh7uB9YbyRURF+HuPa/
NbAox0aXoY0hq2fr1xvQPk9O1qMmk6Fw0iQ2j6aKQb1fDagSgesBAXB4iCCHJp4C5Qnkn73o2b0L
NVQUXhB0Yra/GjQHiKf9W8q7T1IhIYrUQua4n5COwyu7YrWC03aPNGfvcreLGGZTY6KHrO2XYdP2
84RLSGIZVg/1EgD6sMgTzufLcpY444J5JNliryAqCm2s+BZVnHPntQfTxrAIRqGjibBveUgp0P4p
yqXe94OrDsbR4BL4fJu49sJR7WWAEL6seUyWWEMLb4G9eENPJnbEue25i8Cgu3J1g7AkXi1TgmVb
SzbBu45lB59bXIntrxBvKfhMa0Kj1mzElMYbdxwfsjm5ll7WAatXnTokUi72J3QAYH3zMIzRG5pX
wQkbW3o0GlkuqjQQZ66H5dKL7SVCLZ90SbJPpYfCGbqtPC5fqzaMoFW+PKNL/cWDrsbGNPWhYw47
qa661rYDq9a/1OMc3gYNWg9uBAhOD27WscVsPiiIquzhmKCh+IeSVDKlAUHa01/48Pk7AOLwmFFn
2/e4QJz+BHHrEc5OJi8XqO57Q7KzTXMpvcgeYspvO7BZCuSQJSbfwE6dE6lgE6zvHPKyYIXpF5h8
hsSHqQpskPE0u2bpC2jZl8Rv7HgAcuvKc/jdIhrUjXQ/X2W1nl9UmB6g4/wJpK4n1k1HAfrhLqjn
KxQTBgIR5FsPwbu7QLZ71pztBKwggt6L9hw9qxP1QnggiQj6LWqZMM/0chVZv9+bpN+xTmiCYwjT
Cbt33vhC3WGYHpKAWB5rPr1PpPc8NAh+QUEzpO77hLSOcPex8uCGKP1z65vpKkUJjUx9fS9jcRvx
8suUQvgjwwmOaAN1Abd8bVCFqTP3HAsEpiVjI54rwzE0ZTcqle2xo2GLaKSB4xmENie1MatZN2gn
0WM1u3aLAsjVSNOnoBwuOi96gvsDpJjBcV3joilvssqQtA2+KAfApIotl2kC7vrsqVMV1+NTRnUN
/jo7DE14dMchJTAqG7MrOCAapJE89ssNG0Lq7BXsoaM9CvuojLYRcGNfg9Yfmm8y88xuoXV2YkB6
3amuc8nQU/9G0jS4jxe+nHRb+dCidj/DYKTe0KgBCBXCPUU1O5zmRs1mbyBh8Bk21C5BVSzZJEwm
2wng1FtV0uUY9KXA8rTOFj3siOjOLV8mgXqGUhyBZKtyynucNNoOd7z0xFZCGwHYOnqRGFMfKuh2
bhPOWzL27Lbk7NjV3X0qlhvo8d9XCPPJMA3JhYZBLTzUwLpGQOqHUAkc43O7KgW6WFYFZUyTCAYL
gOlRgyMuuffqcchRZmpJC03HiwFByj4VsDp16QUWbkzqDGsW6KPP0l34oVZM7MVYLchc+FLoPhEb
j0EsVoznJEBxQtTsauLuwzzEe1f1fRGienYBhvjw6qDjt68mu6CTLEyRyvDEWhXBTdwe2mw6mMQe
lRDlXdVP86mCQLQskjo4VDESyDKo1SPUNd39sPBLwMn2nIr6HDRm3KAPW5+YHuMv0Er7GqZLRKBa
Dn2DdHxYoHR9j96PW9Chr7cmlUfLLdReqLqXiWhzKv0jfCtJz2DOkgai/eyzxBI7dS+VU730qi0M
nN63IrJjkTXmrcYi6Wr01IjTdGLLQuy0C5JGZJMByhvISPGtta+xlCZVbZsqlMSYBN4LrvzGodif
gCfRSG8XYR85sLD5hgQHB7wDA99BQKGfPtq0zCNvfqjEgAS6mh7isI+/AAcQbDH3cPGpqto80/UZ
wNSXBWJK30y07KhNnkrWfp7wQCFThGseBn9n5/4Q1vHB1uVZl8ur72qai8GItICxLWxCfTtVB3TA
RK6mDL0jVMlDqM7V3Xaw8D6NurarCrTTyuOEbepT4E6PfIzGTTqkn5KSf0F28hYs01W9unQM/niJ
uHDOdRChoDMFOSQpyqKlKNjgO+/SeETCA8P4s5TLcxhiA5r4kFwPSb2FM9VZB+mIaoIX+s8Nh8cp
UICBLbdVOsK9ohvgpIY6JmuJmBJVhBLpLbPxiI2l7sCuEWNyZeiIt5kiW4DkW3QCmjXdwAVghwJM
sqlo1j02aRefM7zlb5FbqmfPiR7dRRmVQcBgTrGqG66uYCjvOOgwRiUr0MzLLhFxtcEe8iAldGtD
9MU3vcEjyMu6lJ8sWJU3lPMtjE/NUVdtH5ElTZYHiC/PnBiYjI9Iip2YTbltesiuO0GjuyuNokKF
ZxwtokxJ2HUjv9XLYKPN5MmJb5FJGXorHD9q8mhEf2aOdHqU2DreatTsz+5k+Ksfj9VEQPxi9iGq
G+1iR0jafToE6ljLxcCjyDM2qs+4u4ReUeipREeoHblbgdIW8E/1GOxQNAOetalhG1uxKIdM8dMs
xLmGIKaAYhMOUrCQs96f4TLhNgCgdFu/rdOtgVhaQMB87C+dNDqLsnW+Msy1aw9wVcCZVSH9WW8z
U6LSDDdgaHYf0RMut17lfMN2c9kuwaZJxqhQaQWONR1soTuat2XJQxQQsnrD9eh/i3xDCyydsLDd
0D1CQweHwGSuhpKDn91VkDBcwJ/tA9Ej/sYMgxquD+ZChB6JjByUl95o7C4OP4HKDhQqks2gM4gp
gmpb87JJatLrBYAa0qqg1ljcvptHSb1sJ1RFq20f6vKxX+r6BV5uoQb8MbIeWiBdvJniJk/D8gfi
5f/DFv6xIoD/77gF8kzlM3uHWVj/4AdoIXL/gI6NB6jwqkUGnD9gOT9AC/gE9H2ApGAQ9t18Hp/8
CVrw4z+A9IPtAVxBoBIDCd9/wxaiPyDyCe0YsIZDKDdDzPDvwBbeg0ghRgEUBVAyaFOtnDxIvL7H
72BHD3jSzEMR03Ta4iR46wRnz9xNk9OCdloBLA+kt7kNYReYLU8+lWhaoWBbLD6yyb88tj9BFX8F
UbxHMP24GB+6ZlA9hlG8/xHIC8/VEWCC1WgoTYdznGn62HdCnCJk5msRpdnq2Bl+I3T2HbD5bxjR
n6PizuGnCviu/9EwLOpbeCxYBkFBVB+nnCEOPGZyGqGr200aFB5WPjvhoClRo0ZvqEfreuhZn7dI
l848mqDoPAfhdTr0L3PXwJIzRiZO+ijQMN5eFg16cgmTnSp0vkx1lsxkMgBkwe7RnRJ25S29fZR1
2LjEZn3yyV/b5CrRzm5ORubmqHbK2zSbqnsZwh4Zp3dyNy9Rt1ElNzm42wwuGC0cTMmkw2HNxMEz
Q2tXvzYpKl4onoUwevNjM795QVJht6iFxf6HoAogizEjwkGa9xsM4Ac9/B8PFWDsFZqPAYCKfj+v
oLiJmgdF22yA9LUn/I2Pe54t3OcMDrvRwckuvsEzbKcbvQnUUyvQjqRgaaDvtRpvJnel3EKRh/Uz
ybhFrAwoDCStevwzUwpnGCtST5EhTPdh5/xuTuDqPk4JLEDwJkOwYsFlfH/1C6xsARFUsghryKwi
AgBUpIYFx6+n+3vs3I9nFAN5v5pPQe/xI8XcSxZGhWwQM85tuHEivNO2vJnECXZ5T0tiFhSA4fH+
60E/aAFgVOiFoOkDakgGehzw/+/vrQokOjTxKIsAajubPhTuyYh5RNuBufY58nnwik2Dc5J5VXfD
gbAj4K1BDAkt/pEISp2Ty33+mQ9e/UDnJigGaWqcxjOK0jytwt9Mpe/aU+9eBi54VdZYHUyBwP0o
Zg7xL1MDl4HHZOu5kAEE+6IaEeGyjD3xUZzbygl1YMQ5yTYGxGDL5gBqq24P2JSX2kO06oDjPG3Q
4fWTo/Ccshj9Xu2XwKkLYaJ0N6MHDi7WjWhGjUgT0CLhR8nZ69DRBpodfh29ezsuc3uFunNbzGH7
uwXz09YHFdz/xd6ZLNeNZNn2X2qOMMDRDx+A27EnJbYTGClR6HuHo/n6t8CoVykxsyTLN85BpoVF
I9yLC7gf32ftfWAMAFc9DBusxr/+KrbSSLEcp46hzVZ/FH1/Yha9ChPm/LH1IxKtf5pF8iuuxnPA
FcXmqONqjLD7nB1bMhs7VhVX5HD9dekQhShOGE+pnTUVasEfnroNPv3lR+RqZKuZHIOJ4WLr+vX7
NUWhEx/XdxG8cFhSjO9bPXM35FmL8sr09t1SURTdcAbxCjrg84/ff4B/XuUxSLIW8W11nqV/mu8w
xlq/jFbSRYmDI5lzkHVWjszVokkTh/Fgc9ZcRLcboWIYN0PPpzE7lhebEdoDVExYzMo96cr3o8aV
e8irr6sqlp2Vp36oFajQAtUgcgqUObOCLKq9dOJPc8wIeW4IG8IfD0SgzhE5JpYHwU71S0IMwz9o
Ttn2blJ+cjcgi39V6UjTH7vwzs171Bqi7Xf2nAKaSek19zyYerh9on62jCArzfx8Zhb1Q5Z245kB
YBxkLr/fXKzz34D8f+q7/4IK/d/Lu/+zvvdvr1n+K5XKf/KPAo/lFFSFvQJ/6uaG/bvAs6y/iPS2
8eDB3W9F3D8KPMv4C8cniTbEBjGrjGDz/ynwAFZJokE527LC2Bo8698p8Lb36uf3jmpqi9WgtiHV
W5Ay/ut7t6bMAljGVN+5a5MdtS7WnunTVn+YmPzJEbcNGPpICqGKMimiqCp/vUztK8NY2eR2BeHF
pwVIaefUqP8YDadHiqPvk5gI0OsFO85QLzcOft7jXBjFqzOX8pJWL/5EWWc0uuyCMxXrMMRc/Cen
2Ocdd6stofE3bxIzXnhTfv2YGSPcBlHUvE+mNRxmxi8PQbX6yTnV3nuSlvEli66KJCzxH3axD7v7
px9iC/djhD0GHhu32q+XrnNjyhavEDt0u/JuKgf5KLHj7zIT1msdXWSTRsavVZyg76e6ZCJ8Ojxa
I5J55fQ7o1TLH9D9f/FoUPdbPGp8KMLxPm05hI8weR0b427pBZXVrOkFXvyq+vbTy/Ivivp/dRl8
AR9zpoGXPtvUusGQlTVQTTcUO/Q4ISxsG5jz/+MqvC/40bej0eeJmo3T0vP3unmXlasfliRC7D0U
y99f5PMmzePjcDYhW4BHCNfdtsn95GyJu2Ly/CJbGJ8Sm5cMEVgY6Vw3d4JIgchcY4n2a5V/2Dq3
n+GXB4cVhFPgNpIIZxQOrF8vKswhrqWKBQ2F6aUtmuxm9QRcml8nL6KpmVC0FNV+qMwWfa2xH37/
lf/p19uuzgpChjF7J+b7X6++rugQQ+eLncNICdtv3BsnVuPd7y/Ccvj5S2LZ29xXVMKbdWg77/58
Z5MWuYdw7nzXNdoSTXY6XeZOQkboapY0p5BWn2N/QTYH1rvsJzM5cPy0WGPWMirH4d0Xs3xp9QVM
pdMBAIPNi/ySjPQeytieztNiKs+g1XKcqIVi8B/fyEUEBUL2Foa+GphVg3gdnee4UxPsbKHDtlaD
jVqXq2ynbIeNHWZL0dFmZOr92C/ZrpemOB96u7ydzW4K87R3nouiWQ957rs4rcv8h9tZ2ld6/Mte
jZOKFn7mJSxYlHd55yiiEN36suxzJzRJ3N7bzPKlC1K+gyC17wRwIxfPqJgAQctu0uNmh0Mtvqrm
ZqCZOufuuT6V/pnZ4WkJpDLX7yvhimfkhLdnKbTK/cD7TwNLY14Jlj0nCxLuVBV4bWs8j04+4f6o
H5WL771BiebfwSB2kVecOlJHcuLCswxvtdAgbBMmlCXD0EYeCMveLxf1yDyLZYMV/UhbS+tKR+WF
NBjU+poYiwYEOwzbBB4yy8PWylYCq8bmjqRZ9TSYJcbpLtsKeNe2o8yZj54zJkHVkIVQLm13Qq6n
5yPrnG6UVhz6xiYLi0DePHSy+SlterVzzN462O2cHFsW8YBd2jj1WkPMfO4wlWDy1Gm0xpZgAclJ
fFj8IIWA2ylHb+iQxv0BEyKz8ExqOkeTN8ze9Wn2SWcn9UYdG6ugqoPQjlX8ZRm1u2SUy6nTdTqN
HOKBlvdrNtQXI1ORLUVXJdYrmuxxax17TQm6zcV4QdZCFqZE/QCh2Ee5FCSR5HhEtK4ZXtxRHk0n
NkJC2XZ9GwdVDUqLiy8cp+yxRAgZCv18zASdF1rDiWXf0Jy9y5183a1J1gJnJf6Ng+vr1GiWONVN
eZ42xZVR5/YOa5o6Ejb2wqiWJm++SbO8GLTxoU6Qq5NFnsV6/WS3pjp5CTevdBj1ZVS2igQkVACk
voQ2NrMM+JYQxaS3x13Wb+lU8wBHT7fZXtugkXMeNJb40uBaPWp9rh/90U+iwsL17qRaEC/y1lvs
OLCYGREVqXmte/lVtnLS6HWr2mHjRyrhdEDnsc+HKysGGBwM/4Rf2IzGWqx3gzaLU9qp+Cbui7fZ
cwhnXkZ1KdJU7eoimc9Wa9SCjR+OVO3usqpaLulZlgGkF4poO6jj0JjnSzcdO2t+HnS9YS5X/cRQ
jgQbi32dr/WtBpdy74N53Qgmej8rXBMnZONruCb/pq7shZF7Xc1Qv56hfL36bpOSu5guH9tub5xk
PtRF9j0e1zhgFHcf0T0YIqXZfQiIdN8I66Kx5/I8LrhpvvGiMup0VyyvyNdLpNUePZH2aAyGoguK
WOdBFAv5RWJPQGMn71ox5z3SLKv6ltjLgT7YedK1Om3M5smAdH7UgMY0DwoH9X2NyIY8WpO7Xg2z
9k1LzTgsa5/kVzM3l2uOQVXQTosZ8lTlwaLzaEmSOPezM7zFCxBF5aSHyU9fAEWvm6Z/9DhbXDpE
PO61auBd3dbDxT4JG1DKJ5uFeUjwvp3rHwojxh3iaDtrXm4NEneMbrX3jSbKUDEUjdepvJn1xguR
GWyWBpjY1GctH9zD0Muzqcvf8hwbgjuaZ3YyrlZQLa+q0xg0ZYEetfzETTuCliZ9UAzL8+i7VyO9
hV03+Vmk93a8s8zaenOYmsHnYORLpqf39ZA/EVr5J8PlP0kpPNM+eoqzHSk5R39UxT/VA0i7M/a/
BKDNsuuvwiIzL8jsjDRFF+vTvuks42trV8ZFjsMI64jsd2PVoqeKWiVsXP7gnTqSZk4MDWbgn017
AmCaVqO5KzLN/J5n3hz9fqtlbsk/bbWYfQl8Yxkhk4zC4tettmSgCpCE2+58TVsXkk+mtt4L6EJe
ZDv2QezMGbGN2L2+u8J8BibMeGhnPPmOYsJLC+pHG7URXbyfpUzvPFBUi7XeWZewrJrmbaIp9xoz
d9PeGwMA2qTk9HUklPVHYtEwCw1N08i7KDuCSLphXF6WzE/ftGzVk3Aolq27WydxtU9GexuILqtX
Mqy1cTfXjv2tXjg9ZG1JE2iqNGOOVterfrilVryOtBzxbjee5ML52naRrucNDajEZVSByubqjVdG
XEtN7290OwEhEkRT2fsFzOemacaGwTkEC9Hs08ec6ADGSJ9lg5psMsVS+BzPIw49gkQqrhJr9u4A
CldGrg1CtaeZtIHXVJvoFzEran2dxnJO2D/tbL1NdTMed3pHOz5qyDnyIt+aOheEZQINT6gqh2Co
tvxx5lA03+LK7Qj+VprQoqmvWYytWFbXnpUTU45wYd8To1DiXRKyuKGLY7I52mrgZmre7AVJKfwL
rUgHfN5ihv1kFoNBpzTWGaHWyclzAsZjqDvTadwqwv2BaDwJFwMZR0iwnEpP6fyTH1ddZiJXkNBO
DzAuhTnLM1N3J3+HBufMYaVntA/btiZJbarz4pGAAkFa/6j8IiJHfksZE0RTBXFSAfaQmFIt575L
TPK+t2V8ZNAu3G1RGkBLZRqjbfdWTOs3Ho3yyemc/LueLAJ9Ok9YZh03Tr7bbq1SzBRJh6tDLQ1D
JTQ7e8dVzhZF4DWt4ZZmZeCVZU2tkzL9aGtR6/j59KmtqELw+gUyh+w/8j/1QgdROOdZRfz3bhRs
d1fOqlXFhWv3XjwHlVUPxlnpqbrOkPvnPiZNOW+KSA3zoiItEdkpV0KtD76ntA2i6+JHbaBFB81O
yMAOk6Z1ljud1UdzaZgzEAbRySEIkWXuZDWP932ts600bjx/mVRXQNKzo7UIT5OACOZZuO2IJCrJ
rE8qgk6LVMqwtQusG+syGLu2X0USCj3RZ1wCTs+mRM6LAWfjJS1PWNF/cZpMPqWGod06+D6e+COT
MSzSvPg2cvZ87ZYS0m3p7Bsee0AxpWX2eFyEOzeRnuTqejG7WgTjCpgYGmPPlLuWSYHPSYdWC6vu
90WgJhdIk8WffkUuMb/xY+DYyMZp5ucqhunbkNks0PRB8C4MZjqlu8o2eoNnVtl3WeL2DqQjHrgg
U0RA7NmGXAenTZI/apCiwAVZT3Dt2qzqwsOf9qoNaoijmYRj6kycjgvv0aA9EFnJjSArYla70uiU
FzS4AgAfkobcccOWxbVrEHk+J5rAAcJJ4aIu3NZkT57iJuwmma5B5fmDDDQziS97X1/AjyZpAVgn
g/cyoZrzuAsXd5x0C3XdJMXUBwT5FfZhkBXgoxWPuFT7wvSfVt3Ny3NIdsbN4ICwqFJWJ6UrzagH
gf9Rn08UV96rTXf+npEDAkumUZLRRwipKfcsFfZDteRg/YopVMUBeGdlERtlFQiJxZTO7+J+Lxnf
upvRN7vzeW20q2nR48fVL4Vz5vN0ZDtMi9ZEoYKCfzZbOWbBdU5Gzj7ZzGK08BxOx9rofUZVrj14
CgF9y/U8CfosoEnxbedKRg6TME0IsKp5ZyCG3LUKF5oXOlSwhjhd8+N9Z421RNC2nIIjaXS6Fwx+
Zn0xbZWkuwXc5gYnm+VdKbPWx0NBwscVTWnLC0mvy/SATH48yKmZwBfnHFzSg134VKumyQGb4e0t
881Sb8YDZbvddO1T470JUbUMg3fS/ru+yPXWqBRSNs+ZemyUbV5bVkw2CsGPyZuylXVabNzXAZ6K
IseUMCEALblGAn2adRmlS+tadPJ7v3nAeOgmvIfbbLOZU2MPajTpOabTdHpLm1arwMM1y47cVgyR
79QJxLI2+3d1s5pm2I+jlgQmbf02GByjuxoxRmqhYw96Hqad4JMk3JZjiVXOCefaVnTtuqV/1uZ0
FaEr867jzFK294vIZLpTRllmhCxweRLUaUpQzI22fSDMMv4mutl614VDToppauoGnVh7921tLDmz
YnOKcOdMB69J2DDr1rRfdGh1uevAih8rFvwiSPVONTtsx9j8ZG06lI5TNb516ZSpvbN4HTwFdjZy
3F1/nYJeZMW9qlv+9joZVLnlErNeTeawqgMgWHFfcsABmeLtSk+e3aprN/ayu0LGphEKrENg9bUO
RdQWo0HvyRgpIuh2uOupsFT5aibDvE8mPeNJTzw2ISbS4Qx0s/Se5gHFU+MUpdyxVjQl74JpVCfm
RuDyLUhya5kV7YHYrC2qV4AgtO66JZ2+ikwD2CAdvrnDtbA9RNu5i6yfr5htpjvpjOZMC6uqbibp
T9QWbKJuwJhCPMmTwxEvyrKyfEsVo5LDhjylMeqHfngoMApfmzmPLI3XBs+cV6cqCzJ/2kYsqLS8
FX3hDkExb9SlD/rLeSuJCbkp0PXfWsUUPb7bWjxKJTl3za5k99Y0ZRG5o1TZHWqaCOlXpyqxXRAb
/KxVhjMHSa6p88odS/t80r3uqkBjuevnmrgaIWJMakShjWlYjlYZ7yuFdySUc9l0IZ597wvbAvB9
4SWDGWouU2r2mTNJ7F3aOASu7sZxYIg2f53nCcdQjXfXe+QQlw1R7M3rej/EpqhPdjYkZ+5kxM9K
NDkj3dh45jBlI1x2iKxw2LkNzTeOuXQePW+0vIlfp14naGC1BMOqTygns9sPe2mI+MmWFjtyBSZ3
ywijwtu5FAtjAB0jm0h0UvEcU7AdTOV32i5rlu4ZQ1Hm7xdiwPzLdhpWDRCaaDwa22Kj3mNXXA7k
sNoRdvo5Y3kf9HJv8jcOTPC1zH0tYBixBcWcYbIpfXczwYY3VYAbQZOmwHkOtRsGNa3HbeQPVvmO
qzCHKCzwNgXMQcVBmYDvXFtYuccAO1L/H7ZmyxzZIkEQWX/Te+mr9zp7/TlChH//78aL5fxF9xpU
hPG3G2ewtVf+u/Fi/mVZyEbbVDASyPhH/0PW0HgxSUqlR0F0H4cjl27NfweC0Hih+CYZE58lPzuZ
IP9O44Ue6q8HLR291kBfIW7aw/lJe+jXgxZ2Srlo7pjvYIozpLM2jTiRqV27pm6I0ppgDTfpkWSu
vMce4R1E5bzQSoryrLhMtYJdwX2oQFixYz+ai3M2pMm5i1+lYIy5BIhu2u44TeAfizlb+9mKgz6p
q4cCD9c5iQGgr5jtKz8Ozb53IsPPyhez8iU63bB3y/U2dto4ErUpzujEYEhOXoEc6I30LLdE2m3Q
fA4VP78lcdMGFjVUqHWCTS2tvnSeOmY5I9vXcXjQliwJrZYEiM7OxU3aA2aU63onpX1I6OxcZlbt
3Tl5Nd5O+ZqHeifLHdYsg5HdHZUW/Y0h1prrsfkyxMyiJOrEJN/hVmCrD+ou5/UfZzCamLMQOO8J
91ezz2POHXXv+PeD3l4ncWtjgS2u2tGU0OdJu19ns3wblL7HZJuflDuSkVCNQ2jUMS41LTtN+fKM
+9wODRPpc63mCyXYi0YDe5JREEycTfIA2ZpTtSXjeV/44Cfe/UAq6+RWEgEivyddsj9W2KBuxTA6
O58IddBCavFFg6N+btSign5mF4OHD2BB3EjntZCr+9hqwztjCBXmQl8QhmVbUdeC7sK2Y7w62BPe
/IpdykjXl3iz+VYlPOPmrApqe/wishqtoB6SJpib/p7BD3Vga1hUPFfqT5pjSiRO/d73ENzSq0Uq
etPDU92yQTjUhQbu0t5JLhw5tKFFZz5I2JCCnJBWueAYtqasC/AWyAfqU/9q4CBPSHT7gg45vVmN
GI61Vt6r3r3TpJ+uoZ2vN1WOx7AhaGwTkHDtgS1va/CF4LAUEYPGfcSaItfYvSCNCyu8oORIau3G
iPP32i8PxUJ+d1s5ZyYIAiECcsXDW1zFOhZynLH4Vce3XH9o+vyh9wpc9wR2vKUETwVxVshg7icH
v+UUXwvWcs6nlbYn3344unOqHhQC+xlRQcuu45Hck5B+Bw6rhZ3HcEOzrlLQC6ImOr2ww9GZ4ves
5InJ4vkeusncZXlvXpnI8SH9C5p1+LKoblZxTKY+BaOJlzvPRhVN9IrCBVnPCJkFiscCxfrc7+bu
G7tzcakMAjHWjNAHlYcqPpEk6F+Wg5Pxkpb3K2liIcsXhIR1SN1E3pLa0z7VszeHpaWX967CGpk2
Bg+nkechuZc8KGSp1WZScRYe71TvdQyR2CAVt6tubbG8+VYxXXpWU50h3WI0NvJsy/fv2tAuJZoe
yg1OI+CPMtJrt7vM7G4JqlgM92NGMTwlIj0jXq5+JDzYvyk/Krja7El+JomAcCyOj40L5l62Zt6E
fW6Xl6RYrLfgJ3mUGRKAmLIuv4e7Ma6LunNVVH1Ui9U6Ckyp9lLcqUEV9wV3HR+AW9+5H6Um8C/1
ZeF32I4zQi5CBF+3C/Q2Bhtbhc1WnDmvViq2gn/QisvOyol28NduP7bs2EGBHDyRoLSiE9Q9GIVv
9uZrRmTNY++2pbnH4wNHB6y2M5ac8wzG06PQCh59y5ur0+DM4OV1o/s7Yx7Sh4pZ97CJrhEoXdcu
nHLBZWnG3P8sz+zL3Oummxk14NtgYs7Kynk8rXYm3/KuQUavZTztl7H2TxhtWWa0rnizRtcIpdtj
LZq1ET/mZiDGf+lw9DSrdL/aOC9Rehz1QHZxQgISJqcwWclicq3VBTVZLTJ/GoOPOa1rZJq9cd6P
yFQYK5hQ3KXzrbnO2LAmWz/3OAX/YAY9gU1riqw12ul8dM3Eei1FbJ3cj7OJw3uCQcxRHku6/800
i/LQbweYvpnGQxb7nNSh0/c14SYnuNZi1y9teRlryiB1YqqTBHHZ5jCk5VUTirKKXzskCYGYUqqX
fKJUFiKRx64whlvEqgmHgCoPMcsb05t1C0V5s7E7aXmvC3oS42qMJ8dmuuXaFvG+YE9F7/o4lS0G
VfZSSfvdsKvxYk4d7zUlQQSDb+rGlKnuipPCH0JafijqSGDh3Pah61kzIp8yLySK3iUC/dgG7OW0
n1ZZW6d1Lr3Qk7CKqcB1aqcSpwKHK9R2OHMaOrR5EDLTiBOeILhlHS6aAt1AszgQiI/zp5ei+5VT
FV9gfBioXtNqX6UT3uCS7CIcX/V+HnMrGlrN2E2FYTyRh1G9LVqWfyXexzyPU7mckWvGn49WWASs
GfXex2R5UWnIPg5BA1/UlLc0Ig0svUWL8NCV3aOrG+NZMs1wRm1+Xca+95UgnyWS+TQdZteSUVOx
ypWtIpx2pEcSF6RppQRrHokk5DxTedrRS7dRbUVjvixY8UNiqPD+mtLbmxoRJV6y/HAXs7loPNc5
anOl7m3N4fQ+DPvZnHZGI59jja26Xfw0qsp9rOr5NE7MTnT1r6xdu8Jq2x0DrprIndKD6bOxpsJL
Q4nubMlBIHgaEUfxJvSrHNMEI/mCqhOEg/UELCMbHlLlPCWK8J/GUfElHzX07PFp2ByF1jxGTDug
n9iK8l0Na3FXizh/kDPOy5Hjy1PsuGHravV1tThEDuWGeVkskw78YGWP3qz8uwW7CFYxBLzGmfyQ
+LYtKzDXz6gU7ixudTFRVWU2YOBc7wxXU5yw3evKSvdV78H2dnpUTBk+wdTZl45251R9HMyddZdq
1vOia/LJpqVdabNxYdMGPYKdHNvxaMYi8uxhb2GPOJUMJW4ZdhrWy1TuJVZ1Dxn6hL33h9ZVUcrJ
hHel98OpXg3Cfrr1eTJlHXlV9xWGoT26mktNUMS7gkBETLdk7Szdu8erKKfubq6+jO50BEt9JpNj
R9vxCj8lWWRM83VpDFSdfRj973Oz3PU980nosHDWYQ2PFE5emM+r1GuvRmqoMSM9Z9LVzcDGWOSq
3CfIKmyVB9lh+jTNeeeMwo0yy3PPs7LaFzo2bjH49whHqAHu8kMfkCOUU3ICU9YcCczNFJw5PhOU
RoL3Dp5ydjVF8RmaSUQi2I8uEfzD6QsT3jiduqLtrsiu3bf2/AMU9X7U7TUiTGal1EFNTZIP89KF
Y1cxyTAt8LYaRka+OD2HO+Ef7AymYrBH7UmXRnaw8HzysIAZMLytWexo9RczsJJiPWr6at95mXve
DiP8tRXfNgJ/TiBNXT/IyQbvtshtyYzmOrG9+oxFFb2sJekhW6zzrke/rVKWZp53zZ0isXhGszO6
8uuqNcjsMTMhFwH+1DgjtViaQAMTBYfwd/D17IecC86xQjknOuOIvSW9NFJDiDGZDdY9su4fE3/2
QvpW4yVZcCQIrhwrTMc797XcO0o/cc9tVREtVXha8zj1BE8kczWdULxBJCy14scczVPTM2G872st
5CGN7/WYuDxV+u71SHBPmHtFc4ZNJo3gCThvZ3h0287U6LY2FoPJJU76Jr129Qags5TixiDa4RLi
Wr0jjHV3cW2nTxYb1V5IfT2nnbPSv3e8Cq+qjhpbz8tXIqw6xrQqQqxaHyATLXsNW8dV4WzGcO2b
dd2aMBcNS2GFVk9tORhkA9AqyNX7REDMFghEUkG33nQg3XqEXmFcNT6pBm7b5md0WwyCzuI4bDsm
LslJF4+kPRUX2Ajzm5qSKTJqKa9avNA7qQHJtzawiNvkbiDMUnviXfdexqKwz7GsJaHvWuO5J7k9
kzDHcFmKV3ppZElUm7fXZVRf0k1FYMvvVYLZyYnHcGyNB6+tD3ma7VxxWNbssSGo1Vt/xHBSsHY/
hJ5NeCjJzhgFJkfo8J7eiciTy1iwxhbEneRNfPCIGimAR2Wl3imemchnpEbgWtMzTZVs3+fyOi1u
FmM9Gg6VkWqWQ9Vt+Ju5IIT2ca4O/USSW+yt3in2aS8NPTSEAr2+dsaKan5VoZAd9Z+S5i7x13Ln
9Ml03PCLp6bMaN5WDDFm0Cpgx2zf9Blxh8zhxuVA/CH5P432VcVlTifHc5LvOklWu3GQJDQ4qmEu
kVO0HEgqd2frg3fDTlWht44ySl0XI/gkXVYtpIBj3S/Ebc+z2Ke1W7zLdaT6602fEbK93r+u5ozR
MLbE9JgrJ36NWyMxgtpsrDM8E/i/0TDJA5rblT52mlyZNsEsyMB8ToP4FbyLTXqbgfnu6jUlEKOQ
a4bhqxQBcWjmsSzFiDdxdkg50J2VdLCUoBxr8CtCjZb2AfE1f0VVrVduMYldOTVJBFs97iBe4iIg
N04/5Ga/ZdUZZkWL2KuPjWjXHWFw/lnGAJmLPs+yox+P7bHTbP+haHL5Xk/KCXOMx8durkk7oXW8
byuGabaeId8ZTpic09+Kb0xCOYPFG8cLVMO0P1N2VR6cDaIxNpym2MCabnKe8IIfyJ6YA2LGsYrb
E00zuAVv1/n59KQap0ENbVba1Ru8g2UAkGcyoCyKje5ZP0AfJE3zKt3oH2jHhcW4UI8Di8Ne66GE
GCwQ7+MPdIgpwwptERVPk5SEZZt5Fw1VFGfuaSvH0vKRmFG1vZTGs+ZtgFKzsUpM5gJb6v9GmDaa
iYTS9mzZCCcG8+nf3RiAIdAlfh2xsVDVaoNFIatqV2pjpQBIrWUHXBWfVXN56Sxu+459+t3aKKt1
y98oPsirjcHKNhqLuPp8R2QhiNZaEoeRbdwWIaPaVxoa+Y9so7p0N1kPdezZz7RiWf81Wd7WTNE9
F/qQ7caNDcs/MLHxAxlLN3rM/QDJ4o0p8z/wMn8jzaoP6MyjdXrrfKBoPlAa2g94GkFNKEYbs1Zs
9BqDSewjkdbwfx9wW/MBunGj5Esq2vdCH8VNt0FxmFm6S38D5eYNmcs/6Lka9ooHAaTO8ewl8pfl
VSTrs7LjmyQjFALl5VyWQ7TgUP2bev0PMf5fAknxf5ctg9c6KV+/vw/pz8rl9t/8LV364i/gbrw/
AivfBoajQv4tXXreXzqZxBZzm3WX+PItUPsfpkBnsy/4m1eIh9BAcPx/WcbkH+PrYfSKjeoJa/7v
KJcb0vkTcLpR6RttSmVlIFo622f7mcWsEkFiieZnxzVvrD3aTY73nDGczlqXh8QkW+mnW/MvAOFP
OqnFmJBtmC2uRpfBWXgzfr1ebRosKnWdHBf6CqEFmPfVUml1WlaVXy5eqrMfE0zx+4uC6//yJbeL
IhtjecRWxJSSTxSMGLxpVI2VHGVnaxdDWaTs9Y4ZaPzlH77fJ4B3+37IwCDyYK8bbL1B6T9RQrWC
mmsdkTGPpMov/NXSItgAC594UeyJ7MBnL93h8PFXqadP97//pp8u7/ElPQ7KsI/eNnPxswxtg+KR
ueL1x0JSDE5lZe5ls2o3gn4ZFGNDvCg1i3UFbNS9AcENh99f/8O1+dPzxAdgJJptWK6FpYH//2RB
KCZWmhEB4RiP249czOKeJOrspcDAj+kGFpA1O7XOW4E5p+zGAwE7NlzMLFDFlByML64zzgfPGKen
aTHL5A9I1Kfn/ePzMYeecenCZqKQ/unzZY1Nq6LUu2PnpXT5ybiIBnt2jl6p5p3c9Mk/3JBPBNZ2
Qc9mTAwOPI9eg/3pgdd6STaAHIcj1CwRqxZAghHwzRyyj+KGM2LT5Xc56ZBwwoyg8ISMYQXc5WLG
RiX/gJeLT6+fZ1vs8R8LDjYRA7fjr48ni37Tb0zTkS6kBefbJ34TEPU5nHXYmqkQ+jQnPwrQMBvb
7w7x6IdhcihYysVC0Y299A70XX9BFO4zoOQ+QeBgjtpDIsf21JOVQdOYRixluzQ4J00eL1zD+nJR
1Z12qlJvQt5FCEInaOJLIvn0l9/f8M8Owo+vCFFj8Ctv7+HnN7CV0iDWnRwQG8XXCNa6G8xIyna+
L3unCBu3nR8av6PAX0bDv9JLcjc6ziQX/YhNhC1YnggMHd6UYWs3Ky3UL6U96i8zFtot6GZL3DPa
Zyb9oecOY/7dNEpJ4JIUr+OqwdbONWcLIlyV+WChpFNb1ytJSJUitT3xyy+//7qfkP2/v61L58tw
WOJwTv76g2pqijnapeVx3fhJZ7SKcFhsLfz9VT6/NTw2hs7LIgxGftGt+uQe8bDpjDNL7pFjWfKk
IX+1sRxOql/td28LWv395T6t19uXomXrGdtChgj+ecKhiwkhXXsuZ1ZNcokL4owPNnPMndUfloN/
8T6wMWw7LI+Mw3CWX29fxaC6xByG8ggikFwStTXf545eflm1bjgbzaz8Uhlpdvf7r/d5kd6+3uYo
sViGWILEp7uJC8zXS1kTpoL084ZY53FGLTrexP9L2Xn12I1k2fqvXPQ7G/QGuH0fDo836f0LkZae
DDKC9tfPd6rnTpVyNNIU0BBaJSlPJk3Ejr3X+hbeAcOC+edaDxNIq+dcnZsN8CF+d0N/doUZiFKX
IGvF8HG+4X/ZprThfGzWz6ew2tMoffWa56arUFaZNE1+Y7D+6Ye5rkt+FfeVc9uPH8akM3dN+kdb
JocOB1c23cgrqkOARPTu15f2Z/eTI+W5KiI0AvDHjx9V+WkjmxLMlGra6GSY0jh1chxgoDf+HvRe
dUis3t3++kN/dj89E2cuJmu2/HNSxV8vZuPDHXQGV2zTRu83Fkfwm6RBSMdIF5NZNk/cw3Qwx2IB
UxV1SQEpevnrb+FnPzdJFI5HlJJzzlT+8VuYpQ+ZD+XN1k501I60unaDivRVncrrMtZgOhVm8bu9
7Wf39RzgxEpL/o13nq7/9ec+OwP1RvIQxZkdXDATYGfzUGCinHGj7DeF1fki/rWwOL80nIk8nW3U
9ahWf/wwQaXo48iqt8RFBRdp2d738re79U8+hKAZNANnizSEiG/VQcnICNRNwuMTj0yCAXIGYNRj
Dpq/vl0/uXJnc6KBNZr8nuD7lSsQTqEBxyQ5ohZ9yGEcIGAHux72uVWJ3zwb53v/7cqZ5wxKavyA
48T3koxJTt6jRYIaz0+8KZMgNZeBzs4+04I7IN7RrojNgCA5aC7ijP86CF39+0P+yvj42fUkFSqA
PYD6AijajzdNy7iraqzabZG72rLt7TctG8bVrz/kJ5sTGwX2RXQXuCW+Pxm9lSGTzeN2KzSvuLVT
PkClg7epOcwswBio919/3ncnwHl7sjjFYTxEQsL6/e1lq4k3SpugrLd608xzaDNJBo3r1bzatqrP
1BAtn68Mj7lsomUR+eO1nx7RDtCH7ZPUz3Y1a9epilL51rlt98aCBT4qGSIiF1JXO0a2Es+//qZ/
8sRZfLtowtB7u+SD/Xgn5sFucrOiNTnimFh7VhWdpkG628qJtOOvP+onyyGcGVygfJjFSfX75Ukm
ElUBlhMHMiTVunSz7EgKrL+CWCKvO2VMO9NSCkVMVzvHwS/jv7/foAXCwMjRloPQd9NDp4PT0DCT
bUsb8FSJ2wW+owgu4YMFv/FC/+TdgvGIFZyVn3jA7ydLzsfuuVYptzYl436sQFpJF9os9rTZeoix
umRLn5nhXmt+u+38ZM0nhytg0TfQQ/63PTwgwcAbda/8o3N4Ec0UDXM8yj3pFKSZ5A3OxjSIf1e8
/ORtY4/D2ssbzX7+/QA12wkqxiIqt4Dh7QdaqdqVzwjszrfqbJu55e92tnPf5PvyRb4bECSbx5fY
2W8Lf4zbuCxmt95mloWSHyl+1Cwygiy/2AS8ezbEAKV1EAz3s/Cjq6AaiNSDmoy5Knay5kvYRnE7
ZCangLaavA1qCAsd9JC8OXZK7Z87arBC3lvmMX4TgM7EfkYmsynvWFnE469fjp+8h/jOzzB2ChQg
Fd9eDrgfUgEUqbemQPIJpR9mhIdR/5HJZH/5tz/rXBDwZJrcK86eP77znukL5n85xa2rxUi0h3k9
txptyXMv4u9/FBwD9mUfdQidnR8/akLkRc7SVGz/6HhIgMqhDrl/aUdJtv31R507X98eCJujHW2G
sy8bNta3S0hSizboY8SmMsacqJVroRI1XLEx2kJ/qRSw+KUNAG6+VMVE0dVNvvuB7Lm4lRq9/7Dg
Obua/H4+Kk+U92BR0elxS5Cc1Fr99uvv1jwXQT/uvjZ7L5W2bqI0NNxvN6GxJ+lMYIy3JWqJgxgs
8VrgYDoKORLOOqRp/NbpSXunnCZmwgMZP6xbc76OvaTBq2jHYWLo6rqtFTo2aOA3ddH1Swy7ck+C
lH89+NW4YWzEND9yy8MAwu83xcq3bG+P/Y4DJpUtKyphmf9tPTXErFHVM7tA8oRft6sDEWZkXCwc
8PXHksHFhVYldDAU7B09Nt6mIpt3v76OeNB/7KTQtGBDwRfvOMRaOtz6b8WEX9WTSGOj3nqK6WWY
tU2cXDINbWFuZwLNltZdeqxO6DqGBy8DX75AQEPk2JikX2ZeP4xtnTUh7Th1241aysuQKaw2NeqB
qc1CHBPuwVbFZV+1eJyxp0jEB9rgvA1JuoiS/kDzZtnK/qZJ4tdqSu5d7/x4WeMuLoNNGsA/baCm
I0I+w9Lzg16hSifPTQ86ckAgYjTJyk6qS2G0wGGzjRTTvT4S6Bq8mESjaQU6uzy7nob+gOR/3hGf
hSqdoR7utj6YL8lsGbOlW7k7P0OqziSAVsq0m9vmgVQFhDhuKBz/KM0UzXe7O/PErMxcKdWss7jY
9bL8hIyzghC9sWUGZDZZOV7/bCmCLdB0OjQvEhKgYgFnOdNWGjOjBeSg7QwReQTdrQ8yXtloG2TQ
Iy3LlMVE3Hnp8KSiYgrubD1a5tWVRcpaTj1DFkGOJkJepMqIt9WsHScnubHbAGdDUT1XWQHGFI++
E71ZXnM9TXZIv/uJlsZSmPrac44YCD7SUuMixnfN1O8S27wQ3rw2mss4Ng+93z6PgJWli3mdLJbF
GU2lZcFqKlOMh/4K8ROKounQamO+nHusb8rZiwoAcXMziIPUnafe/bBnu1+YnnOJuXHdTh8QxtAj
0poOXWHuXaF/+t3XbFr77oyMJE2OOf2maM8ETWfnYb52K3lIAxyAk+U/CANLQECLdx7ak1nUHtVf
vjca46bAAO4VabPq6/jObNw1TzHOS5uxHLgBvYmqhW7NYZz3XNepvyw69z7mcS68DOEPEZSlWLpR
vivnmbAy4x1jxNoh42lpjNGFB457lu69yOUH2D4sNUBGCjB0G88BUuQy6irls6aboLJJTGon/cUp
6wsL8ewyirSNTYJbexgQFjINCAOCTbRM29H2CSEhH2dpIY5gm63cQwyz14KLWtXDGCK23TctA1Mg
eOs+uEeOGgLGvPVHzYFRWZ0CYi/xF47oICxA4mm6QrX2TETCO7MIjNvJocI7rQrI565ZHrDQnZwa
p0JcDqvRAODPMnmfzc2tPpTXBBa+z0azmTlrhCr6ZCgZitZYGYp3+z018oPt5EvRZw+Z/lSdlTu8
Jmk2YlnuHwJZbbVAviFVQYZtN6C/ki/py11UGwtLqz+S3j2aUbssWy7CiMG4b1cYMmwAI/6hmzDr
d/02dqNdnZMIweygPeASWReWgg5iQkz3YH86d4XTA9yrHH5YVpCg4WuYmwyxC+PiGyiC/qJEe6YE
cE/8WOZQLipI2zo9Wb1LbmYuoGjyQ8E6AsIChW/WwAvte/FsTYkqgVklFgbPkbYjp0X8xes2Eqci
cZ7NihSIIluRU7eYKnGT2jnaTjfzl7j+FmVsraQrSC6TmGgin9qDOcUiCJhTK9e9LTwIu81UX5St
eOshTTz4sllxpFg3evCKFfOIguOmIVCKbqbr4W4qe3vYZiomgaf3NmCcz6rHYzXhFYsVS5DWxZd4
nHGc5vYH9t07BqEXTsI3LOLt7GwBbxHYVuX1cka7zjlxkYrkWs8/jDojPQluRHCmYo/XkwIgVnpP
GcsqcWBgBup34kDabY02cglZr8UNmTiPzuwZu8m0I4H76SDatrhEnICSrlFg/kvIXEgoMY3rhZR3
cd82CQtObF5mMRU8OXdeM4ctvIthgzWwfnMSqIbLOnLTpfJQX/gTDp1uzrx9FOTevWGj2/E6frzZ
rgMYD+M2Mg25GhsDNgxz1uI2LYDIkgNlUaVkRf/pyflmzqsv3ajJpJy8eZUAaU2nPOjQusSY6WAK
vOI81XaQum2Y8LV3UZjavKqnXtzh1/sICPg6WSLAUy11SfATg6h7XlFEvVaRuDszkP2p8bW52xAj
h7qDZfYyTpoCqSvKTby7kXbX1FP6BADNdFCfg2FKnFH7ckwJgJ2sFxjLYG8UIM4iuEsbK7qsUF1R
utgVSBK/xXElFAJ8JaQzrzSyfZZZJ1C9R16vTqhdWeDdLupfg8bK9XXPNBol5vBCkIjzNs18+EI5
5fTcIq7cyazB7U3XLt90kZWQL9W6zqoaZHbDCa7Av1D0z5TR5bsxqnHHuMVCT16IhyDuSQdxOnhS
f6SD5GZOmpw/JK+lHd1Kjxe+LEpSYuw5sNeAQGvCn3A6XMqh9BbZWATtYp5mmJ9kJGGaK9KiXic6
dsxxSvOlOZt26Nd6faU1lTymNDEeCf4gC6KN0r2PcmunWRWhkKXtn6agxNBWAR55dm2N2EB5Xns0
l/106J88QWAIsqBkDwbhI2t7Zx2p0dqWrsXh0PFv7bF+9ZQqtxWHglvV5+2dk3nWVs40DDqzBuBZ
t2V/URL1maM5t5KVRLJLGGVjvnF8ltdENjWLqbfzPVMdcxfjp0aBbWirma7DUY+SFaFnd3PUZ8sO
n8Oe0V1bhS6pNcsqM4lEM7Bo1QGKmVRGxJDW+YhlPXODNFnDeZ7WkdHAWvchPmK0ZrK5iFXfdaBT
RtGw2xWc5v1JV1GIm7YIOc9sDKX5b2OT5hy7yXKEqDOD1YsIk68ISRGzj+18LuJjNyOf9LykPyWo
EomDSov+jO0zdsgFJ3zzGEsPlk2iV5XiyzV6xydUJKNuR/OFv7HD5MEzbuxKikCwCr2lPeAZQ+gb
zY8tMp3NOKbGZ4r+6SuKnfhe0936bW6uI2xwHPkoojcGwNU1KJfscpwjcfSqNIG2USqYhTR969Bx
G37vDSgUUVYSgzmIC3C++pto03FbkSS0H6iRbzCLxZRDmrnqi6HCuTnOeyBC3iJoHU5EgzCoHVVv
fiKywjvNIG4p9VGtncp8lLrFwFSrGubS7ahm5FiJPh1yVF0JVAPB5aqhYVCTNN59NGjdo53Tcojh
JPQrAB1ViTtf77ejMqd3nxwWBDcjB9t80JsCtQ16S8z17DzIs63LyfHhgjilPV5XUTA/gp0xtk41
msvR63pxlVo4PkAjjtqbkU3pptDNBLlKXz6IhN1wBDYeNi3P2hINITZTC1pLiLnPkmEPknaTVCnB
ARTZW5tz7d6B9HunOVAm8Ng60Gtj3RRXTmUlWjgl+EEXeRnZ61hXObu5BA++cIamT9ccjYPjWEIR
0DsEy2ksrDtHBJRK3Od8x80zG1JyRb+J87L8cOnX3va0795k9TUOOdNmGEmfjKmslYeKMyfOmwVy
GWS2cy0tFt/Ri7wwQY0ZFoXu3TZGGRyU6vyFR7oN8r2hZzFPrCZ6daEuXCqRVYRA9iQfClsDx+Xo
3ZM7lOPJKJUbOn1ycNq42JZjpoeVYeVrq2WjngLvHNzRNhte224NOqFbzbPNz+qYHbCAnuCF0rV3
zaTOOwjHyZcBQQkqbyY1tymMjfyp0AAw5J6ptoY9QNbrOlEuGjV9OproTtpYYDKGpfTscCrZMNzO
rk3htBvpe+K2MB0SUTwt+YBmOj8I8tlWTVNtlGkW151nP8iWiAVdGwZASuf6MDHHidWrjqiCCaTl
J42YMDzbhW2fOt+JSQPpoLCiWhKLEWXoDiiyjgiccR4JfzNRxQL6PXmblZEvWuwax3O1cNlMblvv
O+U45op/4IAfGvtzInIRX892dvbF4KsqtZqdzQnwEOkQH+7MwdPXUWyNd22t+aCp/X7lO+gJEAJf
aHaPcxPLFEPPKlX+7ezV7rRkvhVpcI6Ef5d4Y3kNbk80oTC1JN0MyqBRIT3rM9EBXNuFJfVlNTUp
zAQHhAFZj8ZCJPh2oykQ2B4oUbj6xdHWte3E5PmNxNtghxY+Y5hjO/3GjQYSkZK+LY79NMuPJGoS
mLXCicHz2I1gHD7QqVvGHpa7kToI9khRfRVaZ1wIN3Hu+6ByzunDfYyWL7UKSiEoOvid+26J1Uy4
5AG53TVON3M7+3W9MxHR4gVLzcOEWRHEk5tciMk6P9rdfGhLfkzQFHTKyDY2zp50HFi29SppCYU+
hXk4aRILLPz/fDm4BWeXxilvdArZle0kAmmOaOYDC9ZnYgXVaqZaOcgqbqBL9dVrP8Y88F68FLXW
75QKAjw0TX+MqTk5c1qQlJQXr+jZT6E/QtgVtkWO3tA+Qu3hbDJ3xlMqMR+oyHswiDUJ/bwxFwzS
dEKRdM/apSPplVNd5jjHg2zrznWyivtBLRETa9t0mIIlMeDWMaJEMIehxnNHF5HC05wW6CAJg2KI
H5JjltyiqCg3Wdwmp1mRlscf99UaY5J1mYOourHyYb7QxETrYgigDXdnWzV5Urct0gxFVAZmROzf
qGn0ycfdHtePidVqSzW00cOY0dLWhjojdrP26nV5vkTSyyd6JfhDvNRtt147xCsrf2L3YxWvzNi4
s418pgMEaGfBwJQmghFX6SmWLsrNKt4TmfPqJyYsBIkPw4QLtjUqMgmRCeMl0pC+3lDgfLlaWb/0
c8U5JGkfO7J/n702eKOt0IfwF94k2XTbIXdSjjTGC0iY+spiXVhVcTnfeLl60IYoWmemll4n3Qxw
QGTxtIkb8p/JyZ3hf7jDskOBTBFCj7UNVHnSXRmsbFc1q6gp24MfgNRJ6iJYx9EQljJrdzaHvBP9
KPgVHgF3kTUZ2Avm+BHcQLwjSPXGtsq7YiKop5dK7DlXYoK3o+oYWCQb8g6oZRPZbx0uP2q7EZ+l
yS8Um6uKgKvntHKJQ6J4XBqtGxH1O9fLZk78lZZB/sEWSFvBLYlxTEe5MonvotBsT1PWYaVs1QM0
HA4qltORi6bDG9ehiISGkWbkyrtpQN8hwjRALMx9NpUzUR1aQyihZwg0v9hZgBbFyIU7zT1lhUpC
Y677TV9q2gafHya7vvSwho3l5Zg54l1UOAq8arzt6ugPTpG+Trq0fOyGuN8Moz2uzHq4a4LRZN4v
nIdz5u+pjeNhJfMhP8VEpS11DCN2Ne0LXeg7sxh04uhVv0lgGG2NJvYXqvTTZaMJuZ855L2TmqKv
lZtJICkY6ILOH+9tG/wS11+EnrAx+GFfxWBhvaQcVpc4Z+dVoQaecANMXkBzui2zmaQ+yIAEk9GC
UFpaXQSDEqu8BQ1nDo196ZMNuTOS4t2QqXpQUWNvWdH7fdQSJG/gqV3ZZD6+DaQF47qoEiQxVv5A
r6Z7bTW3vg5Aiz2ZPcizxqk2XelbBzVEcolosAVfEvR7TGZVsE0r2sq1PYrVJCzJvSvOntOkr74w
Y6dLawLWhF8i6Zi0p/pWN9vkInCThgxxNl1do+OlJV2zbyeq6QQn2Nozan3JLSvCRGgtJTjMmGDw
NxbXlBaR4aPWw4vbSBVqae6sHJKcs9w3KT7xtmrww9flkGdkegfiZswLiIQpa+FQ5u1KIJTCG8Da
43KGIZ+4rE8uKIhVrvucmYM0r9aGarBYoTVDPB1b0PIo7EkqzPL+NOEPuvLc3j3Qrm/Xk2vNPKfu
vsUeWS0Da6gvjdQxLisqwK1GVbfz8w73gbKitcT4ckOWNV5gRc9A+T52F9IrkwWkqG2hERw36oJe
h2x0ovPmY1Gnb/qkuxdFg4kF8/lFX1Hg99r8YTcqCz1icEDnBQtzMM2vOgHD3jXVdD17TrE26ZY+
WemkHQpMcWSpjh3hcbrb3Ue9WR0xhEzLxKkuVN+/IIvAUi71xyrHYaB1dbHsyOhdmKDpQ6ljLCgM
fD02jKtrgZQesYJHepcCtYjPlL5eZEO77s2Ug3kTbXQzTXjbR6Ku7Ch4GAwQGEWWvufOMB8byeiK
EJjZCwm5Shd2r6aNMyflR09ttVYI3HYGpIurIathTJisuZ5OsbKgXYBbpyFl9cXuc30xlIW2AlBY
3mtSRgcf7McaPhrsoYncH1uR8mCO8USqmfsGfmladnOKobxNvLe8EXhju8zYBolt33UoyxdV6Yql
Qe+cdkuZWYvULTy2j2wGDMndghc3w3xMwQcGwdHIO5rS3kCOnBzVRQGF876E3smGUkfEWln5fkAW
RUNnwm8E++cOZ9xmqge5C+wEE1PQt6+qA1ant+NFXeBRJ16yXmAwFdduTOqgXjQPpj1UZIcBPScv
tg1nf0z3QRm568zDJpC7KXbN0ZXdsY1qeTvlagg7bAiYA4qR1qUY0/xgRVOOZzD5mnVEJl2pxdCL
XR1eVV/u9YgRG70wMa4JGjfXuKVnAPAgKo0KNILPSMMkYW8Rd5IuW9blW9Ox56+RivSoRR5myTk6
aamlbi1C9taobFBIEnewlIZXf1gRjAKr0STVAW9ekPgOgcFoRK4ylGKIO1kdH710HDaOLfZdnjQX
Kh5oGxfjC1a6zyTNvLXXMlAYnHbC8B7ohC4P5X7EEkHMhnD7TwYfRhUCQ+jvs2BKHgs/a6FBfmWt
x1nTwfBkRkwLaL2VoWfO5XNcN+nStNxu3/aDvc+bsb+azYktZICRvTKjQG6jzPBpd5I5u9FLww7H
81leJDHZBpEb3cQDi1cUz8U2xctxy+4KYUBU0TIDCxaCih9ruHN2vS5qxZuUA/bLaR9LCsY6Fy9R
OYz01lREJ4pkQtWl2JyJ69pjyHprccnt2yGINnnRMDZA9Hk5VVDaFkmmHx0riI9DXUBdtfU6WLdE
Yumc0NsE3y4nDAPGDFyUBUGcQJvsqc3BsjY1OiPHnvDPGHGrgwPVGjEspTnRbytQIcllTbpFyxHk
jpZxta4ZWu68PL9KHM9awcqP18nMQMeecqY6OfZTvZ7zHfJReC6NLx7msp4wf0Zk24Yc8KChYRmc
1q5q83HhGJ2BaRrA9apL0xt6VgyHMfgoMVEOel4OdZJYvCWUIyOMGcms+ZjhIvJltMEc312MpM6H
ZjLbq6L0QgNRbug2hFF16WuPSXZBeJ/aMntK19jaVs3s4uuNYM/OTdAdBis4u9jtK/JhW7o0uOQ4
O4l7vbcBjOkj2e0AwrRVPUTjI3PyNCwdTtK17jZfZElXr9gNs+tM6yd67mQnw9VKNni/rVPHIPOp
ckl4WsRU2taihKv3KeLY2HiR/RIIgQ0zOLPa8BDsDD0vdp5mHOLaeaykX+2woYhl2nT3tUFfvLDh
wwZYxZZOY8+rMvDVc+92LmkY2K0gGkDVQ6hqO5vBi5xb2qb5srC6ZmOJojuN6JP3AoPOOjHthChE
nsQFJAQ6y5JcZLOI5MrDn/9l+ml6ofUNQVcmNlmXim/f8ZQeqAxqECZesJV2rIWtcu19Wc46Nayy
7mkp0GL2a/PQJq48Of3oXQVBzOx+CHgKa586vKOlvXYlryzHKQzL2NKv5yh1r8bJynG409Fx4rY7
12LOQY69TdGWW90rWAAQJ5CAbX8xcg1vdWWl2kKfYvcjRdiWQs5IyZY1RzaMliGTom7YR10sT2zW
DO/8yDs0yhVMrQzN23ZmXu7OFA9z4TX0dxpHRk+zl9S7zOv13Rm79WDQY1rnc06keaQnHUtrP3NE
RpX00kaIzbNUqLWhQycGB0MShiYH0uMqL3vUfau9NVr7DONsqbmLbJjjcGQlqwla1QDnBXHOrCTO
AOnE9cTXbt2+jJcTIKYTxmMPNHkxvqsEv6jbJGfMxnkgFdXzcDlrWntdR7l5KKJK3GVGnFNNVBNn
QSYJqyZx+wNYBpBlcaY6oANzwPxkxrD+MYCOPIIVK9/00q0DgNFjdtVPCR15QCGpeywVeIyFT5rK
UfoQyRZ5QxYnKS6p+WinffMluxz+JSb+6mBmPhszJi5fW2jYta+qIe3YejlxH3X4rs2p9SrNDI3B
cbdNo3sfU4qZYmZd/IqnOvYP1GHu1rBs9tVRM5Io7ALjTP/N2+ogXIgpy1RqzZ0WJ/ZDUJTqXa+E
oFsIbx9IoHKCi4Gl6qWTJF8TkMq322WEt8Yd0t8cmuoDuW7NF+Ag/YWb7MGqS4N2NZiaTeRSRmwk
YpUY3y3RfgTpWhqSLXTm/lpypKN/n5vbKLHMW1G08mKCCFqyM6ZTBfOMDMFElsgWBl1J6iU8XNYy
6c4OkSAe76vZRzvf1CWWDfuP78uKeieUhOBmawrM5llOoxMsMI7xq1CseLBS+EkML7gk5TI6OV0C
LNsPkmg7jd54X0cgjjeE/gRkvM9zQzhUlzenuPKw3qKNTSXRywOa0UjHN+2VKGbSvk/kbZ+J3Fjb
ZWavCa2vEjCwVnHLrDLOd7jVkzRUDGCtpc40DFhjWVkEdwc2nQ2Ttz7qMD4upWTayoaQoJ8vJwOv
rx+VBw/E2G0D8WUjupIsQeV1XBA5SS6pgTw3pvwXhr3mKc2MNdoJKotSouLJGV11wMnpboSRNxe3
tDTiJ9rwnKADTdjrzhj0l1p6ck//PAMRlBUP+piRMxUAkWAeWqtNVE3qXQ6dujCmcdq7TtalhwDl
zwUNWb48ICVs1GfxClQInlNO9BGMEx7MEKsWmuygE8+w6CNwtRhzPWwaazjy2daPXBQ9lTfFb4YW
Z0fsw1Iueuwh/ap1aTzBjOeABO23N/tQIEOAuQnX9NYrmeuHKTjccglAhacxJn/+A2ss/7e1ovTY
0Rp/oCMAia5NRctiUZBYXQdOc5cNlXrHfml6tOgsMq5NFPpObTV3dDU1DndT7S5TP7c8gOP9cN/q
VvuI8RMYnFH5D5wZXOK/Y2JPizw41a1LfQAc3mWTrzQGipL1CgUN9XgEpZqIURETHZdkqKulY4b6
qFFXKhbSC94DVYYjzdk8zLoCObtlgLZfmiJieNBZPp5FIAT6k4D/6EO9Qa1JB4snq+0z+8GnQ1/h
37a4EU3mMJQg65ubCdzq0Kc4NaypldENej/2XZrB5WWK0WHZ9H5yCoqguApUFRVrI6KvugBUod7B
9tQ0QEtARYjZpmSPWNF5sJqSh4BR6HNhKvfDtZLsmAC8pw05DSwPukIArzTbK0nkCsiWnglNnpgx
6Lw8RX2W6mYCCPnSKZzgjoQsHnnCpBnli4abUHVMjtYS1gv4zMyxgGXCJ3uI+8Aot/SohnsNSNBW
R+t2aTEwuI1TdBzFwIPLthCdEs8tbidohXd54CdynzrS++CwM5TLule8G6nCjUJBMGv4FbSaykwh
7dxQRwM6qgFg1uFMH/GpmKDm7GBTm3JHVlNyw1bUgDFq8yjbuVOXbVvfi1Gi8H6U4cCI4yUpeLRz
plcX6FDUBnpmvoZtzaqbT/ET0ykup2eYJGMN0p8oOpJ4XulMjLL1HxqmDjHkF67VGpBJ1LPcuyAt
gANk5/dbCQ46FySno9GaZL4+6xodDtkVCS1GPrDe8yF80WAaHgss3rikArO9VdY0MIqKMrXOzitz
xQawJnN8POoO+dNBVYsboNQjkyOD3BGKenag3OWP6TiTWZtV08nV/ZZrgAXkSnpR7bzkRVvARcoS
XN0jffVzh4qbNBIJtqmrhMNQW5auH05m5haXiRr7TaOaeqdroobDr+l7NSfcCzY54YbcYJrcQA3J
dBj5dZnMBBGzwqfRZeG4rJEpTnX6CFHNIqI3mvXAkVLfFBnCHifWkpuW5/uyOUfgDjgVVypx+q0W
GwzLRmrqsKxnLhJo0FIdvL6WsJarik5rpfmRtp9KvZgWdc0DZwJBtYGvY/A3TWauSxKnKLZ1uqSb
hHENCpxu9heZlbOSVJ6Puh1DFk4X1TV3ozB4F8+QtcteEIzDdXC3UROQn20RKr8c2hr6ryOdfc08
gYm9j8LUNIRzZ/N0b3ISsGPqstp5LdhQqJKxPG9FPJyyEtHUkVEoW5Zy8ZtUNgYIiodsG4wY1bts
dFAoOTwqPRPaUPhMPhB2sV/oyTTc27pyqRtbNimSftDaWlNxS6GlwbP3Yx5elQXMKBNBVEo4eAUb
JtWheeAY311OTQ+qVCSIIhIpcXRlo0G2gLrsCPGF3akbCxfFREgqJG4YMWr7rhvkntYEP40DTV+G
tMa17QifApyk17PG9yz/1x2Ho54W9Sj1QxZw7y7myMBAow302FbjaKTaCeVBXXBmEUzaM+D4/1Yf
/y3H9V1d8r//e/4377WY2jRO1B8ZoX/+7pS+t8hsvtQv/9bms754LT/l97/0w1eW/++PP44/6+Wr
ev3hN6SHAHm87j7b6eZTdsW/v4v//Jv/2z/8P59/fJW7SXz+6x/vNYec81eL0/qHwNWzrfG/bAjn
b+Q//9n5+//XP07Ta1W+tj+YsfkH/zZjY2P7p+FhUg10vGzIVVGPDp9S/esf2LRRlLpnmSPKXP4c
ofH/N2P7/3ToGpHOhbDdhqePyFPWnUr4V/908dy6Ab5fzAeO47t/x439o19Cww6Cb5Yv9E3aOM/V
2FqsJUAxivoYUXgcbcTIv1NynpWxf2pR//zy3xSzVSZiDvI5kCDYs7soG4+kdOXbaRjgvFAugagc
fUbGi6aqfmMG+FGs++dHnv/7XwxmiVl7vZCeOGtGScspOBQ8jUlOIVC4dcM734BkvVIwevPfeBX/
p2v4TScOFALQcDPXWwRskQ2VxRAHNrRq/o2d5lumwp8/0nclr8owLhdTvbVl13c7UzDJ2QwtfLki
JnH1QBlsvzm1eQmgvjlC8vavhNZrnMWkpv/Gd/CjjPzP7+H8w//lsmqFrfGEds3WtUdUcoNux/p/
cHYey5HrTNq+IkaQBOi2ZcSS2hu1ORtGd59ueu959fNU///MSPhUVTFYSgsUCSITQOZrjtlcjI/Q
Oor/E6j7f39EAXMn0+BQC/Xqk4jF9KmafetPVrS+3LuxQd3nSWy+v0UR+t8fIaSevslCI91F9w3d
k7SCFT+LsebEs7qt5nI4o4mfzNS5h784dPAoDlaUQBd3/uCwi/4/l0SSKYnrhae/9B0UohhlmmEa
cB86cZOVjxzcN1qMle8hz+ptlh1qzZFq2mbGAUp0uESccIqpj4Y11Hcu1dUba+lCwPylOT2ZIZyJ
Kiv1subEZYHW8tRxXigRAuuO15/eujBJf4H8T37Aou4rV6NuTuCmlvldnDqreZ8NLrgdxwXHs0fc
Hlub2KynjznQ8vTeohXdPHjIlLavnbKX6XGOBgprQxq4Bn4ILj7KHmqb1q1HfI4t/59VqJJL1rSe
EbYjTUWbb1Bkqs0+QbEuliVYsCwzv6dDvv22mglcCjt/8oC+R1AfqJlziejbyps0P8Z5Dp/MlSM5
Hvn5uXlszMCrgBUitlqNwc/r3+LSt1byxlggp5jNWXuK67j6SNOfvuHagVvUizaV/4E9FWUieAGn
wilAGUZWVT56sP2/6D2+kiyGGU0IyDiQKMwiezSSLvs1r215I99dmhwlVYwcscH+5C3w4LWXgFh6
ri4ZWlSaYawki2LrvKA68599c8D6KrDi9qsN7G64MfkX4sxUTg9ssFuURGwKOHzT50VUeJOU5Wa/
R1UpNv5c/wYuK/GFQ4RKu7ERPlkLD4pxPLfLWzqW/W9QaJb/CsflqXi79GOU3tgbLhweTOXwgArq
4EWDedZRA420h9OaD588a1k8arLRYB1G3hfDhcHGsuBGKriwCM6nv6cBCNiutUQTNacAPbjgzhuW
FjeaIE6yGy91af6UCBfdMoP6nOtTnDcVioerLWq0pQ2qP+hmcnPgxuQO6w05jEuvowT8RK/fjpa2
PY1941dHDMpkdNzwi3+8vhouja+cEZaG8iEiIJxYc9sHANz09b+42pNW9MZXIp6CRwMWMoVTH1Ci
B5nK/RPFyBsf2zqH3kuLWQl5Lm122WEYdQrgk4RiHvziVxJb6XI0cVOyv+NDg2JY4iWITKMWnePb
6ETziu7hYHo3Uv75w7/0DEpaAAg0ScviExnNFODUI+x/ZxOvln05+MYHnWl0VKdx1zA8t0Wy94TO
+xzvs42e5Bx53o2ccM4w//kKXJCeB01V0Cj3RNnisLfm/V7Sxw2OMVCDaBfXKVgl0adts4siH6O5
MV/z717kil/X3+3lgHICJUtA0cjXVnK8QK7SLoGYwakC/p8MxrsUcr3xyUuGuv54/cdeXu8wzZ+/
aWOgMu5VBVeoHtZPmrv46NFbx05cb3wlOyBLaqTtMrQnOIvGATVo+usDPNTro7+cUJ1AyQZl0CQj
BlrNKXFlBXQtGCfoJfFUPYxt4857WmLen2lxskLzdZT0sDplC8R8InwRykMJvn3sRnzJrr/NpQ+v
5Aa0FbO+bc/nynmqx7skipdPFAzLJNyMbXllINl5uP5Ll9a3kiZsSjZ1CrwYhABSUY8QKsxPtlMm
yGlUZvoNZIP/OBhl5N0B0onKPaoSdKev//alFaekB0Bddg2atjlBb5AgnUcfL4VJIKR4ffyX04+j
ajMEzQDMw+QK06zx2dULaWhsWmDe0U3tF9xHr//MhddQBYriQjQAMK0GSUPUa4PehRrJorvxEpdG
V3JADVerCc5hiUps9AnwvvXJgFFwr/fsStBH7pAC2+KO2sTd/ABP/BPmUcOd3uBKxCeQWlrDHhj8
rFPRIaV2B6PV0hz9PGFP7hNTW9v4SXRMey/EK4/21l7UqDHrPbt4PnqCnE5QGqzNFFTND/hTSDxP
lttrzrsS4HSReyz9qMdm5Vq/qx0DG4fAvnkSu7RolKjG9M9qwOrw9Ov8RyDnBVeny456U6OE7Vrl
6CbXFTehrqwp8eP8skFrCLVG986J6slnzeC9UzcJ6tOSpQ/VhI4ydm+PemMrm/kgMRdbaJmdEqSN
Ef3FIXNwof3qja5EKpYuBfS4sUZD3omBg4G7m3B4/ak3uhKpAzD0IjWZl8o4s+rRptilddke9EZX
QhUh67QTDUd32HfiA0i3VzGnqhuqJRdWo6dEauXGE3AGpj2GG5egwtVREq0sc7wlOnTpB5RgxXOx
QCob/I3ld0B3R4hfHN/1ErCqZNSKxveS3q7xKGrfy645IrShOetKmCYVVMTARSQpcDccP5eB1f8a
GGU3ay5JJVR9pwX50HY1YpngbA9NZAACd8BEfNVaNqpggbOsuF4CuzwBc19JxHX/cVzN5EaF/cJn
VXUOUWtE07RgUYI47Is3swuD6uD2VnPrgHDpB5SIXUGlbCI5S5XkVrvi19CuuNOOluPqpUpXCVqn
Q13ZOqeEUlTihEMd/giZP+ulSlV4A7nzNCki+gHCdyUaK3VGAzZuNZ/9PGlPEvHgNMhJO5QoWJwZ
OBTntYVHyg0Bl0szr0Rs0yyeOUPfOdm0P8MtG4pfEJkwA7q+Ls8J/YVbm6tsr7U0k6CYF2bGjmwC
t+t23A6+VTADnCH4sMFCO+Xt4NwIg3OWfOnnlDgu+0kAu2/YV9Im8/brAqNwh8sRSAhQqrcUaC/N
mRLMGxC2KYuZs8XAEcFsYglXR3p6qQK3uOefu0dXr8xZTAS0B9GyxiF7iG6p6Fx4duf8oZ4sJijF
AEMqkmjju124jHX34MEh0TusqdJftlE7o7BIFKtMrdcusgfvI2a/vrGaLj28EsU25qWWWIMCQjoS
ALFlbsfFq/pbD39peGXvpafv9iJHu8Fasc078Gf7zYCANB6nFv01mH/LND4sdeTVb7My7j5UVv/R
cLIzYBV6cWXFCXQAmW75YUUG1N1tZzLLvq/rczWnD7LfOaadHwYbW4Q3VMkpNI1+FcHeq3IfwsiY
Q1/vYSCk0BgcN8U711ryR0hjxSMs8haOZi/85uDLjS6G4wYnRKMc4w6cRmpiggHgMVxiBOZDdxlW
2FuZzJ1fAXRGcd97g/tnapbe/7BsK4Q+6XbwhNcUHZEksfPRvPGN/sp5vxCDUlm/aGEY24wT5gld
yhrQhwBldAceokbFZPPwHI1xAXb2JuDX5rU9IvISZj7i+gfEo4GT2/Nf9yX611V34+Bw/uUXnsg5
f+8nax75I5HbZVlxt9qGz0Nlp28pVP2IZiSqq01M2S7rc+Hv4CGiLdk10JevZ79LC0pJruuaoA6c
xvXJzUozRKPuaEOaubHpnBf9S2+lpFanmudiztP6tPVDC6A4ttcDB/bS3QGrvx+7bf6s9xZKUu07
E2MN9ExPhQ9DxbIQUtkCkGWak6Rk06UHBrHJBolaCBkHo/LkwSwCca/18KoIWmHlDqIosjglclqQ
9xl6GlHe6N8SPbzwiaVyckHxPMVNF9oYntp5iAvogLfOcGv7vDS6kvDWaJpnD121U4ag9PcoNoFu
WZ33oDc3Sr6LpJEOc49oG2T++A7X3C50qsC9lU5fXp+qVO2ITIHbWqiR57FXQdHsW/vfKVmFcWP8
C3u9VILLgKNRCHvrT3LJwZEXDfDMnUxzP6C3WhZf9OZIiTLLSedcoix1yuvSeQUxcv3kF+l2Y3T3
whwpoZUUcqFalgwn6NuIMUxWt0WAY8XZwz3zqn3dZN14IwteWktKnFXormGWXBih6Y/5awis/6YB
nkRa0ySUpI+VXtYn9RKFMCiXENxNh2J3Mt1IERc+tVAOLbmD23uEX8oJAjN0fUzWY+cIvPsMAS8j
WDTXX+IC7MYRajBjDVcEgJ5PPQSU6T6Px9UOzcLOv0OgSZpXDirr8NamBp2nwg7y6iBFOjoPi+NY
1dsRMOd241EufKy/SpVPtyy3Kkd6M/UJRbl2OXgwZb+ygxvyxuZxaXxlWcOV8zCNRaPVX4qv08T7
YEh3C5B1YXBxXu1PHt7glIbUT59gS9XKz1Zbw00NNANSqEmrTgU3lZbBK385rb5Ij5Y9rHrzLs6v
9OTRnZ7P6XUiPuUbwbkX5PLvBcDWUm/ehXg+vj+Mjs0NNwj9zjSB55st1Ff8wK4v4EsTr3xVC+pF
2Q4yCCEryW/zYgXYDBvb1+ujX0hWQklWC9atnjRyjms1wsHxAuFwV2cQaQ9zXbfTnUDD+pag9KU3
UZJVgGsSXgOmH7ZV6h4W6D+nOBDT3fU3OcfzC0cnFQOJQVZhoYoWnxZoo+lvzG/b5sGqm2oODeg7
w5H63lw9eKZhfbn+ixfmTtVx7ss4z9oA4mxqtNa+6h3p7ESTthJEnQWkG0GJKT5e/60Lc/fXmOPJ
Gp4WP0GjLTPCOcpAYCfB3GFaLMzeupGOL/3A+SWf/ACCCBHEI3QIugoS2U56Q54fyqUtN80fUGIc
vIrdNSjBhDitpd9mhBU+mB1muXrzc36tJ4/fOnadLWtpAKqquZ1N+L5lvn2r339pcpQo2aYlnW25
IgCIGeU7Z52DO7zS/78B1kUw4KXRlbjIyzZ30WJCH9XCFKTjLP4GE5JbGLULo6sgwCAuSseMSjuE
qucsXFig9B+laKUWlNFRYYCiBQxN2i5P8zYjrtd40fyTE89W7xdgXJq5Q8UC+gVq48FZGSlas/Tk
oYwMKyGNNN9BWfwVQhlomXg5it9QmZHpGV4jlGF/xsy2/6O1QP+CHJ8s0AaKp5hISic5p83D4Lko
m3dD/ENvdGX5R/Z89iNwsxNsvmm8q4oFeS6O6GgC6v2AsseV3ei0zcIPmL03fkEWpf44bRY28nrD
28/DN0vhuJdGtIQVnMy3iEehvVKBqfu/uUD8N07T+Xs4fDL7tR2to5v0GTZlGFyhNVdtr6D7o3h5
/fnPSeyFzecvTujJ+NOyNa5bROl5eVaQmaRZHAykS9Z9Xbu3XBEu/IiK0/O62ENqJeIbWHVCL1yO
yITYReugexVTkjlcf5cLCUMF6oEc7U0b1uNJjBBR6rm193ZvaXYgVWxe7qJxVy9ddqr8FQKOE5XI
i2Wt+03v4ZVItieYNHPF8Etn/2gTChpxK/U6baaygxXxPCAxjfzE3CfNe3ysshOiX7ci7NLXVUJ4
Xja59R0FQtQ2PcSTqnVc9hVs0c9BhuPvjYV66eMqcZzFcmubBl0n10wGXGB9P47hgeHkprl6lEg2
ltlLMsdPUHYd+2M7gvKcFlvvJG8q+3DjJT7ajG5ysuJ1CFHV6xDgWzUL3ao1QZNPMyAgkZ7GyQWE
jB+g86pKMorEOmsTibfnSc4zHbvoUDGEfGF8XssAW4nOvyV0/vKHRTP++eALgODFmuP0ZNeWgdwX
1x3ah+Lz9Ue/AHhEGen58LHhWTEyb8nJ29qgOMaNn+DDm3ODndom8PdpMsqfaFuV6WcIkcaPtbTM
9syvo0Z9uv4Ml95QCe0hx/Bmcjngb/nY/nDmIX9bxZn3qDe6EtyWQFc1p/t/VuOwcWZrsZJfoTTp
jX5+pyf7gwvhDwV0Pz51WRy8ErPjhBiv3gQ8X5oaJarrwhCmV/DJDZkFrxzIvYdhimqtduJ/mP4t
UevEKBLFJyuI/jhIi++omSRHvZlRQ5quhhwSrv7tSCndjLj6Lwg13Jj3l5OqDJSjdTmuQ+qbZgRr
/6xf5CJP9DZpDQnFoB57ceNXLky/CoXrpLTBovSsTJSN4jA7C6UgOFL0Wqc7qWLgYB26mYg3I/RQ
qaS9ZO1lN2cHrQ/gK5ENWYa6EYJ04Zbg21yUEtWxNdKLKtiNz9Z9O5FKM5/BIQ7C06+b/FW9Skdv
7fjnr/4kqjp4wpOVGUGYpG36Wiybed8aCNfqTYwSsyVdt61u/CAch9LFTmB10V1G211vdCVk09J1
UH5HslcM9R+/Luq9j4qy5qPbzyfGziaoKEbPtFdB8hrrabRr6ioNrz/6haD6a7TxZNpF21nVGG3U
uxoPQpVEMWJAXACOeIO0+qw5QUro0mTbZqgH3OhdYZ+mCRHMGtkNrbMczmbPZ2jMIJEGWR2EXpah
NDwEMRondnWjCXNhhjxlM7Z8BJiHKIrCID17mSJMgtIMIErcupPKmvWq/zjmPn+JeLPtKYEShCpw
5cFZT0Lk1jSTmqeELoadbOdtet6ycrQthxkV6AiZretr6BxE/3lhwiDm+aOnVTYhOUlvAcGQ+VuH
zNZpS8TwXm90JXS9DT5GmokonFGd38Ek/tqvg6X56Erk1o2DmPvG4IuR2IgvRl9kZvzUe3AlcM8+
ehwQzoqQG04dQsTJa6MGIaG3UXnKZhus9YA2th2F0qx+mWt7XzR08/UeXYnXAWEQV6RpgAZelr/u
O8zidmZqgU3WGl9Fw7UiRi65XY2wzRfnS5TK4EeR57cu8BfWo4qGq6ScgyVxg3ADrv+6oFJ2SkZb
c491lUAt/XVel4VtEOHT7r7MpYHeJabJ12fmHJEvxJKKg7MrhBgttF9CsZTisIIMISmjrnPX5OV8
KJLc1eq7SxUSZ+dJBeSiO28rkG0jtGbnLU3vrr/FpS+gxGy6MN2IIRph0dhLOOTex3K8eSu9NEVK
zNqNnxkZwG0Wjzl894cVeVl7WsWATjUcjddOu6ACpvciSgxnSI5O85hGYdFa8R6nw+nggX/R/AZK
CLvBtEpIELyJ19nLjhNE9au1/EjvrO8qUYyivx2sHvCdKhPmPeJW6S+KErHeFU6Fwa0V+U2ijxRK
x8W03Kz30bTolYilioLzcPXNg5JWFiqC7TEdrfSA8/aqtzxVFJxANrrIZGKE6MGKQ9YHKOUVg9Bq
tfP2z7dD5B1bMYEso/4p2ncRaqy7rq5jrfK2dJTNtsThpvFbmkebFUcTkj1VgXLSZlUwt/AvyPSW
pgrJiiHcJ17E2rEmO9qLJJ7vF7xEb6zMc658Ics5Sgij3FsHG7TdMB3SreSSWNrDqwFJ0x5J2AS5
xqovDEwTyjzPbszbhZTkKJE8BIYzVOlshIk9DShKTvMJrNf88XqeuPRCSiSLIRWbhNodGli6/qm3
1fnc9K71weQwZ+4nC5MasyiWb9d/7a8kwUvzp0R260ck2I29vzZbFzWvRCAFDEioit43Zlu+t9yS
YlQX9I71OkG3GtXuebODO3S6t68FHhpYMpVbgTtaXpnTxxhbluFQuAkOeeAo3Flvm1eRhl2/UuKL
pRGWQyz/6YYchKTpDfWX69Nw4ZOq0LHAQl/TqhdOKSaaqCvGYSecWPToslIFjsmm4EAukZguh+lP
ILPfc5s3mhOjpAjhI7OGagSXXTz/Tubcxfc2JhCaoyspoi1Nv4+B4YY4lr1zC+NDlFZ6NWf0ZZ4n
tx7do3n1kPgqZutXXLiPTtT+0fucSlKYMewohZ9zIolGMJJTsd4vbaPXdKeK8/zBoYemC8auXHSt
/ldqZ58zt7txZru0DpXgX/OOXiAUe3Th6vQBn6sZEWhh6t1uVcvuevJ8NzIr9tm0ll+FZwTvKcC4
odakq7iwaFiHufacIKzioduV1tLtkm7T4zVKFRe2rEPn0A0PwsbtfuMR9g8Wg3rTokLBSHhFXzUA
UCwuWV8rq3JPdjxqbn8qQspPcG2BwXS2rvLTxzSJ+q9tGnl6JwQVIpVFPc0sG+HtwneHN9TravzX
C3HU+6RKiAZ4jQM9jvzQ7Crn0zZ09TsEQBrNBaNEqQ1pfEaQl8v+UI8JenZJ8WZozEqvLQQK/3mc
ltgh5eVEFohddw27pVneuoWsb8yNfd4hX9g5VYxUOtERneMC3NUylL88sAjFm22sxT+JsfYN1jDr
e9tsjuAgyh/RFEx3brGl1dFOotVAzxRJgRCWz68UXaDu6Epk6lGjxz8WnH5V7vFtGofDtnXO57Tv
fXnjqS8kGKFs9xkS3GOzlAh0C4e6bm0EOHy6/VLpHeVVuNWyGGOZpx5bHbZqd/SiHYwh8RzRWo8q
tKoQbYxy9eSHMQ7HuNHGb6Mx0aw9qViqHBXezVmtKPTOjoZ1A8SpdLbmTu/RlX06nyzEf7G+C4cV
v7nYijCMTB09WTJpK/v0NHgZetwOZg3L0rx1m8T/lIht/aj37GoayKzKi5qRZ7dWe5fGWM+heakH
wpAq/tXzY5GWC+n3bAP+w0zj4c5ukuiT3rMrSWCU9Wy4mLmHaFN9iewW67ZhLQ56gyvbdYM1IlYL
nAQy08Q1bXQ/zZHUQ8bJv3nnST29dw1syVZOdga0gDsPxZ03yzY6j1qPruK/xJTYtplxsgvQbAxL
2EW7polu4e7O6+6F3Kiiv5ZtMnDHGMFARtPwVaBp98PeRuNV2xmtHmFCqtgvI603t58DP1yQ3b1v
HPw0a8fRk4DAYf355oFx4FrVleOH6ej+I63iu1fqkTylivma+U+D6REH3831XsXFUNxjv2HqXbct
JVh9iAWtm3PIa8rZuNsWOz4bQJtCj8ODWu7ziZkRnx48A2fyCsbbASeT19AlbsFNLwEK/jLNniz6
EUdIhFFzztZmVxyxT1oIWGfBmbGyNncOC2HIcd8ZST4iQl0U1dGxHW9GYhQHqp1eaChRjeQKd+IO
56bZCMwjTZsKY+tUs4GiYsKM0e2syNj8kOpL92Me1u1kbtOqd4FQwWDlYi2p57NspVHcu0EjDi2O
UXutiVEhYOtk2KXMqeVjFt1DbLc/o2yfaQ5+roc8+fIGNhEIc1MflWXQHkcPIvHiNtENVawL5x5V
h22r3c3qop4zfhsvNFdL+5i46Re9eVF2X/gP0OTtwQunuezzPT7xRQaSoOw7vRVpKjEdz9OK7Pjo
h5ieoEHbJ+XHpMyHz3qPr0R0Y0Aj3WzcVRy/S05AXJJwXEWnd0MxlQ2YStwS52iCh3NSp3eYvRZH
3KduiTZd+q5KrGLXjYupy3d1ui4P3b6BxAMd8kZx8dLoymm5r9D+RYmXeff890uAE1/lmnqSLkLF
fZWAZfBJbb2wjfrsK/Bu8WEem0brIC5U4FcnkCZoMtcF372lH3DBib4HAp8KnSUjVNyXbY7m3JgJ
uyPOzDUiGsv03S1Tzs164yu7r9kLLldSuKE/L2N8TLmDxnuEReOPeuMrESuixPIkDhwhbs/O90Ja
3WdcleMPeqMr4TrEQysHO+Wawq70yfYK/30yNZtWuIpACdfak0GKwSqOtXbd7rK573fxhPOP3rMr
4eric+FYS+KFNTrUx6BcjddlE3Xv9UZXwhXbZZFnifTCM6L+0MaGOGxGbmmueSVcp4r025/3p8YR
h9JF2cl2zFVvSapoLtwBliLD1xlACBZ42JbaCebgPbaCWlOjormmeMw3szlvrlnzZW3a70Epfl4f
+uXTuFCxXHl0dqDItygcurT+isrwloVBbhZWGHSJ3qkW9ZPn+zeu8sVsZNSKZizNseUo453M0Lm8
/govZ2KhYrqozHUAJV0vjE2Rc9UKKrPHdjOLJq3jh/CVmPWMCDcovOrDFlus3ZSUYR9oXuWwpHk+
N3IR1Tyunh8O0s/yA9rbrkCm2sdsQ2967Oc/gAmWXwydz7HPm9Dbb0zcx4Ox1Jx8JWpzATzEj8k4
DSqm+9HPv9mzcUsW/tKXVYK2FyN+JQun7XW2sFNpQOwhoapVMMKK8Pm8tPmAKgCGUuGwGSVORYZ7
iLfuJonYZ5j/vOYKFdCFdKtblJh0hynuafGpx5d1eOhtd3ln+E0ePfgWvguo+7df4nXCnjtb+wwz
IqM0vwUN3SZrFMPwiCKn9S2eUS0/RdJv7jPwc7+WCB8mAO24rl1fIheSgIrSKOfM2LBbY9uYi+nR
wRIFi8+0xRXX2hbj2/UfufAxVehZW45iKrfFD6saiuCBVsaa7OMuioTeQlfhZxh4caOdOasu1dQ/
2qtT/ZDDpIf2Fir8zMeopYxjmzBqk7ets/QwaLYfelOjJJh+XQ236Ss/tEdnu3O81PvaI9Cjde8T
npJhfIvd2gTLEiZQ+BBlrNbcw56wAWWi9/hKhqEKYhcNoinhhg7GdwcU0De/EtOj3uhKhikyxMXR
kuPav2zpzykr8/s+8vUASsJTUkyEXgoA+IRaV5THAy6HQIJ3GAM4vl6CVEFoq+11S1CzOxkltP1U
dDbyzthca02OCkKLWy/IoxE8Z51jHE9/ukEJQ29o5dIdIHgwemblhFHblLjWtg94N7h6S0YFoImk
WuIpMpwQivJMw8FqP/fO1t5YMucU/kLudZV4KvoN97Fk9kJMbJ37GeuZ3/bQ9eZeOPVdBU8Db8pP
yWhFaOSUerVq4SphBi8eTe+tdULfmDdcjaW/7OZlnvVaVpgGPd+v1ly6Wycyh1p4zunDN1fn+1hY
pXnU+95KnKHcDjLDZ9JM6it7IXBAFUaj170WKkqsla1c7DPUSpi1u0vm+ldnLbfEps7f9YXvrYLE
CkzT1r5mcClRcd8tY77IXdl6UquII1Sc2DZ2GGUssAYyz2/eIRi47ZzGnv/RmngVJ+bTRpWT77th
X2PCm2AfZCV9ondnU2Fi5cZtcM48DLrX1QrRVyzCAW0xzdHPB4onhTl3TYum86UbooXdYCYu/o3y
4JZe16WvqkRxOoi2FoMlw7Es2mNZxGDdxKR321SxYc1Sy3VADCd01vFtJMxm1zfJLUTS3z7DSwtS
idWq5cSdYK0dTo0s6hNNz+FhcDHk2Nlb035Ez2kYdk4im2aX2rkR7Xw37cbDuQOCDXjV5O0O1+m6
2Xnesr3BqKEydltjRO9K7OPmXT75WaJVxxKOEvYFFYPSaDcKlC6wtSxDEJb7oB5BUjjK9uqA/wf7
hT98O3d3bHtfctnrPbgK+4KXGkybQ2UVy3Y7DJJ2DMvKuVVW/dtifOETqrAv16zaVW6cySaBfdDR
X/My/o6IWx/vfYRD2x0m29b71MzbGEa1EycPU1pxu+3PZmO7wYlH8+haIz7gBnjq5TB57fzJtgdz
OOZz68wYAcbLfOy2dflpci8/GDbO0iPHvp1VGeUPryrNTguVKNT2NSbSlOdxgQvnIMHpvbQQK9xV
opO/r2ew8z3+hbmyz/9/kgaw364SDBjdcEM80cCOPPG9vdy24F/Xq+XnlZ7Gl+u/dCEnqM1sOWZo
MiadE055ld25OF3/EwwWnrl6wyspBzFFj9OOTW3RcMd7B5l96nSaRHahdrMrv+lxzrTZwWcW6j4f
rPqtP5rcPrWeXsUSdph1BiBDOVTVHq6ty5LsatvRrLtK5SOnNQsoyPBrr7vxl0VQ7yhJ6fGShFQ2
kvxc04031wndOIp35RZ/Ciz/l960KB+18AZhBh0Vlsl3+lcVwvqEpOnrncBV/TlqxbbldZ2Lnloy
vLMHw/mz4CLzXe/ZlY3ESbGf3xyPTzpJ++ec89yHGKDYLYrMxTSnpH9oqGNJ/cGl4ewVr0U+T9/z
wu7yY5VESbCzgNN+BgLuvy2XYpWvKGJUw9fSqRBeXeC+fyo2u3qbuX7THahdzO/LLk7Mw7bm2Dsn
8eobe3qOPY1ac5zfYjnpbPspmursQOOgrg5Dh2zQjeX/t036UhpSJgt0cerieuWQ5jIPMLIbb3+S
2pZyB1Zn9e7jLS6wO0Ys7Audoe01MJganlpqlXqYWKGiKGF3xamMoGrbpoGDOMt4IBfqrTQVRLnE
0QZIzPbCXHTGtrOKcrT2VpJq+n8IFUdZiykA0UtnpR+kDLFxn4+Z33l3WktZhVIG+RTj8WE64eYj
4VciP/yAiWWm15nnKZ/vQSsygBy6zlUOM4t/zU1HiZP+h6mnUiFUNKUXj90wzYvDEUl6O3ZwqjVl
0mpOjpKjGrDl6eoObhglHHrxpoyr70kT5VotbqHqza3eSPO5H5j7Mm7vReIMe88dKr3jhQqmbLDd
MZehJ3kXK01FWmYPdatJnhQqlhKHsoKjkC+5OQ7AO9AT3eHwEh+ur8rzBvNCzlBBj36Pb8lQsWxk
b3ZyvyQVisk2zOf4IXdG98/1Xzl/xhd+5T+gj+uwtf1MP3e02+nTMiWJQCHaSm71iy8UPFTwIyqR
zlbkbBNd5/3o6qVAOdSszXW/wRzcr1Hi/PbMuv6ZO1QwoY1zPNN7MWX7KPxMcJZcnbDJ+p9ZFPzo
Sk0RRqGC3EbDKny/mZ0QFGz0DtHmKqSlb+pFnApyC6QsObNynNlGK3nty9g6jYmTH7XmRQW5JX25
TFVlidAfg+ntnGTdp8CPsi/XR7+waFV4m5ButlZxKgCVNMW6T5K0Xg7wRobvLULei14BUIW5IUY1
JkEd8w4cLHdRm36SW+PoLRwV6FbI2NmyeBJhlNXRMc7S9WQ1UnOvUYFuUREt1mhVMozczLorJ7OG
UGlqJmsV5tagUF0bRSHDYerLdrdsRnearFy3nawC3VyqxYMRM34TGN2b1TFBg+M0d+OYdCEXqcJm
qAn1VhJnMjS6yQWQJH/3Zw/S6yvz0uDKfZ8nR1mmY6OZ0y17ZeVpuhNd7d5o2Z1Lzy+kURXBNtV4
3FcTJWmzr8tt39V57+7RMVrRBrP9Rt719th9SyZ7+Hn9dS4VclRYWxThgrZZvgCyb1EFSNfe6Xcr
DJA/59LUm7H2y/x8XxmK8c5aIrfJ0MGkQHgQkSn63UaNyTr2TmVPu62q8/rj6LflqzzKzGLHadGb
H2DT0Q6//rgX8oKqlJZkyXZ2OxThXFnDsnOB3TyaQBJ+Nm2spxYuVLRcX3hbUJozWQF38kNr9XJv
VNVyYzu+sH5UwTQ7k0a9OZsIt9meTp0Yyw8O9Ey9nK9i5YrZ91AOMu0QrZP2gM788FC1Xap3DDLF
8xPo3Ii4a2vJ6FOx7URhp2+EoQm0FypWTowgh1yvEiFaKuJe5IH9wd+CW3wb90JkKfv4lNEv6dDW
DqsmKKndVHnztdq6It9BjRnrgzTdXs/bSqiiaT3KKf1YCitst5qljxV4+dOfxKq1hGwVO+fGQ5Qt
kWeHfoKu2FEmDk50zVD0t2TIX16jtgqfy8uavH9eRXMQZCdMBaJDArRC8/GVtls5mq0X98KkX+j7
+0S63oGPoYektYPz939aqUu7inomdvFz4g3HNTKdQ1G2eh14OzjnpSejF/0S9y5N+NBhe9/TAkOS
s5RabWxbdRQtjMLrNyxrQ1Hn1fcMu76dF4n68XrqvPRRleBd/SSXZW1aodtl0yNV++xNvpS3nKFe
Pp/bgf18YqbKpx5S91YYNy149aXtq0cvltE/qGO0xm7ojWjcGX1sfjaTdprCGGVTLYytHSiRnQrb
WbNptoBLznQ7UADd0zQe7vWmTdnvZ0eWcs4GK5RDnYVt4dxBe9M7Z9kqrG4dYt8vlsYK826cP8s0
c+4m2xmOWo+uguq62rMDr+TRi9hL/zVray1hdyPSoDe8EsebI6sFBxB2A0r+X4asH6Gn2vYPvdGV
OE5Gf2o4gZghbsjFXUnNgKZhricgb6uIOsH2bnmub4Z9Chhzh41vj6/k5mhmUBVQV6w+ilbWaIb/
xdm3NcepQ0v/IqqQQFxeuczN9vgSx479QiVxNkhCAgRCiF//9ZzHfOfUrtovqUqqYs+AtC69enW7
njRVunUOKiv5f6N00L8ZdSkz7Qz2EjmCBsB/jV3CMLf5r0ATzf66y7CxYsM6NATSett0cfBMOs5E
hP8JqaF/K6WlTKAL1S480sHT8+YHqG/skq/dvxzL/z3R0+yvC5sGfTtyhTjHFVQrizDI+61YA1Cb
CiNm8QGINtn+2w37m2HXxXPQQjIKqcxH/gxBDH9tp/XfSFP/O8GO/k2w27kgMJAKwiMK9M3dR1Sk
j8kee+jqR2xty8ameqpDbKHQavqfYvU/Xb2/eWxyVXIdtQ6PHF551zDa2/vFdubw3376Xxd7T9M1
C1tor0NMrX0cZlgP9N67/3a6/iaxWa5ayIVxKLun1tQT637BeW//l6P1f6TQv21F2TRB9HnHxWji
df09+129sqX/N7OG/+un/5WgJ51FM1UtPRoVhwUcA4cyT/S/8ago+R8Y/f9vLunfvqIBJusK8q30
2MGQ04AOsA6eFRB+Er0tQLNyU721MGQ5hx5auiXb5LrdSCZBX/mdJvs3C0FmcGuhOPaV9Xu0FDz2
QB+YS3NaeqPVWjeTTpoCVrQcND+2J/x+zwfLC5DqU1bly9SE5Zxi1akEXGfzMpmy1MI5buKizBZJ
fdluInTHWYhhKcUwD/7IojWyp7xFOVZbx2xWMDjkWegQWz0cfKTAVvF+D80FO6mruTP9PNpSCoxz
nkwLJ+4T44AE6s7uMD+TNGFJwQNB6Z3dO8jZdu26dxhZTtI+cTiLvIco85bP0cKZGj+YrV1JrQu2
Uok9lL+jNd63clYrXwsFgUH+kvM55EXoSRIfJfpfVziwXT5AZ4WQU7JMfVQ0oVz8JfU7Dij86rCf
8q3RBFJkctn5dGJpEDZ30RjstFSY4uwPDIZqovLh7pufWo832gRi/EaLTeZZDtskaeRPiMLLP3hx
WVPnETXkF6HN0lyjrE+Q1JjYZDEFS0AKFYYxwmwzT/3FLoACyw1KzuEJ+vvRdCbQDB3wEUOTlSRd
lEadk5CfcGOMfRnA5jAtRRuQF8qCOH9S8J46wxHSsJOHKnoL/8Boa952Gofrg6FUYCoLOJCzSxTM
tin50IZxBb8h/cVHJ3TdBqPIITLGyXKdJfi/ZejzVdYLionH1kmYf5Flj/xp3/dsLaRrmqWGXJnZ
D0s70R9Edsl0aV0MrTU6T+q6jU33hk/Il5LqSTWvfLHZJ++WnwxV6U8ZQACpmkaPGzV6al71YP2L
Wvr4zfl5ETX1MdgqNhJqKMZeBNByJpCJK3qV0MqmSfCcQ2/21C9oJ4By5JMpp4X6FwoyCT01fAFk
MrPEsVPfaU0rYhhgIUiS8bngnecYJPshGU8JMd0D3KB7/RpDrzmv86lb3kGWVLzyPhHLDxGNDT9E
LtX+MGUkoy+iUSs9bKNoxEFikIlDO4dOv2S0ZeQcwdpqg31ib+Zqy7IQxHoWbLyKsTwdFGreZlHn
WWT8aTDL1p+jhOFI4uy2HELUC2nyMkN8xyw9kH4s+i4FTDmJGVZT25KLqeTxSGIwQXpHqwCt/7Xb
7Zy9OD2Jy5RlufzyZqXpYUhVKO7iDo4jqAe7GZMvk/wjgCT+olPCHskYqa1Od7zdU2aVfWhjn+B9
7puYauPjcX1e95jaD8bwaEppwOEtKDHW32tPgw+byh2KEJCWTx5h6cxVMUDTaiiUG4cQnx7SFtdu
gWVmxRzu+SHPrHYPvVnysMLLbLKazF361Qy6tx8eLW9TgeqWpQeSm/E+zS3ASFAjgp/YgCBJ2bVb
D1iL8zGv6EhyWYdBt97D7gmz30DBAOBODUbmjzdDX2UKM0Y398x2wvqEj838jeERdlWchX0AqVPQ
TO+83X1frsm2QWeKBNEva3DFsaQz3aLJQJKuvsk5TgfX4ck/Nzt38SmCJ+58l8TjWyeDWvHV/wzb
Ce9FQxnUVVkL6wBRJGy4yW4OLqVZHdsghv+i3hJ1gQJzK/HKMqwEWehrbPeZJQTjn4au+8MEQ+xf
2ZbZ5Y6DV76+C0u1fRCKi+3cB4S5+ZYdUk6KeNAGOHDWgVEa7k2vyi1dVlUmS5O8ZwyoZR2EynyF
jXSVDQB94P3fuDFLrfsmrza+LMeUjjBuXyBQn+zD541DUAgbTWVn5D9dCIpgAZ8F0P4z9qOByN4h
2rD0qbGQVfF1RQ+ZjXkZKstLL1dToB1jz8Apgko78Jq3PLG//MI0BE/cu4F/GS1SXOarI9lUQoJK
Vy3GsmXfOZSDWcBqHJmuxaOIO/TZKm3vRBesrrQmCR5hUwp+9JzteKxuwNp3MYdxB+kgcAgKcNjt
yRBXtnDERQowbZ0aG1UwbvuODNZdNjPQMoSsYlu0bf6wb3ppC3hekIphXLtCZi745mz3k8ak+Qk7
Ifqc9Aks1tdgLIYQ6aZzFBE97HgZq9m/TPMyf8C1yd6NgoY/+rGbP6J0bErD+V6GcTq8GKPwBfsg
P0Vk+6G39MXCdrRQqVFlnHRJBSkYWuBQ0ksPchR4+FsKFWEhvkO9IX0k6/AZKA7M1itYOAjnXjaF
DYAkD+aqayDGMo0NplNLfpIrsFDWg3MQRc3zIPrnqJdbmbXxcgyG5W3i+yczIa03rAEeNQQmi0Au
8yURAU74qPifYGlYIXX7LJL4p1mSRzhR3eV5shzMph/3fcuXYl9D/htqOHSvmZX5d5HHLWAiCMns
61ozNWWnfobTshgxsImmqS93t6s/uNkJKXdpfg/DDpG0MFMXFCem7jtzH/oMyQo+FR8xHGM/Gzue
I7o99spsJenD+Jq4/jjF+7PEisEZiSK8T5NuP6yMmiK0mXuxm18/jJS+EMGSlbhj9qGJ8Jw6VB+F
5rI5DAk6mbCzaYlio3tvlPcvGnPuSxrg+HKIRFdTM/RF2ELye12NPy4j/dzbBA/NdQXL+7kYInXw
A6SAIqgrHqMx8lcS5BF2m5q5LcDHW8qWEvoJTSX7q7PRL4hmRSXYKvMxHNN3kB3FaSYBlFbgTH/q
YJ9aRGm8nxI/jrJIY8hG46Lh8Sz0o+M5HEfguYBDN/PHtBE+LbI8az9ki4S2JPNSdKM2eY0zUmft
YKpOdfS6hJ34GU/z9LAnAa1WFR7itJ2uMUUxuSz9haFQK0kixzpMRAhfLoUSia7x+4wp98nobiv6
SZ3RGrP7xrkr74JX2dH4hMtTk5altXcLL1RD9mJjIS3l1F3M0rw2rVzLCD7tpSTbXPQwKcSYQvCL
C0NEbhv9iLX9GUHDphzBO+wLR7apxtBg+YllTlUNWcDbwjo+n1KJSBv4LLxCbSx9jEgXI1Hs7n0H
1b1au2GGOU6UFwtvzVju3jpRekrnPxzEC16Fdh546fq0q+A0oYsFWoCILZp9tvGWtccNI7Me1Jw2
io/MBstUGhL0J2qytfRdsxURYazYUBaUdF8/0UsuMUhGJEuKAdvoPbgvNDOwbdnumJhjXSlp9V7m
aypKahASyUbai4Uh03bFvjAvwEpMqhAuoZW9ETihSUaxLRhdeEO6oxsaU3aaf0J0SRYQPWmhY5iS
aktt9DpBvKzkHh5D+CU03U9j1FALXf04PuRGTndM2evq8+9876+TUhcLu6NTkvNFvGHZNL9HPRgP
zxoCGUhymVt+wIPZ+TLcImVxW0YwQ1f3PLbSi4o0E5IDi8YcmryZILUCpsbv133OD3ox5KEXmnUF
zImSrIzcFg9FHOgcnUYeob5QiDUFX6BzbPAo7htYav1ozUbKCZX/C8szUUQuDO71ntUdT+9QAE0P
QaTmrojX2dVdmP2w7XwZ+gWuFj2KNIna7xGi83E9Bf44zko9QuvhY4lAXM5HlRfzuqdTgb3PrFxD
ieZF87hMWTrjaLAZVVIYXvI2nchpj1WQFtMWDhd0J1SBS8v8PxxqM8etUXqqpPFtDZ+cqQio9tFh
lRFH8YqlzjLLWnngcTyWVsbXCTO0Imi7vkjpJA8mndI3iqkg/KxgOjpBVavomxj/C51u0XuNZ6fG
JTx3nM9Vgwxqy5DJ/WQozilUKSOGFTyl//QRN7TkpB1eml0AIWHowYpxzVVeNRuUBM6GpfJpl5ut
c7s1Va8hZDd5PnwMsbL3o8ss3KJkCzuHfaw0WeeD6QWKIKwRHAhQu++ajvMJUUPX+TzqWiJf10G3
8RdJcvJMUFOgVPSBLoM0zc98G9R3mI2DqQbzXNie9iM/23gxT+jR1oeYEOTFbM/0AhdUHZWxXPGI
V57F31azTH/cAtHWSQ70RGXUh0Wjx/TMUYjfQ0E2Kvk2hS+zcvIYSYINGYuDT0DGhE75OE3FvDFS
EIgxmoLrcfgKCVrafF9f2ZazShgxAtPR/QXkTYG1Vd2+9Q20PbHeN3RhbVMSJEUipPg9t274hjmk
ujduRXWczvOFpnrAEWu7pcgzEpzzPeoqJ7bgEjWLOGsypDUg2kw+GTdZUUudJikidrqBCAT9tMbH
bVdBnLZ5c0wMWYFruXzkvoMjbJyR4QHcFP7dNUv4g0Utnl1nev0WRTNBIx2YAMV/QjAmpf17orWp
1vxWXc+qT/Yi1UtyDts5uZvWdvxkLSb96HNQN6GrzOomh0DXrCBCH0Be7370mi2nZra6oFqo5WGL
IJFaQF8qKJdsWWXZLcGO7CRUg34nISmGAA36p2jL0b+4eb1sXmdXoAHk580Tp4Dz5YTD3EoHXyHT
XtaNDKwwOjFvSDrZWCbJDI4lhDLbtNA5FhOVW4bjhtXQM0Jc9k10qXwnPXVwcwgemhks/MLEO+zo
N4II2IwureScI2LG06YPSMVuLAW31wDEyQpFeP4Ha7fTUONUzuIqTYTFqdtCU+kmAAZgqadIuTS/
4pz8wk6ng5d8/jR6i3PrxVazxOZDIfyICNelu3iFm+DdruDg2S7Du40AIhTbGoYagmFijGoSS/pM
0mhcP9ae6e0AA+QY+2ySwB9o2EvnePi09QqROKETt5V0IcOiklvo55gb/8MF7SoLPwx5gMDWwGzR
8RadSRO0rx3jHjBIFICIv45tcMiiJN+LeWfztaNzZyuXxegGgYewsEhbKBMXKwCgQ+wDGMODgza+
NdM+V6lo4ArDwDm487RHGUMj9jWgECnHvtF1h8hylSuVeD9zBJu1hrTpKYsbf2mwYfi2YrxUd1G8
3jHTvYGClN2NHQAjiZhQYH9M7lCXA5ADsZupGqDUfY5TJ/GIOG1PapDtEXlEPKy7WqqEel3NcRsf
RKgSLGuFcVs0LrD1ooy+TpgylSiS5ZtJ6Hgw+HsJ+EVUDn68t2RogDKEVH0CJl0/wTg0x2RSbRXN
TtUeAbOMxqU9A2NDe+eBowJ6ASN49DcROWaeBaQgqrRL5DfejJMswJ3vxrILx7cVVgpFtK77UEC7
NTnAp28/TBIReSXzWFmSRLWCWO95tZYWCyLKI8tsV4A6jBM+904UkEOMZEUQZKuZNuTcxIb9A/Io
O6FQys9yROOIH/gcS3wkCNmbChUgq4nlb+hb6cFImz4nafaY6rF9D3b9w8YCA5heVkwlM9Sj+uYV
dmPiDKGofin6DS6phYB+Mcq+mJfYw0CzE4cku+uWSJQihfXZQB2ioIN4KZA7/QD5F1XQVKzlYsF2
3CT3WCO38tfKyFDOMAe4C+hCDzKIm0MisPIxLc340c4CBfUG+xYetKzaSWdrqDvOz1rN7GlEDv4O
n0Hofk2RO00UQMXumlNqOn4VplNYUody09avr3tMwiIG1QwxPO4vHM727+PEa43i81aNyWLnc1IT
jY59GdPviP6yQtvE0Gzx535MTQnv5K7eOvKVJG1yXDSOCKfTSWw0L2iEEozs/VpDX/WfHeqzPzM0
FZckhn1aLGVfjCzUNaYJ5pGY9Cgk20qTqg8/BeuNfD0dGKFR2Q+MF4H1ru5FtFbNgq8VisgfgcyT
s8z9k0fJdTRzh6AbDXdpHP/2ytnjwLPHMHX4Bu34ZDm7pjEaRcdWwEZJ8NHmLDzGuQCqCo3A6zol
CsAIIO5CmvbYBBRbOJnFQg6WWF+djq4kuhVQTJAS8s2qBk3pRxJwlJSZ/IzWbCnJkv7iYlgrCjfx
axxKh1syz4WYd/ujh5ZYnXqsYHFJS+cHVjqsIB291rJsB8jadlsGKdFo7x9Qn+CdIjnAiX4PVQ0Y
AFXXwNBLQBMQL2cJoPAftofGb1mpDBbPRshW33BRUgzK0HcRhNMldBmvYCCoC9QPHqQV8WGmFkjT
Jlk96/hxXCXKUqFfyTa+50M6oGKYRLm2tAcpsNWH1fSm1rL57EMJVnES1yukJq8thVdjsJJnA9+Z
5yZObN2tKyq4TopC9/Bpi0x2CNotr+BIn5341JOiI+JDNCM7pInbopLlTfCe4CUAql67V6gHny1e
d5EH4ADjyCcHEjeIB+Ogypny6QB58pcMc+9ZtKrYu9Vr5PA+u1iYpj2FuczLXocISWzFCtTWDdN5
hoH83ZRPrO5Yi/ZoMFBaczPmhg2hc8nkZO9FIO1YJJD/+YFq5xM1q7zMkfDXMbJBmQTe32HdqXsi
0zQj/y07vhyQ4sEUgWPRFSCrfLBt9G5c1j8uUZtuN6xYbz8mEAJKR3WDDy6jK0TfXLGCClOA6rF+
boJjASYVEx7Vgl0e5wBWz0q46KKaHHl5BVs5AOTVpU+shcnAcYPgBNaoFysEUPBmfY66fR4Om5Az
/Wr5bspgyCJ60cxZWooG2F7RUNQ6RcJJPlyV4667j4OZFuj+VIU3a3AFkXPl582GpDsvUQqXYSiV
a/JtDXPxyzd6Td/j/FZeFK5n2XXQxJ+9SNsVZQoS4Oei+pVegKOvaYmdpNsFBuvzEMBOdcf2sk1j
1LJDOFYxWdGO3uC4t2SwqamQv2JQ8FjA7jsSGvGtSdNev0RQitwOW9uOzRM8hMejDQR65GiWaDWt
Wqfoge/MXJoMrGtcBPYUhja0RY5RUfe8YRdRA6lz6mGKY2OPnpLFVPNkhvYS8n0Zv+nQIs/20ltz
nLGBIQq50a35mJuYmBoQKOYr/TJ9B9OFoqO5VVnFJgis1iZUAsNzOFOGFUcs5j1C5QkanQVmOu6Q
pgBbv+YFxu93Gw/mvWo9jI+LLtjt+g+RO5Iw7kjiDhnn5vuc5+3JNv3wIqNhH+6ydBaPLbISLkbC
uum8BIa/2qFF8x/nPn7NlEq+GeqG/diut+qi5Sm0fXEbgYlOyeRgjAtt+Rgd3ZbHTypZyKO4ac8f
TNIMgN+XbfAQ7APR/px2sZAPyN2TPNERMsZnRTk54Xwhe+kVVCTB1frYAy/4PZBF3GMvccREqyfY
XIBFe5bBo9VLOB+gX+oKm2gqYPHQC1GpgTX6FCFaACQFWfyEX8u+OXQy0dlC2DU6BkkyPFE2Q0tm
sI3HpvtNuhgRqpm+IAW7vArsh72YTdGtake8IQz5jflamA2DCm03DZ7gu56elCQpMKIhZt9M3Grx
j9MDBFBQOsJIp4Ek2lw0ePR92aQugnPthhnEJFTrUKmNzQ9uB909SJgAx1Vu+IRr0gVG3+lAiks+
TfK+hxBkWMNGZbQFbMCa5ClN5rXsw2WMrmMQm6Xync7Hcgy6rwhDD1lGpBFjDVv27iVnSYR16Un6
ExpZSgrLKAAfa3KI6PdIbgVmNfKfllBMRbp8dBVw7d1VjZPbP9ab9Bu2IKk/CAzjLox0ffCPIsCP
6y6fDbakueDHFJvYF4kud7oxmbK3UGPWeO/54l05RhtZfg+eJ7QtMiGcuQZ2H4Jzsidh9CzZzrra
acjlHZQa6QWxOl0vYwsRuiInzujSQ6ySlVsSpU94GUxi1hJOKET6DKu4UNHITKUEe4HxjJEIdB0B
wkD2GPAaXYaTTaZVlxK1GJhJk2u4uFviJgm/QmDKyWHwts1uwptQWf3NMPSQdxieTNFzEAABqrqF
9v2T7neMCDfknmOik8Xfvkd3YLtOofMXh4idwshIlwnszN/AKfXvEIpXD9nqsoNV+/odhAQA2DOS
951P2TyU2OPjrgh0o+H1E6/0l0bJ+DJiVvY6rlbl556PK9p7Eqbhi2Fmfgg8G1WFO9v9wTvYfziR
sfTEkiCA1KPedEkDGT/aTfjnfsOcvVPoLotACbQSVEURPweyAdYEbL9TqFAB2FSKiPQtJ7N9RPEf
PWEs1Mii48IKiIGu+fQejRvPSpPvuikTQLi3YqNd5z+EbGtwiAiHz2m+0Py5E3Y/pugM4LzdYWFJ
9U5ek5xhgED26RA65iNEzS0DtN8RMpahYH1wXkhKOMa200wlIJZRBu86WSne3QA9VJjz2qy5xzRZ
2SdvSArUfrdJ+JuzgX/mAHzvl2ZNgzKH+kV8N2q6gd4P3FqUGyAkjBRFRt/Qx82m9r1gr0uQzGeP
Dtgf00Tkb9Hg0NZCPGk8+3ZX6o+ALid0n7W5DXsxFTiFW7ijx/K7RCGcsfaVT5EpGhKEXb0nNx3k
cSUY46+umb9BX2v/mePPpthbZqMiwmL3l5ddqI/LglNbryhTX0agEOjVJDeFDyQWvT3bJnJpEcMQ
AnwGSGxEnBY1tK77sOyFxx42WIMDP+mV+W/OtfkvJSTKd03d8g11aPeNND0eRGM3jY1EDGJ/K7BG
eCGRDmbM48MsryEDiO6OxRi59G0znBuHpf4i7v3whI5+vzNsT+9cH0GsDv4nktGqn6JmL4exJ3+w
DMXaA3VjJ2HZ4HtdMjDJvzqll990GOl0G69re96Bpv6ZdCOamihA0oeZoIMF0qyQe4dZhki18UZe
ej0BuCbpaMYK8/RBljpPEC5UFCA17ZjYN0Cqeb4WbdDk7wDm2vaulYgfgKOGoD2BUDeB+MkdQWM/
tf0/NhHTLznsSAGYBm5f64SRZcnC0T1T7l12j+SJaQZZFKaBEScR6tjFnYNAsQfjhs5ejCEiLrtA
wWNnXjxmR0Qk4vuICR3FiQb18QiNT7LXQ9jPXwzI5+9ApZG6yyEA3VR+7oAbB1wjhgNgbbtjGEGZ
uMx7DLVL3FkSV63GOAxl5M6/qz5WPxe9juFlV43MDk2fDV+Y1K9psdu8LyOZ0a9b+5GX4OCrtRyH
xj2Gy9LIcmZYDS0xSEesD5vlLVHgXxymPrPq2NgAaTlmzQhR5D0BCBxg2I1qK8UyadWGTsnaQAku
qjcNAKxGda4+NoyZC0SXGFPtWY2HjEmHSCs2fUUQDu5CF2Cim63bL+DG+VCS2O4AJsNm/AbfUZyY
aQ4DPFK3JuHRkBkL1Y4FaQswrp+zVw7tAXZGkI1YQZJgAR2bcPE9dTZ8M0Fg+9/pBCYHNhL2fQZs
IRtd7duM7W+rxuxhn9vVVWRqlivr8vXXDuxgLz3XnhwG49Ah6q1fMCB2DALoO9x8SiyRkeB+s+GG
9hc40mHR1t85g//6COwKsD321kR20qIf9L3Ex/eIigI3okvHEdOMfgTZY9I4GejLtw2eEy6AfeWK
OlOjz4ZO0R+RBWjCpjneVBFsOWEHneX6yzYMcEAIkZu4ine1vmJ47KJD2Ml1PdzEddoq2FMLhkyk
xzdoGbf7scHO6u92DbUtZJIbWq8LircSSpW6f+4JnzGXkBzIXyAASuBYSw1Mpp/A7sWreJgl4fdj
rMBzD2XS+GIm2DM7z/s4LxiPTKjb99VFU511un/D/QjD1zXzdMBzykxWbWi/ackoHUAoQZvxnumd
5KfFhVCR4hkqmqLBXp552fweL6hGpRv/IaPy+QG/wvxAcIM1did6zKwmNcX+Dd/KpTVk6QdVQCaA
p2DwMBEfCCbQtgR+MfyeI0e3esZJWAtgubDHCB0mWXXcLslQdUGCx7qke4+iPd3975a0EXvoJzRt
aD/HZb9BU8lmrylg97tcYwpWbhGVS923GHgcQ9+Mjw7L2d+zpruJgSxL/CHRns6HGayQtZr6kQ2V
RRcSvkOqbpmfyeBdetdNLsZeMkDamB2CpfXovfUUq+8Yj2v8y5hk6itIuyG8YgqQuYMPsIg6oCLF
AlUBXACJCbJKOnvnEmUEGCdQRr30HtmlgktbjEY/A9+jTFokmqvCIDzAPIQHS8lAA2wfvAgQOKM+
mL7FvY4/BrrZTzBB3SmXQ5fi6+0DuASUqvXsiIr70nuV3gZzPqO/O6HWCBl+QUW3o9rDEzpGXBKz
F0u4Z6rWu6RZhTx5m0f00xOMMadXrjuMvIOITlcTcHzoZOBdB0x4tW9T0EKwcNrMm09oxCv4mZj9
nLVq/LG1aTyUbbh1e4kXjlAKJ/ZkQ4muqCuhZQJSWbjaFuWegzvSc0rScHzkTGfrySOC53Ww8IGU
yADjQ6ZFlhUJdju/gMW4pkxRkgMAEGaab2ZB8VxRu43LvdWCP4o9ZUHhDEXz6xBuK4Qovd8h7+M8
MzSLSyESAMag8+UvDvR0WdoxDXnJe6w6FMO2A74aItSql1yLEMC0X9V0obNFO4jWE2E328etL4Ah
Qa9wGHG0FQliLCj2c/8Qr773xxaCqfrHIjDLO2N6iKSSgo/kCyCxRNdZ1qzhzWpj7as97gm5rngW
0OduqMiLMJuW9bu1EB3QBc8hVoW0IZLuCV4iLbh47bK8QmqKPI9ZJJ9k1rmfeFQoixn2Buw5s76T
qBTG5CdIhBFoCglbPBaj5zEBDpc5QJ4GcnkHt3UdK4EXpJ8kbz0mo1JvuHEy2O/neJ3uPROYnCR2
5fVAJf38f+SdR3Pk2Lmm/8qN3qMvDjwmrrSAScukd8UNgmSx4M2BB379PNmqGVVR0q1Rx2wmJqSF
SiQzEwng4DuvbbViuVPtMqseRQtjt+vcyKWcsujtdjep1Id/c4aswGQcccbCTh0q6xirlZivnFRt
vw1mu7w7eT1GiJvOW3SFZSDeDLWmzSjt1LwIelvXgkgt4ypUCJr55ggDytvqjEbxeMaqX1ANrnzG
MrOoLh+iIfYpUDR2SxbRzWXZ+dbRzW/VPNEiM1qK2lDFrPC80zuySDydiAc9yJF5NNdR3znZSePO
tsLC1eIn+mhqee8MEeB5RSGjGeSqoR8ZvqR6i0qGAdeLFjP5NkVNfRnbGDiCtY15xFVr8aSOhl77
yTKXSli1yXJnIxsYOYiYjUkc11kZGtRgxoGmr6btN1a6shhIPamp6jOr1psqC7RT8IhKPAE1aoJG
W3W073sl/6LCV87e0MlcgFxNA/EwfSbnsE1U+JyJG/GYqqo7h1nv6CcrkcVT22jM82oHQ6+pdrSi
9VsghKYVH7Jvslu5i7Ju0feZ0iURxI6Moh0al5WBzRYaDHQMHfmOt6IGQna5kn2jXU39kNfno2CH
X9yWs2LdSDcHbjR1zo8aZUGdaSnkejc6+yZDL0biUy/5GgBWQ8rUu4nHt263AFyznu9yZchPTFv9
tBlJ6Xb4kK541yMzvW/aOgK6mJUWTE/tlA2PnLTaFK5RoFVoMA+FUNTOUzLGLQy9bUumMDI+JVyo
WbwojTo8Fs0ZTULxXVa7KlmrhCKUBlQy65y03bhibNtNMih2GujQCDGSFb3gmddb7T3eA2SlSda1
5++dHf594STybhkosr+JTJ072rEozvIyA8edl6AkqQLLlekHI1tP75ou+fp7M2FSd6yEXTZgobaE
LA8A+omTZ4DBnWK8MLQaMFhRahJ55xTiMWLiSkEORa8DrjZasVl7e76sKFvP/G7UutcJKeRTNOii
BNrQ+8CgZNLw5Shph6i1KO+DPK0YT5a5HuC92D2yCE1Cf7CVHrw4zpvhdK7HzrZsk+KOqm+o5g2k
3Fofkqod5gB6x4B3LBpD3QnGxiwwF+WcAL8W8lsyJPbtaLEPRYXgkIBeVisvq+gtX/6qFYnrm1Fm
7BWaAeTRzRfLd2P8UmEvawC4CbN1GXROrH0oeTHfrV3SIWVqRb0GA8LTj8IYy9qXlknjoW4mYGfD
OkeU07rK0KF/XTtQFFGkVwka4vNXbxXvuZJ3L1FjcyOpo4nuijiUI/q2qgg7x5q/pV3bjQxdDWEs
3RLVpzwqdM1XBqmIwKVIadzoml3LMB6VmhmNecXagG3N3SYd3aJif7/azXZSZznDrOqti1W/ruzL
yOmi9CJJe1YlrSrNGcbQaGLo6bzMKSyd1tuaCKT0cnCqRoNDMrR5o+aZ2/NwPk/ZpTnEht8T7lE/
lghH519YZf+VnPyTLSoaTMERuWcfRDMzXCNXfzOcqvv4czL+TzaLRVnneVYhKHqxlucopvGinGv9
F66rP5zm/0Sr/jlUFLc8ZZpLqm6tiFl1r8TcpdveRQXgUWuWyKDUDUZSdr/LG/vo5l3IwmiDtKSQ
dJOwuypDHu2VvZ9NxfpzRrPPUaQQiGltI7hlEUERnSbFEojsVx0d/8K2Yn1yUzH3a7ljApbIyiif
s3KSbzNo+eoZvWzIwhESpOlPnbrP0aRxIu28cvV1K6Y5Pi5KwX1ntNrdn3t182cnoFD1iXi/dt1q
CwZMUx/VvarW6Z+zYHwOPnWrVI01Wqu3S9aoodqLakP5l/hzfp7PCadF69aqU/DZa+GWxD1ahq3R
wJMlv7D3/4t78nPCqXKuV2ztadnC1b+pxegNsrr5c1/7p9udLYZe04W6brkVv2SuG9IiXf/JC+bT
vd7IYUAVe+b+cqugk1MTIYdR/6kUDu1ztumMoMJs1Gzd0vyXHetYthu5Gn+unkb7nGyar02RMmAs
W9m16VeraYurVq+T78UI//k+/4/4o77+25LU/fW/+Pd73SxtimTn0z//el+X/Pe/zn/zv3/n57/4
6/ajvnwtP7rPv/TT3/C63983eO1ff/oH1Dbg+M3w0S63H91Q9H+8Pp/w/Jv/pz/8j48/XuV+aT7+
8ts7I0B/fjUWr+q37z/af/3LbzoX7X/++PLff3b+/H/5zUuG/vUffv/jtev/8pur/S40wzJc1aBt
SZjny3z6OP/EcX63TUfVLHhS1SCEh8WhwnmQ/OU3zfld17AyUnGlCpf5iT/q6uGPH1m/W3ha+I/l
APmpvN7/+lw/nZi/n6j/qIbyuk6rvuM4/nnbM2KJTwarOKoiSBZTO4Pj06E2QWFS3YXrThVZ7qgS
bQ+aVO2vaFPB5dDMOzloGfWZXqqXon9IQfoeFdV8SgwwTnZmTc8TqJ+7fGPTRIqGwrSTmx4bVIE1
3B7PuiZF3DjAdU2QqIX7Zabo5mXCGXHrKC6Li2cYwlV9oVPMjsa+ce7WCQQPxQgI2UXZZuahG+f4
Nm5s0TCU4NjwwL4tzE1q73gxKkQ7QCDfHMxRix+lo0ULoD/CJAbDJDKQpXI3CaNZbq3WXNJrJIcp
U48uC+jh1nabkPyGrPI7C+l8MBRd3iJmdKr7HArgBvPBem1U9XTQkSXDWRUtanNZePpqVacEicfL
aMXLwTQM90KbtHQHpjD5RTMpCE07qgZEatVv0dBVG0o9Rl/STrTNRVKfaHGaj+whkhA4ghgYIIDY
NpOTtEtwdNFjhENfvg5bU87aDmWUNxASENA+/tgaVuxJBxogR4q4W0wTX3NhpdaXIlXqXR7HxsVs
zzg0JKN6b5t3Uk60C0Tx4BuDulI8urR+67joow3zVFn6/B6duYVCW5ZLI0epZhf9AgOrGPeNYyNJ
NyV7AbQK41a3FDconVE+9YVqHiS6BWSLU2/vz+Bz6zWMoHugnJmVYhRXRKBqDyqEzMZeBxi8Ol9v
Vt1lS2gBf4aGwryHySvrbhsmfdRDI7mlsnPrDg1EwpKo5BQM4W7h+lHlUWb9rlTi2FdouWB/5fRB
PebGMQHYf7KBloLRUJ/QEY/HReTGacLo8xSNQxWoK3n4xOqShNA2EnEgehl/TKi8MvgCGKoTohhK
6ymrU8tzp8TY2RYIBBelaxvIWe0x8dg2T0BR6FtBjk3GISKTnGhCxcXBMKPXxtc+qdj+TfHCyDbV
KTC8c+5ZMdjsNMhqTqjLlaOOeqQAyh5alLdLW3ZBKidV21H3gIg6ziB1oF+iW2j0qtmspoj4vBHc
LliF1K+GZYZXRhcLVdEXmo0d0MxAnwiKmvAEluIUE6j/CAhkowcoyrHZDXEsLorWVO9T11J4RlbO
FFo9xJAHxmeI2xaxoz162Ae0fqPITPS+wlZL4S9lfLDy3EIxnZj1YQLx3VSxc5aRCUO50WKUAppG
ZqGq/3HbTVI9wRD0T7GbNadU6xyFg6wH6ZuCng+bpuKtToxOuUP4V4ViMrKTMkwJIpOpOhajarhB
DdMAAcMpIkOXNoYNOYsOAMGS9PAPifKgCr06gcC1PZI69dYwa41FSdLMk1QGWzG9cqe9ZY7mXo8a
8c1e3OiG1tWyDZam1+6xZ/Z4FJGSiCARi2OHEa4xUKYoaq/I/RO4VZD1mTDOjZZTwTnM78zfdOo5
oFVe1yvFdZLhZxzwzI9elk44Xeauswc0VWZ9tWq0x9cWtjCAt7NwLolxJkxDvW+s0jK9IZuIhG2y
wlYhgLJ5Yh2OxUvvnD2f0p2qA4bg9aDqDgKQPp25UzPUi9dcXMuFJm2JAqJemyzILeAFD22GG0ie
LpD0+Mh33ZgmRx2W97qHIztFlkQtVFS1LrxoGLWLZcxVgWg1z8KqcZxp63alvY8U6ku9jgTSSzMS
9oUKT1T6RSmsfYe+IShjsw6RvLG51Ah0uWHjDGHvIoLZC2UEgsgqJz06BJpelI7SPklqwRbuR9QK
Xhott3WnPdB7kd5Zbjl/aRxLkgkzxfguTUXbjdE8/W1n9v/zSMKm6L8ZSdqh+kh/GmH4/b+NJJhZ
f9dNFxMEt+F5ImHw+NtIIoTxu8pQYlmW62rix5HE/F01eL7jPHKFbTPRMFN/H0n4G5VMXZeMXlj/
85jz74wkn3a5bMJ1lcuT1EoDGTP1S+f9wg+xMgSfq4khpnK/prPl6fGD0uZLyMBCxJW7PE6Ggyo+
u8jHfaPSDmKDyGKObS4XN/tFRP/P28/vn4RRS8MOADpgfNpGDF1C+Styw32TT3vW3Qi7m5F+Md3m
ly2n53Hr71v7v70V36GmG5ptMA5ySn48aNllupqUQ7nv1YjVi3LwWbsgYUzf6W0iNk2EOhMPUnGp
iLj117Re2HUU2WbVGDTE0P2qrvfnmIU/Po/NkXNemTGZUc8//+Ek2K5SL/Bf6FLryQ1j032G/0zD
tjH2iYWUHHFyEvSq9fDDRfp9Pv1xHj0f5qev4ae3PSfq/PC2ipXrYpFLsZ9Ax5CowfuLvNN94Ti/
2Br+k3P74zvZn7Zxg1iSIm9FsU+S6Q3qhmTCkS3oan8t0l8elXq+Uv5+XFzFPPQc1frjy+T0fo6y
i1q3VTsYib1SRHgy7NwOJiMqAmwOXtOajwxb29IV39poj301jPNDkxhaSEnYswZjvi2Bc03Ib6cR
4YD+AaUYIOa26NMFbXWFrRWmxjOwWzexxFK01AGmn/pWmJq4HuhA8UBX39i7X0m0B16dieeIk88Z
rFnBxS5JxoccbH/TWd1DpjipDwczh2Svj4Ewnclz0+gLC8R4gy3QM120XBmSlWDWnEvGGC2c9Kh+
bHt87N4wVl+0Trlchqw+LHpyryLe25jZ+KSMGDWW1A4xxt8JxFz4QOLkhIbx5M7GFqfR4EXsRnm6
TNi58gNo64bwGGcHrIEWfUb33sbciCj4H6wiOT/5yimsscXdUcl5RFiWX6HJCFu9dzZsEDpvSKRn
tBA5eAw2Xdp/MIR+lWJeGCzpxsBmy/21+oOSfHFWGz/lsKknlWc9yrNWn0MnbR7QAjyLitBEyxBe
rG7r7t3SJoTaShrtGHnr/VA3DZqBrtnNnbvrzuYbI30el/4K9fBHToo90kmr3jpMa9TBLpAUVL+z
t2OwGYZdU6UOD3X9IRbzlgvlTYkSxeskNoiheHFqrC6xZObp5XbtVkbuAa1jyRTotRYOGzDTZ7WP
1O3Ycb8Q4Y0wqcMJbTjGXQvDiRdTXnYxikwHjDIc8x6fRBch61uR1Rj8Qm092oLrwl2GMlTT0nns
B2Tz2pK9aLWKrIMZDaYXQZDbsOaQdhHwpeO+GKFDXRirw+yYFu5551HRzsiq5T7l2fRgrmJmj8am
cSnNIsj0zq9G2hVcxoDGnnerjrzCYreTkV8o1Tms5D6z5fuchYvreEOOTEuouKWY5WxKHPsk0QMl
6Q8k2AgP9fsRAjFGTkcGOY5UVOA3c4JAeOjsq7Jzbhx2Bmh3FNjVXuOuKcO1T29X6JtlTqdAnYsd
upNHiyQutM4HVme8lNBkcgjnDHa/PXbiTnOrfTx/jRPtotBmH7Jzi0q+GchSU4gdr95UYw3Msd07
UXvSSEpfihesfUjre29UlV0s7mIW9HoyQgzAHhJalHGqN9vPszivAHWoyehAEpy/FEOIdteZNQSy
zdPM8uqo8LHcfnF9Dd+DfUk1rQPpzlsdXkI5OSZuFZhrI78ciuqiwapkJZfxsI2d25hkCr1dQ3UN
1J696vzC4Dn0HF0+XAzyKm9GZCEz4SovprO8GslrM3xVls4fsEUoGXLnr72ihoW4jsXDSuRGOQcz
6kpVu6Zykf85+65CjgMervhrVrGLTL7Nq43UddP0X2GbA3w2a6kce23cOM1hLm8ryqIjV4TT6I2Y
b2HCfVQNhtVfVq0Z6oodzG2GQ1pDz95uNN0KFfc5GV6KOcArwI4EJXHu+OkTX6/bzbezcU5XA3Gf
Lhuy3aPCCCFvvQTpTk3yRFLs1+VOwVqjqUcD8VyUY2GUxiFVXUoBmkOm064ScwmP5aZGLTrUCf7p
d7Ncw0W3uYy2ZJAEOCw3TplcaePoM9eG1uQGfTuE5++yJNU+nawNgRK+BvVVlvSJGaj4uE1dWSGu
2+ildmtKrC7xXWPXqNucwGrO7IkWzHqykXLcNMvod0XsVdFziXJqWMPVJcuQTAhkiIcFcaxINcyS
lg9rdnS017Q9DilG21TxBle96BOxkypWsQjpYmWctKT40gIEIA8NTfViKdutqa6eYrWY4FNfYSdR
YdcjQaxrlR0BEr5UrtHSUeZ2e2YSJjUn30ULtXXYGJNEpf9KhZaFl4Q15VTh8LCMq0x7EXBzZSl4
lZNW57dZmly6NJlXV3FFB0D8btbOxrXagEQR4mswrmExMNU0QAjo29ElMapbrVRNLNemft7pR4Ai
fGxpFu6WAZcTlpluoLfFjsit/UQo5aYW6UvVnj2viHcRBerdpik6NNCx86zGseWXvViwNiwbdETs
+VHaDywa6yLEZi7PrFL8TeLYm+JkPZDkcTcbsXuMzvxiXeQlqTnAEyMlJs43XRuvW4Gg29oqRuwE
qdIea1Wh45j+S3pJglEpPqKVBShr8UWa0xFS+2s9tmKHOvQGvfZFqxcXgpyZsFfj7X8/KiHw/oeh
Almy4eqWjevTFZ9poVR0JoZbV9n1UgkmaoPIR9khvavuzqFVYZ6sx3zoswD2FFqaCcU08Hur6tG1
JrkVRloel1lOtdeTNEBEykC+0X4suo3oEP+kCHDc7HVhX4wOBPvx12iVhhU4rD4YfB7L0dbvpWI9
wZcmoct9K5qvTeEgFs6YCxB/Zfdzj+yGNqP5MiJYAJGkdjKyvbso6TcUTva1NazlK9+OLb+szVWr
jGHa136NrMEr8SqSGoOgHkv3BSomkcZPse62fsyePnEvFcT3o1AvJsNuvUzIsFndp7XKCfSIeZyC
/6A3fYQf9etx2Ft2H73VONIXpGl3Qsz9kVRnee2UvE2/COs6kW12WiCnfXV0WENobiK6oF3ekiWr
n9Kl3pDzcuq7/lLT7fymtxyFnJryeTIjHP8Tjh/IHnAR5Fj16p6rFGYvxripTiMCo7V+0xy8TaRL
XUd28zDpiRGaS0sKSgbYgRk5pVAVoJQVXluuNBc5FQ4xTPJT0oYmZiOkHW50tNtKeqZD8YvXuPnq
l7XkuTsW6oYU2pcMuhwnI6GToISK6SvTxKNE6w7VoC43dS+eag0n09CqhxYRyUlpV65XJ760UXGA
IrlfbTKiwLNKjEGSGFK8FhamTsaSskrrrTstzoHByzjHNmC2bpUYKIAVmSWEtcmV2r6uR5yLenvV
FWMTyAqPKuLXzG0uWQcv5tV8WFZxqFSDuIk0D5eyfNFt5I1J/0wUkuF364JyfEGCrPfc1rmmSZp+
5RAIhtYT6QkFMTdAPbAS7UukmcAz7iw4AzNaBs7kqtwU7jS89yhr7irdfTJKOorwHTBoG8+xi9UN
L+I1bTwXs0kWVVWMr5iZSXXpmuw413Pr22N0taJjMkrGEDzKnpaTQT3gZcRQPJ7N4kwiGrSr0lNp
0tlPc9EyYejjs5MVsnpBumEtKDtqSVb0krsH2GZh43bTyHVyFFIQRgMBVZiQbskM5Uq3uyEVhEQE
dnjveYcv09PscvooNOQrQ5XcrY1QuBSkRlAPV4xqvmbqIcu3QibvNLClbmhn8f3QD81rpRL0NDdX
KBi9npQNkK883mUkX3mSlC6OajD2ZvdSTawP/jLoCx67vr5sxTA/2bM49CQYXediwcYrxRo0K8k2
A8oipTjmMqyrOkZPtewblHGHKroYFmc3F2wVFOMkFPPZQAOEfCk1UYgbYKPaOMnAMV60PmtPbJCY
moYlVMCfw8Lo/UKejLaq/PMDbXWJwWMq6FYn0LiNuLH3HWh2VB86tzmdKYKa52WBn8BFisS975rf
RLYh4gk502i86cNWwT7ro8kfxVtNKIWYyTQqRw9tuTbXYTULz5TkTU3oRMUTzsqUIJGxbu5qZEh5
kezd9FquC3of/dit8lpryxPw19Q8yfFoLYufM0UY2qszXaso9gtn3LjEfWPYfc1BEUtk5ObwPkwV
lvy8365SuZfcsNXQXcQOincNm2usvaVrdUBLnXpkbMTnJyM+cquxdp0Unkx0P5v7EvG/u+7qVJVh
lxsb1S09B5bXTXPMO+yRiudh+ii7o97TK5G2hR/L3lNYuUZ1OMakEuSVFUprApck862lUfU8UzFG
B9BOXqPsJTZUUjoyusjK8tinxc4wHkthB1FqbAy8fWcIUJFnqW+RhdbZg7yu22K5t1kihuwKFfAR
2N/Dm1ok6ZvufAzzRVZlC1EmRrFtxrTBV55dtvOJSu07ZZZ2SIRO4ZMScI0LO1ib1TnNHQ9UWGxA
1vIDk6p+lrdOHoj6ZVuJo9Em/h/Pzf/bSOApfW8J1PvWf2YnfyI0/x+iMA0Qjn+NF/qv5Vv9NX39
ETE8/8V3xFC1fwehtkyiZVghrXN67nfEUNV+17FnuZaunyWHZ3rzO4kJlmg5Fj8zSBnRyfgDgPyO
GAr1d0N1Vds1TcYWy7btfwcx1H5WEODwxpJAvJqr6xh96AL6BJ5pXJ/IVMd+l7dZvI9sq8q8pOt8
u1zNo2zG6bqazHhvE66w67FSHW3SI24Iu3Pu5ihjIz9MxTWyQY1h2ezeFVkoO2kziBLVFE9eWhAV
IN3WvBmZ6YJ4xoyNbXkztEbxC4mPxnfyA1D0x6FATam668DOu655/vkPANgw0tWeyqTbSXdMv+pt
h59e1PVenwjEILsI2Xa65HgrFvOoc9TPOPgsZPiWfWPqa7qdF1VcArpQNVfqO4OI+l2jdc0XGAoR
pjTzYVlO090fay4azfbL1KnTuzOb6bZGRboH059v1KFOfyET+ozqns+RDdjEaeIS0jXzPMz+eGBt
LWlqQhrb2lmJLXwuX1Vqw8KGoIvdQvLtPtLUdouJNGU7RyFqNlqgYLGwDpY1pdshi4cm+OES/ydo
4z9+2abhcL0YQjeNMyX182cqVMJiscN30Hu8Q+u6WRBHTXea3EnbrBaOYqSDyfbfflPTtByXxjOu
fvEZCuy1YehtpYG75ER/SftGKbx0ZSL1BZH/1/lSDTvMyqTQ/Pvvi/vPMgGZhYNR+OeDJSXfjKuV
95XQgB6OQvg7pX7I5parQ627F3IDf4GxoqH7BHxCGQh2Fy7aYBtQEH7h53e1msLAPlNMO7uaDzV8
cks4WqweyIHsv7I50d/tNhJfJmI28J7QbE2dR3PftkZygYKX7UbZYznRYQaH7TR01oPiYDOqU7yo
3pqlbrttEH6zv6PS3nnAVpX5mMfnu9TBUc/j+L2zkhkiFDaYQZo4iNVqdzC4EZ4r4uee6OvBxjXK
/dwiVE+zpLqPDGcNdcIhXorFrre5FduvuDqINWSwyUsj7jy9Q2DQ21UHuFiO5oUGdXav9jJhxWgc
E0jMdjpPWXHIdAoy4aRcz//W45qYq9pZ0oAKnAEszJy3NesZTJlZvHLXGYTCueTLte3Y76mQXZRd
sYzTi6LlnRk4qtGyOy5teUtcavUqCDGkNLaNZoMwNTBLr67m9ModQdMQrvZXLjUS90qj67jKK/Ip
3AmEN4O9WDCJeVE5ayEuH/uAYLw4qqRZLn4JFzL7KTkEX2tbqhuU5O2uSwjxCRvtLByI2qdcbZ8N
aaGLjsHgKi9Km/JGOgsJb2BL9wU877Fu9RrbkE7etNNx5+pJazEHacnNOCRTx8ZlsQks4VvoBPk8
5M1iQKU/5aOjXf5kINre4jLR/ZWdi2eXHVZ5o+qvurSKeq8kYoUZvM763F/NOiKNQ5iHOMmir+xa
jHu6Cc2jW2LO6+Z5IbakVRCMWPlFZhvxFPYx6OiQiPy+js82TrezRl+LHBePf6W/iD7V2FYCuNip
FrpmbIdrq1zj2ep3PbbcUzrHW7z25nVlwnpWqJgPmkEiDnWxB5QKb0tuXaAN/gq9nmzcuLjSaQbZ
rpmdh6PSYS4mYfaWNJtyE5v9e1evBkdtO8GgTXdofGW8aQBrbR4BLXR5Xt07mhvf0b1FsIHeSTLQ
nPFUDQ3Zsk2aaL679k7AaU42dmngHidObYiA+QyyqPJouTEyzQCmH+ZrhNwd2SxDf49/2nZCm5OB
G7+ssRzEDffgarhneNpdon08WD3Q6+rg3Wo0EK88izE/SWNn0oF0Z6+q/jZnwA+Q4WCEnTJdtYYO
lE+FSGA3bIaHuFm2epvV1tZVRHZdoUneaNjerqypJQUuqb5Go5IgsE6iMGeFuCL7VKElAdvsmK8j
WBbcXtuoZ7hxWT7sbsHON+QvqQvrbVTXfdTvja5WfUi1J6nKq04qjxrBHMHsjkMQsZ2/J5JSHrJK
9nekBoFkJdW7ZFO2U0seSLu2sBmZm8VNPsYillfDYBPkZOqJdgKsAnCj7bPZ6YOdkqSFDtvJHK/q
0sNSRa03NPmmaKrrjByjvXAUHS9guc53Fr24IXk83D3dSCPwspobTcuKZzm66eJb3JsdEhB88R6+
rsr12tLBcqPFvRKM+qQXQYuAnrwknk0hq17tl0uV7IjmmW+TqGJDOjg40EjpQigxFAhW2YhlqeOm
RD65h3aAN7wQurE+kf1k+Z2Rvo1zq16PplNau7HTMcoPvXnop+QIE7vkvpAOkpY0VslIKtzLUWT9
TZcWSGWcKL6qBpgU+hwPc2USZxbP19hfLzTMCJvOUJarSZXzwbCrt358NpTI8QdhHPOFWGnPMer0
W5wr9x3u6i2zAWW7mbmGmMbwdPCwDWLZXDUTmM4qa/MeL3UUGgNxj1q1Xjp2zRlwimSjjaLcCp5a
7yQ+lVeWTvSW4+LUHaMor7BSD8UifaGaVXbPhWtvIoa/ndOaMXt4IfvL3FljogPiVtk2tq4eUt3Q
Y99gCis9QYdzHsBS9Z7qWtktiun5QW2i+kJFpLQ7x+35heg8zUnsI+ua5amgr2xGK9GCVUAY5C20
GM6KJORU1k8Ee1s3EUqKUD9jySs1nr2Hyq29NVoVkRpdg/tk5KYfotChw/4w1Ut3IUYDC/RaGpdr
HS3bTqNYsV+fymW4d/sRJnipDpR18xRay6GBwqBhO4CG2+sxrExmEgaUdanqW9XUczqUFn1MPX3h
WaIEllwIXAN3QE5XLSeFeM5Qb7Xrho111GWP6ZDclL2CSNlpy+SSGu94WwrN3BEr7g9EU9xmnSr9
SOmLzSJ5bpGs0D1VnU1Gz6BwlmbkZzbkxtgRaR2J9yInQirV0+7WofL4loH1AYzcDBRyQbeEeps3
2urmG2ETFzL2rYPxWsLItGOzr7XGvcgIINmiixs924lAsRML1zoHZ+t6ephz7TEuq/2E3yhbvrgZ
MbbgsJtGl9/SyTEDa43iyhMGgDVxqvjPvg1RepNjdBsklJVhF4bnRA657royvJXIt/y+QIxEVcU5
7I/laBnepibCkeeCSg7dwXB7cvUK502rR+ROo5z2upJah8SS5pHldjo2gxhCOeyk+S0qLeu6tuR4
X/I0DTI6kAjejCNAADChtcJzLrUJMKjTbzDkWc/IfupAySz2J4mpkqXbZ5cFiXAk+TneqPB/5fOI
VX4hNWlZYmVbOaLapQnJ9IlCDJujPNfEIBHQSmrTmB2lwTN8ZBdOgVcFy2o7N2kxyE1MbgRWQY04
MbcWAA12Mr1gg9HChoS4YNXthzRv7/u6D7SmfbW1kYlkXb82U3tHgmR848TIOW3NPElZdyGuLj+q
BTifU8tT2bZE6wKw+1IUvEC+glmRZrNbCUVzV5JZjBFqB0cPAtMGlWBJkNqrWkT9JlLJjY1cBz5s
sh51kX/hy/VrO7MeC1UfQHPNY4u8jvmr0HxbLhlL69SfjCh9jZmufNzYph+n6m1umQ9aOathJIru
yjIVQvHV+am3CFwiYOeqE1PhT63VblOr+TbGxBs2NIEiyz0oUXNU1QyAGTOexZBVOP+TvTPbjRzL
suyv1A8wwMvpki8NtM0m0zy4XHohJHcPzvPMr+9F98wIiekmq9BTF1BAZAKZQNAoknc6Z++1WUW1
fYXerULfGNrBVwB2N6VBkju1C1pksjMWQOSSjd45TzUFGKH4Ns+APKQRd26QD6+DlW18S/YbqbLn
7OpHux0uDM0+w/RsbKnuAe2MPWunAYFZBfCxZF1H506kQxG0Muc5rJy7yqmKrz3JU3kmn0olfwyr
FDJiWTk32C63dIFJSTXFF7jZOWQ4c1m2gfGQqT1sjrYeN6PjdwwhP51M3hRvK8RvmTa0e6eR/iF2
LWud2V4P844iX05JCiry/QjeeqSZwYct5SKeOiRd7nxvfNLtOrVcZxSycCGpBwXdMNYfshSwZ+5V
G2B/iLJiFcU5fXaq/95ZSaVsZw3RVcZx/NAOvXFjgrxxyzrcwoS/c9jRL3B2Gbc5L3/fIELeavW4
t5LuOnBfZUS3lhGwibLIBWHuSySgLvxim2OAaad8YmMw3Chl3lLqRZkCVTehrCSXiDRhRysUwPV6
r6nphoX1Iu6rCeWvnzV2gM80/2ZQab33XDZEXZiE1xFCtWVeZdd+n9GBZ1NcpcFLwYNZeQajsBic
u4YDxzpty2BHtEDwjFib8VuWq7zEkbVMS+Fui+HP3vEPkP9qzgye6W9jBf/0srJx9LZWezkS7LPM
c+K323yTdvmPNL0W3XhBySTY0Ccuz5oQGEnm1yEwqt46z6zzPousbaewAdOU1uHDFA2wRuj5fe8t
VCMHg6YoPlQFFLdL0xfeJnPi7sUAmctd1fqSL1u59C36lMog9lY/rCv2K4u0S507dhQd1UZr1Qjg
HqlT0hPq8ih7SrUq2eZosBfaANt+MUKU3oeaBXGY9nYkByTyOobzohdfqD4se4zWWlcna7NSKYfq
Z7IP4q+iTA6B01m7YMJEV+xhUkCD30un2Uu0BemDsOFFuq9mM6yMYlSXrLzGShXgvbwegESCxqDU
SwQNg7GHhqQmyjbEgcmMll/rAzVgx8rPyvFgtdUD3PFtZ3EeVNoHJJ8H9CZnrWmxRkr/XgkRiOTJ
pKgm7Q6Fy9ZVDZ+M87FbhLo/cSAKKr0AcZQN5AMEMCi60UEBaFiGYQkWjGiFq/anq9xvL6vw1u2Y
9hCNtH5PNgB1b2cHgP9bpkIwaqE9ufpd5xRfMKbAqTsjzyykBYlrr77VQiCJ/QshZIxdDYWB1nvj
2hZ3VdyzWxsOuQAgM7k0BB0Zlz2n6alfmDvhkImzCPgGrpxd7SR7DrN4uh+QjcM+tTy2vva1Gzy0
UZkzko291ZQQu5h5knKvOO1WhPcMMvJykkeAf9k+GPQXz/AvLYNEZy1e2/mz1atiZ+tPeQicuS1B
+xjX4Hx3Gl/n9wpG1GObpNal67l7A3/3sh4jCK1hfoc5/47pj1YxXlNjL13PBizpmDGruD1w2Kib
ekEWQKItbC1iYnCoWY10Xho/yv8MErrv4eBeSKfi4FOqG1PK/iGuEiziWbZSZYh6o3OQz9roPRSt
gI2q+Zy/cWaeA6uTNwpTG7VwcMzLoUANgOU5P+8Gz/9uQ4ugjwKB1ndr7xyk38odCQhISBwloMBC
zuFTkl5JuKvrWGPvC/69XmbJpNKR6o2qGt1Vaqj2FUQx5Lq0Rs1OEUt3Sm3Vx7TbhlJ3V3XzUI2V
tXMTjcNKqUQUs2P5hDyYuIl2sMH4dqL9Gse6shOu4twl/ddCGg6ubr+7BxKGVKgR1KBgV93kepuz
L/brjRpaEXpsAJVR2Kv2UkaGvkfmqR66VBmWYeNe6X7HJlEITd6CkDT3SVad01AyQGQq5Qr4A7hH
PO9L/Nv1vkOqf1HgDNro0n8OwSHcJU4X7klnGW8Se5Ia+aapvZjuYGd8RpDyOHp1w9osFe1bQAHC
tGpqZnVA8BONaNfH34pVpAMHq+Vpt0+IwblT1cY605SBLqMVDSwZdM0r2Xm7AcsyWoDqIukHD8mV
KK/laA3whhAL4ZxhxrDV8NILDOdAUkO0E1a/79xCnBumRMwux/wmUCb2G4r8AHiDBcZNBn37UqvC
RNxucLqxQpMDcpFG+4Lz9yaqimfkZQCUME8eXH3wznXTs9aBmTc/Brtyvml5izeXXjF7PnrY8G5E
apwXIKlxH0LwWZTKQAvIE+FDb2iBtdTEwFZAy4T9FfxAygoamdF1qIMf4uiSP2rZqN4PyQRRBesZ
X+qaklyT35G8OGmKQAdf7WLUFeM6gJIO5YjNnplINBJRqis6COYE0h0g9oqOkHKXp1F3kJVD7neJ
em7nAk9QN1lhutEKPh0bj2zgzNQk2r5xXZvQx+BVlrVc8T22l6GuPUqd6PCEc/4CbILxQ1XxxaJ6
i9tLatTEEjVKm+7ZdYh2qoF2rHvxxD1UofHEFJZINOqQSdTNItdhTS9VHsezliiaAyxCYAcaOSYk
eXeH5/erCWhHEEax9PUUVg3wgGY5ioguZ5b3j3BTvAudZPGN0mj3vg8FPKPP+ujq9VlMXXLN4//i
watdJ/SipWs4SPPb5pCogP3jnNM7+3Vz3wyFG++Tti42kozCrRm31c7Sxhurr2A3OhAixrD60pAg
esmOdrgphRPSg1Wi25bz36aVvJWJb78tHF9exN5wiNLSoK3YpfvpOI7pezSu+EiHtW8FSj+xAr1r
x4+cS6B7hNrIYYlo03zlLWbLVkbPnMD9nxx2hKW9kNGlUmr6FlhEeIk/HyGexvyIX8YvtJVH169o
h+jCr+tqpwdNel22sXKrYHd5ZB0o7rpUc2GQBhSph0r3vG3baRi+LTVM0Gcoof8dwW5l423GQZ87
TnTF2T1acsgxfvSd2t0ZpU4SjSEA0zgK3U5a+EsjKOydohDuoCq2e9t1rjwXUQSGxzRNDsouJj9m
WSIWqPZtcERdJOMoICn07NdSMIjmitUmLrZAnYd9aABVHA0yGzk3RGx5wi55Dlx2+m3qiTNl9KMv
UevVDz8r+pBE6odi7JR95zvlY+35OS3jakLrZM2l2auNvyJZJ1tREzAPiqEqG3UY2icX9O7BMIZx
w3nporaT/KkZa3GJBz8JlnFrust4TMxHO6Mtb3SKcu32AGBVr82fSLWxLzhQY5cQpVOfCyzTJaBx
5GKLPKnHb6URUY+H9g8caOztQ4cP+bog6WLhNEG6LkRO7ad2xUUReOnBx6JHvYn8DFwR8UXrE+ik
VroxCfbS7lsShe5GIEhCrNrlT9Hg2TcuYUS7SOTa+dinQPiJc2ovHaIL/cVYJpRmR82Fp1yPWf3g
1FGyjTFRQNYP1Q4NBmIGVHW+80NROEKw+YrZefpo3xuj+zbAK4P6OqSwExp563sDbRPFyq8xtRhY
qZXXnj4xiVuZbpLYM+iXxSDKjadnuFu0EVQ1lEEJ/ZJ2fijyLl0VoZpdI/CKLnLwCSzuWvRK1BXt
+iqxb/JKaPuusrRXUageHidhrgdDGze9mYpLM2URHpw+f1IS/qcaovAFwtVcDrUN4ivJ64e6Cdzz
KjOvJt7ygx4n9XmiwsOH5KWSCtKYsX0T+1oAHLlJtyaoNn9BIS/bA3+CIOKmySbIsWcBucgpBHPU
f2gg5kE9KIjlWQSN4V10upEsS9QJd0nFcruFAj3iFUS6xb4jHrdmoBOnVoHRaMNOfqsh6DmLRtb5
Uz64k+qyDmtzoUh4aGqbyhuXNFVBmT/NnzB22Wt4GvYLenqNRCCODFvXT1GumklrbUD5mJcpjtMH
o6dCvvIqOBkKett945O+pWiEnviGGHaWRXWEdZ3tvI7EZmF5ofrLZP2/Xe8Txl2DPuPxrvddGfzX
+UsavW9786/8anvb4g9bSl0IiS7FoO9Nz+xX21s6f5gaCReGNCzV0d9Yd50/YOrYNNkoqqiWih3m
r663+YejqTqHN81UgcBgKfknXe+ZVcLAcstdTV4dXDIoxWdN7zwlT4B1sF+LsjVvHAuPZ20B8F9U
8BI2b57KbxqlM7PEr9+igY/jw6AxPc+RDvoYkBr1+bVEI4NmRkkv6G0lOxe4/nUUauKXRgPpxO9t
yb/72+hU2oI2Ov4TY9arlD1DIZU52LMMZFXbGRR4kyjhUAjd8uM/bWZ0+fmnSWlRykRH6RjarAds
BBIqDnL+tQG+6VooVflKb7G5l50mEOPErntRhnaGKC4sK7n+5z+OKVwKflqjKT57h70SOBV75n4d
mSkcXknGFvwkNUVbG2QXqimqa1UL7X0Yu+G3j396ppn4+XfjaFLpyQtN5Q9/35jVoHAppoQs5yph
csFGNNrpeROc6LCL9/1fOf0Mxwy0HqbFt0M5/f3PyHiIgSbVPTJy/BwZO8ZzInVh8yeFdldOn5Q3
BY0srHiIrq2KMyHi3AEtcksR7h//xUKj8W04BroKW8wcP25t1GGfYDIoFFQc1KyVZedn2QmaxfRp
/u30+fUH6ypjX/CHo36Z/Yqn0UqDeNivqTqOX6htDYipKsKUFiWsSbocXZX6RP1ZtEMt3fbuaW/U
4sRjnwkbfj51g1tgvqE1CCvg/VNH9oF6pOYmnIYDqE098os+AHbUOi+kQE4oVwqx6/afP19DMhXh
IuF7nlvGbOr3Sj7GwxryFa/V8X6IwTmpev7N4+XVwSvAHfifP+JgAwYtbrbrLudAFE1yXWaiT3wq
9Fst5v3Jg8MU//75lY2Rc4SePhWdAl6TeLQdXSv+R9H2Pz8VpDASb6HDGCRf8f2vaBaU6lYALusj
qpoV+7hlqSXOibn7N98CVSOmN1siOYEm8f5XSsmO2BAuXe/KJnZFeC3K4ibIHgZLV1dmXytbSxr1
iS9wuupsGOialKYwdCYYda5j0iO2tUFZ8QS7KT8Cw/HSa5ltcGzqJ2bwubRo+tr5EgxhM954V5Mz
9a20KKYwi1QaehRlYzSiYHH0F9vODGTotDC1xVAROLvtRRtRoojblIqqHMIfosqrK6/KUvPMhv0D
mSwjTHX78aD4zXNApI86fyJ8WGI+KMZw0ANP0+t1Sb37jAN3uuF045whL/BPvOifE9j7Z86LNFjL
HENFH6TO3nTdqm2VkTO2ti11CaBsy8pyHyjtmVC9c3IGCNQL5TrJ/UOkuMU/nV0tfhqtn8bcioF3
Ugi+fQlt44qBFjj9amkSbKm5CS0FCuYfP87/2IhYwPNYSvgN3TDtSaH47ldoycs6yOv1qBDTkgFv
WOBuUAmQ8bqtbivrj39OE//x/th7U5W0pWYhfGGkvv9Bz8V9Withtk4Gw8cB39NFW6rsJtpFyZpJ
XoLRFiTdJHH8gpwtRnIcSwR2KlJWrFmd6usLr+Jr3Ghs8r0zDQobEL7Cas5x0yOoobML4xVgmlh5
AJCgTlMa5gChIQWk9h7SU6xNF2GO209nFuLMUJ9LiATBJujy1jqXZtV+pyoMp3OEMHIz9r47nI+j
kziTjTHAK4R6aNUkNlFfdWyzWeMc0og1NTFc+GUJkxcdsklUEPlcgb4CLR761wBGsuEwppllc/61
XB1HHunPCxAN/jeBYILz0zD2CqesAaGP0eoBEZBOc4eiIbyLbLf3KIr16GM6RTrJXUoQeYV9qtH0
idJK/zVHNxLSOWyZG3K7yOjGe4KyZl2BfF02Zhdf2WUQEX+ZRTmWs6kjaDdW8RK7gC6WYLRSdQkL
JrzL/ML1l64pwxdAlpCkSjcYflReEsKch0L9A0I82ZkNs626U6hw+3sXOOF5OCGHF4TPZOYaqOu4
mjrbFEcjO6KEEzX4XS61ZvSIJcFnlJ1TcEQitQD+5BBN4hWKHl9mXmmoq6Y1SzovTqu1SxqDpC3G
DSvGSpo5Zz7o2020bxVSufaaq6TPcApH4B5QFqPlFCf5inJI+HuqApFcZ9T6NqXuqjTxbaFhN+nl
Y12jp2YLQSTlGqpxaN9CnidYTdaacmMrEXGqGchRojd6qLEEe3Jon1QJ9KIiUauQpFFhtZu6JEpr
Qa/Pecktcn63JXxH6uexXZJ3QulUOSOIzJDc/tDUy7QW7oWRtoN7wOpJXEsxxsoZgGlAywTBGuHG
MWo3O+gtRN6VxnzTINRxjWu4M3p5RlnezBeQg4z7IcYPcWajJBloKEdlfcik0Vwl6HGmYgDmHqIX
aWzyGQ/a0iYkTl2nXq9dBS1EwT4uKiAwaBH+ZPEfHpnl/HQbmES/ekMKhYNAVllgymh0a+NHbkFw
VmKHCT6wLPhW2zKkc5wO9Qs9FpNI1Gk/Td5EUv5JTIp0VlWc062weq7R5wXGNz/0qS5Kn2oiHazC
uuv1yW9U2HY4rLSMV7suDUCU12M/0sbFEpAJ/PB6Q0CkmecKXT2zomFaq1VF8qBdKSYOESNJlhq9
CDJBDbJw9pmNlR5jZmF1OG3iQrmshzhvvkkPXOZD1TuOsiDJN3/IrczqvxLxU930LQ4uenw6k0Ti
6wHfb+6O7kYBTxszAn36HS4QHb5fy1T3etOYY7DQ6HScI2FwH/VKt1LMwyFOrUI1+rufM+Y/qjP8
96TzV7Qz7+ryx4/64iWfi+yn3/sLG/b/BwKM5e3N4jEhxt4xwM6b/gcSesC3byX0P/+lX8UEi4oB
pw9gChw+2PTpLDW/ignmH5LFzEBEzyHwZ9HgLw29qf6BVtdhZbVQT1NU4B7+Td1w/mBnyrWIcGAv
jLL6n1QTfomd3+weVDT0psEhWNfYOrDFni2tQw6YRoe+CZWZSVtvaAzXkIfRssbltyInrxeJD8KN
kEo6/dR8aTL/rUPKz2BzEmKooikQwC2Rb5e2tmWXYn9xtPjVrEaMMKLrqON6BEZ59QtmsRdqy1+y
0nga+2TpF7qEpR/guLTu1QHvKJ0I5DuIRBZaCWm1TrG4ms6ZHLxbqdjfDYNZDAwyst2xIK7TRxBg
2T1tGC1WDqkzlNho3Neid7qnWiD760c/uOvxSC5zFJ9YU1V5wdyGLpZy6Sr1yAVqE61ZpzUZC9Tx
cJam1bixPaGu/CwxrlRXpc1idf25w6S69PwqXFV1upX68GCn7rNH5+EMc9CNDxiMRjx3uXTMttiG
5hCdNQoCoCiQuFMb8Uwt4EbzyW5t0+Kb9Pv4zIHNg+MxW/fCPdg+TSPX0+0NgT2vZtDp26B2cM6X
ZKyFGukh1FzHjYoLf8nLIU8oBz47ZhC9soQ4Q8uyXzr0u9gfg3oFKrs+6/vEO1S1/QyF3qM5X2qv
GQVZdPilNHeGlpQHPyRSgH4Lne9OPtCXhyutJMMFFAVmMw1ZDG0jWmlKCTMgHveJrZyTGiw2cVEW
l+jXxApkkTfF5nYrR0tvfQPQKrSCapWnFoa2QLuIzYoQqIwGfhn4FmIBwuzMvORsqknwWYPNf9FS
Qt35QKYXMi0Px5XamF+sJrtXW4SFNtLTVey3X/K8rje41C7MrhJLQFTNpeYGxaKsB5uOlcwXsT+I
BYz2XeB63sJwYaj5on2su8xeGVpxVxGUwNGgvagNlk2Y9dlaLSfzQT5s8lQHWMEdECPw4uZwJlxx
btIJxGhKj6Eo/KlVHa8I3X5lV2etmyKcwpezTW6oT2CI4eLjOiTbI1kxExxiZHtwrwfEwo54RZzj
LciRvVK89GG0LVQtFprOHoteZT6yDLgbFph+M5h2scaOh4M1x5ZYwppcJ3pT3nc5KRO6jyTdNb57
ncmBJu0e4YIbeMlU2tqonhexHRJ8WDZPpe7d537v3plK0e4CL9TXOgIRW3esFeV6WO72TujQ1dE/
WfusoCjEnQdiE2Q1mbWQZBdV3ld70OVElATlUzWp57opvG4oJQSMZvDQT7VnKtXIXVvrexVC/c4Z
9G2OHHOL6DB5hEDwWlsqIY9EL62y6SXQ8uo2llIMQIXtZ6De3yDJPbTYRBc9ID2AyyosPu5pkThY
A0WDytCX3Gfcxpc5RhUq/jzorJLYnIWzp502nve+l59VKXs5klKcVWjiZtd7H1kQvnHmBOLkbd4r
UFyVRJXosbTLmJThSKxkNYmvw6cg4KiMNW1lay35V5jPaWkDK2gFWBrmRm2L4lguM5P4DCcp/HY1
Hfs2tkLqBrQFwgUAGCOVg1aW66T2NMGmyHFceFiXeGqRcYvw3byXaWqvJqLPqhlj0dL2cSAWiOGQ
IFSqQq1kqE1ilRjFH+L/dA3m6EbV9IOWYt4OlUAs0xejG/tbYl32rp5DMozBr7ng0RbOqBKHqtWX
jje8loRUbRUqTqgdXfc7RwK89uiEikA+YHlpMA6Sta556OqDZnxoUvnausl53EYM0cwDfh4W+sZ1
i8e4c6JV2qFEjhxvjX76dfR4y7G0CMclEmzjhoxOZJ70I6k2hZJdT9dxjgFOImkB997ODeQPYhtV
5PgI8my9vcBi/D0b6KeGASzFrsLrRFjaWrqd/euI+o/2JpAG+We+3Xi72/g//73ty/8g5x+1h492
LjuCZf/rMP3X3f+l5PfjJw91gp7+/Pf+ZQDEzDeV4i12CAAaDU379+ZFCP0PzuHCAJM1VVWnCu+/
KabaH6aJ9cehJqNT3p5qzP/avGhQUbH+UTAAriWnf++fbF7eH9IVjV0W1U5+/v3hXEX5iamnVQ8e
seMR2XSUdjTlRMnh2MVnjYF2qAgo1zpkNT/DFaoveeDtW0dbv3nWv2mt8CreFMr+vvfpZ9/44VpJ
nzOKKmAMyJQKZeGSo/Pxld93Nv6+8vSLb65sq3mo4epQDwUyMog1SAcJNR2z7dBfaKaCLvjHxz90
7E/Q3/9QqgsM6fhzUOZeiPJcGqdqSscePd/N278ga7SR7YKhHhoW0Z75VFPQldjjP6q//v2AZvXC
QLdbpSumB9RDYnmQOe3Bv3qIv3ml02D47TudbaGVELShmufiIIxxg73gDGwP+0rSGuBDm1F71UT9
wuz7JWnYOw7H17IsljbcXM6M5wSsX4GlXHMWP5B5coEVDZUW5kfEhD3I1o/vcRoaf+/2//rb5521
LDftVmYwQHoz/DrAIstDfzVGfzpGcibMdvvxrxz5MoxZMVDEraAswBMW6TP+HxI5T4yaI1/GdCR7
+2V4qQLZqmLES/XLEAGO7TeJfaKDc2TcGLMB78F+YIfCTSeNviahXI5UjwQb9Cu11HZuduJPkEe+
knnjljh0TWbxqB5M/QfipENBUpVSgYeNO3dhuig+FPtMzyRQg/gsU82NJ5qHBDwqrqWlZ1NhHdSV
p8Anc1304/lGkeNVAYaJYtnKJ38u8ZR1YKQXITha246QEXblrqd606LpbHNlo+EuG8mTKD1Sv0nd
8csv/fCYNzVhAZgZ8ot0QCXCbt9s/cuBdiQOj4VdjJsMdmjU9JddTwgyPkfdPMsyjSNAtBZeTXe4
3DLxrNC17SuVLMCoI8byuUWWapXfgTARBEHoB50vV34nWWhFNWs5SsAGxm04Ui3Ry5uPP8Bj38ls
Dky70PTtMVQPQ3pXlM9GeC4y5cT8qk3z2+/G0GzeC8O2xG7EGLLAuRKDtzBqFDskSS7HKtz1RO7W
mGCQ8mFPQj7JaQK21WCD6PEPOYALE+aGHSv3eklAX92cRQ6MV9aylUKfaWjaEx/a+47k30N9Noum
lVc0OVutQ4t0tNO+RtDKyuFZcAjOyq/jaC8iuiUnnvc0d/7umczmVIZlPwqlVg+67T4OodhUNu3c
csrkW4yOsh/iH8RoMrTMq9qqyYJRqXdb8qBzRJ3OZ23tUXNUH72Y07OPrs3jgy+FecitaZuIDzLO
d8jRlgQNLdtgQglNSuwzRy8W0ngy+bbIroG1RD4bmWtcpCTRnY35ImSfGZELlCYZDJBxCbiHKK67
Tnyh9+tCd7Hcezv6keHvSrD4fPw8jk2As5UAkVfTNSDdDhqg61DFjOOeuPIMevDXa9VnHYlMUElN
FMFrxWTiYw+YGgq0Kv2Sv1Ose4WszpJ1P6VN8YzWTI7RciBUEUkbhDZ6ArgCYYANAs2XKrAN3qSW
h2PPWqcTwOxTf78+WwCQ3euFhNZ6COph5xmsZsq3j698ZAHTZyuAA1mLyEZ4bsJH562vFazP+vek
2IlEnNgfHJk89NlCkNMkx6XAIlMrrNhf2u5FV358fPdHvoupBvh2/Ypy4purge/CcRYcxgfzxIJ7
7KnM5rscFyq2bq5rMY24DZmhJGQVIAlrmObl3cc3f+y56O9v3orTqiUGlx2xi7ntMiy+WeHVx5c+
9lxmc1VmdeSNeYN68MtVqgPpWJ247pF5SZ/NS8TJU+1sexUThQ/SrtxiH19bQ7wifJ52qL2XwVNJ
uU8rH4JwXwmXCopx39U1DmaKWUq1EiDMAH0uujLatW2wcSrzLCCj0NSQTrr6ph2LrZKgE4/EAo/7
Pmiuq6C/aeWlRkZtlbxUwB+VYV+by5wI3cDDj7TJvUfDC0/s6Y49vNlko7SyTwZXsikqiRsuNiWe
7BOP7/ez+rz7aeUDOSFBMh1SbsPhXEeU+fGFj3yv2mx+yH14cIawxkOC/bProo3a+siqb3rXXshY
PfX2j9z+bK4o6nFUSABjqvS3irYvjRMD4djdzyYICC0hI44NQBSQiOOdj+HjOPxJSBP2xFNk6CMv
dTpWv50pDHz8ZhC64yH2vjXigIdi+fGjP3bh6f9/czzMYRUSBsVKXfrrluyI/MQrPTI7/Nwtvbku
+YkCv4KG+arKAZV2KyzrVDhPzMnH7no2QdCaLys94HEkdbCqySfLnBPP49h9z2YILyKqUY2c8ZC5
dxUwKgNMlwkU8eOnfexTmY1NNHGeUQ4lm30HokN036vXvhHQB9dwlH3/+DeO/AVitiPAtZU0En//
wSx3tfEgUd7D7zjxBxx58GI2UgO6P7SCGamATgvG6Kkz/rHrzsamP7YJ0n2u27zE4dI4tT06dtnZ
0MxrWwkKxxwPnbrzh7U7rj5+xseuOxuO6E48CDHcbo1NsMObZ51Y+Y69vOkH3wwbRaNT3EwX9ryr
Vr0RnMH0y8/d82y9poWP1K/jWaQEkLT0sW4/d93ZWNScKkQzyi07nGvGHSCHz113PhJJ5/bqfLpf
fytvs2b9ucvOhiCy7qosCi4bBRcBzNBx+6nrzkFOUcEmsay4buLd9Ppz8a/IiqMi6COfmjobcXWE
spEcBmZ++dJjCArLzz1fdTbk8EsWRpwxh9r9CmWWH33yQczGHFoN3BatMR4M604b7+pTB9jpvn5z
ppzr2fygG1JZ8yDC/MaK6psGGGTfeUAi7H2fyk8+ldkA9GrfDcKMX/GxiQ3KWYaP+nMfyGz80ZUt
2rHK1cNIsNOw7/vPrYXqbPwlpLPyj84HHWM+X4ansh+OfXiz8dcoedjArh4PA4eGZll7n9tFzpUF
+ihQCkTMF10CxIkm0Ymp8/f3C2Xs/dSJvVwg0XL6Q9KtzHQ3KCe+iN8XTtApvL8u4e8ZcjSew+i8
dOWfBjKpoamWulsBkLk36MIH9fVnPhExyTvezv7kjQu3LeXIOZlSUnMv0tePL/z7ZUXMHRsJIV+y
zhmTKokMpMxt4Yanubn5+OrHnvxsNSQVxYmJnhwPvQafZ7LHPn/uwrPBSAiKnqeSR9+Wa0vu3OaT
NzwbinVqFanb22xOScgaUZV99oZnY3FAsYLBjwsb+bWOA785fO5BzMZiqTeAWX3eH9i2GOUuEOoT
X/exL2O2HJaGV8Hr4BE7NPYlB9sGnj+kjI/v++e+8D8nbWHPBqUq8RjY0wZMhM/V4F/7Dtn0zWYg
8QGfFTS1h0wgWYnQ0CjpYoCr5YnbWGyxSegKlO9B3QWBd+pupj/qd3czG8o03zM6+NxN1eIqJIPY
IMAAyHGDlMNhZNRhsMQqiajuU3O+mGv6WxB+eZPEw8GN/esiz67KE5P+kddmzxbZvi1NP4/5S2Sz
DdF2Zu4VTM8Td33s4rPxXFe0rprpa6t1DMtxtLHVO0z1J97CDAb575Ilgrb3sxz6AECmeKgPGphi
pSVDHMRdajVLP3t2oTQrMNg9TTnThuaAU2uRmOEqJ8SuMyB651ClNG3i/l9mqbKKQ2sRSfWsJjLh
40/2yGRm6+/vbrREBWaGIeyrkN/CPSzSE4/12JVnkwNhGEXMZoVZB55Btk/lidns2OuaTQ4GeLCq
AWh2CMQZlHECNIaF6g8nnseMRfv365rNEEVYDqk1zWldheA8jDcRKqzeJGES5bk2bvtQ/9MJH9UW
yn37msp7Q9uaHa8ptTBsf48749AaZFw+QjhaV1W0Qii/zTVrFY7m0on1fV59MZXbj9/e9P3/ZoTL
2XxTEhfpVF0CJQX8exTcVB2hHCQWwnz93FuUszmEdk9TgMwbDpmRLcL4z6H+3BwvZ4t/bJq5H6jp
cFDp7XEw+dzRWsjZVDGKLMKaTNWuo09CXP1igHb18dM+8kXL2UQRQHQSfcjTHrKDGQEwPfEWj113
+v/fnIJ1QRRR2QgmIDSSnt2hAP9cIQ0S4/tLF3ECmrjAy2DR9ITZ+Pi5JzEb26D0lMpCi34Yq5V2
DZ3ic5edDW2Fni82GmMA5rIyLz992dmQdsKoRtfv9gfQ1UH7SmLKt4/v98hUNKcK52bu1UC8KLGW
u1B56u1gjQD2UweH/zBPNWGOxL/rwcXES3qG5ec2mdZs3LUDW2NAucMB6CkF3OKTdzsbdj0sIV4f
lwVAdBv2n5t95mxzUtwC+HR8EKl/DQPpOVbgf554d0d2R/P8+BKd6q9R54IYFe2Tw9IM66PI3I01
7glDxrrk3ajhFI9MSE9mLIbaWfv2j8pNl3WWryP3TlHyTZYdHEgNA7FaNDi0+6h8tGAhD3WLGZ3s
r4zQzxGtNrbQNPzWlQq8omFnuzuzua27M8vekVPhEuC7oNKIUzhfkJILtUlfqNYaiPNiHNVFopYL
B56K4j+U6tePn8CRaWcecV+bMgGl2w0HHC+VtXTL1cfXFdPk8ptVaaLiv53PpBMExeCppDqjq7Hk
ned7+HDUTdJ9dZUbNfgexz+U5K7oHs322WP78/HvHvt7ZrOH3xMDlxactHHCYSg3hhMU92PXnU0f
0PfUFGgMFYeXFlr7J1eTedi9dPrII/CVy/5JmjD2pI+fwpEtwTzlnhUPqe70Vt3w0WIzF4+3lvXN
7T7X3Bdz2aGOwtayITrTMfiiW4vAOFHPmOaf33w0cxy9ZSCU18qxp7VNKInq8h99YYS3ZvqEOeHE
7u7Iq5wjB5y41tmBUwSEheK1Czc/8ckfWQjM6fferOCFVKu2NKZ3mWwxwRAA7ODnO9VcOnbXs0U8
GuwmsSLumkhE+C9dvv/4U9GPDNR5LIEb52jKasTKmXsuPP1GG868zoAcfa/6Dz5irNGAStuaUADD
6wAihCIuhaNsAlhzIShu0ydcxRhIwiFyyovWRd6s1EzeEIWzUhROKTnWgh9NviuDexWLWCqqZUcD
aPTK/8fZeS3JjSxb9otgBi1eoVKL0sV6gVEVtNb4+lnZYzPGm8Nk2tTD6dPsZoNRQISHh8f2vdws
ne58VBqrb8ydq5WvAks3ZRjxXKjqLs2wXl+prsmd81j/SgLJKakv0ZPH9TDtNqLp5Vpt0ymKqSbE
L9pNe2Mzke23zXGoRiRpBcye3hcwpE3Z2Bvdk8UFMU+ISk11FaRblVzs9QKGkuqUJQE7BcojYYb2
S5ETNDfvRiU8qdLga3J+KtMfYvdq9LLXAtaOLixtQfeVosFAE1aQ+rOK91EkoGjR/Q7XzegNsq2p
1gdpWFx6V2xT2xQia2J5GLILcru0SwvIpSbZpvmiYK3TTN8z/IYH8RsN304rdlzFi5wpG0eYVVCL
rWOagh3mL4t2NvArC1JjpWGBX5iBO2beIr7gbufkoeqlonbUzVdT2ae0DswzGL8ZvNK4uvhaR4l4
NnHUnnTBa2TJLvNPPFroFvxQuvTcKr2j1O2dmHvri17F3CXSJUjwnMLMdp802ylZC9MdpeONAue1
CBRxba3NGJXvBjzwwvRXDeyKVk+cGhMfvzN31uvtaN7zArkRjq/FoAEGcfMYzNMuDc5a+9ykBxXf
0G6488PcevxVNmdKMYiqkhUcxFAPhNirZty4Ykcfkzu76o24fC0MbftBTPtLvBeLHU4D2ClvgnaL
+ExP7/wMN8LbtSRULsAKZB3hjURX6f1s9P4d3m499yooS/RZKyntobtU86fIz7s78ebWc6/C8ajI
PZ2E1Iv0dDNhV63dSaFvfcurtKnAC1eizY3WkRiEQFMgPs2xrz/3VCHufMxbc/8qUOJoO6jm5bJq
rF+z+kMVjk062oqIuzsFBBHbxKq4F5ZvvaarJVzqaS8UCQf8qSscPPtXyHQevvRlr1WAuB2WhRq1
wEBnbK93yb27mhtz/Vq4h/cbHuOXO5UYT09pnOH50e/WS7ydbCsKqvvv4SuXL/qXXOdaxqeXcTdk
MtHNUPaFgMpf2VtG7SziGeM7QLjlqrJ+YAQkoEQ247WiTrbYnjS8S0asXhO6wLrZDxrJBsPmjgL0
nvjSoLo8V/VLodJwiseqWfxO84NggquMG7+GPEOf1r/Hf6tGdq0RnPSpUMyGlVV079nc0ssIG7bn
hJIPXhH9SHLaSGnBhFCCwuahCk6Z/mCYP5qqgYdZOwlNbiJWuXJa7xaqEoJluUPid7D12uhBSl/z
2YXUeudt39hKrlWH0ySYmB1yXaOm7ti5w0pJvlbCUi4z/4+sb1GxyKu1ixRAcZBxDOWdAHPlH/V/
a5D/5Wt/PBjlk5kZIwWhqnouzb35q9w3l5ngxItfSeswBUx/Jwe89Xaugk6shRGyd6ZikG2xMeED
rPT6rnzm1oK6ijeDJPSlZfKDiIJk61jqcxaePzNlX2XPGbytnt69hy4LcdX/2YZPZTVus/ZJSP1c
G2liNpxBb2i1rm1LPVDZW5tZ/ST2/TqSqI8bkWNWlR2Yj01YvoL3y7LM0WGG5bKEjTTIIQu/l3TF
XjWiAe89mbknWyMNsNsI6IPxAOahM1ZCdU8cfyPkKVchr1ONKZgFkQmB50QgINX6WsC7liIGGbxP
TJZJcC16jDFHff73Sr4x4GslohlJidBf0qwQ4zfsK5Kmv7PT3HryVWISdPTFRfUlxJk/i/IsjN/+
PWLphgQcm7GrVdeJEbBMDrgNlyUybuRh85iOH7l0agrqZHP4EXIjkFUfD1Cn4ZQb6jarXqXwA+d6
OhISgD66A79nhXWxE86f40x0Td4zSM90DSBT+yaBo8gyr6XTFAsAFZDLaIBI6jRvMFT8KSXM9Wks
mebfgbDPLt3jezF/lKqDlu+q4iAu9Hrvuvl316wr1ZeEb3r6FC9noW0xuOmeW6yZbTyDD6ZEQ38D
ScFspLdUTTnfbRv92zyeAFS5mvnRNXugEuHwVmR17OAt7S1V6+XLp9E9ql1jd9Fh0eEBqxxQVBTv
moOXgIt5mB0pLWa6IlK4Z2N+jquzPD7X4+PS9xCFz2LxtBT7OtiIAhbL6zDfV/Vprp8SdacrW1hi
bgQvBjhCgve6NZ5SGZ/h5iVVd5Xyq8VxRJe28RxADLuYrfzKutETVeNk1u3bTNNTpL+BzHJa4YGh
q/2vf3/5WzPqEsH+CIpDqIx1KbIGaCxJumMsfC2K/zfP/niummOnWk48d5RpRjks95KJ/xbRX3b5
a01oTTNIFEYTDxYDn2tRuNGWGwUPYS5gKv6SSa6Svidv3wJfW/aC8U3QfgZ0yi/mxjLf9Pi3BjO+
arIHTVhrQ7qOjCcpaXyN02kZ0mD3NWGU9F8/3x8/P047uMlJqDCCKrc1YyeGd5aqyYf5289/Ffzr
JVaShM6Y3ZJp3LW7Ub0aphdl2g4i3mT3zie3psVVzI2BF/UNFlK7HAIS9jT33DhvPPdaV2rqRaHC
8SKWX8Bpbja4/57G2mVgf3kt15rSNNOB/VwENjjC2Q2eyZbxPRp8maSoELCqkh6n8Kdi/KznbUVT
+NL27lhu82L2m2ZtQD2rMdUxFC4nh8CWlh/NfKSkkZmT3dUiXU2uWhyF9qhg0iN5kJptMci8WP6U
rWRd5L8Fs9r0RXGsmsDOIChg+h+Yix/GdOFXL21zygKv6w9GeNKUo6bh6KN9bUuQrrYEeHCzlAek
S3X9mEpYd33xkku62hGSYZJSNWQGS7Kn/8Ry4N9f6tYMuAo4mMgokPQYryg0ECXeAypXX3vy5U/8
Y8nNZlYJPVjgnfJTCKUjliR3RK83srn/KvJ/PLjocfIbAW7vWmgFBUlIpD8PUKT+Pez/vtTfpu5V
shgVkSJGmkoxQ8BsBByYOtJMlUFUxjUHK+3fJheYQQHe5GIIlqcZCTfmMnGdHLsKK8JQ+MDG+vcF
m/PvEd36RFchZkG6ju0+LxJ80C/lLVLUX1978FVUCccgBe45LijXcd135XuHkRsDvpbNhqYcV0rD
c3sOZJEb/f7ScK9Vs7HAdVUCH24n62/g7b8oSpauRbOlkuu1UDLcXMdDDebv6s54bwRB8WrJDmLS
VxHmXLsOLzLDWHD6eoHZa1fFPjUGOxw+i5mjMQ4+teCo0QOFTCdR6RydHgvzZ5RotPXO9PvKpzKh
CyV7r+bhaaSNsoMTxS4Dg8wrpNWETYvYlev2YqX2vsiw5c5hvcqydS+tloF6U3ca23clFO8cp259
36uYkcgAu+qKF6Z+KNW2vmdFfeuxl3/+x7pu5ykBSMLrEtJTOKzE9s76uXE+E69KWdGgJFInKdzj
q6cRryY7LanwRQnXOiARu+jXnc/99y3vWrMbjvjv0oxHWJILdzA6vzWev/bkqwBQtouG2eRlPU3r
vnXvGmTfeuFX618og3ApTZ4rifv+fbzX7/D39y1ei3YnBY+xxRhQtzfPOr29Rckd6UsfemX79JUX
Il7LdxXwgboY9lS3u/zQt5xu+zvp3N/3FvFarauBS7A0mbHryrcayoKs7BvTurO1/P19w5n8nxNc
0QoVP04evmheP/uteOe5twZ9tR5lqGVdHZOD4m2kW58Z1ymNEXlfe9eXH+aPVRkHpTaNMpOkphs7
cNR7g771Mq5WJVZJSWKUqB46X53WRXUv6P51FYrW1e49AekQ9Z7hGsH3EIJQeOeu5tZwr9bggima
VeMUuuNgCFy1r7843qs1aIIIUTHvJOhJrtza2v+fA/X/qa6J1yLd2aCxUzES7kxWwXl4+dJcuHYA
jnutERedhw77xrtn+HHjzV7raUesD5dM/d8jpXD575H+Jzz9f7M48VpMG7QFZwBpmnajVjlJaqIw
yfUfo4SDntpusxyzveBCU/CTTHEuTm5gfcnqQm4Rzzi8SXarl6uSE0byICBWK4pDXbzm1Xumhuux
CN1YW9w4HH8ilvNqTCKMDOuFoHe0rl2cTJG3LZYHWvxixueEjpNmow0QoSihnEp5WPWgLI3mLRvq
Ta5wwZJ8QyHiFBj+bSAdIX/VM8kRaY1xJmy1hLDaBGm+GYBPR7C5tGmuDm13HOVia3arLnicJgoq
uyhct5m8koG22dIkI3XVQpfSu1sF8XkZy10seLM+rmV2FLudR8jmy8Yqx41lFSuceVcmfcvFaD1b
sa5huQiyslSyLx0HRPMqSEl9O+XJyGdW/PBl/vHvz3xr7lz++R/BqYRKoEQAl3eTHx7mL11Riddq
YbWtrLofonlnLJarUntbOm7yBR2N0p3Zafw9SJlXQUrrAqUeayTkSqD7BXYtIgjZjKwkbp+z+UvK
J/w+/+e7iZG/qVPCC8829eFrtwGieRWuUinQ1fSiVaMh/aXmf+HXtvRrka8AfRVMiMC9oNphgfhY
IQL/9xy5TLC/RIJrcW/dj80Eg5KNptn0k8plDfLh5J6U+sYMvFb4okOSJ6ln3EWLeOBJpFvma8O+
ShZkY5mjEEwkHnsftbA8mBmuzjIug/9+/K1xXy1HiH3tWMTMjno5tdA3713rWDfe9tWKBP83YT3P
rWVgBk6FmobitZOi9s8hlQmiCPc89pp7fao3VHjitfQ37MsFEij3r0q0WirL7cqPiYqAJk6rMWtX
aj44WN55VVNTPKJ63J/hMHztDV4tYkUvx7GNiT3pI6XlO5Hhv9vFv83Wq1XbJIhhrIrgU5jhLsIZ
Pi0BYGqngsof1DC3nhus2DWvIsbPOYamokBFbVOp6DuKAro1ntHSN57gjMUqNV9z8bSU2zSkr3J4
Tcx+E6KeD1A6BdLwYxy+p+1T2q7FZdPXgz8ZptNYvwTjngWedGuaXcWLJIdormCauVMkzqRbFWVr
WeUeREoA68UOvYuaboAGo7LOcXltpYdYfvz397kRZK91y0mk0ZqZkBXn0aEPY8zAN638llm70fza
/Y94jX7AvVXvmAeIL16Xx/RLFTnxWrvcNEkLMNScdhlg8NzwhvmLa16/CilluMR4bjJcM3XhyFXq
nVhyI8JeC5hrkURzMijIxd2+ld91I8X86Wu6QPFawWyFfYxXLwlypf3q5ac5f/739Lg16KvzR1ul
YtJlCw2Osz+YEuTV94a87t8PvzHtr8XBbd6MsyYTvBesBBI3Vu+kJrcGfR0d8rmpcKmlkWlYUQwD
meVfChn/HvR/peS/xJ7/h4kTY+yKhyFHPaAPi4Ldc4G1rvjaRORAxeA0/QSMOnRzEIW9+QnUvqL1
JG2DlToMD+pdq7Ebb+9aNJzgyd0lOmct0XwXytf8i2WDa9VwLEKqDxEc7uTqtTVPSn/na8Pcucya
v7y6a8GwOqIagyLN0gKg0fWOXP7Qx30ovpvtzxF1Ya6sw+GUYrFeGN+HKEQ2skUFhSdo4/SpYQ/D
Ogr35oXQGryNxpupb0fpnZ3AvhCwTal0W4FeRuzWLPEstXtD2Sj8J/25wOG615xeaVZL2a8EtBOl
vsbfdQ2pELcvjMejbaY/TmqwraxqJzU/DWvAAhv0vCLZwYTXivq71NqNbDwLjXksO1SU6pESu2cC
zZ7EaiXHuECUsTuU8+MCcD6ttl1wHqWC0qPuBkXgikLgNMI6MDha6RX936bdK8WhtGo3HFuPK2eH
Vnm3SR5zChP5UgFDKJwhHB+jCvCz8FpUvytD4kKbX1mr0QJPYWaeHDwV4bbogl0UwGFUzgv2z8Hi
FLWrs/8ZwqEst4MqOdGoON3wOQt7OYqdUlqrSeg3MOX0YLTLsvTq4Lc4fh8n08aI356l5LPiFekD
1sj96Ani0crX4ph4TV2C7oS/MjeTXYl4e84iDvTtahaxNBR+j/l0nslm6uKzFrfpBeRqfowX5W0M
ajXyNa68Evktr3bW+DsWN238KgMoh71LoTFyZ+E4mcOqTbTXNnhM0fA3Tf6owfKe2RgtrrLD0ccP
wR0htGv951hWbtHBX07klaidsXK2Y+VYZ4stsN3b4+xLoeVnIZQno3EUdnkhaJzO6hj3zzQ5qJW0
gi3oVHQ/SFPlmvHiqsYTVTMqRnY7AUWfO6ePM8fink6Wd02DDXb626jjo7pgn0U356gcAWDYZqs5
yFzAV4IHXqE/dsdGXy2RZBt97pGgomdqRRfuveol6pMmn1vrOZyeh2Q/ZOdh9id+2V3+XhP8COl7
DD+4P5blS5Ve/lrw1+HZWvXeAqqXPNHynBSUMqXzfOwon69aubFljtrDcBwQU0Vc4elHfO1r+b2b
a6Rh5DjQQ+RvbfpTaT9MczUE3+bgm9R/Zvw7Q1qluN/FBuSWTDhkCc7bh2D5COR1oiEVzsFXnafs
VGVHOdtwUnUE3qmEGX8ooXVxg/GQ54cm9kbx0Yox4aeZBZ5HgJwiiSpPnE+UcvxQqNdApN02fx+S
gtSNZikS9+YjTzZF3xyCbMarcPJFufA7+N8TfS+RYK3NYloDIUBu5XTCURsOo945XeeNOV3V+XdT
ey7mEgfzzJ2b/hnojitTlsAo78ARxOukUx4y4HbbLIKTp29LudG6yR/CXQ8YXQ9rO9a2TTHYKvNU
AIAzEXgEKbCty91s7cvEIoN2v8QAupCiyuaVj0lq961FdQSNyTI5ptzC8lkpQWrHLKso6w9WfNbU
kyGeoYg7g4smnWsxqY+wT/huNA+SPO1DVX6cMoQoimoL6WtCaXVBrldwvUueYBZPaRevrUZwL6wJ
PFILgStiNE5Z/5hXv5oJZqCpbZOstAMlWSnKY2DmdpY2GJDjE8IdydTCeBBGW8419sPetcZny5rt
qlU9o/6mNynNrUjQq9DtQvjy1FP6snET6QlrXlsD5NtYL32LkI/lZ4aqa0WTY5jHlDdg5d9jDe1N
bTgAf9Zc8zsCZh8wFAVF2+uI/cvmRZUQl7bxeso2wMVtY3BpOUAtmII6f7X0p0B+7ePmKOM+GdLy
aKHskJXKR13vVe1HOFB6Kdr3Rpx+SMhSDUs4TJjxA4nMLvaZTglZIWj69YX9EmIc31CMGFLaEMTq
W4kKPptqW0Qn0WeaW5kX+6YUGuHzXMP16AN/mnu3WWLAT5oPv7nNuh0c+AsnSqBKrK+K6WkZ6ExN
vKLfZe37qJ76+lWX6eF/EIo3qqhCtdU4S/A7JgvcjvBRRA8jM6gO4Jmj0zehfCeo6lPlJDFj5P4p
LLmWl0NfH1ZR45nlKRmpVb0m8ZPKYomKjtv6bSBbO+7HnALatZ5+TGW1JV5btJ0JSkSRTkTdJnmV
CLtbvpjh24PyohiPS4tiOHMz/Ozn+q0MaPe0Uv6kzRgeSgAPaq1SWYs8EAfPsfJRNFsA0ECCKjcX
KMjRYYZQCxNaYfxoq1+avFFazlPVptQeqvCnBCHDQug0jeukXnfZD6nbJgypDLfopTb6AN6BJgZN
toPkeZxXwtC7c/CKiEgqJddSQUxXvmggv4p/TvTZWeOD1rph+2TV743p59MJVlsP7rjrHkk22UWz
efy5qJI9wGaWBWEFd0MDYl18bylTRBJghtnYDkTZpMJTIdnICY3Vh6KAzGCUnGuadQi5NC/9bD6W
fWLXBdErclvpLKXlqsAQtoZyEhiJLYWhF2tn+gE3WXhcKGJn7XoUfuvYGKLbEcGiJBK1Txjw5aXo
oGHSB6XILgqQKpDGLvFmKVsnaLvnnn2+fchTfw5PquJO6T6i09KIV6ICDAIVJL1wcUWId0Xpuyiu
J3mnqS9Lf5LUVyk7K1nPDdlDLaDhooe5V8FxnwbT9CWuobDCSNgRxwheuNvATO1DfB0e4+FFYPtr
TMzUuwoL5KWhfsufQfeHVYSnMKQhIBF2Tfc9HAQWJgCLodnIfeAmaMtKYOwWOdmwNsr+YGYtHJHc
UU1Sg6U+yQ0w6To4ZjlXESQueXqhICRO2G0Iz0ej2vVEp7KqnDgMnchqV8KoObIxkm3hrFoMnkx3
fF89WULop8MhGduVVQiY5PW2Ffu0kp0jkueopULLzW8cfYrzIZVBdP/GLVKQzlm07fqnIO9trf7W
LYEXtue4JgZPhyp+XWJccZfGhe7YUblW429t/pbIfjriONf7cCNsMyWChezwfeID74DdJRLAP5tk
Ta+SExcxk8iAQIk3ChFgerOs58xYL92x1kq3jrVV1u9KKz8CBT+mIVItvIGA1+5rbMU6mkaEmP0F
fBZFh980L6+msn2s6tqpgsCNl2wVDdXPbqrXU+8Z/NCB1ThlUO/zccQc94H8kFBg+ghu9Oy7nJdQ
7mIX7ozblq0vyc8IgOwCVNpi7gfthyxt8uDyXpUz/BV7YA21XbrreAU6h/cYnmUyYCm9KsTKL9Kf
C/tbTgKzcFxWTMp7TGKFJLtWIn9MNVeefwhscDqGwH1znMPvJfm0iEmFEa0X3nJRt06kLadeA0kG
YoUFYEX9OmytQ0evk6L9MprWTw3TCwUaw4Ji082irTTQ0pg3SVWuM+ljKipXzzoSAUc6SJDBAk32
mi72pVj3hnbdNLU7ZfQTChc7jG3aH1K9f0r0T109B/pjmp/JQbu2XTXl6C3pzgpRmEi1UyZrfGIc
vYd8sPTEd7S++SGTNBdOn53r2kEtU7etSQ9LeZ1XF6x9viozNrY6W7WAPRSAaDq4MJnw3Km8tV6m
s0pdDdqv0cLub+buYTCqN8U4KtNLNb+TM6wHcfyAB8Efr+xCKXVQ/RLcRiRcP+dqJYYaAPnQXfTj
NAD+kMnoeyYjmXlVD+c4z5xWfijG1jW1ioXROQIJVa9PdBqMnAmmlWS8RbniL32xHwrNnqMJh6f6
ocGwMmqks6qx5YwgoOp0JysFxwHDC5NdXLsBZT4rs5x2MJ06xydMVzmRlhBRyG4a02ljwzHETQ3F
SE55QM5LaVpXS/3FmDCWrs5zf6qrwq/S9gDy2gGbuKYXwhEwwDB5qIFEI6nwitYBCtbmWqnS/YDn
t8JrXoRlbxVIyFTtW0ZAbXDYkUiKFvmzo9dPD4CTlvmmHTfalDngj+zJIsnHi0bWMk/Jp8d0GVcF
i9MsB3xYensgmZ/S6GxK02Hp8N9QNBEa1i/dKE9yvGvK760SeLops3mNrj63awPinxwd2xIFubmr
UsHGh9rDTI+yEa1u5Qp3Yzv4hKrnBt1rr1trsS58HMx3irXl58ikt0iLVtHsW5OnKPChcR4ChDPn
5u9kwC3HKrzUmNwodKtL0/S+Hzu/nP3OOMEFtU0a+4qRbou+P9aV4enjoyzPq47yaimaNmZ8/hTL
D02V7+sOTWSDitXk7Fi5sh5xP/bScUoM9dcwKh3IQAGZYxIGnhmWXrwYdKyOm8GsPw3swe0RxCwR
rj1U1RMGLrYuP/Rl/CNXo/NMpKERsqhX8RI7KBjyHGvkaV9IA8kdjuASUTtup2KT4y3TKeXRMnca
Knw8duxRL1DElwiUzXVQPbbNYQx1ouN7bP3Am6+yK7w80zhiS+MQFHf0oRDFsQVWeuk4mpRQFyhb
gH19SSzdtFEOIzYDhqS4rK1VtbwUNEyGbLza+ISToleZuJUH5fOoTc8iFt59ljoUnehtXLXSKlP5
AxfBTqd5bwmjN4yGDy4CrYDTj4FXR72tJ89SmLkgnZ155jzBWXJMFmdkCU4B5KDl1WhJCXLVyXV9
bSUSG7olrAp0kDmhMu2w32+ms6Wwu0pS59Za8Lo0qZNrcK5Uy5XFjZimZ6v+NGtYh/RwtsrkLhzT
FuTm0wTwiMPCbLZHdX5elFMxBrulkz25Yj1qOyt4WDiXR1G3CiwOwmHtyp3qgJpZFRH0tmTYV6X6
qWJMj1F/XZ47xTeKYyhtsYW2LembHL8O0cNgRbbV7YlbCNqb+FAnVDbqHjG0r+OuD171WYgSJwhk
Jy2zM2U28gfYlma10mfrQUmidTBbmy4ND2o++loo/0rJUPUh2o/G6zzUVMvIGKycKswCxE7xLVhf
Bd2xRUrw0IUVMOitiBqrHWbO5NQYsG7DH1q2FVzoVQBjFWcJ7nl9PRB2gX5UOGm0BvfJ43NvLCBq
OPkbi7IKlcOg04N7sbMvIXXpjSdbpa2ZlZMS7WRVOsVCdBi5NR5FV6WfUSDTyUMa7WRXkGENzPrH
ZH5aWbSr29SW4h9dEb9w4XmiMIJ/g7QtIna4rDeOpto8t12wQnHHaeFsluWpih6S6fFyMHVykuG4
U5xkPGQFd8yGfNDHGagtLChCz1ztQr05VtCC5+U7zoiOUSi2XAjeYn4klOtHVhGlIyS5WcQt+bCA
kPOL4qPM6Fy/FHOix675nlCx0VWVzCxz6/ATAAalrdBpWWstXvWz8n1CGylTddatn4ERPZkQykmg
td5c6z1HlVrZR6niVjpMm0sXUONFubbKLa9hZMb4WRq6LbTGWquOFPMdiU+Pm/gqNNdRYcCWHxxL
iH2d6ps6qBzwWROQATqTNu3pEnhATrVrDIu07i3QG4Ls50Lg7GioSYLwmAvDOiRpzcAQ9FKKCDlx
5Dj7hBPooE6HP/BwqYxI7GOj2j0l8tqsj9xn00mEu1nxO66/W22wi8VuJdXsO9J8hu/pGdmnsKy0
XPPlYJOZymoC3RktzUpk1iYK+eekrTWyB87GkrJ40QwzdhSVTW2YnGtLN8nDdZ4N58L6KCSKJRSk
NE2x+4FcPRSPC0PraB5qoTHExnu+bEXjbUClEwq/y/lMWWM2nzQ39cb4VyObe4vCUGoc59byU3Kq
Ykxp9P6Qte95sB25xGrWI8DDVvVBfVElOKRkckP7nhSbkiKG2nuaeAjiDjZpTX7+o8BLOYl0u2Ix
NbHqL8vnRMKycLqc8ONW2n0qjV7N3UuCr5JGzx4lNpTb4ykfhbcGb8s+LY4JcbrO4Cfk2SaC9pxZ
iy0lKNKqh2KY3BSWWcm5dJncnJM28u99OJh7I1LWOSlcrsNCmz7yrt+JwamKY5rxT2VoukLdu531
XW1VjLPiQ8KtoMh4Q1Hn7Q+bTk1PglaTGX/m5gD7ffCGmuyvbN10GNwhjEH7BFQsX0Cvri1zZXJ9
rAP2iY1slzevVRE41kJuVWq73qSrRqSY213OkdqhjuYtNEdaA5zGQJ6u54DbUJfAQpyRqlupuodm
SMGhgYLZemU5UWqS6H8YnZysYKpVinZoUWGu1HAfq1qi9YU+MDKnpvzd9sWrEV7c6ZNTOBueCIw7
BISn1YGbVyO/tXejpHYiedyPJhMlT/fhfIQ++5jU07mZCprtCWKJ4KtSvBrKgDoA7f3FuE4JVY3x
YeipXSOBgSZLUyhpCFjmSCZu6LAVO1cSpIdatV41jF2oTrzQau5g936oF+slLcaN2koQF4fDHEyr
FjWtSHFbFjZ5hvM+NcjLb09UgWy88IwpgfUnbNgO5bkBUWeSjoUAG+cf06PZKbuu677JI2oUmVNo
H4x+CHbc1kuNpnbhKeopsQFntiWKI1okn8XGJPttFjZ4bBmMIV6Pc/NTtKpVDi+wFuk7zdVtLgle
V2rCasw/lkDdaVx3zBr0ktSTATbTBEX/P7Tjufw2teii6xnypOQWw77Ep2P6phiTnQbPWvgeNta2
r9Id9nbfooXIbY2rZpkdLWGB6G/mAPFG+qyHtxpEhxoZQM3h6HSBF6WVl8vjqW2yyTb06JFDCbcT
7lBwULfeo87cwj/+Po2od/XyMNfaRkobTCVEIbUTo+O2lyteDkIjgShNkMKPzK/ZG1XBMeq9II17
peEdz0/hvDeF05TwydZtlEeOGL7AiC910nyrg1RgYlchl7qrag08l0V06uZBw8atF5KQJEpzluD4
WMfLZ6WuqqaCpiJQfWs5Z1hN54+c+yPrRWwejaR8EOras1J5W7QzJezab3H2CRUEUdOTRbra1ta2
AWOoRMwwE2pgvFS2Hn+M7VNO4SKw5K3YGVQ269LuGo2caSldQT0m6SY0VfyJVCZAU65l+UFdjhFy
fBPobAmnwVOyOkNR/aiFdLIMxXfz0p6b9n5kydwv9/7l1/BifIVr4Jr/77gnuPz60vAclIu3kAyO
kmlXdKp1cXE592CYxIPBuZIiQiqt1IskeyPi2KLU+46EoV2iBwPUs6BF1FK1zykoMRjCjabNTUeH
c77oZ3pyYUDuzXQ35hRhGlLpSWme2tJYTWNjjwg6gkn0w576k3UC3OiKXLr1Yu10c/8EzeV7ZdGC
0IBLzz8C1AzTp9Y8G8HPpWebFAy/06pVrVIOxu5jqH4Z1XNtbHNr+F+cnddy2+q2pV/l1Lpu7IMc
us7eFwTATEqksm5QSkbOGU/fH9y7+3ixLatLd7ZlgSDCH+Yc4xvMubVb9YchyJZ1G7pKe6WbwtLg
vxfTB7tjt9OKbVu3q9pSHXiv2CisBQuAXdMSJXUoq2jlj8/ZuAm0XSqnizTbW/p9KdZu0UsLfxId
gapBJLqmiOFYku1QN+BLvNQ8+wUlXon2tWyxDs8pGI/YKSS6zlKwCoXqMezk+2JONR3TfkXp65ya
W6FYx4bv9s1m1KYXkWUnyeWwpvBA+huvX3tluW4F2J6ZuAxCqlRtu/QkbSnyIoxc7DZ4H+LsJaxT
3rDEEfSeqfbdHAc7H8z7UIE0aRnxjRlJthSjpxfof0+RfIAJs/TndFB52/U7po0ND/iqqcRNJTEO
xN0PnVEqr4v1JN36pJfonH/J1R/DlhKjZzijqb40TYdYLjxZvr5QOuZoLQOolVNAmqZsnXVm6hii
6gzTiawgybYo9w3kL2dKuAfcciI2Zt/X8d7Up3UQyhtPENdiZrKrU/dBmJ0kGslNU6889gRdqi7L
uFurHeEjtC2k5OArdzGZ6dGbFb1F/YvPFCCBN4n3jfKS95TamytfO/b6qWPPloEL9qlEUjARhMSN
p7eofrDGh7j9MeC4ysaj2q2p4aMUFEkorrZKoLl6jFPhMCtDKsnHhXlNT1GqSJQVrn35ZFKVscSN
QA5xf4qrg18c1eQgBYdQOojj2yDPSO8bHkOnK+JlKwgnuKAZQ9NE6nDi4a6P+/ExwNtZG8dOu0rm
GfC2DOLzqLMhLVM3KTubi/Ge52+VtiwUFI41M+7gDp7lDqHNSGQCcQludNa7GkX4LADz6Tsl2dIT
qi8YgVtDZQOGXVbZKslx3l6O1nUsXFUt1aPsIHjKeVKqvcaU5qt0A9eQyem+rWoN5zCr/+la6zde
+gNOKUqmfSu+SYK/VhReqP4QRW4t3A/hXTXYsrSlVJABjor7GVVT72RtVSiWk+bjlu1/Ys73e9ca
ylEIj3VzpakYw2n40k/zqV7u+nibtabyFE3yCoPRLsmf5cHaK+1ZrYnAljIRII310ubtlUbYoGN1
L5p43wTSkp3W0rdCQg9JvGoIu35lzD9NvrVWBeUwE3KS9mQGD2mLtr29E8L7lH5Rc2MWTlSYWzXY
mizN16rxLvQ32lMWbYSqdutRXdXiUUqv4FHQ1rDrldmhOPVd34PZUyu3YyrZCeNx75U8t0cl6U5h
fDTqwIWRvkpk70kPTgEjgqjB+GGNSMOAjZ8ZLjJjVW3YzqS6arfmTSskG0Fh/yPyQQXhTLcoNVyx
pSop3BT+e+qnb1aZu1Nn7UXF3+nytJcLus91rdilgbwXBmvCOtwKTVdj+A7LpU7/kTCUkCrATcyW
VM2iZd+QotOYrVsFSAIDxZG7O6IBQQXXtJ13YvMmV2QXs7aQKX0kFDK0VHQaSbgZinccWGVNLYMc
6SSL7to+vzHbG0kU3D8rMT4TQFwIddTAr6u2R6iQ1I6Q0cL/Aj/22XFnWcnbyznM/Jos2P9BHHjO
/MdxzXpZWofC+J44/pIMJoahmGsjx41oZLZr8buCjQuNTkaKmVyYiCvntHdQGl/xgD/x+InahXbP
T0tlaFKBSUnRN1H43AmdK+kScywdWVldDXFp+4m8TK0P0xtukqBeFNRffatyfFzv2asex1/oPD+7
JxeSHoz+WhLN37HUaE058Tdv9YXwrot73YxzbomYHkdaWTTAv/VsXpKlzEm3ujBNMQ1JThu54Vda
uvnZ/o2C5pIhFSqVGXsyFmcmm0xLV4p5ZNu+8JLpC13dJ4xqUZ2Fgr88/aHoN0IXCj0gU8p1pd1O
zcovWGPTHO+kjRGJi0EghlAh3jwId6Gmuar84I0Jy9CrzKK30jEOUxmRvPwoVt1Vk35B/v701C5e
eIK4JzHwUTylVL1JjMWuvgY/4BfFPm7f6UFvynadNXcIflT9UEBR1wFZCKUBySFeJOwh2AkRDLj3
0ltZ+56DV7xkVnE7cooJFqTa1KHmTFjq9x6h+VX45UaUZtrWtYiIvKE1O8of7ffQ7KJ6MV70eZUb
1cSBVdLQF8T4fO98L0YLo48lVbB0qI2yLSpsQ53vHffi1TcqNS77sOJ0R9nxEfZqlEG+d+iL159Q
PDmbWsyIWbMTk2U4fG+kv4RSBSQKZH43jjvpbXrI3/98ssonUt3/B0kVyoKhjQbDsYpAC5lHp81A
WsonwxTSuE6uwlRhCeidLGHuWcMGqegv9sm+UJ9oQQjCXo22IauJIiIZS1bJpjXx15FnNb1nHWTZ
fjjO3flQtFad9Ch6L115tmRxpQu3gd+hidpKkw6BmJcplc5//lq/R0Mggv37Y27IUSDJVPx3SX8z
givpq444hrp/UoryJSz4ioE3fO8R/Skn/+WVGmMt1ZOSR8mIrqZqaZj3f/4On8xOl1wpJVPbTFJD
Rnt/n0fzXuHPx/1ktL+kSulqW4Db5Np0Qs5ATBCj4FFYMgkB/4oR+9OC8ZsZ5RIw1UWiIpYa70Ak
B/aUnbJ8L6q3effcJBZVRo8G8qZT9nW+N5LnrL5iWs+zh1IQ0LrFC6qYlK4TOy/f0u7ZEm484yGU
n0hY10cKtoRqEIZez11LAdKOT2knT5Z5+aHQJyUMW5cLpvO7ML7XQgebwMKkZRNZKwmCmFEGdmMc
5HZl9NcidUTxNYxOmvRmTU9Un+0uuJKG60mf49iu08o6CtVuiI5hjuwgL2kyPhfUd/SyuvYzZef1
KHj8M7Aos5qI2c1vBlV0ivS+87Yl1gdr67dfGL8/s1v8ZL398pjp+MKaqAVLNOM52AwifKJVA15z
HCj06+gfLVvzJUI3cqdgJ6xSfLf84FsMRfEy6bMerFzoEZrvhvLge+v+K5fCZw/5xWAp574aCOgH
du0P87b4Yk7/bFC7xFmNoZCbXYkTJuseNBJGUYNSHrNBx6k+5t+aclxbLQdfcqRRX4jiRMg0HQnf
cIp6E8Qbdvt9s9KSkaIhF5uuhqHJBz+fHsWwvrLUDLWBfjKzwAGPuZIoLg+hvvGndeordpCG+5F6
cqzsU+JZQuUrc/cn1+oSptWoSZ9NscSaYAuEoP8eiEb8CeH75cHqarrZVcBhwyPduPAraMonevlL
jNacNxCnKU+Mp9GWe8eTtNarb86Fl/mdYd23VQlAcRdOYBjcNPpiofrZSc+X/pdrIQkppuuC4wZ+
alsdlQ7EJP334hPFnwr2X44uktiRii3ccumN7uj3dhuXeKVakLM6GbBhGY/erf765znis0ftYnkU
634tdMh0ZjxJHTn1N3dc8sXrrvd17vXzFZgep+NXsI9PJrRLklLampaleilrOatcVRaSdDRIhohM
wmycb12PS6aSGjGg9Iky7PLn1sk+vnfQi0VKBJBZDE0etuqxNFyqON877HyZfnnK0io0LDFnnYiK
kTaX9QWe4bOrfFHAkDW/EnpZZguntGsDAXDqF7ZRKysl+Qpv+NlHXLx9sQwg1kSJC1qepsRHp58i
suqt+At40SdL3Ut4UStGgSJIDePn2O8Hv1tYSb8zKWeO8jU+ue8t06WLHUuUqL0+xOCf5RSZ+dpq
/OX37uvFOymXateOtYSt/t6/Fb75YF++kGpOw1akRaBJ3oaiPrb2P5/tJyPpJYhI93yvkubdShiv
Y0ROrK/yIHP/fPBPhqdLHJFskSqcYiSeq7V9txmV712NSxxRMUYalXEucV0vx1kv/sUW4ZMn75JG
BMWglEGIjaTCIQpuYNfHaOZO5Ri5njp98SGfvD2XgZ6yHpt+E/EhlEVnXQf9BRXVl1J/b6IRL95O
RSMyxK/BOuhlHS50VXJy5Ibfu6EX1QNfM6W4NbmhmgcQDvjDF6vmzx6Ui5fRhNaajiPnLGtO/yZE
qz+f7s+wp9/sb8SLd1Ftes2KrX7YidjCRrCAEZq0wd9HIIaF4X3yOxSPWItqvBpj6QiDiItro6O5
FOWFTjsryVFzXemyiQAYm0cZrKJCoemZrvrpTs3GudO/C0zZRiw5A0KVIrizUtU1R32VT1RllZWk
dw4FM1uFouFlr7M7QohFpArPE5ssAh32Osy+YUp2qtgg1bypkXaHOv1zkMip8UKL3pXYZfmU+nRa
LkGSraZk2MhN5TYg/szMESZ9n/jjxor4cfuh0Uxt7ibJXwaYk7r0ugbp76lnU0aZkMpYve9g2KEu
eP3zZdaM+Xr+7jpfDE+48CWJtWkPfr7Bxn7vDXcaeiMBAWVu3uQj18d77iNhJVvKZrSaZRNX27HW
6WFsjWakL9+vU+OQeeD30aeq4PcHi1Z5sejM97kqEefbysBMJOermUIyKG6MDMAXt0gFV76KYYef
jtNVGb9H8gvWBxwOtxmNw0xdT/Seh3Y5qOhYJh/CodOXqROi8w77txzrFxQjW63rRYJY2BgGfEBr
VYqWMd2NCVFSQqNeeyc4Wu93SvvUJdYqNfuVFlAkQaE9vubya0RYydBvInQZ0lWTLAUL3Q0921Ky
q2IzyD8o09u93t7FdXZVCM1ujGkqdXQq8f/XSm5XSMo8NCaxAga2vx9rlNLd9Yhk3k+5EtHRoCdX
qAYaKUBoIVBjoT3XQYkGTF0ngWoPo3DOGzSfL5I0Llo2m0WQL+Mpvh+IAE/C+3wa3LzaKfoyF+nV
g3Rspcox+GGf3k+kIfdafxKAM5QqvyyHHQpZQXQUBOPtKC94DQr9CAprMRRrvWgWVX0iQ8POwtZV
1Lek3Guj5kR6Ziu99JDVJU5FNOmcVRcqrzpZBKRNrUOL6IC+a5fiRLg1npQ0qM9DWczqL0Wrz2PX
OCZOilYWHHQbqyG8RjdtpJmbQNk3BMnuw27TocL3jcQmWXIqSJ4Ipo2AwUo9krHnJMjRLS0mK8O0
JU5B46NLlCydjxRrbjC6suo5qldtJK9edr0O7NTaSrg9LW/AU5W6gdGsW3ptTRi4CWKFuBpWpf6j
6bxlGFrrrKTjFShvmY90GoOWT4PWTEVXD2UnS27GSpkpMbYuQPetkmMiv4fG9YiVgSKpTTkEaapF
hF5qm0a7aQLNHmfr4eQhJnpMrOJkTmCZ6KBoCwE/giAcrKg5FDR+y8FN1UdlTJ1Amd25WbtmI3RN
vezKnPq9ZJ2l4GPwMWxKSBIKlO1abg/qrdj3WyteUVGiL+qtNPQWfPRi8Jd06QxLty006MiCrBpA
9qGXRORiGSLM0u2T6bY1MQSVyEZFdZFxx9TsoRoeRJ5EpFEDTQKv8+zUy5FKpYvaF+xqxANN8stk
GQulfwB9XIeBHQ9YTFKUqVO67JWtiMxBbwLkbHQtC9S+CSaAlzxWsBVuykhZBIZCVCKkvxRnY7UP
x2EJCAr6oBvFN3FqIhz46BRzQUiNVG+FDO4DdaKh44Z3uq2ADFLEswbQAOMODHwZglatPdd5ugzo
ZpjRbTqeaxGBuW/Z3Aw0VjsZ07CVobe3eI4pRjbxg5BWwIkUvBjyOunNk69ZN52xQ76VInsuwm0P
lr8YlnqlH1oGaKN+FBI8gTF20bB2xAJec8TSCugWbRPUs0kQu0nzOGi8ny0yHXjunfIBtNGWRQxY
o+oU2kuJurUZ7pshW4mhQe/1FJuQM8014iCpie02ID5yNj928TafriSmMCl8qFtU8dGLpavrotCR
G1ZryxCpznWLHCtngvBTEHnpMPxc6ekpj3mMB21housXrfVoHTyDxLbaABqd211zZ0qoN9HYO3kc
fIhRsvWDm5T+Ou/SPCH2GgIo40HtM4bIzJ0a/8Gj29UgC06t9KD7z6aPFJ4HrkE/1xMRsxgRDRW8
oqJ5H6H0yEjRyePpWi/FuxRN/JjiMB4yxuXIek4FRsRgiKtVMuiO3gx2pVF71qr8qer0TSfuEaUG
uNXBp+AeBkKqZ0sl3DXdq1QdwuQgi09mPyyjnFl5oClZz9TcfierTPvvY1Nu6kJZxdEZraE7etmB
HYCtct9g7VfxjVaAZcYG2FjoaxuaR166lgzrUMmHrnot6cj7vd2QwKA3oAz9wh3NjVYNi9K4a8xn
aktOFHZOqd9r6Q9Fv+miJ6LDHBUric+io81eDXwME+E7cm2cqui6qIHR+zdRdZ+GS96oVe9xNC0J
D348XvfEgoXCNu4NtHSMwGhwwavadFww4qFqiqMaT7C5rTPR7lPEA2kduW109vJm12X4NNDi6Mi8
S7SbOisTNlO6ZT1541mMM3S4CFj84NafbjgNR0R0JJrdq9J5+0o8CepdH64aasJYqYaw3yTC1vCo
CVuHmBZSgYh9JhGlo/HW5sw43UeONy8ck2XaDvvGwOpm8f6Wj54lbYaALmuNslPgYU1EEb+Mt9Bo
0s2ptkI4sBTuWaidtfZLiJ42L04vFyd8q0vYYt4EbVwEHTXRDmVfgkUcglJ5CuR2XQulEzJs4cld
98qqLKa9KT1V5jtq0YWc6I6Rd4tgwqWIZalADzFEGt7lKwJlFhMGgn7Caim4pdruEOCFwykqEreA
z67H122GvTOSd/WsuitYytEUa1Qs5EZhJ9ltLJ0aKAFT0ztmrriiNzrs6t5T7JpWPC1DH34E5fXx
RLr4MsfyGG56HFVhc62h91FGshDEuw6OoYHtIvIOSfCG6FQrum2vnyNG9KjPXJ9dl9kahyhGu0Xd
22MNgtWLinwekynYYzKut+CqpEVahpivlxX+9J4+boV8hhdnqp6ncgd4ijUDxl4jfxAFONEU3WZm
ayvstdI/N7ziI5r5oV5a5cHSjlXlNOFJzqe1GG3GvLVrfE+ej/5WyNeK7NvIuJhBt16x8pKN3Ne2
rgfOxIuvGSgfsSWYKjJmqXBVJjmGL7FsF3KTM94hjsRyo7yo7blPzwFOLeqV+VzUDU8FkjLwElZl
LcOYpZq5EnQcXYq4D5PjJDwzuKJd7B2FNUbRnceIjqK/FL3DxDRTlTfmZDq+vBKGRX826kM5TAtv
7kqIO386ydmtIV1rceWSDLxQaSeH7aE1HmscjMlmYADQWVhqkrX4qSDHeR9z36fw2ZR3XoxBvr7x
+ntRPAX+a1ftwujBw4Uc8iykPH+Kdiz8V6vCdcSBo9u8Cud4aGZlhiYTkzvNH8IIPN+8DvCrDAYK
X1LD3BbLXpWKt0NyyulAG2D6kaS6ZipvLFlamrp3JsHaja0duSdmXC2LAqG6LO+bPNhk7BM8xNR5
oqMx4vZYI4X18j6vn1Pvpg7vpNTaYqeBnqfcekP7KIjFLtEAcxhvkz6cOoIyiSkgE83JSAmrqdS0
+a3akO0hIvkP8q2HTlIJuQD4ikPBv0EKZdcYKjuR4XI85alHZMqw6LzjSNRlgSasfPGkcyfniwrL
gmXg9FfvNGiuaYivVIz3anHXJat2eIzi0cnbLcy8OVWTBR56JZUhRFIOGa+iUpyI6F3wkuEWx/FL
zgEv+4sUnVsmYpG7b93hhCJmpulfKm+n0D+VrykssDB2ZSS3zXTQ1H3YDSvTtBxwGY24GxlpU/U5
whMwWPeq+SGRf6eHuet3+dlQ/bsMW3MIkwNgSAMz3Wk9ROQBY3XMTs0HhL3iH6UE/MEYrFLpzWtG
1xyYMNFP25W6VoPV2Jd4vncS7b5EZ5dYP8RRjnU4RmHWYv8GWNDVd6ZQ78ScjKAyaNhd6t56YiGa
t/VjAE1at1rcSsFKtbD800/Rcet1DYrItHF99Pm1Wt7qrbUBQH/s8b8bI/rPxEl1GH4SFjXJsnsS
laJ509qzaMAn3+rXGjb5wDvOfpOeKcpcNoNFF6uxKx9fLxb8dAqWWH9KVsv9vOwhg84ShmWAMDbz
B8fEXmDU21Dcy/n9QKlJSUYsFZMde6xdcT1IunkuJkI15vtpjausW9fdJmQpLSflj1BN1pGn2Jiz
bbPCOqDejGy2U+oyAualKfEdrBHAHTZhi2BYXw/Dto7MK0NNsaCGB0WBKJsgvysbN/BXEYQSs07P
nqSuGjwjftUePVXZAu9bqd5sMDLPk2pujFbc1QnPIqORCbG4154EzDFexuBUn31k8FX13FXe0khR
Ad8Sz1SM3n7MjJsk7teSiT4PYsyf99m/q5LME9ncRf+lYoy/hwuBs3g3Yr/DPRxUX1S4f5bgfzdF
XpS4e6nTe1Uuh53ZNncMZEcPns2gs1pTwCcQBzaySjZTpJHmB1ADZmrdxoK1mwTpKh7MjVhP94H5
I7L8o+X9+PO3/V1lcv62c/3sl29bTVaJylyHW5eoi5ilwizk7Yv8ixqi9Nnx53//5fhqbHZdmdD4
KkTFaSbxroejI5NK1f8IhRu/lWhfb6QePW6z7ZkP2zE6Jsax/DKn9mdX4ndX/aJSB8k713n++IZU
GyZ86PKY4pooXfRWW6+38CYQx5hfDQQOhPiBa+apVGaGyfZNsUMQOsAeMGXxGxXx+YJfFPcC7FJh
TPt4Fwgrqb+bwi+qcPLP3vfvvuhFec/QM1wOzFU7LOqLkjBaala499YICG7YYmKhyHYsfsi8SOyM
3ngWvpUJRHfJEaf6Jmc2mQLVKbFyMQ+4KobiAXV/krFJPHXFk+KrS01vl+qkboOicwPhSUVHnSvm
lZU/9kVnj37opul9ORl2H+MZKzZ1vffG+6wpHTBAFr5RqbmqoshOQW9UlGNL71oxtyYjKeOZXeh7
/HFl+RCLLUUoCDCk7gzYrhjZo6wGQIfAoXgCqJF4eL62TYe0RnTQSrSpwcIRM7nQPAQMkgO+nCFP
5/227Qn1Yvbil23BiuIlDlgoxshZwUwkDf7JwDw0+rARVHTvM8/CNZO9JbpYPdUJU195DPJNPXq2
RiFNZrc+KOk6glgVs3jOGyzn0kYt4gVEQZyc+XgXNblTtcHGsEyQVE+GQozQTu7IGWV7Xm4LylEk
E4X+yzT8yHJ/V2CKKQO0xjj+oJnE+LtR2kJ3zokBoJ20n6bwWIUh8zHuJ+bVXop4Y1LHH3BL91j/
/JW39DUJOJPBDccmOjxFqnzI8h9KXq4Tc3SSdnbCb4vgNqymp7hn+aPjsdMll+2ZXYTMOVja6uy2
iw9yfEBUCQjJi5bW+KqkkjuK0dloPqzgTZUDp+hhGKYGRYKIfUm8qGTRHrK1UJwbo3AmpfjR19m6
ESb2N0+GukN0jTW02aeK4sL+YNOr2hCIFp2eXk8Yr3u8OVU3LPvcO2dtsscc9jOQ2w+SJ5MmfJDk
RMw+xhRT29mKCM/TmCJKLsYulY7BdGhYP1ajf6cJD2NU7azswwhwoGqpMyilO6LBb3vrqAbKtvGV
11Bht47IwRI/hE7Bp0sKVa2BmCvIJX+I8DgB42qLpQWLIkvV68gQv+gZ/FZdOb/7F4VyUSen2ysG
Cvv4efSAIp6e7/vkJg6e+uLRHxqYRv7TBABHxWJvxRA0DAGAULMQejQUBUaqGum/mYsUcF8y4Y0c
8y+Gj89mvYvacu1FEiwnk507Kh8ew5Hd+J9nmJ/Sr9+MS5cE8CDCyA4rod9Z47GpJWdea9QV3LDy
h9pHq4zhqMEDEVYZEcHAzrCWN4rk+rpg9wFYlPDHJKfn2KPu6d1UaeqkrI6VQnZyKjcRGx/B3DRt
hx8HHFrISikQ1lWbYxhmEPdurITXJsuXeoPfBs/on7/VPGf/7ktdrBLKOOoYBLyeNWRHtfRm8ANH
MJHOBLgCp6+UHZ/MnpdIcgDQmQw8qd818V1KwrJW7y3svH/+Cp/c8ksyuTVlbDlZF+9ycR35pF0O
4xcX57MjX0z6hi+FKhXtfjfUh7a7YU7/4sC/6+rxAv2ErP+ymtAtJe8zgw5BCxaj8yaIaPDzyHnO
ROfPF0X6XZNl/oiL+VkzsqSOJ40bi4OliBsCQHXKhNsIVEsY3QXiasxMZo7QtlTT/vOHfnab5b8v
krKJLJhx/lpV8KIY8zofLyPogz8f/bOLdjHqmHEQpFPLffY1kRD23SA3GG/h7/Xvf/6Anyqm370M
F4NH5DUoiDWFNY0+znPvJqzCY1yor5JPc4LAx5C5spHejG6gWJEcU+/RrNhgziGAGA2hSzltATDN
H9dxQX1CzF8tPd00+ExpWi6rTnKjKNll7I3+fMafVasuKd8l+3upVbkmTRZdp9q4KlPftZp+I+vj
KseYJkjFos4TB3o9nB94HFl+b2ERkihr+9najHo70p+lCC1lrmzpNy28AFVqZOfGqx8xH8U35Ywq
obApSSyhiLYV8Qj30KD8GqCWCNTNi9e12bhK8BR7L7FWuDjk1sUY3+fjsI4RHCfhtUI7PyMtuLWe
PU+1a2uVhcAfpuFVHdQzqZxUP5TvPSiXgPIxtgK/hMu/k5Kc4k5iD9C4SXyjl/tvBft/vg3/0//I
r//3Q1H/67/4+1tejFXoB83FX/91CN+qvM5/NP81/9r//W9//6V/HV86rO/55f/5269w5H9/svPS
vPztLzjLwmY8tR/VeMaRnjQ/D885zv/z//eH//Hx8yi3Y/Hxz7/e8jZr5qNB0sz++vePNu///Gue
5v/z18P/+2fHl5RfW3wkPnviy1/4eKmbf/6l/0MVFVO3qOhboj4L+PqP+d/lf2iqKjEMibJJoKQ0
azqzvGqCf/6lSf/QRFUnBYYxyjR1g0Gjztv5R6r1D9VSDAsIjiyrumipf/2f0/rbnfnvO/UfWZte
52HWYL/6+wxniGTP6JamkjZjksFmXCY2imo0JCV0p0WsjaLr9Wwq8vahTdSd1+G7lqf6iyXIxfLo
35+oS6asmqKK22OeVn4Z5cPcz/totlm3pQzVMH4Jg3EBvea29tob5sOTWbCW93rlwWq1N1GpzlFY
vI5pyTpSUJbEkH4EmraPScJGnfGYKyPxop3uU0v4qkhg/lyz/feYZ4iSTGfcVBVJ1zRuojZfvl9O
th19TxcBwSxoVUyUValZ1noZH4PQoibFPc0w7wXRujEb+ZZhcjrFYbyiXtWvomm6G/NMXyR+xnJY
8UJb7Sp2K6CaIAzJ9TFhbNDCbGZ0eKNdK6XybLbWqQJ1p+g4xaHoyNvJxK7NOFLGyrLusZhWDZuO
rvW7uyzrFYisEFFzL1zLohV1rufDNJAbcFlwkgV69eBrGYAVKRNsmjwMT8JwlqsCF2SllKvJqnGL
y8g5+oL9hdiC+aiM/DmdTNh5UyJhPw+kxMn0miBTLQLJ0HRkkXq+vrTkLFxCqVLW7USZnY0hRJRW
dC2hORoUopZeWgY4ZKNR+fBiIf6oczVatj5ibezqNGZawRVNoaSHG97UTBnLIM0egka1NoZpPE5q
caPVM39Faux6SOIte4RoFbVivDJKEL2k0VibqPfupVngJg7IBUoQQhCJ/MpRTVlYtVUIJzEva6qL
wtbqyjt/TMXz1MGvSKcucyWhozU8itsoirMHS20jSLV0tMLYWpc5vldfRESfQA47hKlKoz1670Mh
vUbWH+61TGzBNVhkAoRhRIs7DQhILsJVN/ZK7DSlqG00y8MuIljgH8yREhgsnOAG04zs5h5ymjKg
2RcJKmYSD7F+x+w4iipy/nQVMWBvrEl+yawqdeA+TvaYWYM9yRnO80S51iboNW0zZU6GjRPYX5Uf
NaGgFxrn5QwRnPiT1jgAVItDMnaDnZnej0gP/Hd/0F5qzOx21yW0k0M9aNaFnubQlVIiFHyJtpjO
UxrNROjSwCHjS2rkVBCll5ppvIE1Cl9kU7jvg0S5gkoa7yH01iu5EJRdIPkvBi6Fx1KvxZsYwrEd
iIZEj1/zavoOvnrAGy24smFh39eigNgbo8i2lVccEbsVz+XgGetIYvIjnABLWGrEGwE6u0PmZewC
bOrRg+hXQSQpt01oUPRkM7hJqXbDMMmjowcgZRknlvZqgAx0hXLUSGQYqqU6BNe5BjvP0DKGnNQC
WQbB+a4UhzN7xoiX1E+w62K8yL11GFA9KvQKGorU1I5X0Zby/WANSnlwzbL3zokqx0etLbSVnKn5
URAR/o2y0T+14D5OyQiRqK9oYy7GLvDAW9O2M6xTndXtrtLZ6rMy6Q+qNaqADAMT0YVBn7dFSw3+
tH1NBu1Kx/tuF0nlig1wdE8eD2Fv3Kmj8q4qtQoirodXnGMv1mKqPAs5appTl1LhVYRiidVRXYk6
PLO+N8pyoUgyHutQDZ24Hcr3bhAs269U/cnzamLi4eOOARIAP2RnVWsF5UmiG/N7NWtf2KIVR0gL
6tqo9IdIkaO70tfrU6203jEH1n5gGEKd0tWSG/vm/2LuzHbjRrYu/UQ8ICOCEeStpByUmizJli3f
EFbZ5kwG5+Hp+6N0Gl1Socv93zVQMFyGlMkhhh1rr6HadZ4v7qoek64W5tIn8qeC74tTZYeUsXpv
CUe5tmlVfMIrcDw3dQIDQvvL5ouCLiWtyByP7I9sKrsDBhn97yhpPCw48XX0lXVxF0aBPdHN+tbY
5PtSzltnsH/ALdE7JJ2vrkp/pM523Ls+nj47Qn2dEa77+VDq8ymy8U1eQMbIVQtTR2Sj99BJdz75
BYaQfpB1FwWL5C9vrsyVxwQ+Wi8apjNjvRbnCTxK0aJnsXdZmoaROA7plekTWo/Ga4ujNJZ53ZUj
eEbXyKMrK8rPzPEExp95ilfD0tg72/huwk7QWIiFdng2feul+yIaQOKbhF4rsVG9+7km5oQn21a/
lR3KI05oNDk9XFavOYQdesI0gygtfooeYV/aBPWVslMNT0LlWNyayLz4XlzvcYIkxzEME3E2wzeh
ZynbU+y3HpZkuseWJPZvApnZ+6gt8jsFV+sYz8q5jCOJCUk8iL/WNIU34wdD9Lkzg3eeDskIJXLB
xDNqZjxF1666j7PB2zGsL70ghIqRgz0hw2+XvePW68WQzGIfaznWu9I3/kUZrrjjJH74qcZ6a3ti
xWnIpovKhvgrb+FUMqyD/ZiI7AY/++h3U6vxUxvpKdx7FTGVzJq9OzjryKjH/VOohRjxOh9wXhOQ
Aq+HKPk9OV34VLdduHPY53/0o6mvxKAm4EJnHa4EKVf21g7akuKS0fqrvbK4WMuxvLNZpF6cpeNI
Jaf1OKvxUTRVdEoWM3DSkmpn02xF9TT8Ssq4uCV1qt5pM3l4Wk3Q7DowTZn3nzqhwj1kxK9tW+dn
s6aaZjeok+OSQjOIiwLjdZC2G9r4GAFVo2aZWKYK0kLo3teO6HeECs/xWR7A70fQt71DZ372azzZ
fNrJQxFiLtdgmACMmE+4mox5dB2wAwF2gh7a2cfZuxjZKAf2uIuiRSVoTWn3Tp/SgwtGnI6jMH/o
SzWfMyEiLFlD+ZVwxeTcrlV15+PUd8T7/1iOSGdIC5+WZNc7bnKsJxNcN4X0LnPlRb8HmCE4DXr1
ldMl7dFT+HzVIvuddoG8TH1dXzVeET6lHYOUJduZJ/yDh6VpT25mx/khheiFM2bs9qdAquAIRrVZ
8soEk+4Ks7B1TbKLtdPzjWowBhP6tyhaTICTeg33OOpimN9VMOa8zlz0bnwDl9KeBYUILzo9jnsH
DvWZygd2NesrtiSNU0nrN6Cnjv22pnN0bNaaeFOF52AyRy3+X3P2NXbSdd9ZrLdytr8rkMwNfg+H
eR80bXaqZse+qCKNIKbp7pczR3SVpxKTSdxnJ+we4bBKP2kf4GTQJh2Si6oCr++86nJ8dTpWrjiE
ktSLOsIUwJ982IK56I8Byw+tabB1DI8yGhWOvAumQJ9jV6WulQ66UxUu/WH1zac0ottYzDV+V0H+
y1cNKejQY48mqY55INP9MGBsHaNHPK/ahQno4fE+SOz5prGpjmOWerfeXHzNRz+9TlT0sFat+TyV
Pi7MaVGd1Ch+VjXB2R1uftov5ZMdx/4+HldYk3xt7bY/27i/qNeWqIdxIvrUzSnhk+zeICjbpXYc
7odgwEFdrkFwy06aPY0Dm2cn45rVsWmuelyLMneKrzHq1r8i2RE9N7fiKU3j8GvQRzBcsiU8JxAA
lqXNKv0pEdX0iTTUHM/ueIb7oA2+jhyyR3ofmUXOg0i3TrNvpo0oIMVUXMigwZRGFu2tt8QUhU6R
sXbXhBSVn1XndFiqVKjz8YM8yME/CWdJH3Orb5qiw/gLVLc3TnEt5fIt6zCk63VYXGYevKK6hSUR
uiN+muaRlS49L7H0xCCGnWxMSIFoh/WCk97PfNC44PWfl9rer5zHbkjf+ctq+WOZdPK5DhNiyGNx
kwflZ0uhfSrThCzAmRYpVwa2irmROwWgU05BNVky+KauwwsarykMJqIGK1/co4vCH45p1Pt7GOHl
BbG+GOs2s71by/Wxratgz4EeS7TN5cV97RUprKFhrGZLe2ML1z5YgZh1KdlBkdDSWamjn44GiLeb
Of1IubkELV+74CvnuzFG5GxgZ1m/YCYvIwfErrOf4cQk1/TVnYOv833sQRKNm5E+Z4evsF+Ul7Gt
yUscaI3LDkvRcQywVkvpVGYqUTQOyBQWa3+MPQywMzsFJFCU/sO0OaPoEOfHhdZCJs1572bgw36I
a6KWp7Ho8ZAJYb9U5Sp3aGa/G4uee27T+U6V6SmbaGHHWYBq3Sr63JXTJtcLvvbVhH+g7Fr/PC8c
lPLGuy9w2AlqrH+NooVkW1l+SlKYjl4vsL3Miv7UzWYI9k5e1F/7znGBvNZrgG4o1339lf7ai9us
8GUaDjln0pQQY4Q7vsSQimHqyOJR9KSL0RMWDNTZJ3XLtsRnLUMNiaAS+L4XGxuwVzgjQjYZjkMT
HsPBOS6VreWZId5qgCU9WYYex8w16n/HuevvvFCwHKc1PKcV764zMTo43XTuc9P9niAwXI5lEMCf
TOfnaRrDuzkR4V9Ovq4XPcbQ5zUVElzWAs87L573M1nGh9RXDx3h4OfKyvs2D1+q1n0s+iQ+qZrZ
kBKDddYv5jFNsv4ofOl9myudHhqO5XOpv/RhAGrvp9/LAqc7d1vpTFgUZ0mGgV8YmoHuogowqww5
0ZKdktfXYeldBostzjNhqotQ1D+7YS0f81jktLN80h7i/K5g8kEIwc6xbqEsT3DE4G1yZc0Qnrim
Z708FQta2Mqr7ziwi4fWwK7QBbm75bw8+LUpYX+Z7rkWOSflINaHIcqTg9uji1E4Oh54Mdxa6G1O
cZyXuL5x707bYwqYsNa2GanmfcnE4wZ2bZydYGiWewYQfaAsP4QzJbA7X0+iyPYdZ/FzEz2ES57f
TBW+owXQKIiA/lKb4kjI7mb2r9drDIctIgrcEQPWxXV01KOsE+eJmnu4HqVeLsuqjP4yM2d2TW7f
SboQhrGbxvNyOBkY12e2ThayHmoJzwdmluNP9pTpDG88Ja37pUvHjT7mOjcrGMdlP3rd3rR0VwvO
sr9Wudi/sKrK9m2GYeYrPPY/ggg/1yX/fcT+3qGF/28o4uFXvcFw3ceP+v8QRvS2VsT/HUe8rH7W
1a8u/fF3JPH1d96gRE95/3G9UEoRBKQriY198gYmhv5/hKsEOaKGmkGqzd3if4OJ/9GBK+l2hMp4
Svo+COR/wUTHc/8TukBbYQDUJcD/9P8ETZQf1CtaCwGOyQcFBtgyEB8Bs1J6buU3mb5RmVw6Yl2c
sB1IXVlaVOe1jmmg1RDbgd+tSiG7pYPscbieBLrzUulut4ja0ScRjSMKnh5tJ23DICbeWy1jcYbI
CZ9HJyBOiTVRuSs7mYpekrXrkotcdPFLFg0Q6dgVfdze6rnc8hnKtjGXgQTi6tZdjyOv830Ia9e+
GNjvLXCAJ8TZlCabZ+kSUODNNDSTx2IdqByWQID7kcODmuN8u//1mHrDUHze7sM9c3Te45bHTVbB
YxxE2VO0JcG/2MlU9Xoz9rlXXsVzXcDuISvSeczCHHPYklyr+yHMbJTtFIp7fsaXYezjZyxaSQd4
Gt0SS/rM1TWBNl6lyRewKJ1u8CQenEdfDlAo0nnGKdBt3O1X8lQv5VVbhJVLwnOW4fMWOYkSz5PJ
pvqey+RfdFNkCgMUQJELlbfQAVrBr3+b+sAG2MCbWD1GfRI+D51DlGau7Zi2GCwan/QMM2R5Arsm
n4ZfEpe5muZ85WGbL21fRJdGS1me+TR23J3rZC6QLG6M873EdK15SZoey2i5qNzeRFPh5YcxXSPv
69D68ddGFTnhFS4V5rFPJtlhMTf73T5yfRf0H8yLAo//wb5K6OxKm3iZLtMJV/unslyK6c5Z1yz7
Rcqwq25WD4zlMLWyng85pbZ+bpx0ch6nSOnmpfIBne/8rKhIAKt5k1eTWePubBpsVu7JSZ4iqOZR
85TEdVJeFqMEx6lz6+T7JM9FDo+oTv3qm/QGrPhZc61/67vNMvwqUsu7rvD+zX9Kt+3wmh6Uyn7w
nJP1noqxf32xnQvvrLCBUU8DFiATOQJNWXTPrYoHjXlttTDQcsBOOra5dhHolJldxR1c6jA5ViIK
URUtoQkPcQrwgCMtepACMFoxYoqA2Kd7GyUda75IiuRT3BU8vLGqsXBAUIajdT+b8G6Ba1pd5XEY
jezxRl+nLvksX91xi3sQYVWEx6HQEvdCJ++ZUEHm9Je6oQS5TBaHux2DjO8bedv9gw18vMvAIYEF
HDcPvxLDSkxcpUZO61YGyY3L+UGwkSaJPSb+NHrXU47s6uD1K68ZQy7+TEHI1id0qb36ubiYO86t
8vObt4uuupXhO2hJbpRJZv5OJNHqPgWDwPp9KmD4K41l1X3kubwFlza9g2n9nEKj0f3Mgxvddfjl
vY7IWAxTdbVGJmqe6zbP5vul4hC3IzMnd46VmRZ9IoB8cr53eZL+rAsctTEkj1X2UMUFZ9KzwU/h
yZ7pCj3GVeyMfARfJfzLpRkt0bOug0whsZKMFSvzGfAtzcG9e7FAfAVjLkjby2MXIc5U031B12fi
S6q1bH16u9N8hqh6P6hcNi+Aptv4117vnuqld3dlnHXu95GcNXHtsatPB0J5eFT05bn3CKZfeQVu
RgTIUqlIHsKYPtQhWFTvfpt7yK9tHBKU4bu6u6oiYMwrw0EP6Q0lZ3kV2DgZLtN4kJCFZF9DAi1U
H36u47baIo9GNJZNLMd7tHudIvpC453Y+z4Dz/NWw9PplhgPXQhPAa3GGUHcYR1YkPdOtHrMwNQy
igYntxETf8wPEbKG+iwDzYHJNA0/Vyvq5CEFzF1Pw+hiyNeOoumOIRyoM9IsGnmYMD8H9SmYkDce
WFLzsKg4TX4Mq0y8Q7fMccR3Cu8HcGYBkJvkbTXfFxl3dVnNNWPZmUvWUTWFC5OnzwZ/PinK0+GE
p05S8dnT5pzNcd3LC1wZF4+F2FsaJ3lCwDDrPY33ar4dTZThJD86BrD6bFVDHH/KAAXHaz+Ys3Ui
E0GgaSgIwBhRK5ddtVFptVcSq5I7/jXKFKkP6VDwfkZHzzCHZuEjUnPMLKljF3pcZ1MuWQVS0/Nn
XDgp6/siF9EcOPthMs2Q1OFOJV0HlTdVDg4vSGnffrxZJkX0zev8WtqF0eFNUVE8pvPa66u3edez
AC5HE3kpsRVY7IT3lW0MnSPp9+uXrBEQqGxh++F2mdvcvR+KiuynXEaNvK67lM9jBUFolZ8BvdOL
ubBhyiyNA/zBnAssMMbgPhzCeHim9WrKuxXRUn7DORZepgdxPgC4lyqNjokaA4OvkWl4P2+Tf8zt
yNZXv35is1oG5tvfu96OzuPCrs6Wmkv062taY/zPkSe31x4C2eTmbbkqXje+IgzylWCebZrEY8QW
PGvoVsueCLNtQs85gaCQczvT9JimxyMHiT/wEYR4320lPYV2p9Tgm7R1fY/m6/t2YrXGUZHlWLsn
XZTKQ+JONv9SxGrOHhQuHuupVv4WagXITLxakTM0kqSgL3mGo7d6AiJr5QUe1Xm6K8oOxzGHxhAy
Q+QYBd2kXLNzkFNdmvFsNTXiZpuFJMu1Ex656xIN+gLAvx9erFAIJZ2sLyEGDYiaiAAt0hOjZ31U
NatYNpqfRGngK+IXt6kMy90S1g0H8/xhTtdv/rh5m7PScpDJetjm/nnV+7deXX8t1s1lQjvkEnl7
kSf7GnklM+l8Nrk46zbKX9D0t0Xj3A+W2iCHwN7hYtX3tGnKOLx35yy4AX5hlQvFQAdGjXiDL/kJ
LH4/rQPhmkNKs/uYuV4373Dfeogig6Ehvr2oJXCy96s5Oq/EVKFazMd7GImXgLqXVaW/azs9oV+c
sfTFFjmIvQdPjTcOTa0zJJ0w8bSGcqnRxbqKNJ3EA9TzPTBv0m78VF9MYo0/FVE19n+5pvaz2wSG
aXf+VrJ4MSjtY2mb27YiLG7R/rGai5vZmE8GDXUsnRt4pPQUkR+n0mkO1i4vQ5tf6Rm5cRqSizOH
P7pKt/cNPjcHv6VXI7NJ0SrF4TqWCDWSBaIpX2fPvLH/4jbTTN/IvRhl/ikZ20dnTUFy6p9ygRMb
N6Y76wv5uU3QaHoU4HpKUIvEJ0waPjkRWlXNsVF4pCnOY/ZXQkN4BovviwwZYNjCiO2aWzYmonXo
Ji+5+RTPy3ft6EcM87ora8b6QNxzcE4xKp/yofsV4FKxahXslnhLKyv8pyDsfrtdgbYuGX7GcftF
yAEGJg0q8l6m3yJa77VB7RphVyzXksCqcAcnNHq0KQWhs3wzPTIWa4H1mnw9Tf4qLgAMx37nhGRn
HLqRnet8ajwHeL279aLg4GaoS30XlEiM19QgZHhlGb3pfrrB/HJfquwmIVDtLOui9cL0JNCUvk9E
jjE/MuX9Wgt7T7f90c+jb8vEUyK2JSLYLfXMbhIV+eUlDUVnhuk85QMr4aSa9AXOObDfzPGZJPVO
wptounplZ1eaoo5M9T66rhtnJhsJE1tzV7QRhuVgWOk1qsauIrmRdf8CLNfD7JmleueUefYT3jMC
wTb2gesp8bZEJPQE/XeTldlNGa+EmQVRr6M/kIRerZT+RnwIAsglyJY9n5OcZ2jZfFipxt6zQ0+2
Z56ORNhmXkhWMFaIWL2TY7gkx8aNJdZxiyYcEXt/RzQv64oVCpF1qRDHCRw22qNMBWsHs0/Mg0Mj
8RtU6x44cXQkFlkqI6vDwVwuvxnXuc2+eGyD9CxCq6dbHMiQg/7tLP1f8svfyS6vtmHv78q4kiOa
gp4tJCvx+7ty0fP2JiD8FrsCapY189GylW2UuRceK3PzPCXOVogu6Zw8jFmRGXzmaP/9yIo1i1FZ
AQx6BGtC3NHHcknBNFFxUWz1ZmJLS15LbYNT0K8lLIDmyIbAnO16SVt2xYCseH7G4rz/AEjuNUdv
XVeyWp3Bi79avMm6O6qdEVsE5bAB/vu9extN7929e56AaCThVXpSeR8ddfs1qD1vREy0qoqjQJ5D
DcImfMEOQ/k9QjsCb1AyRSbwFTLdnOp26kaBSnypDYaZ/345790qDZSmAFqNy8BSLt4A4QdSIWFb
YYOiU1CUDm79JKVEquwUiixR1+cItk+KPksu8zJzRhj1msyDf7+ADxTQ7QpCTwFRuJrn4rMbvx8L
sNm7nNoYBxb6yvrbgt1EBheGhaRFr5iQUDZHjX1eRR1oPBz9sr95G+xplrjOacU8p57+8FS8jX/6
7iVBOQqNx8pEgJkWryaTf+Mb9XQcMs/L0wP4atL/hU151f5skmmrl3HYiw8xKDZEJD8S7qdIjiY7
4qojq+uyKlzc04l7nS5DNTCI25yg0j9w2/85iIzwdaBJ1GJNEOL1+v92fd7oka0zx/nBLUPiX3tT
rR1H5LoiyMfEPsyBABpc99lfpI+9Xpz3gblvNNLfK+ODlOd/emAbvfX9AwO0ClyD14YJVPhxRkPi
iLFYadPD2zEXnRUzJysDit4kq5lvgV/xMDxb9vFfUbVMJUSlfm1+A7F1eLqDk1BN/2Fo/WOqGZh0
xkf+o3Ro1Me3mObKEVHOwQb5jBa3xjXJdEn3r6jvmmkR5Q6qWYNE5LUObvgR2r61inpSYovyz5fz
z0ElAylfkUFptnf3fqS3NSCRqD3IFwEhg2zNbUIw8FTJG8rUFkE3B/LOsokXkTHnDWOzedGrz7Lc
RB5XNcSS8fdWNK+BAoP6w/P650tUgJmh58JDBIb8+BIFhxjhu1VxyIe+amj6bFsHhkLuXZWlHYgh
nc/uRDARm+3bgSYctYDZG47Rg1fjNXj171f0oVBncTAByJLhVLyx//THR2aiIVno1jaHpSU/ehci
SyGpT3WbkZVLuF1EnGu38cTjaxQ4ikXk9UwrVYG0VhGghadC5JcFjemAzHV2bKJJs7bjGF/mW4p8
l6XObg56z1zOVU+g05K57qGyHqrPOJile7Rq1sSa5PQc6aeWdXsgfS3Zt3HR/slb7NVD8v0sCjhf
sN0LEp8MU/v9CMkEzMIJyOZAQF2J9CqkpiDQMIOenZAbVV9mlVPO+xAroG6v3aCYsb5omFcjx70W
DgtRnigyiCmD2JGJYee5Eb3FWsCd6OZGY9NqFo5cYVmHuMqUGl2/41SaaEJSDfUhbuj/wqMWbrle
EjWpyp81dcH4B4O2D0b8vNYAxum284eaXWejzr6jcypidet+Uwn2Og7tg4LiMly3q4tmsMKhLMdH
UIcRIthO9t+jLoRqFtEFKW4XScPoMw3pJfvRtEOJgwr4mUHApsyWadM29ZMTc88HQjKL5k/X/WEG
h4JLBozxXamYKWzM76+bXBBVmVIMpzizDKGZ+AhNBkyM6BZmVNjuxjQbxF2dusyc0Ctze9n4nv8A
+iOfR0FwwkXeS9mRQ+ZTp/xhsnyYvlydDmhMeOxc7Ka+/LC++IjCQqVGcQoIPuYA6mFYdwoJhMZX
AYo4rgRr2J/eFmXTNQQeJ1SKrHZlFpjLqmjqLy0LM13AAIvuq5Lix78MiLgsr9aNNXkx+7JH0Fas
Y36ficbmj0URbMkuURr/4VGLD2t3KKSRLEV0MXzpGhOI948a5G/1fCq709uGkjvuhoK5U9neKEFc
F+Zma5Oeljmk+0xfH1d5HRVecGl7NN0kE01gLKugeL8FegpA8r3Wv7JNRMitRnhNxg+JriGuXPXg
1L9BovBDEDBoQKH+/b1sJfr/mdRs0lDEhTKBhr1MN0Z/uBMdQU3Eg2PepxMt7h3r+Si6C9kFYi9o
Qt46ZcGxbIFEvBxTStrqAdRuILT33y/jQ83weh0q8OkswbEKOUt8GLxwyvUwluuyT3SDrw7ltiCv
s4va9GGgVCfRJQXmvCGeDPPhImu97mrURXppTRqg1fj3q3kltP/9qfgkZ7HhssgJSen38f0OlmiJ
Mm78/VRWzm83MjPeI74t78QU1/hDLc6wHPTgJ9WdxPuOJqpI6grqShvOxXrV4ztNX8XtGL+ANWxI
xpmYkma2rG8ZVBrw126Vt4O2y3ADsyTrbtvFH6rH0ggo3heoSvzlNlxsA6tdIUz8U432fjoGrBLo
AjzJeZFTDge4D9NxsL0DTSmL9qysVUp8NuA0bTjUOl/s6PrNfsxENH0RQe2PDzN8nQi2bJf2n7PO
ts1d2+tl/v6Hp76NtXdP3eOiAj/QLruDAoF/P6tGJxiHpdfZoeRior1lhY/OyrIjhjYs8/be1AX0
XXed518a1EsI1CnKzfc10K74lkHxtL+134bxjbsGPO64y6ntFtPlZj+kFFXntczJShug6oRnb2dK
8lQ5mk7IEGATjk64obH/flsfdO88ah620S4fIHwUFB+99/uWJo/jujUp7NtqpY1jn7vXEdIEljHd
j9Z2p9rkqfjmDQGLYyZcmltz1zJO2CiCuywI7XJaElDDwzKzup1hDvnn09/HxYArFZzohWeoA31W
hvcvoE0oKSJOUYeyXssS5qVDI6sOAD2fnXDYQv7Y7KFweSuRcV0ajBCny9Ht7qOwiJAkjcq76kqJ
HdkQACkdukKTRJwXot73BOHVdzSbaO9lMIuJN8x9Ssg/POt/DGvDCvK6hlAm0mP+sIyUBDtqJ3TX
Q9AmijYbQQT5LoVTmFwGxm/S77RRqU5wOwhqDkhSmYde1c66dxOFDYyJ+/zHv1+S3sqFd6PabDgC
yhAOkghbXqUufzsNtY1rbdJlvLgpY1C+rbMusvH4U+RYnX+podfjTzVODObdaEk4Y1uBTg+tDm8p
XM7lsZmHsY55FU4REe0ZsIGP1gNs8ccmGDHz6Lc1MyxWUtCaeEjnL2/n47maYwZ0IHLW9nh2JCaN
68SswtivirC2mCeOsyAq/JNhkacumH3mg1o2FOLti+Jkw176IeUrWsod+pwlzMedmRsQAo1roj71
ZWD0aQIgoO4QS4/TW564xFW+Lh8sNAuzC0uJeP7iv/6CAd+m39gN+DfB+I/kNd0SfLTgggbJJ+DL
CHDWdo29WYsUXuLbhHYij4tAsNqLu7c1KXHKZP6yDPGG1JCvEMVX6H6z6NoC5EV7LcHm9gWMOf2n
EuAfIy1Qiv+UgUDA9P4onY1iBUiets7BLkg/Ptd2XuWjyl2azWRD88ScpaE3V9ITQY+Ao1O+042E
nAfj2+AQ2TfoP7g7+sP33Qi77MpCvy6wbNpmfQnJFkP+PFa4zoxz4O6cLM/bz0luAJLayPvjaea1
AHs3TkOmPFomJr8KWe4+lL0Wy0Hs5HJAOy8248OEJo3Ftg5iuUtlXVPBxG4J8hYDffZnbuxUAh79
tsKS1ibHh6CmZXXKKDvJRK7T1kA2oO3I++o8ABvOk4w45Te0KuOM9eLM+Ijhr4cENiLh8HEH/+x1
ILZ65OdVv/SkSgKVEpQ5ySLaVa/Drq0Kx7k0eRfnt4M3MKMC6eLKNgjdi8d4Dkb/Dx0ZGbwX5QZa
04Whqoa1IjivI7l7vy6unXGUTHLct3qbrE/CkrlxAPp0vmJ3y6m3CQo65s0EI/Eo4HzHt7Qx+Bd3
IZB1p3NIjjfDlJYRED/eFJ+qRurugtZDf1ONoU2xSawbvL7QnmyJA7RgqnNnDtbiEodh7tCHX+4f
h2gGMuxE3L2M66Dkrvaj4P6tQ1mvlmWNgyXfmk4e37emwTYZ1eIvD9Hak8fKX+Gz+tatn3H6oEem
poDLy+GxzfdixphzVzshzfV+QJ11mfOcWCl7ywujs8q/qMiW84vo3GmEfkloYUzXKM0HDI9GDmVX
bytCOve0TDkYs5GBh/b5s1dOXXPj6ZnPsFPnbJ3xaHSbl8YNDF/xWg331ZSuT1EwYEBQuhF8wMIz
2y5Ioz4h/nYE/wCZYQN9+5o+VVwe8B8nhSyDbDCdlVHHDyUQ5Lpnd17r7rmHDV/fLXHJGfXtXBrI
khemdbzdmx2SBDLNa987TMIt4/gV8uX4Nw+/oEVt+2/tN90zaWD82mQTpnT22octkoTqzgVEJkZ5
SXBOvXr75tXaDFPVRGGzXJw1rwyVt2b523AdnJDbMiDJ3akMItvk54ujcPICRe6FdxiR7ukDYhye
qBUrtweiwaV5ckxgvOTp0u+L175/WDQV6tygmpJ7mhcGMVQQYryBCWSZ58S+qn4e7wr44fZ+FFXW
kCCpQ1QJ02J6+I8QBRnMwoJCX/hQMWnxxfm8it+lZ4vlS+Em2lwkBsLJpY5Shod5w3v8gNfp5sT8
dBczRZn5av0IQm+NxHk+SxwHhUJkq2K84O0P+lo6UmNmIuGXdTtJ1SDGM1KjafK/4QN5E7E6wvDZ
6AdDbTuSZ7aJPapqK6OTfMUGrxw3rgn8qefUkbJ/SdjPv6mhy4ZT0XuSLucKr/WyEQufRXQ2l9u9
IhTaS7fW7VpxQgVb8CoG+NQltMmCWcj1odGmxdelSMtpV2kBhMMJNqyOLl6OoIRO30F+qZexa3a0
c5hfnV6YMMaW9jmeJ4uax7jJp7fRglmkCW4B6O1fblGm7V3fsA8dMrFE42NVoFV6Vk4wc4wri0zC
3Yq4l6t1ZrVn+r/uEqPjes7PKptgGIs2T5/IGXABJK2L5CN0qM+OU6QzVA8ottxLDxlYdTIjcckX
MQdQfwdpCB/JioNwdv7fFXIUkren/W6j0tZJXx6tiI34PEfAVXv72u+eqzZnNnTIR4glf109TNRu
E+RtDMPl4ubjaeLmoePGQJBDk6XqqfTQALRj5H0Cd97O8/Qwls9TxVi6j4uYHuG5H8hFX/R5XHzR
6zLG9x58YlzQZM6AfTGunhfUaNJXv98KYBgCPplI1UI3SRf48nVBCNb0upe2r4sthMHC57n6BsVi
y6nq7eEpBHnxeZqgTmRtaOB31KqjGROCw2z9+9Lg4Iy80jlGY5MuNyZHYPrYLlZGt8hNZ3OPejZH
n6gVFdgcsVsiZ0FlNH+nSWVqjIgBzNuv5euaZVofizJvpHE8nQH+sOLosHLWW8nnSvZFYdenN15O
/kr7SofBC27gedR/LUCo9Y1LB9nnxxHSRpE3E05ee9tonUTLGduqkNzo89wbUaJppoNPEjdFnH9m
vbxTW+5st8DzL3pW1hhlTIlZdju41/B6nYB27dDMBxhCujtonS7VlYVcXh+RhOC3TkJpssWfp0RK
tI1A/TIbJduLtzWnGDAP/eX4kkH0RgGMjI7cGz9tWgzalFnqg89W8B3EZwGZLIZwxX65LD3Ez9CJ
5uMQmB5bWtZYDG2hRDfHNoAY8r8YO68duY21a19RAYxF8rRz90xP1IxmdEJIssUcimQxXf33sOkf
2JYB+z8R9rZSq0kW37DWszZj5xC0nPVmah0xls9MBn0DITtNBZGWI3te+8RskQIncaxS9JusLov+
3qGdTY62w7MAHzDkDcdCmDvVtNJUny1HwWGYEpXmCHBSo0YiI8bJOBpsbGIHNJPgEAntxi6/9tig
2D0bVfNZ2Hg0dqbbC5QCAzfPIoLpeySRHe0wxm6XOz7ta9ikzGlwXMloeWhTqOH7XuHn92FYLaeB
TEpek9zHt9ckP9DfmtU+nMrC+uEH0/IYLWf8+Iymwq6+Jolw9XEW9jLJHzztkkqc977wnvNWO2H5
wLwXwaJRxHP1hPZIeS/Bei3CeXmXZabPC09V8P6mg4/OB92RhQfW/+UZwzCT1N4hoH9NbydrbDJg
2MaeLhgvTWY7w0RW3An2Yby9VhmtL9XprUxZSwj3dtyvMriBUGs+PQe58RDOU9c/RxmH16FQbua8
9Lw2naPym+Y/BoaUWH8XwrD8cxhoBgxgLDswfeNWlv1P59R249ThSorOkVP6+bRVhVn1Ju9/I89A
CC8KlhfZmVSd9JwDc9YQG0J4GFJvaWRuK8p1FNraeWs9DpZNr7DONZpSMwoVUdrgu5kbWpjCLZof
mTcm9QPNtv+K3V+pczQq+zNj9w4rv8wo2LPZ7rOzxaGLJDfQlLdZiNvydUz7pnuoMjwfj5Xj0KYE
vVN/S6RpSnJ960zv1s8S45mmF8MMgdr1NuuaXcHynJmEcD+YxDkPrTFHHk3d8rESVmX9C2avot7V
Cu3N3o+R9O1mN4AtMAyG3T0L3JmYdm/bZeYhTv8S3ro4Y475NJ7noib3QmmLX+AGJpJE+TF55UWL
qnT9OFkmp/BNYoSlW8oK2sswkMs3OifMifZrtzhBw6YpFPbcHDPHG09z5KhgQJ5guNW7xPWTvXhi
RMJmlGiyvb0rEVP/YiC6rP1v+2QPpNuwb2b+wYfW6IT5YWifuIAstnnfr5dsbhwK18blKGHc1zBB
4EXSBZcghcJ86XsRDl8K7N9vqlZ8NvzR/PISsaD1uI6522keMWWUCWfJO/2SP1/zHsvQN3LcKTob
Z06rBVT3Zx2VXvlkdpEEa2eID6SIwALWzlk5NTeLEcT8FYvyobtzCZ6nFbHbZV94a6inWyvtxjU3
HZZpHBKhZoRLOvpt0L6+e0mIXAZMRafju3iOzD+6zOgL7HwD5DEJqB3/obuEVmH8URwxxFX7Z2RU
rfrRWYxCX9AaB9OpsGMPTRoLaf5p/q1VL8p4wu+bdUb/XghJz9TzYABTA4rVopT0ogi7HBMA9+Al
2k9eo6bzGbAaiN+uylGVwDRZx6n8wBxLj93eVvt2GmAlEtmUTOc87Bap7tDz2aT1NWfJfTbLFATv
bFmvue8o9oGzgxYPs0gUOh4Q8HhH9rZD6RJiNUX71RSB/WdkiXiL1zfeD7UQ2GdqbzvXgELLTMR3
RTLV97x95y2GKS5N5iD+hpGGLMntkLJ12Yh90YKRQMkfnSkWon0eNOGDm3h/zsheDoXfdPveHF+y
fnB+VKmY7nMsRa9zNOpTMwTjRbkSx2Y0GleR+BGvTCD7Mm2Y1GN3e6AliQ8K2/Jz3U7D1jCmCXmf
AO6w5XD1rqabwCcKgSoPtd6P/GGXvAQ73gXaQHI5w7AEbRh/a9NivngJXGbbzK19OTkNyfMzxidk
x86H1SfGD955YHYNL9ga4PcPpRDxtR7wz7aqs8kxGZ1jaiIU2fQUfO/amaazq9SXjLcj/TBd9I6e
Ib3jOAbbxQv60DM/eWgYU4ClCqFAaGJRRhFZh2ZMoyVnVH8bGN8Q/j75z6ES6Yczx8QLMM1fIGpK
b8OJpkvb2tgps5oe20aQ5NsGFK543C+ZmY77eM5jghfKAUyjHRjL2Ng4GY0ZHuZgymGRAKncGSUB
FRzCgAgbREsXYaX6wGqsfRadFZ8Dm9WXkY/wGnvrqyqq6NGPa+uAtRXbm6nuK5E8wakCftyX4z5M
JzoSL3HmV/K8y4MxsfLdxRVpBhs0rcSl6xC9VWK/GZlvbOnBkoNtiujHPAAuEoOZv+lq/NMI8xGB
nHNKUr/8biaaNPfBY7b1CrQotrZT6H7NvD46uSY8fpifnDZ8zy0BAWMxb5p2eJpTE2UdTcEGVZ8F
pCqFtcKwdD7qqerknuYkbXbTSAoJYGw/BzHchF9IgEGUZ2U4j6uots+an0LFTLxN7LIn1Uv055Bw
vuFXRjRo02z282KKRif8zRUAwl2zCE4ETf7Z2EZ0aVNXbkNPTddSwOq2hCO+VZmTviEKQEDeq+6+
6tL0ayq0V2+m3CrvAOwCtB7196Ir4XPYlX8saRTxXwpfbbpOY5nxOHnLysbjWFsJ6Y5zFWK68xvv
uaJZHHbxqPULI9toqwa8sy1m6X3k+WbEgA7OoqmHCN6J85xmZvhHkXrjk1uTrVJpc/zQfQRSxpZD
sK9MfGVf4bIQYz0H/j4YAi033F/pF8/sg/vKHqw7pxMvIVa/fRg3UCYzRLY69h5J9yyJcKAwIj4i
wT8pmhqCaCPY0ESOkx4nAORnPxfZg10jmWQbPn/gdXK32J2MfdN785urwYdJmCw83YAvSfh19o2J
U7eWIXYVUQcnT85DuEtdIqEh7buYjcs85ye9rlO/igiwRBc42AhN7OhFJN+dRNlPNhVJDpJu4zjw
Sdm7DyQOZfM296A9KHt6RTEVfjJHxNSZ9BECSRPSKlrHpxD7DjaJKXqKJ+PJUVmDU1830Gpqep22
M3GGQAZqRYS4ie1ov82trD32fpXs6ql/nbI8frY7+SdO/pHzCP++G7rTyWbteAp1lhCt5XDQZmk+
fsu88tCir78fksTZWtVofpfKnK1Np4d+W9KZbRkARl9se+a0dxcuejcU1rtyZ/MhUgYgoSBt3gLe
1C8FBBSbbOSheoh7CfeUxMWfTV6WR9xaCTJ4wniGzMuOtRmgBJSIUX23srdu0k9fx8yFhj9qSQDE
5PpfrFhGhzAMo+3McUKVFaXfgqibv841+/9lu5bvA2XirayCIPkoHShsLIY4CruYNINZVGcHEcjB
L+vhVUv/6if2wk9t1RPNU/fowko9Qh0Od9zc9qM7BgSy9HF9ZOMNRHtuvP4+TdzgPUsQcQZNa73r
tIkPRuraP3Xu48GvquoP3Wr/zlP4ouExg4lpvBLoiqGTB9oShwyaCQ4FbcQ2Fz0UlSTuu82Mh3gb
OcX3ojEKmKZMqTZ+GIh7AYV9k/XMQPO2SI9WPBRHIxjpwMa6f9Bos1Evx8G1jOLoq9PB2R8NvhFN
LPxnFt2o3fEMPbuYvgGhBI4Sl5m3z5QxwKO1oRdQoHs/h9x6SDT82XIybJrnAcSTbCoc0JSXzrbQ
gAaQrAU5K5o+PZhpYX53o4i6LhRynw+WmDdWRPT1BrNxa2xSgELDxgUVhc451o+ZTb6KmlT1jM08
mPZmp5KIcXjWHbIx8l+ZR/kghgiLDyvnGFLNfCUtdu9iCtnnE7heXPrzPRJSiAOmi6Kn5GDnNVk/
83ZsT5hJpp0suuo+oxbdaDtifGzimOWlQ7qxncO0gB8MWMvbju7MZqMznRNmlfTI9/QgkKF8MbMa
5XmIdOVB1Alr9hkfvhAGORipQksAEObTbbU+as9pzzT7wb4MYvsiC1TwWVx/jhwxR2OY5l3iSgJh
ZOe2F7MYv6FTk1dqiodp4FyYokEcaOjPdQxEt1AepTPl53ZUUXvqcAl8p5NB9gbZOqQ4I6JsqPDI
GNMhaFlgDgz4ycpyvJ0to/ZTVWH+gDKeaCNL5teqb8UD92VD5dOR6NFJokLHBXhF/mRSbtJqaH9h
zyuPvjfN+BmjcCG19ePHZJs/3Sg1vspCvEsr+6YrDYiLKVbKlLip33SeDnrr9X28x2BUfs8yXZ4Q
ifjPTlbJL1ngEnlOFsOhVHm0iTwYOnNcDY+FoxgLjX7yE1COewxCk/lF4mKhSSc/P5BZGZ55MZYP
GRlFLPOXQbFd8H6K9QNqd2Mz4VK8Q2wA38x14js/j8iHwVp8kJ7OSSEbm+C1D9pmOqV9n1wNJ3Ke
+LOyCw27vZWJ/BSYswDghKwj8X5cBFv4cquMUs8bNxgpL0eozI3Tm8eJwfs+1U5CLrVUDwzKCZFR
6jNhiLFT0Me2HaPMba0C48mSk/HcVkx1hGqKx4bRy4XJv+IR4RixWYW9cdjMV3iXnMx99Gn2qDfG
lmBtB7GJZJ67aZlzYQjFkW6VE24G2shWhcWBEQuJUS6zcxovAg18DIeHrk4ZjWJbA8Cf1tSeIAde
AY0WP03ZiM+ygFbEECG4Q2SXfLFptgsClWe9TU06hLIPh5PGrfYR1hN4aLcvvwUsV6+Dq/r7GaHM
js19efBaB8BQXhaKaKBugbgUAwy2Ush8Y/hRcxwK9PFAeq9MNan96JTfFKPQazGynORyCKSbftE+
uBAAjzJMcX8nw6V3ENALVXGfesnj4E71t7HEnppHsvgordil2KZuyNSA8SAZULvbPCsekQfENEGN
DnrrTk4x4SwzeNW8y68uvdQ7NsL2Ygi73FGlez+U8OMNL2L3AUoGzk+RtN8DvOyfwomtkMcBJnIZ
GwHmASzys8sHVqNNomRdJBgCcsN7mVDwPbRUXccyBBUsB9+/b3QCDcC2EDYUzXxn+WDk6gRghuHZ
zZ2V47KycgeFfWrKuykog93Ulj8NBrYvsnSM9uBbBM2wUpl2wVDBA8hnP34zCz+/pIYwYYHN7sGf
vR6ESJ3hs4R+P8zZB3G0McuItr6LOMRKImvKDtZdxzW0++CtsHpmV8mSV8nj113MLDX3TJgZ98yj
UT/NbP6/ZJYnXtEb0sgoAS4117AwxlRPj71b9fdG3Cx5LRnQqDlzZvJuFC9RL83BOlHt1bbRXZy4
UvELtCv3MEe92kVF+z4lhn+UiWfthi7+o1ZR95aPRfodaQ6AnMhhFFoQwehlMjl7QyH2kOQ05LKQ
iKXe03rneDUenjmXBIVLMVxix5+yfZQRw+MCaGJTe3MCQNLi3WclkvFJ0XPXvgStxzpA92hQHxuR
EzsnakEwmzHaNg7NqFScqCyr+fRukiXhsQmyoHwYbsI6I2Jl+jRkszIONYCQAl2oDz0baWYEpD70
qmo/zExxTxmi9oCeB8LVrnMStG6aJin/ohnloCm/qUbmYQzFXbIof0G4pql/wIW93PFtPJnGF8Gw
7M202hS3t2hE+aZGd4IskjgE3Jej4dfvxTCJ+7Z36KlVQPrBSxNUjFQattPjG9MT5gF24lbqaOg5
OM8YdqNjYnexfBQqDojGyBi6nD3IIX9YfEn7pmXZvwNckRh3kT3ypQWlWlaq3CrW0WLpVz6sG/jE
BzC0y2qFiXBRhTI6QjHLMKpL0eheKruU1XGIk6h87UYEHI+i1Xyadem/7le9aJR0GHE6ikfddjny
gdGOSoxWVW9zoKuytOG0TMxFeH13n8HsE+uSTMVyLW9TmNxve4bPvgm4rHPKfPxoKur1X+NtfjTf
hPtjjiX3cZ2QjG5MJScaFAD3Pa9V5ySLiftAG+NkXwJf9fIRJBgT3yCLmOPlykLyDjznZgDqUinu
5IBl8LWeDa8hV6oe92OIwcQlc4jlyJur6mQ+o861Se72EtQRBBCgV+hul2i96p30+IY2NTuvYnGg
MmrKb9trpKpM55LUmL734wg5cFl8jncJhQ0wvbHV/EqrlwyLRDK16s8iZnBUU0KP7f1IMShOdhQQ
jIkXCHVbkMb8aasEs8LZ7n6Yk140GDmT7vDw79KThfPwN+kJY3iXPhzxke0Cs/k9aKIx60popoZ/
rZGNiLfYFZ5Y0x+DvmZRghc7rNkgzoV/3zsMHK6809ufCSTA+ZSlCZGULX9FfQlL4IHwtq3EYHcV
MHdExJqj6HiE+xsap4ZTKD4OmOfb//pH/GMK7PrGovp2DMnc9B9TYI2ZtgBa0J8pDdBHJ27Yv45y
rNs7bkVrxK6uM7CHqJ/PJutZ8FoOOzyi5FS3gMJA9lRUDrtMey45U0XdpQzT9KBhhXEH7SZhi+q/
ArvtvwtEGV1Ly5S4N4FvSBcLyW9StibwpgJ3jfxLFj8bOHa+OrKxDmi0a43SLHLLaxIzub1L5zz1
L7HyxuHaG4H2thCowsUXkc9E6VTulxqnI7FGAXBAcfBoAKpHR5Gu8J5zGXkR3dwLhqgZeLA2Lr9l
SOG2VjzTiQzssqs7rJAQEtAmNbGNjTPz7J9seO36T7KuBaOgm27gP26+30UTPltSZE+mt0jkGXP/
JsUy+9arxVASZCGhpdamneUXOAjpl9Ywh/zNg8UHf7wa4v0clElywjEfmQ800fg/rDpNyr9kh7XJ
yP4FrdfwuA7c//1z/t1jxJXybIwPTHBRvqF++/0Z4eoVwL5iAGYErfMgurehvpk2QbJPLDsptsDl
yumxaxSn6f+XNPp33aPvQWPxDNdHaIrL6R83S2oavPOq8kzj6flvhqBGA20xT7wvbyNmusSgfykd
2jRqm9vYO8Gw6pziuTZJPU0iYkpvR1qONcD/KGQ0ODUBOybggDs64GHiTZTMxjFDXtRe23zy7O36
8lwVJorZ7ORs//2r/TttfvlqfS9gCWbCL8S08Q8jc2Zl0qZzPSsWPSAaEtiKtFZDIy9tQ3nwFvYB
C4p//0t/k+/zt/qmEdiomHjsWBs5v9n3IjuNHZcZEvM2YbnfB+GG9aew+kUtZ5vQ7oCliHOhK1nt
p3g2/EPb0ZaiURnccx8XVcfoc0qPMJls2nJtkS7JfGy4q2wCkq4iLM3/MlL+45z2XZenJeCsxsPm
W8vP/8+iy5OFlZdVFkEVmPCrrzpRklGV3vtebLCVNMpip/KO130xZ/FTkrFu+Y+rBQjo99cFjyxi
RYtPYJruP765zKOEsUfTOEPRg6JiYn8IdvHUdS3OE6ZDLw2qdPnRlqXBEsJUrKYuq7VhFSCua7aU
QT5axVUaVid9wHW+KRbXtx6c0RkxIDoJQAN/bTKqslTJ1S39OMCcvagb01uBwayG1RFHl1QHmEV0
54ZgDX1Z64amgdF4aoKUv4EBljTOeKdIUGPdai+Cqq5+sgMhrVduGU8c09jKqp+sTIcnvgRtPbG3
asL9+jmjeuRvjfyOCm0hRbPQsYsxegUmgbjBtmvj6+hIPSJcUnV1V1iJo9+mkSntfl3GUJhQV+Bo
KdNfrOCYw7IZdgr3glnDH7AyG1nIijVq3afGGUVOdDaj6G2q4za+ihZfy7p+iVz8+S81AOaB/b10
wicwCOaxThhIT9uyKLzqYGT9nF1b3N9i6+bsRgGQ4vSvjh3cRbbgtxrb4q1nPdYap+I+JSejOQaZ
G5toaMLReOK2shrYOvT6j41M+FdHUTIDtBgaAGfX1alqAv91P1b9pwhUD43W4b65D3qZjkQkiJ6E
KebvE//YxE34fevhObUDRZwoI+HuB5Ki5QfPPKNxe5HoPa57qc7x+bPXOnZdMtKvUDCL25Hg64iy
tDPcZDow6jfy7braLYeJx5higz9n/b2rwnQtDzGYUx7i4+Ty5Z3LjbJeSluanJWrYHT0Rm4X5AVh
8xFUgWUcCuZWkjj6MOqqc5aHZn1idr1sFm87NdNPqF0HMKPimPlzbO3NVhbpry6qjZR7k3/9bm0f
lMI4RF4eJJe8ZmjkqBcjzvNk7zmoB65xlJchNAErDY5zUDjeMQERkN1Rhpf6ghNVt69mQaP3xR9l
CXGvnjMXqmmO7b9QkIJLg1i+1xAgozjnEK3OzDiDZ3Y8Lhn264WORsAdBzp14Z3skPtv2WfwJr5v
oM2qq516jf1uZ03m+XsumI6vcdDa+px1C/oXLtyk0l+S6sP9KM3RGs7Z3MvyGhtSM5tbRbtzmfLc
J0r33mMUJyFqqxIZw8706qDbWyWE5BN3wNicQuVpdQQGJEjDSCCRHunkS5Re40hkMlP2qAc0ubQG
0kMBi2KjXXbOVZyxG3dzEAGkFC/P4locZzFhNZLcDJeGceYzEVjtBqpmKbHuY+N4IFSshSfUfUUU
xKMAIjaFYfnvb5ibCfp/lbIcF1hJqewWpbm0b0a5/zmuKedrPxkc+0zhFvzwtUNQKWzA7lTZnbdl
R4/T3pY9P7bKVca59JjFpXbZ5HtIz2SyI54azCOcrOSJvSATyiri9norsRmOu1GNsMkWulBxmWye
m5dSdGH2IlozU2xNodwflUCQ9mgvLrIdzBrGQV5vBj8dVXbe0W66Nv5kGAK3kZkBDjqAp10/b8hw
IIxRltKZgPgHZriFSAkFQ7F7lSRXukVrPMQxpPd9HSo/e8mpr9U24nYuzzXaT7aqozXKC8mLY71d
6iniHCOSyVEY9SbLlko+5E1ay+O/f+P/aAGwWlnkLuAb463l/V4gFdGiiJW9e64WrnFizNmAosuE
vVHT081Hk5NmmSeMXfsf6n33H+VhQLwGlxj1L1EBmJn//mr2rZkAVOyo5/Wy8uwrIN1T+BOdM7Gs
XZXVP1SWQz3NBLUbxrvoJbSZxjIu72eTrTiGzn3NWuoI6m4wwZ9XVBTV8h+Iva+cp6qfwVp2JduN
jSyIQubeikviTPMqvbfH2Eb3PxV2AljXy91kq5MOunYx9EN1jeI+Hl7IBkAIU3k2Ae4oD5sdz0b3
GjEJoWtn7wXdEas1VZ+jn/tQBd+7rDWSs9VP7mFsWNqS3WaxcBZovnLG3hVaRDC7YbfnvCi+yDJm
RoqHaG42zaSLYTfGrroOIQfXxYfPtMX6gDrWmWXSEDs/hnrHUt6p6KCz/oefB/rsNXXzH3YhzEq/
1ysBNZMpuSOWlz8l39+vDeyISAAsji8kgCPKMJAitajaNGrMyS6WULcxQvFUl8Co9o70uiXIz0H8
yGwnJ2DOUfZjnUcuX3BszgZSOHrGvQQDAkzGLEL3ZAW1a+6CkFUXMoIZ7jnn7iXlpk+P6IUAwpVq
NCrYw1nwwOgNEexAbcSclAIrRBEeGIhgG7P5ymRWiooQ24H8hxx++hvccJ5wqwx0fW9b/RtSo+jT
hQsBtpq8lfkrtAzul1uK1n0n4+nO6QvOlIDlPcBgI247Fpi515/KYAbj6rDreO0G8i6Yj6vG3+GW
XiJYDUzHRzfmA6ZdI4td4PhkHvoMF8MN0C2rhFeC8mWrHEORDcVQNI9EPBxg9Ho2DaTTSvc90sMc
PvQdHFC8aWoS59gse3gkyLbKrdaFAbh9ybYFXz93+yECfHbXYFvR5MAaqtpZBc/HuUoAlU4QtNNd
DlfZ3cZdzKOiherSV4y9i8Z6IECCNalga5irnuyjavTjn75VpA/lFE75U4PPxcIdv9BcZ9g0Z5mE
+bMZxJTEym7A8+KO8Nm2ICD/I5PNIg+aUDOcBP913hkG2r5ncgoYYaw6cFSafgKeJIWcB8/Fa86F
PebRdRWXl0rO6l7aLtkQtz45ggqLqFzmrvqBvVLD4cOMvjHCoP5lW1kk9rnmnXvumlScqN5k99h6
RUuAhZbDoWpDJ9o4oqyms+zz4UmgQeu3SS+JYckKvx8OYVfqgVRCjsRrNSaLXmaUBRMkNb11pYg4
Wyw9Tf9R/9P1/uN5IkYITzsvNnzE3u9YzhazaT+WCaubm3x6Ns20vFdVnqb3esyQLge5X7DjWZ1z
K2WvoaOf31HELPw0m50S8DG7rKrrOFmGflfMjRByR1bCHFGmPlLJ0vOxVm44LcbpgdTOhawmcpuZ
MAKERe4+3whkrtfW8pwPkek82DdOZXtjVay1vygkSK/gptx38Hst6dSwHxJnY/d51P9Zx6xlX6BY
2vqz6h3dXwD2q3RvzCADNiSaIP83fCgLd1U7oNwkq2bA6yaLAu2mC6YM6Jg9i4l/rMse6ky3SjmR
18XyaTX6OefJBPijfjZObOirwdQC/XsINZxl6WLqkyirOYEwCXftt4z+g5GNrBIk/ZxnCPSaxvG/
ZWO13FUzXdlxNWOsJoXVsFCXg1y4nqVmqKaXOL27nGem/X9ui9vUJ/Z8VMdRACNs70P6RLPrV6L+
4gayE7uCmwC9KtNfcQYPGZPqnIfYLDD2Ue5hxEbFuE6PppAV3C5DT5wuGmP+FtGjzDyu5ozV5uKs
4InV+L/yHtZPTe3Dda8y7L1Ezt5kuVhjHevBqj3R7Vd98nqx4NwvdMy6kUj7eUm0JMQymcu3yMKt
8UQ7yQhrs9ICMyDE7SccvvzGei54UjYVXL72M0vANx2JdAg4+Fa+0pgywX1KGNr6B3O1f65QP6br
DB/atsHZwqYziEesAnjK/rTrkKFYOU9mWGx920L7kXvAuMeN4Q6w/uHgp9Dg+Hkz44bSQwswavEo
BM6CTik8kmPQF4Z884Gdsh3ZaAOtwGPneHHwaJMMg533RtqUDWuaJcEgrPY1blF5BJ6aYXNIXL1Y
ARZjAHi8UrKZ2aA6Xv7fRI+Oqv124kxNihx6PbLqm9VmKdn4RatFtEQJ62wJbWj9cxQV9HeUeg19
zXZ24648dBX4CXj7cRtgz2hF1sbomRdukXVDI87urPiLiWtAGIgBtyo+fZRE1rPwl9sqXr9Hge2U
X5VXigugdW1xrbt65Buyoik2LmNvm+519V06ueejYjf0hGgRcwNHBCuZ5XdMGDT9nneI5czbBqtz
enGURjASixoNSCEtoQ4FDhpy9jSq19MYdb7YdMJT+XW9/VdEkgwKD2cBOFUR/WEVhKK88MB0+VG2
3eQBoyehhiAb4jmeB1zWiBxSerVzZXZ5224E/XX1o4qKJj2KqulZSVuWXgwOdjLzaaesXnCp1NZO
8xoYxfCS2VFSXGMO7s36eK7eoqzV5ntmiMT7Qf4MyIuhYCT3Qifi0TFFDkqXYz2QALGZEJDbdyrj
+dxOtphJTWm8qd/TY3QRll+VzCd907133VT5O8oWnZwjd7nXhhA2y52Ks4mMBACjG3AtBltUhlrz
vlga8INn0akc1mehDdxyWfdmkDlsiQ5BezBVNkjUkS9xGiyHbDDWn/IGS1mdE/CB+PT4RLXaBg3F
2MNfjgrGCGjtU3PmsWUlYEbEcOlenwh1dRJiyWrXKrYlk5b5CU4yfEeqkREaJhOZ+kMSlWN+YetB
fbb+eZXX8BIAVRn6n41N6NFdLQBUAtH3zfmIJAp9/+qZL3uH61HkPWO+5VbpxvNfSAifUIBzmqZd
QaZ9bpHRPqOl+GQeCLw16EhWegsaK+qwZkTRVRXEopBLkIIgNoNs2q0Q3FrarOLbHF0Yi31HChAU
C3Jy+YfO7zgkg+pUMrYzL0YSwviguLW6e/jSXI8qb7JoB7d1SfRqpv4rR4QfnP96Zm82nvV/rx6F
OGtN60D621i8cW2I3rAsoLP7qB4CcVkP2rzL5l8jg5eaXGpGRnu2HkLfMa5lr5phpiJXMkNUelex
gvU3/c0hlRsT2gTYDA2jqXWS65Onx3PGVGjxkaSDgb8l7y1sqX7k9Zx01YBMCQzzQuGYK2uB9EaV
Jdmb9WF/59YticSb6cbdJAqHL9RLPX536sy8FEExLC9I8MIYTkjDwuptlmj1LukNgSH9AVznxJdf
3NkG7thXvwR0fFW3436MA/6I9SHuqkH4YKW9Tp6meua9GeScjJe+Vjaxp2D8G8A2y6oq/MrKlVf0
Cq5ECEj+2FYbBX4stOghc8PK9fVTd0PL4nR08qtkAG53e/fGoCn8RPJNuPnEN1HXLIqOaS1IVdqs
x5vvDgGPuvLbTh5X48P65WCiW7yFnsGHW/2cAzki3Zc+BKdJGGGO++Tf+1zzHxNYpv+MgsEgYMZF
PPFbt9lVaJPMtMpp/Ck+mECFHBAOMQExKjuz4Xy3EaDqR/DBo/5FGcIWWI3EjqPLqgsqFLZcfbUd
J5/Y9XXgtS6M//1zer9/TjywhuXgv6QlD1zn94G1QU6RtCUJUSu3l7gbKnckQrY+cuLX2IBNt3mu
IhvWD9xNzaiEjQO2AWAbJ1+nmH7WogC3C8usDDpus2NUW0QHLwvmdCcgQMR78mk4DZgWxcOxE0Y+
HaLZ6qxTBVKBcaLR2eURk2Z4sFNJAgO84wnQYhUZ/qUyaKh5ohfTX49yLd5V0qjCYRO1ulIHoy0z
xqla8u7Ix5SFfAaZ6C0t6pBbWuVOGuzQ/vVHUn10+ZJGVM64TBz6rwQDzbjP+4xMPw515vb7Bps0
0a3CC4OLlvRu7ytEa2mdcOWu6O21rJ0YkeKOvZ0idRcuh+rqYBgLTV2womdL0xfOTpughfApRXO7
g/+r1NEyyCV+RwvNW3m88W//Ym95HPNHnZCZCZlrqS98Kj+YXDcDZU7vQ36fE9TjFk+inv7DH23+
3ocHBks0rOMSSp9vmrdM4P+Zhy2lgGHLUF3WIe2CbCzuuxpyLpMSOfqHSqiwOyB17JJNNSI53/BG
7OIDk46yO1Y+msTdavv49/tU/t7RBExmgoAm1JawnILfOxqNVr0oxsK+IJRDyjwFA1TVtSC8sQ+2
EXZj/6RtjyQrOGcdtLPQqr/XteRhWp3Ma9lld1ZtLkB+R707iB/8g2GUYrO+nkcqf/g/gzsFl6im
/2FIgziZuFU2c4Asa24/FJLGeBfE2py+YsNBJpzBy+cWqrNU9q8EJSZfQpwu9mZ1FoOt595JvZ6B
aY+UIjlCz4+K+8zAQEK3EzIkeGabh2o8QU6Y0l4uL1YMTPwI8WSRKWFA/SNuQUwjmC6N/FFA7nil
dQw+ldRmt2uRj10mciKIwinL6peJwzvatNSWP/GizdG+UDPfQ3xD6EtM4BPcLRyGRzDozb2bafIJ
/Qmj8qka3GD6RmM3f/z7JWTR/1tXyhoP+QKHouG5rKZ+3+d1tqrbuamhulqCdgCLIW+gtR/7P+rO
qzluJEvbf2Wi79ELbzZ25qIMQU9RlL9ByFDwHgkg8eu/B1WabRbUJHdw90VMdIwoEZWVyJN58pzX
HNnaaTMrpqGQNBXf6exU4ZmGXRAyI2XLYRRKiA4+8M4iv7DQO/6ppH1oIRbsBdMeXZtSvomTAJTO
Bp0O5GYrPWs/YvQ2WkiA20ZyZsZQL6491S6cfVI5kACU3GqxPBUmgsKUp+ewVRJr2CcD32MDOtUM
7gg2g0xJeGp4HYR4Wmw9YFP6ll5WW573I/5Km8idlfaOKc8vXRKla6pvZOO5xHwvnM5V9nuUQHAY
6jdmNnX9vrGmxLxVM055ROGSWRHquIEcr2JxX2sxSsY0jt8dKfWiiAzkHtHZvgMIJRHTTDsPPJpL
B2hzLIAM4PmjbR7E+Q+WF0BV6yARj2zjCHLTUqZoG0QmxSAF/RZop00j7P3xGgg6bfrKaoJ9aSJ3
h1+Ea2NF2utQJr6hc0F6EUM054oUzBSvsB34/+G8vf8Sh2tx9vuZGENm3dr9aF84gUJqlSETd+80
pij87MDqh2NMb4uBhXjeorc/YA071fObRf8dYzVHbYet0o+AQlVI0NoZElE7Tc/UT70T1gGYSU9H
lY6s4kKZGj3x3ciKqApq3F2ug4NUx8sLd7ZSOQHfULNGRtG2KVdbVFS8eV0/2RWjTEMDrDLdSxVZ
C8oeaU08T4db3VGoIDjcroYux5IJ29MD0Xb0zC9lV5T5N1FY345U52MDTgbM7FYEs9AyRpLXiWk6
wZY+I+7po+zT6zhu04dE5FOwpcaojTv4yPOpAKf9LmKz0PZuzv1iq3kVHPY2j/XtkR7aOu2cZ4NB
tf1as9SLGuMxeVsFjvVFw2MQ9cI+1KJLSnIaFCylnrxXTpDfp8rhALGQHUHVVKXVdTpVOV8qwIVF
uaR0DAnyyGek8iXHmzoYktvG7hCokdVsT7iBN/KqbtBCytFF5XVOaegvABxFtvQ3ccmmkrZatdlV
Her5eCEdr/7Uhm6ESJCk13KXhNlgbDU8BynbUy/A0wP12/7cSHqkGcTx/MWNIt1nTqxGfps7I4yV
I7E2w/nwCgtPXdt1WkO98Jh4htmkiRtd0jXcdI1Iw3MWtKlz47GGD+hWa5mfHRjvRwb5y8vT/O3Q
JvMBbYLmAp1WHrtINZF5GNAb1uPLwQxZnpVmKelVng+ROMP3MnTvLejX93CKCUy05MW4p0tqj59U
nDkTxDwcDw3+Wf6u23EFb6Af1zpWHZMRUUaeUlFO98cngwO085twwHr0TByURULLyjjC6PXA6982
I2XQD1MPzGc7pSXTKc0YQ0ZFVnIX9pb++VgWNCiSiLPU04DhZ4XVOBem2hs3qshC7Ub3WJYtTSGj
Vh7qGN9IvksMqTIMFZb1UQnCyEpVo8sxWq/l7Uu4FxPoGeAPgBGpLstoCeCYnZNKtQG1fCCMKnXM
5rA5soGP7fhEhNqsr1gNwRZZ11mo6fha1Zi4fkWcaIknAXdlqnQoVSp0psll4jSeBrY2KMeyhHeP
EOFtqo9TcjF4zSxWX2s/vBAm7TacNUbPBSxMVOcrUBdvX15hxryCnrZJPRaYDUXMI7aRQVnCf4xQ
RXZCCfCgPGwtXk0t8CLEVQj52CRqZ7T+UAU7NIVaealUEsQSvOkKXkAvImUf9/TRtx0OmTObweQm
YYy5ZtAFmdOpCGIvhQIRa3PHpu/is2NGpEE5oxUVd7UvaiE5dprK2WHyp5VnU0k5xregN2SQJlPu
qEeVFTnXQsKD2uQxr3h5In5vVGF1hTInmSiKUbPB1uJ90NUcPXDhw6Vga70ePLKcN9VUY1cnlUFC
ltN7vP02YSQL6io9DT5goU1IPcfDI0Z/QNWz0s+P/kRYZsHH3+SJ99mzlKH/YOoUL95zGTLHM3rO
6h24zAJDv3GY2nOI9al2RRca5QHIx2gLH4VxiLZGXAO29dAhGgr0kSHa1bMYwVFpxxxqDKLrJsi8
K4HqwaeOXpq6h6cMwZgiUYIvrUzq/juSfHZ9abtKX6DAWyBaTlmu5vw3ZqCh7YZnbmmFxfugrGIM
IelkFriQq4X80VXqqEOMDqSCo3mVkmQgYaEYF7TuSamQc6Hm6dQWYjlHOEo7GhTCj6WENg/I5ID+
JF/d2ME/VRw23/RQ7rCtqp442q0mBp8Ul/VWBc2Q72wQn9KPcELhe2aiLCB/FoApzxXTigs8qWuq
ND3jUuH9J7CfPF1JL92xksoZWRGrF5XK3ruKHWeCyXcsUivRmDskgDne7L9QsgbhBG2kNWv7Awoz
Q3irIx+Mvo9mK/HWxZYIYU8Vbu5VwB1pJvBANNgjghCYIFahs2+V0qYJ37dabV7HFqVcTGVi2WC6
o2TnfWK2DRIZFSd97hSdju0YxVzEXG16mFg/ZWepA5L8ghKWgqjuQUIK/ddi2k04+Nx7eZJ3foyz
aHlZIQ5EsQhxkHtZN0VyDpKrIJ2XbUTemiA6dpm2nWf4x2aJTmEdfQSoKOZ5psbJezloU7b7VS+x
xDT7Qw8j9L+gHYqbUh+L7Es8WSJ+oE6YG7htoiR2BwinfwX2t1Dt5wRHWdFCLH6+Icw6uIsYoyee
sSF6/WUQFtzVs7Kt73Eddd4p6uwOplTmEJ+PaZcpnzu3oCMZgIoceScVTkz2IDnekwrfnB3SHJqA
hwSbg2J4yOIEddViwWw2af5GHWX5BriK218cT/dKV3u5davA2gU4zt6bAA7PWlcvc7/k494jCcCR
1rgIuT68vK+Yv506hsP9lta3qZM3ufbiCG/0wRBOGmiXg4JvzsXUpRVGuY5CX7TmxvBxdIkHOBRw
ali6Mm9gdur6dNNUg4C2UU6Ni2N5OquTsaDFdU4FX91ERpGKs1Yq4SUiVS7+1Zbr0uOHC/blmMQD
+56rKocKZGPrZGMt+pm45FiIkrj+xLr9JWRZ9KQON54M+e+kItl1Z0OVfkdpySixhpFViUVJR/Vn
D2i+hSyJ3scXJYtk8INl50yfJG7V7V2b5qXySrtzIe3PgjGcGVlO6JH/ALqdawdP8nNQttyzFBCp
aeMCNkNxFf+5HBYy9gt2CcTJMkaS0RGBBH7S22H5PgTIpH1zoKckP49siZff6O9pKHdRKim6BsiF
/H0JdDGGyMQkPDChuc15ZUCBnwpBTO2B5muSBNFVgmhBfH8skB8V2o7N0aNhYHWQgVNH2kPXlVl2
bxJ17MK3aAa14VXZych4FyJtW8KlKXOxF4EtxRnC/G312Ry12nlf5snUc2VKjRIUyaCE15hVOdl+
cAbaziBexvKV3GkJE/eoHiKQOV/vvdnkYQHiwPUCZAnJ+SWYW0DOTgcS5WbSc1B6R+WQl6f48FpP
shITsDF7BC/c1BAyX+wTCPV1LdV3Dw8ZY6SS7I1t773J2LPvSxeAAy5r4eBQxim/RjroFnySE51d
hczN+jb0FYk5lRsMD31sEHFqfHl4+rzqToeHg+OMNAJ6aFBPW6zKodOyAR9379LIY2NP50ItrtxB
d9KNo7RtcyYPpaZOdyCfgNwbbhus/JxNZtsdcOYmsLzr0Aw9/TqP62q8QI8miC7awtHUcAMZ2LD3
SBOwNXtFhVwQegazZB56YdN0PenGYJ6FYDycdzINEFd4+bv9dsuz2Jz1GVcwszmMZTHOsHNODAcg
9ZFYEx3Eb0YSYpTqJuEqd4QYkL9sKkZrX8pBEdcvD8Cb3+3J5OJqSsfbMsmNLRs3mtOQr5su6rig
1FeDbPIftHKT8SGGG5fsMFmpPx2xlq5b27VvH3y1aChO9jV7ZtjfjAd/tUFVTGDLQVYnFypikwg3
HDKP45UemwG2WoPsG4c+t2RnBBDCvWqsKhU7+YIXdNHFtEcukBass/cKv+s3UtXlbdD3pOSJ+mmq
rAGkUKXgK3oRDF3SbaHYFONs6k7i29TowT1QCjOrdqNrYdrFW4pHJLNtJQrvyjVG4GG6IUPjTAM8
ktKkDUfsEXrDguRAF/wiDsLa9a1UZjZ+0eMQDShMzvp+bTICFyCxox6AAutcVetMUC4xOlbelnTA
am/cSRqPeZDjXG4YosC6LyOF2qPoiRrssQalYowsLmi0kKEPfFFq74f+T3moqhoVV+wr7JWj4nMC
3x4M1dEWQU1YigQ+/6UjXUwI03JAiSvulSRMwuuj6XwWrvzo9GbjbcDLAKA2pArABOJGL7/RoWsq
rAQbO/ooaKp/6kUwlGfHhlPjKpGyDZ1Kra/ssPMUFAQGfJv3ZjeJ6O1xnEFbUZ6aDDtL/FFR2Piq
XrbjeTwmc++7laCmChRWxlLc2Y3U21dC5Dfhcc/GdGCuVc90APykFrtTgoCKNEsruwpxWscRMNJp
nB4N+Oyw8NLZQlaLEfGrYH1BZq04s1AQ1cTj8bJdTh5XcRMu9/ehzm3N/4UQOLRS006jtU03hB1w
e8ypVX0WtTLB0KLIUTVqcHXsIuRRRPatH8SOXg7C33aBGTqrQ9HwVCo9uAGcxmCk9oBEEIG86got
UqDFmtl91OPg4ccqSkyfQtqJ2rmTCwOA80FI6+XP//0AIBjY/y2u7Ba70XKKuZhzwEpzpCJjApZ2
ogDYucVRgEn3QXG8TXKBiiJ30IxOWo24extZ3l01KVF6785SwJe4PZEmiIME8yvD+22PYn+kZWFr
VKFUsOqLAyAIGsSIkLG57A/tnOM99WiAoaKXWz50kG4vIAsmww4lSsCLuaUmt0dzucjSEK8LJjO/
zIHnjdeGhW3cXsp4ou+mFgnKATql9kt5KLQc3/XLX+A36pvnzF5JmqthjoP05bKUNsrRHRSg5VdG
aGXZrtWVkMjRZ3PePFO14aypMse4rQ5taBh0sqO0bQ6ombll1v44ijyGWdqDxbCy4DJPy8Z686tk
doDeKZARlIcjEIy7cja9C/IOF7tYcbvGh3tBNwSvBLYypTSsqxZIh0khYYqTu7yplVkMfu6UTfjP
QgJtR+fby1MwL+GTY4ZmgOshPk7HSYOavcjL9TwGE+421lVCRQxVwKLKir2mz/DUzbEpK3olN+8h
nWjtK+nUb8uHlpeJcwkzP18ql8tHYFJYT42j4OxamsNPFKqz7o4arkrl1GBht9s2HTll4zA2i12U
8d8W38gptl45bH+/nVChhM5ElOtktOS0p4GeVFpRdg0ZpIIiUnNbRE4RXqN4VaZn1H1UdMxzy+2/
WCbr9L5PuEajRQBKQ/lRFzUom5k7i3OJ3aTWvYIVGjXKwylyBJNkGfe2meSYxHKrj+gJnBcqIvsA
xFgadllan4MOBreqWwqqIlTFsW3ouUjt48ykiJv3VaRfgtBGDqZ0FCeFH+x6yVlrlvIT7gQq3jOo
T8KEb8SbXkNc76KzFLXYKSM8vBs2TO5zlkw49I4E4peX0O89Ve6zKmkvFqDcZVlNp7NXuei52t3k
Xdm1N+/QcSbya/Qmm/RCG+0Yg17hvW3hoGo7nTL+u7rDCn5bUIsor/vcLBA4AoJsb14Z1m/ZOokp
VGLXpqEKw85dvNRUWhYVQye4MhQH3kZLVl9ugXvizy7pLYOLyBLRfdPRJgrvC6Wy8QNOKuOdIUbi
3wwdATXMCVKnu+HN5OYZuGJ2Ure2OpgfLw/29+4vQ1U1SH2zaLdGbfZ0Dvt47AHnpPX1EIwi+YD8
Ue8As+sLyvrk+Kl9fezzWgeQ3fE2dcBFkTGwedgHH+vjNnOUjf4FwzmkK8e+ovarwp/SaVEMLZE+
WpVOA9Y/SrNbzNGbZtsjKBCciygehp3hhfU0y78ENUQRKrJgIKkybctWuzyWsKIaFO6Fxeiq69ZA
ovkM9FmEtMJQ9vJxUOuUOzscvscCsyaxm3QXiVk1aIJrA+mbesepRQIFPqcbwPGGKBLRSYq7C5lO
tvSn0VMRPaKfSrVNNYcBgcABmWpdcaIUx4G8zc5sBQ7a1vAKbpuczvG2TwjCjRlGinqjA1bW842u
1q24tgb0gbaoqZKXgpmlgB+jmvQaKsZYdIApq/MG6RBhxYRNGtvJ6Xts46iAbqToV8cXlZTCTi5D
CjfiznT70MZdBVGILb3MOXtFi4W6ljdkXyakLPGZQPPZ3aoJ0jbI0qNQcIEReZLd2nFrVfdswc3D
ESSOSzGR5qRqOuvYeC2kWWhM1TdDkFZeHm9K+aGgYbRxiIc9F5URnq6lfj3ibI9u9PYQFtPdlI/A
TBqQY/pDl9mBfZUbFIpeq3ottnumBhM5jht41haJlbHYJtCe6DoljZwrShlK7qOxbviTbF1ArgAc
De1co4yu3R3V3fMh0Jzb1on6cJdw69DOjpBqxPGokdNHqHArMlwF+XT8bVz7mlIS7cvRQH9mSxhH
JjxaE1K57MeauS/cSds1mcZPih467S4PNCCOwOb78Fo6tX6pamqHqluYDwqTaSEJvD3E+H99H/87
fCzfHE/V9l//w5+/03RETCDqFn/817sy53//M//O//6b09/41038vcFE6mf34r/yH8vbr/lju/xH
J0/m03+Nbve1+3ryh33RxZ28F4+NfPvYiqw7jILvMf/L/+tf/uPx8JR3snr85x/fS4HbNU8L47L4
49dfXfz45x8YETzZDOfn//rL+Qv884/Lr8U/br7Kx99/5/Fr2/3zD8X5k/PFovJiUAbzXBCDf/xj
eDz8lfen6jgafRu6mQYSBXMlFUnrLvrnH472J3QbfnFu6sBYn1s+bQn1j79S/3R1h2MBMVTH+uPf
3/zkDf71Rp/6rzrzmv0rfaJzReGDcwvFAABwtLAWN4TYDKu2VpRpl9tTYW/bUoZYTWsoxtpOeh7h
P+huQrJjsBCgVW9rMDjxlTqpu3zThzRqzxUljuUG2zZH23Q0EMJNhJbdtEEvqMF2wvHij72F9BHb
gTN8ybQods6iLhinzZigE7uBAo3aVaKHQiUFRciNZuZMTqiMNzYSzj9pqEwbOWoZ0VKBVRSIivh0
9m3iwKyKrwnekVhnBIl46Cy56xxJ2T+NW/X9YFphDu3W42KsqKDgjEiB4UrfF2xFQT9unzdtdDnY
VvIdW7wL17JbuFj6GF5Wozn2W2lX4oOtOVjDRyGIMIzVxzPq3vSKkbl+gJAf0AOYQvEOCaYGFd2g
+JJxnx+h6FGRRvhc+6o3mgelVLjpRtat/nWEgfilcHt4r3BWN1aX5+f/eZT+30LwrnpEeqZ5fOxu
vlb/P8ThfL38r3+v9t/i8KL4EX89idv53x9j0HP+pAXF5g21gJSKNOXfIWi7f/Jnsiwga2TPhzD7
FYGG9SdBQVBiU0RX9fBLvyLQ/pMLIz+cSfwm8evp/0kUnp65yqECPYMxFsGHWzZOAtno7DsrynBN
mKT8GOn2ePtkGn4F/dMgf+7xC6RH4iAsPIwgqaKmbpq3gz2p4bsQwYCfLz//VHrir+HP+euToj7u
JSnqm4G9p0WOD2eFgOrc0UhAv4P/yPUNKKbuNZ2d577M/PMnH9ZSyUk47O392FJ13IBCpEZeStt9
hel4ep/868vMG+WT59NHVavEk+jLapV5oyEKnD8MaqLa19LtitFXnMkGuCPr6pXW/XNfSD/9QIwI
qx6cor3vM88ZL1HrC8TWbEldX6lznaYtf32jxfXBhQUGvgzd5yHlRnWJMEygb6u01SPQhFGi32gi
FekW8etCIsQGcAaobhH1zXFDOskani6/hd3gXwOYW2pPprSCh5daLRroIgz7esu56ANy/lmlBhp1
WGcNPdKb0lGuS4hnAHt02pUA/kLoh6/dj/mkv065f4+AKt/pCLJQ5iA7B6YA07Ct0ZQ/HYvO5MvL
/+9foL4scJdE6uDKzqLi0zqf1BJ9hgCO1ytZ53NPX+wNmZvEdmvgMJIacfyoknBdFwr+P9t1g1/s
DaUy0LePLGufdU7/QUMPk2rJ5KzaebjFns477KikqvTa2gOyn6a9Oip40tpVWf5KSZ9dW8/Nzvzz
J0uLMxpPhixhNyhNMF7StkdzU9eE0m7d/Cy2A1wnII228Mahjjr2mzZuo+5DTv7/yt753BdYRH/r
qkIdRosGbqnlGECbCm3COG2bV97vPNN/t/IXwe+hVZ0JjHAASyA4djYgT4YQ7CDR4qvjyPRWfswi
xA0TZtFQKY6PvLXenaN4h3jdVGjZuK/ibhjXhdqyuFCXPQiZMXf9CoXvd9QZorsCOM27l9/1M3Pl
uqeLiWqXq9G793xdgSeUtY1j0NeTZf0xtSDRvjJVz7xxdxHQETwqqKmV6zcIXV4o+aTeIavQvOYx
+9zjlwEdxHS2KDv4UDp1WJXJaH62p7J65TB57vGLiKaYU0JmtkEiZLyBLguxTBeUpV4pIz33+Pnn
T+JZxEYhSZ1d32z7lHcgXUh8aOhDkH/5HT/3AYt4Tj3FqkGeuT5ezHVxAQKzwBsjcabhzboPWAS0
o0uj1RQ09z08tz84cILejHFYy1fG//e5lr6sBSJJNljAGh0/z9C3fQswvxYfDNDB6mWnRJ5zT7fC
sC/WfZdFVDtydh2gbeZXSILH57RxR28TpcjYrotnZ3EuAzauUSdqHB9nwcq8aNFhdTeoBjevnc1z
6P7N9ucsQlpyNaWSx3qqwb00uySkhP8mVxDYuaTnTqEKsQpZfMIL3vgiinAoXpm5Z3IeuOSnCzkb
QxRQUbb3oQFn1WWktAFOcRMMcMxkuiExu03RAfvANsuucrS7kQff2eZglA+92tli5QQvdgOJMavj
pig45o4idkY8OOhVoyP/8vpYwHr+N6+iBnESrlzTx5hrtOcb3KvL/aQFPQzAYJqy84oaiLwLYYP8
pMM35Ofm5BbWLdKyenGjYwiffHJTpAxfGcozcX0gzz3ZONwisapyiE2/coJZrHryHqtxHOp1m/ah
fPLk8RnOGxoewI6PDNbgh4ieZ5vQcMMfL0/kc6NfbBpCa2y8BEPTpzvlfrY4SvEjUvJ1e7azyAGg
qBYJfXXPRy9Cne3pXOoykKVk+8oqey7KFvtEG9cStG3j+h3Orzo2XE2jfhsrbVbF0bG+AWwgKurX
k12F36t8ohO+at6WuCIDN08WUYOmiBvkYlPVeptvpDCBka77gMX+MZlTWgu7cfaitrQ9gqjhDiSX
slv39MUmYQce3eF6nPwW10N/KjC/sFHmemUPemZR2YvYx181UkaOBgz7ENTUwSHsAlnq6xbVsuPM
rQfueFxOvs69caNG2scCd96V73X+Sk/CDaxuYSIGM/mhI7sbIQuVXKCOtGTl843T50e0yyqjkZOv
BLl3ofdjugvAr/nrXusimo2qt6ou5eldoJvbwaBL3uZavHLsi2h2C/DAPf1mX8HeZ5saqK3bqEiu
XPCLUE5UpUGEqp0gJcXZWesV4ba3zOns5ZmZz4W/OY6txXlfBLhFT5oy+OB1H7l2pv2ZCYC28LvB
ea1t+syyP4iLPVk7Rg97M0mDwTcIXPwNymSvmWW67jq+xNN1BanQMNkDFpeWfYGcotgl4NnXzb61
CFmtw0rdnRLhw/Exr+Isd26qMVs59MVhzUEdpKlmdH6NVzfiDpbebp1oBMn18st9buIXQWsFYZsq
s9VdhQvcZdqF3bUIgmxdUC0xFtRHFcDPSXfWiHBoH4wBnYE7q3HtaOXcL6I2pWmHcr2OjHkopm1a
WZ+lJ4tXFv5zc7MIWitRUhNAd7/HrB0SfSvQs/NAQayb+UXQGthZIPfi9sy88rnRye8KbwzWvdYl
jwZNlkZRWvvX0E0YZxurB8O4aujm4oA1LDcQbqT1szXVLAfD09vVE2MuDlhM/yqkO3n6iMzYluaL
2Ni2/qo25d/vZkuH8si03BIQDk839ccaQvhZGIcrK1tLBnYKMseNYXPtkVfJfbx+QIem9rguNzAX
sTp2wEkymfZ7q0OeYdR6faNVQbfuiDIXxytq/CiGGKrYF8gmbLA+eER9Qlu5YhZxCi0d3atoEPs8
jbATNK3PSt/qKx++iFM1sJDHiZDPcpB037Vj/LWdHQfWrfVFmNYoQSVkwmKPyjTwqISup0CMZd3T
jcXZ6hiJggAgarDoLGs3Le2RN1B8s1dYjs9sYAfi9ZNTdRT4jcE3xD5Xo+mPsbdrWzulU9zXFLGf
+4BFqOo1bD1Rhb0vzZmbrRiV5VeD3n1fNffG8mSFqIh8U87JGrQZtqattmvTRK5Lho3F0SqaAMKX
tIQPa+sLMlv3rWncrxv4MlLRhsulVOCORcot2+NnqYOnWvfsRZx6cZw7GppZiLpF7k5E1rsyDcp1
m8BBSPTJikEHS2k8VwhfiUHLw5W7dvRaXTnyRZzSvh3Q5HWVPfpZP2KpfQTXdrVuUhZRijxKqHBe
S5/HtvjJ6S1OorI1wnVb7xJYhQ6GiFITEBrUVfWT2bEPbFqgwusyjQNl78m0izrT8fkphY/nxYSM
p/MNKbnXtPOfCdIDlerJwwM3rp0+boRvyUZu87xi6OlrndfnHr4IUQ+JZEjtsCTBxXg3LvpkN5kS
VB9XvdalfjQKRl3TNTHLMcJd0siHTyhXrnylixidzNKDJpYKv7F6Y6O54+esdt+sG/ciRs3BHAcg
cow7ad+ZQt4g3/iK6/dzE66f3oLLAQPIzgi7PY49ylZJgut4UlfWB5ZIZA2koDMpurIH63SXS+ez
28hs3daiL0IUHcGe3Zw5wUIEwavyDNbMup384O7zZIWbFdTwkQL+vpx61IfB0VnrTlBtkeniu4nI
I2oavp2H126JKxpmyqvWyFKTOc66MRKCQVf5ezilyKd9WPfgRUhmuI8iiM9LNKP0WzN69/AY1+1T
2vLIrFEakIPd+bJFrBCLe91PhNHu1g18EZFGgeNjgu6x3ypACfQiPfcC79O6Zy8iEt3xdmbbKYj5
k90qqv0VnYqVB9sBov5k/bGw6xrzvM5HER61ndZUdp7n9OsC51DHf/J0PMIcuGW9gqwIJgAYka7M
JA5tkCcPjsIIb3NcS3zhAuYYjBaKcW2/WzXhS5b5QL9L4rLd7rWoOh8yevsomHbrVoq6CMtGCDVV
wBnv3cx6Y4jqe2wisLVu4IucFiiZVGvXa/dNbrwBw49+PQSbdc9ehKY2xKiNjRplY91Qr4UbJpe1
OdorZ2URnVFr9hn5LAvFmuzNpCbvMztal2AdtMeerBX8ZcwhRSnZHw3ZJVvVDEAxo1Wtxeu2FnUR
oNWQmwG9GmD+ZvUVtY6PNB/er5v1xZHZQ71pbMx+90KE1q7G7xnstu6syyOWHKYm6h3q0SMDH8c3
opzlfeuVEaouzswEkxMkko0WJTLjJgNwiMuRo6+acW2JrxKo7due6DtfrbJ7EwofZs6rkpTf6MON
pRSwavPW13G+2A651mw1M/m55nX+xouUdBRaN+/w987sz2E7XsaO9bDu0Yv4HBvsQ1xdaXwJuRwB
Z6c+K/JkHQwD4OoidbOQj8FIsYFzok67YipvHaN9DWMwH5K/V+nxMDx9ONKSaL1pQ+OXYG3wyRWN
cqX0qny7bmYW4Tko0IdrU/BGe/mjJYMbW/fbukcvwrPj4Ikqu2z91A7fwv++UPN85Tpc3Dj7AJfP
JDMblDZqVGKGUN8pWfF93bgXwQlVMmibEZ95/BRgUcrb3H0t7ZxXxN+8zCVkalCoB/cV7Kgo7y2x
aRw7uantakRyQRev2Rk8s2KWyCkLc84iRVYfjUrjSxaZHzHffbdqapZwKYw+2sx2gob479vzHu1N
yGTmuladthTBC7FLRilRZ+Cm9jHvYUCaSvVh3cgXMRqhdpw2OIb41qyDCsFdSHNTQNtKd+s+YBGn
GFyFroDmCcFMuY9z/V1cr7uLQ0o53QKy2Kq5MPPoQHr3nRrfIWKxqg2F++Li0a4McixGoOsFuY45
ld7da+EQr0L6Qog+fbru9DiRod7kB+okN7KpfQN/5M26CV+EaY5HMQ6+SLEWfaVu1N45qwfsaFY9
fImF6tDdFKbHlLM9XvVSv8qscV0MLVFQ3hAiuI6Ehe+g07RxJnnlNfG6vhnU69MZ91glaIqlja+V
/RtDq68btVs57sUZ2sR0J7AcgXFjux9jrbnP0nrVJQ7W0+mogxGB77BKGh8V1RqT13BANjl3t+ve
5SIyOyOplaT0avo2Ub1Fy/9eKN77dc9ehKaqcs8qcBnyw9jAdX2gULEXqmKvnJhFeCaou019Iokb
T+LQIWz7bRar08o3ugjPPrHsAKxdjRlfo2+11rzlJF3XPceM9PSdCgX1FwsGqN+Wnqmm7LVydt1w
vT5dVcMhpz39BLDAqheOBXMfRgPMb4pnKD+Y9bo+AkTy0+fLVAi3yYPKd5UW37l+qPKfwnOGdZdG
zV7Eqpbj9Ib7AfI3kWx3eWgnG2bIOlu1MpeAI8cZR1fFCw2T6ll02QbEjgzYyv1xCTiCz6tRhS8q
H0u22WUCCvvXVI5YNK8b/SJmcUe0UdFjbsoIg4m4y9+PmbbuzDuQ5p9ceTO9HHCHFMx74VYYNaq4
i2RldL5u5IuQ7Y3ekBW+4H4SWNNHBPfDc9Nxq3TlxCxi1mCftHTJa/WKoG7PHIEg78YKSpiX68a/
iFuacZhMVT0zb7TDRdO47zF1WVebh9N+GlJOmutgjJsKNfLuIQ4xpkm7h1XjXiKNwgD9wiwLa98p
vC9FOWibCAmudZOyBBrVlMxdReQVzpKJ+wUC8Hgu0rxft2SWQKNOVUY5GVbpE6moOgF92ShScfbr
JmZxuDZI9XdVxtOtXooNao+XiDi8EkqH3fxvLjTWIk4RVQVeh9Sj3+PsG2zoFidsNk48pkh5eWF6
nldyeBCIKlzgb6bY2D5FtfUOiptTv0GeqMVbyMntc4xvu/I8SQvT3jhZTDEeM0BXHTaTmdTN+6HW
FbFVZV2kX8soUuqtTWKp7zSLWvveqcQodrDwM7m16VJjfF0rbuLrKGyZF0GZDHKrqVQTPikge+WZ
ZiStszOckWcOWdxNZ2HtYYqmZvokznIdsWCMAXKj+DI6Jv7DHdY4ybdWs6Abu5Pu9X6DMXG6qzrc
6RO1t1ysB3QN/QXphOIcQYzQu7ZdRCS3aj3pD7jYDZtet5uLKm6byVdLz5VnWFz15q5vzNDa985g
UsLOot7chnisleSznoeoZhMbziYvkQi8iic8Hs8R3Xaqm4nZHraWkfYX06Tkt03Rq+YONWg8ThOU
MKaHDBMVZ10WskR75aMpbLQCS9+20A1h89zooeGtDC39dEswTAwN0xq74MjOHwMzfQiceOW4F3tl
TydmzHTGbYkAAezsMrC0VcVBJOFPR231IFM0Kkg+9MZxEygepk/I3a+bkyXKq1FDw05p2vlYJSeb
Ma1/onm5LulbYrwS6K194ailL6SobmGDxbNp7y+++39IAUTE83ReIjtWRaHbrR82qXmNh0wC8l90
n1dtZUuMV5Pj6NpXfYkNdSg+NC4ax01euN3KaV/slHURd9BEvNL3KCojzp5cR1O4jmmG3fbpzGAF
hemWizwt1gJBvivVAYG9Wo1X3nKWMC+tiLVJMViRdphb415vCzGhmGml9W7d5C8CtcvrIVCirvRp
VP0cKvPSUtp1jA5tqfpaiaHpa+mUfoR8vLnpWgfhc8NL9J/rxr4I196qJ6MXeuVntTe5G6dELAYP
AlRQ1y2dJd5rqDApx6mbBEHVzI1whmQfx/HKBGGJ96qcAf/AkCOcHk2zBVFmbytlUP1Vk2MsYha7
XoliUFHCqs2yS9vorW5j1429Dt+vLdFebVKEAJlKtuFCOJdRYahfuNPKdaXgJdrLGWeHnpZ8lVLW
eBGYgfAdtXPWLfqDMNOTu4JuZMKL59MpifPw/3F2Zkty4lzXviIiQMynQGZW1lx2eWifEG23jYQk
EEJCSFf/rer/pJ1vu/1HnjrCFAlI2sPa62lXtwyNhTvIlV/NRfUg0clud+TJp8hP6XcKtfn3IK28
Tvn5/0z5/3HzOUmnkY5cnXLYdUdnXk8JPFmcy3/TO/zFXF3yN//gH38As619XwASdgoiSfWr4gzo
tb6ciOrcOkevGDh7hFUh3GURxQGwPNRIRo9gq+bzlW//YmFjKLiI7Yj40/mFVm0kQaZuJIXf4HVp
9KVADFivgJzlbWfqQT25k2zA3JlfvImvq05dSsRCbDXGa8l0StOE8WZ3o8uakWfblQHWpUwMLnpS
AwI3nbwF7ogG+wnq/W9XbR2X3DNhpDe1DdNJ6Wlt9yH9EUx+7Y1fHMewiUtWYLzgFhRnR0H4LSHr
b/KWt0P3X9KWv01o//HhSkAGBwcHkZPJtrXlUYZWgwvvrnsoF6vaUKGHxG3Tqbe6OlhKBvCp2JVH
Jbk4hl0Jn6wJb/TE9B59lSBufdMRjpvr7v0iZF7HbJqBzJMnxFqP5RbuxDL8xsvlV8/8YqkOO/qM
hZ6n07oTepsIDQ8ruJBed4hdSsUcL1i18VSeUl7NsK6Ch/UtLUH+um6ZXgrGsnqf02KK5anMJyAG
6+qGZ4m/7hy4lIxpNQ1DX7MJXGXq7lcts7Y04/by3+/0bb38y8eeXBTua8f95mBFehIhWxDyx+tQ
H+BDO8+HAlnddF2Mdakhq3zRwzRzmE+xTY1qaG7Gt6UFiOx1Z/Hf6NCfFi1bl61m+DZz8t6a+N2Q
/M6g/Rff5ptF1T9HHOFkYapY495RXcs7plHKDxZWnv/9An519YslO+FjjDhUgYek1P27zUfq/UTz
66aZYBr3870LNiU2Jqt424OrFyXT/GRYXl350C9WLSyfZdzDSRzNcFQl5qV6ibKBXfdgLrVk1pvJ
W88EFAKwcGoxfLj8EUQ9b1dev/r50cCQpu+V0eIUdPkVtaMHWdJPV73TS5ewbIvRrcaEIIZW535s
4AW6fXfpcmVzM75Yswzp20T7t8euqv6LXdbqJovW7bqgJr44WWcy2j1o3HwPR9NDnhDVwFLlyhPq
UlJWF2AM5SvqbwlYDr6bGPQIoPJM43Zd8eVSUlZtrleIbMUpoYXvqiGOn2fM87277s1erFZfMFS4
3BJ1QzLs8+0Ih8ZHGIPm9jd3/3dm8i/78aWwrMhSsheFxadT2Fw+LUkC5hXj2wK2BRxCyRHmk8Xa
LbnY5/vIIyu4V+W4yD8IgB5HW5BwLrPI52B+9xbuCj7i/ElO+U5auSwe4KsBvN2vc++ZPU4KZ25r
83H/lsosu9tgdXjrGd2OaW8dLgEPDGDqJcvCK00w3/LC33wqXidWqbVDwpbBQVqC1UpjKD8fYYH6
ZkvJspU9pKSft+sCyUtBHHSNC3kbSD4MfTI+bjWv7wkjw3UHLJz3f94I5ojnM6qj/ET2+HtBlpc6
GZ6v+VxgCP3zpZFrehkVjp/SAJ2tINmZzMD+/vfF35b7/34q8SUqwNoIPNl15yeQTNL0rNcgXFcD
TaU7hwxhOAOmIOhV1bW4vthzkqXOi2zL+SlSESAp3IljUGL48N8/5d8PwfhSJAegkUWOmPLTNme0
i/rwyYzkd8/p30McuCT//BKAdmGWAyAJaAlAW1BVZ08VHfY/9zGJbv77/n/1Jy5ChBhU7IEoIIkA
YeNFR82iF9ZsGsX2M3OYaPtNUv2rV36x/UCeMNitEMNhYIbzo833BOqwSByYDBVpoei+rqoU1xeB
w0BRO+m1wEOb4L/Ns+ITNqLrDjD4uP/8RiIYjqAQMPFTgnacSd3RpMlvNuhfvIlLEV2ZQssZMIPb
AVdXmnMt1vw4VzX6/sWwifgqdQFAHT//gBzXLhgrI9h0wEgQs+7DZ/AbrxttBT3856uvvl7g0KvH
U1nm5gjNddX0NLkuWYkvhXQbQykytQk9gayZHQFwkV1Vs6vyuLh6ey3/CMPjQiVClKLvko3dxj3o
3vPv6J2/2COqi2Xs01isMyDfXQjZoa+XIwCmV+WHcJz9+a49XNfYWvO+44zclXl0ByTrbzbpX931
xYqFrBB20gXrOzW65XZcV3OK8vT9f287v7r4xSLtc3iV+zTCx54M60EpnTW+FtlVgSDArT8/lbjm
4GXFETuVbFV3UL1+WgZ/nTks4GY/X3woSlCuiWUn4Yk42tpMN/EirpOixpcyugju03kmNTuxEZ7/
ilb3Ual/RyP6xVO/lNHBBHuxazrXnZEZ24+EuA8KmLHriorgFP38ZOhcm0VkU91N2/LIxXwa9Xzd
IX4ppfN03wc5IJASBoDDyU5xG0T+m533V4/l7d//sfQ3qPMDJvywiNZtbqAaa8GzunJLvHT1ArvR
r0CPMkwtSd9OwM8tTa8noByvWknlxTKtpcfMBc9rDFrNgTSV6PUd+JTsujnI+NLYyxZTP5VLWnfS
wUadv0AF8Js7/7vC8S9h4KWWLisAaYmngZ4SH6XbXcxkjgGjAcahr3BKmk8sr0PalMsm80OB6ppr
F8PzDXacqvDHxdbxcggqGcifsswJ+EhVysqrKvD/A37eowXcZ2Le0iVthjMD3dwe6MrXqbvqvV3K
8CbGDLzyadntmhbYoPwIjAUF3C69KveIL3V42nAbtl4BBjlTBeBg5jpVZ1dVmuHF+fOSQciWpyoF
aTJ58/1y+YJJ7ay8Sl8NBsbPF1fllq29wcU3C+9mAdxuMwtyncYPHO2fr55RQEaYneyBjIlqU56M
DSoSX697qxfn8QzCIygIvTlshMqmiiIMcO1ZfN25Vlys9QFa0ziLUnOYoawBhVwPjyBumY/X3fvF
mZw5pVKgDswhqtH1yHgYDsznVz6YiyOZaZfMaMSaAzwqyTMYq/xrEYfyujDoUoAXcuoWY7f1ME2g
P8C5Go4wWX+d60l8qcETtUlDWuXrgZW7Pua9gb94xK/rscPp9OfvEVzaFDwbsx5SJykUV+YV49X7
b/bYXxxtlxo86xZYZpV+PYAaFRoQcHRb8itjlfxinebcFlG64KkHCbsWZ/yPWNPrZgnjSwleFJRc
epHaw4Dpma52lLbYj69r3v8PjC9gDKJnGwKrUpGvq0zfS0quG6+O84tVSiVKyrPK7IHFOm52RfpD
30NG99+r9BdpYn6xSkXCF8LBWTwWvci3Z2olk0dfEKGPmVY4Bf/7z/zqw7lYr/2W9lky4keAuRiB
+g4c4bTb65Rg8aUSTNG+NKbA1YdhYl0FGVhbz/6vq279UgrGR2wH0DPqgwLgvWVyGTtQ5a87+C6V
YLXKYiPzXB82brejpBVpYGAcrjv5LpVgXoLOFrTTB0ODOCYr/xCSMb/ulV66fQUqszCj1nNQFS1b
KfaxhST1Otk/OMA/b2NT6UtTVr06RDLSINWoCQwdf51zE2goP1+9zzKhk7FQB2YW2oZciraCTX53
3RdzsWJt4lFy1kN1HMcpvAZw1T+OMcC41139YsX2qXOJhVj5kOsE8yhvAYciye9qhL9YqH/TGv+R
vGRJgnK1r+tjFqF0vkXfZjG9XnXjl+ovnpCkBz+jPMLnqxfNBvrQRwOc++frLn9RikrEnAK/pOtj
ruQEAe64F/S+SMRUXbdWLxVgaq0sonhVH+s1AfeN3Ir4ykjsUvwFI67FeIJLywzH35seYrpOkBhf
Kr8Ag2A9LZf6GN6sj7hLsjajlbsuILhUfo2xACnbz1kHF66bSatnJA7XfeeXyLo4h6golTLrCsgf
xim6zyb2ct2ncrFAc9gIUZ1OWUcKK5NTpgAJPVMn7Yfrrn+xRCeVLKOwc3nM5mSHhXq2Zrdvo3q/
8xN8i+X+JdP9G637j0UKWLfKKtcXR6mi9cYACS6B64uH4YA51bI/DzI4+mBC//+RXP8dEfzLH73U
eJWe9CA3LgJp6+6AGU8EE0QdOMeqE0fa71w0yyyBq2mmdMHZvo9eT+V5Fqqg8ojEeuSyEYFv/kx7
H/V/pqmD7G6KIWnlgM764FyDIEct97xIKvWwrb1LivMeZeXCGx3EAAJznNYMpDZtSoVAaC7w6pq8
XubhT6WptEmT8ZLJcxo47J47j4S+HDq/bE633KcAucNCzm0gOXMgfmDz7dm+Tg3wrlGRNbWHNTy/
SRQvYH0vUbM0IKKDjWtxg2s5Tx8UkUhkxnKsfkgl8c/aLtnWFZD7po3FE+LttjkCzpu3O6hLPE7X
6c8ZRdvSNrsGh9Q1eVUM9I+JZbz+JgcL0A8GOcOsZQO3r9F/fhPp3agg/d5MMI1aW+fYmvCuxOBk
fwho2ZBDRPp9bfsKX1rdboXzuezIFvL4LgFsvj6y3AaJubBl9jegBExtWaiteBhjy6ouZqlLW1oW
C6KwSlZdJWGA2+zLUCwT9JvjTIfO1Mj3yxYVkn2YcWfLpMumAikbcyMbO/VZibARe0kh7S3e1kxZ
oytEdk2dREJ2AKuTL4uRAN/7sJffLAMQ/qj0nPPHoElVfKQLGASPqenT9D70tLJDJwJmVLJj7WwC
R4RQlFY8YEKjwvtSjCnc3BCHerDHGK7GiMZkPAd+44t0d1+XSjJAY+cNxeBziQmk+jXZy331rZjA
Wj0MVfRmAymsmFyEKZYA0RYcdEq72YPHu5znM8lRSCPngk8VbXjB62PBKWigxe6kRjXFQ1zwFllu
611sV35wGnvUYzEPdnzddzJMIEEM00zOWx7SrJ0HmhG4xFIvOuQ1tPqjMuk039V7QOJH89juunHK
oJjfgO9bEkRQxqRp2oICl44vCa90cYTBCt/vJuISVLVjA2+1gDaz2QbMbsV+LQyUnAVM1mJhvxIR
YWZGb2Wm3pc5eKYd7dd8/IrcpwKqEJKpeevWMZ/XRw6MbPEKedYij6MvMSZUz/Gc34Y8Ivw+oY6H
v9gkZouJGR3N2eOCRUsPk6KenJVMxuUTjWQVE2xvfCjypgSnVj3GxvDkazb2feWbfqjlcHJu2/Lb
WLNs/jw6oMhbeN7HmEYfXJrUsHbOC/GtN27gQ8MXXn0FGnZRnzBdHmiL7hLOLsx5zP4Bqr61wn+e
o+zbPOotnCVR3r/yAKpvqyhW0jcgSrfiZuAkPJoacOaYLNX4VGlbFoe4Yoq+Wzjdw7PDgAeJ0ImG
b0DVvTkRF+fVmWn6wdG5AdG2WFJ/mudR9KeF1Im+s0tdknbM0oz8URWgxv+VON4/YoQ8ukUbKXzD
aItsRpcP3QCDoKjbWajcLRgSW7iBeVD6WdQsqzslMOn4Unoqpsdk6FlydjOz/hAtdNxvaq/j4lQW
O48/xUXP+3d0qQfVKm8ieCKOcb1iiEYW6wYo9ZrrhzUOJj6nqlDiA8Ad/fxkAckFDZjyuQRtd9yw
d7q80vQI/XSiH5Z6K74JeAJMbY+SoXuie6yxldB5d4ciB4t76GJ0q7Y7PsLg+NgPVmG8Jiq34ZVW
a52dpQIPuTF9pIuvlNajaodp5WZsqinpY4COsnQ/r0KupjOOxFFn1okkzSSCU3+kpsYddHk8JLAz
3HEXLBpW3Yx7tE6H6c2Sp4GhXeCPi8Ng2iFX2n0hsXcF8GoDmKgtUBDFA8Kl4XuPJVy2o6BEtoV0
+fzJL2mew+BISlieNSkPgZ2dwZTsqwefDlRPuphyx34flJvnZjQ4pl2Dive2fuOJMcO7jQKmDQ6H
xqnAYVlTvxO41NvbVMbqQ14XaHceJkdk3mAAdMpPok5qfti2IRWgiSamCnduXweULnawrOqbuPcI
FDHORukZkNI5aoJmLHpf5FyTjmaFjbo13pK6K30I40cdh3S82Uxw9cnKOeq7xZHe36cg5jzHyTqy
9ygfAZ3dMCFMfYR1/GBua4405tGjLlYdM85w6Jm+zxeIvTO630uA3Xk7B52YNlPgvmN4Qa89cxih
C2vyzsRcYiJjyox5ZntckpsZfePxcYbdHVuazWeg6MBcvFmcrpNzktarecqBX53+JGyvxH0h0hUf
2kSloH+logr4HCR829bDPFRsO+KX7eMhlzxbPxR8o/3tOrAxPWOSthAPVhNQvg7Yk0TRAc6U9t8D
/JJhbL7SMb9ZZzYMEDhjDAsfSgUzpVs6Gq9u1ChTCIcJhMTxYVVAHzab8RN5P70RiTcp6o8V4Sj4
wiY971+zhIroB6T2799ErzewUiH+aLwu30P+uf+Y1yV2XRLhAATLeuI/FIZrPkqMYeQ3BbbnpNnq
hfubxE2fuM7GDnbI7B2yGngkhTgCkFDoIMu23gk+fRkD2PC4KdBY1Ypg7ZkTtA2Pg3mDxY+sI3D1
fCnKaXMPIhCfdWDar/l7WS9VdKRzpFq6z6QBTSLGZyCdaGObh/WLHgnSsmqEkUprkAs+jAZzn880
g5tiB5lTf+fwDw9hEEPHEDuhtkB4undjpv1ncMYH00qMtvl7WAKmf1Kt9yYbiwcqeXze1jVKT5iz
Vel5gQLrpi6r7H1IJMxgaI1V/xonWIsNUOQbvgeRt4Tg3I/rkU0ddp11eQyRrQ5bVU+tjft7NUby
Azx7t6fSYovvciHTji3ztxBT8KFlz76ArTLeZ87D7dytaIncgLLtM0QcZp99F+s8NZ+WZMD4KAKt
kMO+0MBxEF59HN9BM7soeyVgxZCOOZVM36otxX4fYXbvTo0rJOsjRMPDXZ2affsBfY1hAPHWJnRx
RLb8ripN2P8qJ+mOw2YgXW4oDPqfqsUUtF32iKoXKrAZfkln2Td6jVRKW8m9haNKP2Ribrgu1XAL
rK/RHTRHxp7cWsgHJxEM/phM+ZyaIJNuGpNB4lFRjNSLOlr6Z6JUvx8hjJymd9CsmfE9zBOKexqz
fjvJxXv/WMK9QXV6R2P+nMEqZwOOlzjSpPuy0M920kP8hdF0expTsjwrrQNtHCzY1w1NiLAX3+aE
Lcl7AyBj9DlFKyz6lBXYSWHbZEyOKdpMFLlvS6Y30g4KBNpbyoJul8WWqHcX1vZtGfLtWBk7jick
J0E9OGhinmsctqVuNichtRryR9DTp9aXICbqHrI87N+2iUbbQ35MbUt0KA97UbOzl6zt3fSHBL6s
KXfmzg46unGePkGN51ufzllLaMYLmJs44BL0XAscXxjoqsY3ZLG2vhtEphDZrwrcwa1O7tlkIt9R
TeOb3EF/63s0RbOpMIcEc7+tEHppWJrDOEIX0wdEvV8Knj/ZBGCGxGCJZv5NiS3Jjviz+Dyw+mFL
63ZeEqyMJIlPlIttasM4onsUxdn7RLrljMo7100yivTEM1W3FiOuz2ssqttoLCfdxsP8iDzDbCci
yrzY8M5iuTwqulCMryewgj2qehTzQyqVi3BWwGHhrgaavhvnxQDWnLBse0qmWMPQGY37+jWrJkeP
mwB66XkhNP1crcAGdWvWo7ZUscgUj35SfXmM9ejIExqa6fRuNUV4yjMhkpMS8xztzfpWvpgy7LiY
uIAGsjptiUJuEqahvuuxZaq9rbJsePZQVkXgQWP1vluDWzBwL9KEuBY2mT1vwZxn6omvqGHi4Q1i
OaQec9viiBHI5FD16TR1Ou6JahNGRfKQWfVGCi7Wt+C6gnSXDm1dbTnppF3ixOIimBmfpCkPYyVg
zdUEidHYV4UJyvTjsBbzvZ4swvqWDmPUJqDHl/h0q31rSldgkyAW3ho3Q+EUgspyj5ELDgadXPgE
aAfGUppF5sxwM/GLnbEwW5IXS8c9tdOJ7zhP/shj7bYjKblIwMDRMNdLMpZWnS8F/VZv+dCsaRKO
trL752nqKUHKk/fj+mih1sOOpxHSs9uUKYfef++fKv8G3g06pHdrVfH4UIGctCN8Q6jb6ZCl+Ucn
tmg482LKzasVfbK9m7RNWvTmFvLFi95tbb6zqFOcfqh3a5tNRd89xxTXjE5Po/eR3lCjYOySYa4f
wV7ahmBq1ZRIyBfIfjkw2jG5IZy40z7b+uBkmd7xtK4/CQRU7e7HrwOMrJ8SlLSeaUKKAZgC8z53
2+0842S4rdzg/0rUmHxcpryiN4RRjBeEcQ31wxIR/Rw7+A/D/j5/gHOobarCw0XFxuGEsGX5OKDk
pJ+3SEFgbvaytREkF32Uf6yqaW38XD2gDQmPATB3U92s8XCHLW47e12RD9jdhwMnY8EbKXcD7Q1g
JyR3UTs4ECA6jqWD52Md9oye3TBbDgd8GACGFYO/DUX1V1UN5iUjWXZbxBwfXCp0y+LiReRafkiC
2J+qQo0vQwyW/FFawfnS7DGr3doMyN/80QO+6G+KjQzgqe/q1oy+qrtxWopWBhv246TH/NZDkJt9
cFFVvh+ESwEaIGYqo5telpsTTY+1UsH4wdP4L2Z6bz7keVH4ZmNyryBOTjbnO/bmcHEWfg8wAqp0
4hVY0QvI68jMWTqP3VBsSXQLwj38BTAo7eJbTZO+flyjfTXHDc4V8cdQCFK0tc82c2czlQ9fkIvJ
BdAMEpEbxRTL7sd9E8AXD9OGrTVRuvqYWqHipyW1qTrAeMRPMNlYC3qeo60Wf0RYmYCw5Z7lrHOV
m23jUTjvD7WxJWu1QNTtmj6N0lQ0PveWfdurPF3ut33ewldg1hwCfGqqHKe3wELOVTNiBG48wBeq
JyddCTa+7AmqWYd5ylJ5NCU2vg45+lCelzdB6WEpJUmfMCY25ndQhKdJl9R7Xp8TDALuPxhOUflk
V1OpuPX1sNHbdVnTuGhgkVMh/gsjEf4FxZ6SoK4DEXK4W1exYieiU4kYSkks/fcc5Rf3B895fc5m
NH3TVbryj2RNefRFQjKAws8+52CIoq1CW3wdiPyb3m4cBBht926Tg64+FXCpMB8rR+Pq87ouNRm7
vFwiBCv9lEfb+8KFcR+aiJAyRZTTa9nWfSrI4xqq3f/I+rEWf2mG+cxDNQLE+c4Lutew0Mhn/Qxq
ec73w7TBr/hUs4jMzwXWJ/bgONVvAQLwSCXK33TCoP7NmMbU3aSc8lh2WdC7nhtRFMUAsMGMjBrp
y7i0HkEqAmvEPca9jAYhojvVfOD6o1ijeTvOY2Tq87rWNscbC7XT3ULEvn3hdY7puoLyev1iHF+2
oxpiGbU1t3DiWIa+aBdIO8y9H8dswCspGcZbV/SNWq22BRnWUsAg6aMNWV1h5H/p7+eBLCfX79W7
JSXerI3JQ1BPXgjRaNBuG4w5DjYFMa8a56N3FcKXChmLuxnjvTiQImRRQ2tbNqtxCKIbY41bX8rE
lfTHBmJPdQg8jmlXOHh6zc2wAp1yEwqZf/XgP7KxSeeo7m9BGc+KrF1FGCNkWD6OTnvAZ3wqSZ6U
twbHy/hnHRjt/AT3k6eZrPrAoiVYSAWiPjojY0tNG6M8jq2xwmpp4RqWfkg3A1nl5uigzjV9O6Pw
yEwC0+J5Zi0OQiU/5uhMxceR0sl0KsqZO2w75nNQy4gwNhpKmrDHanQx6kDM80eMN9iz6FkxNTbv
7e0co373UJPBkDOCbvGlGunsHifu1luzlJOgXeX93uY5dg9UGIf+C9xckJEMElsqGzV/MCauMSEB
ex13FmVFWxU8cDsYaopvWKlT8bCYdBUPurfrnVVqHv8keq/4Ya64fkUtJT3IKEUohvspqrMPZaZb
sWfuYw6Pne+aFHHcULjKMHzJiHYa4Up5TAFTt+2ChHVuK/TrNxAfqx1NC2yeK2JSvbfCohDSwjuq
3lsMcvmhSSi+4MVzIloF/ReU57DNIQ9zPRlUDU0Uanlbui2nn3e3LeE+ZDjxPsC9Zib3smCWra1J
N8Xu5grqMDgD7nsXFyP2uH7LngjInN02l/sIO4QeBOoJkUX5ktAUNZl+RbLfFCA63oaxj3aoZhcR
Oo5OOkKF3mA27ls/gThzJhx1xKaH5UT1fTaoreE8Q/YC4uQeQ0gRDPa4h6iqZ/MePTei7x3cDBD8
OpBQHzMLk6m2qrRyTxIt0a9ZQHr7ZRpyQz/RecDIHDdKCagBZfYqSY0UBxBiZAIcpBQUgkCExAa4
qU+UofSBQvN65Kv1SYONYu9ZE1CQzjteFpSKO+9KVE8aTJklX/SqprSdUV/ZnrwagnuJ1RKVn12/
TPbJbqxmtxWtkdccpO05O28D3ROKTZfkP7hDYPuF+8HJ7RBqBa9sPi/hA9oHEhK4DXUmuTc7znl9
s4+rw/Imy0eS0vSITk9yB4sFnCZVDqPzZnKFLT9gPThxqKmhyFyqZNrvXWUn/oeTKMk0SGRt9pBE
pJi+q7GuecfnXpPXiAS5Pfq4GrfHfgbn7aVCXZX8XU2yj2pN0+lHPq11ebMng4jbLINd9j1OswEn
9rDnxHV9Ue6VakHKgvi3DQkkMO83eBvFtwV8muK7HLY54hYR064A7ov36aFWqLI2hUod3M4V1d+h
GWH0kYR+gqqoj/l0A9v5iDxj6rEs5hYMp+DQvZm8OoK+6PQROjUlW/REcvt1cnKNgDcMpjpHAnWQ
z7GQC7KIAuFjl+hajUhgENTKR4vqH28xHWFW28BJJSF3cUFyhO65iaabCCxY+nVSvN7xq4renNzA
KtfpXCl+EGlaLR0BT8bwZtHS0yOiKYG0IIN5GqST4g3uBdbZ3I2U1fttbyA5bjHlMdR5Bx+FeIUr
ei/RjUYjcx5ui21PQ4uamMpusE/O6LUvOMcaVFET3mDcM4zdIicrjtluk+V7yXIuIsRJSWZS0Gph
QfJDcSkwjcXR3zJru0mciVkbCV2fCqKI388cXrDVR6vBYbl/++Z2hR/OsjFrx2RP56e8ZGL/FOHX
1DgakPHN9vjmRY0gf6vClj3at/zkro9mvuOggdoV9lC+H4YnL5MVgZm28E/Y0FhCsals0SnJnWni
VdbTN+axZUOZ50sZf9dmi5ajhXMngkMscxQAwJqZ9e1az7Z6yum4DTgWqzH8xSl6CV/G0c38mA3Z
FCEZXlQ6gaRcaPaSIbTB0UDqMsuPClv78p2qLHdVY+B97R9dmdnqNUFhjQHeguq9+VrDjJV/VJGd
o+d5QLvmZavHZYXfgK8EacttgSsxht6UFmcq0bXCR5Kp9KhLBHnFARREu9xhfm/IXRvQAZolPNZ0
ycouzgtT3TmFPtA9IomquOc2y9b3kxi5vi2H1M3nyAKr/iWNY+ToxbQXGMmZZWQbURIX3c8xvKVe
Irta9jkKoAq2NaKA6eCtrPQjWw3GVGQel9trEBAktlW8okXDUjHBIEYPkflWFavqX1MUiFoygU4w
buH/qDuz5jiuM03/lQ7dpzqXc3KJaPsit6oCUNhJgrrJAEEw9/Xk/uv7KdnTY2EseayIuRhbdgQF
sArIyuX73vVK2ynfHkKLVMLqtHSptfnMGsUeGM46TsetbTzrOICRL4eqtHf9s5GNUl7lJTxe0Ok1
9H2EG1gfWPAaYHrAe7VKLe4H05wCy64LzeeaO9uduuBRjSTcItYNhNF9nGsGbI3dQNBsfkVBmutv
/drJcMgcKY7jOnn7sROrpjcEspnL5PmlldJ0xgZmFDfSGJT6LBWZ6O9OKqb6RgfZduJKZpP3tCwQ
K2GVgvHhLUROdp83TWVfJ2nVlE+Ly4G53ky3VFf6RCEOaAX6cvrIt13eF5NTp1drMXjlJ4ZaoCRg
Q3vLe2AFtwZvFiSs5XowcTF3WkByh711ISye43pxiZjvEkDsfO1tDPBG4HnEV9ZRDZGjppNTLwMH
dnSKbrhfBw4ajCdnApXkpuNtTxaHHWuUJ7Ny/wT3Abo1cyXH3r47N5KtS7s2tQQY0bd1sufMCwnn
mge9sO3uUBZOL2/2qsU3bZhbO35d8skDvysngj/ikZrpLfONBSAWhtJEMqXj952JuBtq9Us9C9e8
bwlNUGZ8CWo12N9WSTW7O+zeXARevSxluNXDpQ9uVPatHBLRnAQ+3OXYN91khem8dc2NqUiZ8dek
1I2T2Dtp3WjKMLQYbnHMw8pNPYbrrlcd8JhV59br6tD+fp3sabE+giqLEbg8S4b9u9VIK/3Wla1e
nXQLi+JJz5etP+P2H8bniijp7FPbSLHeGLiWtx9bL4vuJp+n2on2SboAIB4ctQ9RN8GJ5Eoh0utH
cZ70Wi3BuFH4eRr4EYpw2k2zDNC023DdQlxksbMbeyiSb6uZRt9P+lKm6jyMu9FcOdTVMREAeyd4
FLxxo9FdOaL4BnKiAT9JV+sUECEjWKAazvM6gkwqQRu4hV6WmeUyiXjaMFvBpmnGwGXi9gM2h05e
jp3XsaunPsitd6ecudKICcid/Pt0eTJ+dybANjzgMj31rccQonOnq56sYTDHKRAp8P3gT5UgiGGx
6HdywEP10DKlhirGSvvk1syccYm5fxJhOFdNPr+PxdqtN+3u1PILU4AtVr/oi+lqA5Bcv7hO3c13
PK5T66iYU/yajJrep8MnXcPGAqDnYQvveM9U7DlXKsMgcAu1UeNTb+Wys7/3Jau5pG9SyPF1mrTe
9fEDmQuYZleCWgx99oi6wUjDeaZL+bFAkMgDkWoMIhe92U28z06Ht7ALGh0aCpgrGfp29HNsesJv
Xeh/K4CyHqZ3tuUUTIytVB9fWcn2XPPtEQFE4Utur+Pup1WLScMnW75b0njF1UmnT7MKO/uKMRpk
2p8Wumf6Q82ukRfB0hP7vVyxDa/SCAcrQ4Hx55RuH2N57E00dduoKtK9l0I823/Oeq9/TOORlTWv
igU9svJHl50nl3/Sf/Ixi6cl6tBLcseJeUrp7KverJ8VN8t/1Sv/O2lP+sfSNrZuc0TOxdytcRH0
WZuP1/WitQQIKqQtYGJzQaa+4/Xm/apAiQK6cDU9AJpl5/hj/dHFNvHPpDoXcd8/6IPSFaAt1wYn
bqkCrcIcR8gZ5V0fMC5B20G5uac/fqffUSKZH4SUQ682JSzLjnHT987TuLXJFHZpbgus12xiwOCZ
VjEUrlvzLyzGv6NQ/BjtUyCu4mZuyth2KbQYyWyJemCtf/EL/d6rf5BuddThKSfzJLKL+ls5GJ8X
t0v+nKLtYwccU3Jfd2kiY7gu5vVhO+VTZf25F/8Y7TMaxti0ky1j4K4I1SMYqwG+8ccf8+8clY+5
PskKkSG93I5TXVM8UueEvZuH75979cvJ9Q+nq1l2FtIajgubGsG2o0dF494+/fGL/84Z+jHXxx5g
a7q14HTJHM/8rpq8XgLd3kxKeVyz7vxuQsp8xCEkuz/Vbad/zPjJ3HRxCDyRMV2i8ovoB3VbGKAz
f/wL/foy/+Tq/pjw4xSbZc9bKuLa9TJwLq/ZFnBc/vu+GaP9WTD48m8aYTT2Ie+K52LPnw3ONHlM
VD5lrAppFlFt+H2drawz/dFhIvrbT/efv8k2VX/9L/781nbbkKfZ+OGPf31ua/75r8vf+Z/v+e3f
+Ovhvb19rd/Vx2/6zd/hdf/+vuHr+PqbP0SMxeP2ML0P2+O7mqrx19dP39vLd/7ffvE/3n99leet
e//LT28Au+Pl1YjVan76+5dO3//y0yUO4z//8eX//rXLz/+Xnw7T6/hev1avH//K+6sa//KT5ro/
mwYopuvoLkPlr+ELy/uvX/LMn02oJszz/L9rkVvy0380FIZmf/nJcH52DVuXnmGY5J66lwesaqdf
v2T97FguU7mUrjDwncmf/tcPd/+3s+RvHwfH4u9//o9mqu9byFD1l59QK/zmWSEpBnBsE/UeP5sQ
pvvRsA5aU87WThSB6FdQOe6yDD9jGdbNeE/+ah2NhqyDskh/uIXRPOvOoMXsuw9r4hwLlJ6hmXWK
NZ5w+2Yyt1MiyxTcy1kQDSonSsrssDQ9ys0LIBS0hvXN3NeGaZV1YNqWX9qCXL90RC3byOmG/R2J
pubIQFj6Q+nOL01N3JSXLK9GtyAdK+f0B6AMFe/bxk649D8kbE6UFnbmj5Yd7E5HiEZXPcHCyFhQ
d5jRCrWt0eCq1p+yyWwg88Zk91F7dcdGTWk8LvpzahSU3TOXhVXmul8QK+kjqxiI1KEaqL21HKN8
gy8G0zbQM/Jl+2zO6/YABEMrhKWK6pjklEK6CGrsYEnaHRQzv3U643blWJ7dRTUxrbFXM2j4AbzF
DMmiDmzkX6lvURF8PUktd1DS9MQpWoP8pQfghUkd9XNhDLfwcJ902Ca/Lkv7ABKY/vAks7jfed4t
jFUaTLABaUgs7Fe3rFSIkhLmuy47PwdnOALTdz652C+gdmcBYRsLdDqftnr7JA3PPPaLnp4bfEAn
iFrztR0adCQkOaJPWWX2S7WMbdDQZNADL87qSq7VVx1R33coDnVDoTwyOsPeXtpeU9/Mtn+l04Y9
EcFyNvoOY7/ugxTPh/Kij+VoetiA0RCg4loHpFpS8+68KrN88PD+CsiV4bdu+mfYqzzobAUqAM+q
OrN6oYCqPrmlMYVz0Q7Xrlrs79Avk98Mdvmdxl+w/LEnz/YhsxtLO49LX4xs5ia71EhX/U2yjBqS
JLbVq32WhQzmNZmHYB2qKvSkngTTmvbNcUaB1X1BP1kWx2kzm8csrarCN9cR8dTi7EErnfGG4Fnr
BhvooyGhKOU8471rnBnVMlQtEAOsUHXruauPNxndald9MeEnwnrrPqvEQzAxbE9aL8RTWVnltdMS
znmRuNR6OClCYSASnG370umW6F9mDdmA7C33OA7zGEkwgi+rtuQx5Lbz5q5F0bHXafuTrcrkqs75
ANPU3r6QaqridanHpwKl401dI4nS29o7FJqDRXNYpXttDpLLAzlkDIplPoJeVXeryusXkrytb6jl
9BtH3wsrQrJYtHfmxmgbNLWVx83ial/a2qYGkKSUzt9MpHY+qOsC6V9rxWHW9PbYSfUAUvtDT2aY
uqU1yPDzWKXdqQp3YtvCPbemq9zVcz/L6rsqSV5KfQ212dGP2nLXt84UrlKUJ3uw8yMY5fu0Lmtg
o3WI+1mP6wKlGklsE3Ckhh4NhWkgGrE+G4jzmqQIlDOYUVOn8VSk2mOSp7dmob4nujW+j9nQxVPu
oRLzhSgTbb5GMZZpn0oG5iy/AYmqKnXbIa+TW5QuaqeNnc1Z5ihUZWKS4aeWbvpMrsb1ntjWm0Ua
wvcxqewX2Tb2faIyfAC9gZh6vEeZIoMphUDwRmpTNcJajn0vaoTf1J/5zNTOQ5HLt3HcFOJIzw5M
SlaabCaVUMAZEEo2f1ZZYt022qPNHG4j53SAcrg/nqd+hehriuLGc8vsa+GNyZ3V7/M5IaD3PE0N
ag1yb5M4GzT7toY47SOUX7Fs9xu6m2/GxLl2J8jCdW2+mRsyPRKn/Zm4NX/qkPPka35KkuFpTStK
6T39Qe7rNXFjToiceQ8s2ZeBKtY11hD0XrX9137NAiQ4s5921XjdbHRND1BW5H6ymntFDRhcW2jt
HH3yu0pHGKAnfeZ3RqFrcKSDjPUSxLjVUXT7iUPcqUEyYw5ivoToK94qKR7WTqET0C3EA13dsUKj
jPoxOzLSqgnx6DRvD5d7ZoAa57wLZz7K3QDWJBwMOqo95VADPuUFED9r1j7bZR87uW3cuRW4Ocvi
+t0EnI4Xpex7L92Mq3XMn5Sgf8AZtvbZwkAZtNMyAi1KPQRdWaIOjc2RirY04vy96GBMQ/ebUX+q
UFQ/zmqFn177F11zq+uxL5zISdPv3KfitW+1AFGM9a1dB6inyavNoMz6/Qn897NMsZaQfBczHZTh
Pldf0g4lZyuQHlv2uAWrvg33KRRXqNZ1DChsgB1JgODS7RfEaFgkqWHzMWHpMfDXoXaqhtp1eoEM
+BXI/uVuNOpLB9QnUc3poW9g0oa+X9ktSjdWPCufnTH9RIvQwMesXNw/DuK1/WWfl/JpVkSNJGKZ
b6pZ1keyY7OgXacsRhDYhMwgWyBFGlAScjAI1KbDYrpVnllHRm+618iJPV+wL55Gs9mucUQax2rC
vZEInmN6gnWpRR/sN54DOLyxKji6HvAj6n7eaw8uScHcUjbW6iK5KxPjtnQYP1pAxLhECuG7zjxc
m3ayBjUUmT3s3KnGMnkm6y8uJvGy73Vg5QD5/WO2TuqCvihTFuLKmjMxU8OeSdf1zc3osihzEt35
rFUpaWAW3ofQRJgzvipos7vNa+8Az2KTEaOsms/cuqUvbDMPxhm+l/28QWqRFbFIzOPYzOKLMZoS
7WB2XD3vbDr9Q9sUiK3m7YwoDkVNCg1r22ckxbGdkxiITru46BW1/JQOgGZt7jYBtFhcLA2hsV94
rL6iSo4KE4kUfJjtb5wW7roEw9YPzFp2tOkjqoOk486YXdvedmqyPFpb21fz8DZ1aXZOZ2990pbs
nlH0MZ+NLM4cwz5qoJohnZuCIYqnnR0iB7g0NYKVWW5SvvVtZjx1Yxk71WVOy4rJN5dEfpJLl4Uy
6RHxgYQ/oaLmWC7eO3RHc54Mqq/mVbytpDHH7eoMD9owzTxEkrG768rixvZcfZz8SWCxyYh42/Ii
mioG76ibUJeMfosNZT+jYDCncHTXFvYUgk+eAZFrAigtScnuSfPQzfpZjgnphCSnmL+U3pJ7b9um
MDn9v1mEzvkb7pP2x/hxE/rN8vT/0bpkXICZ39+Xrl6719+sV79+/9+WJUNaP3uusC6xPH/bkfji
zx7GCp1Nx5Dwlf+zIQn5MwntuuG4LkXGsI0ANn/fkEz9Z3HR0Hg61TGgm0Rz/Dsb0m/2I4e9zJaS
NYF/oNicjyFQkynGYbfVdD9vTMCaSt3bVk/agIXA+bdwA97Kph3Xs/hdHGw//0dYTOEgL5rSuXhA
jvRA4/SXxlGP/3Cw/9m+9/G3+e1bfMzKQTJ30YtOeIwK48tUeCcv377uSJ7+vbcRjm2Zgnh5KVhT
nY/w4AaTnC3jUNxb9JMZ2ic9q6NOK8I/fpcPWCsSdMfhUyHUwTIEXpyPoUg9kiB9JIvuHnnXmWar
q4kVVk71tey3O2E1n0Y0Lnqr+203R3/83r9FxC5v7ZkmyL3reqZt2h9Pi2pt9IU7UHKnr9W5xNgy
av8KBDe8X8N1/jfU8+u7CLz63N1oe3KcjzEBhW0Veqr1zp1TQk1WDRUFqFTz42hiGWoZfMJKbOUL
k2wWIN0RPEYKRg0z89Bve6zgjZGWZ+/CcfVztBbgd/vs5XGXZ29SWTa0YQaX5OlOEtMN9VXXC8RI
K8R6SAKfOA3tDBOjDQMhjot5q+fFGqiJAKrBXfowVSwOuEWc0Z8mhf1N6tUS0fWx3E7QW/dTPxmn
bVmrNEA382PtV+SjDTlwV47FUxTIVRy9wl3jYZn0YF2sMky14RMmOZ63qlYUgM657SJrbPflqtwF
dlO8Ab45Ue+UVXNxsN3ua7d6ko0fKxBMCy9jrt5tzglHAOKQM4DY2ebraIlx9YzJFwujCibuS2mk
I7KzqnoBnze3dy5ZTY9OqbeEvygXpTj7V+B0CV5yd+8/gY7050zU9pVjp0M0KfLJyoYQ0BzV+rfc
s80rl4UMeRk5qrJyne8gi0uwMqWEKchFtKbo/TbXSCOLs+nkupV10uDQ48Hd3uocmkc189dsZni2
98vvfNFzVlvWH4YcltlMs0fd7F7SrLlYUlc7Lkj5DRZUEdepSvFa9XOJ+tSC1Wr7isOViO6sq8u0
Yc99AGSC4CnlET/WmXduK7Hf9vncxKPsC3/C8hqmjAfHPu0oRcydMcoLAWGXDtOxnUvSudG0oC4c
08nvNbxTHhKQcy/K6tRXJiYQt3IfLuMrbzUKFezN+NkYdSwFWlHGysJMZGp676e9O57ohvKujWoS
N8aw6DeDvUhmJblfkcjoHWSS5bE9V12wr7ob9o2nFbGmOle8F5M8e0OzIRHXC7/Sy/bRFrrgvJnE
u0OFg4iyC5mm6v2F+uLktLrDcrVJS+A0VXlQzd7+2Fpef41NdfmRTu63uaamnUAbO1aexwiYdSuC
u067YwHbH8pFloGb2tmRpM4yctvVQji8GnymjnW39cAehaMsfDs225pDAYqd9lbYSP4acu/P3pri
gVL2jC5kzWL6yeofHnYLv5OYjWqqcCIc1Pb1yjV32o2huirRbdEOt3WnhnZH4gxIY7NH5CCqEDNz
Wl09UouCmyJjwnkYkCNB9LuIHzRgOjuZE4R0aRdVO8mZuHiwOpYKsHiTU3CJOBtAh6PGwk43ik4d
JzYG/j0uGg5yfaiXJn2Huh1QQwKcSbLm/G5MHX/wWu/USP2htfcmlHDipyyd2lttnftTKbI5clPc
UqXneicrV9vZXnlGLkvPh203Kd9s6yBS2G929ndW1B19X10Zw4GBYLkmO3TwN2MqYiMduF0PCJTb
LotF19ZBYdcXtGDLr3ol7HBKtitclk3xWtufwNlutTFPgyTJ2xt7c5GqWF3tlzQ1xCkfHECEIl77
2V1kiH0ySlfcHFO/5NFsld+HNHkaWZ007pat+MVM1yF01PwJYAvhR5MgBcha7jrkdd+h+UyOOQoa
34D8upIldkB7KbLTME/bsW7Z0hFEj2dguD2Aw27DpSLGC70vvcvaWM0PQze9IS1CS52M7ME9BXeu
GETYWTTy5Mq2zpu2Fidr5IklrAnYqdLQ7VfYsPXEyQK3GeYQ4w4r+ZojOZP1Jh+ZdTUI+um8pbp9
GkZuYMao6a+aLdU1wmJiMbnF0qJK3FRqYewusq048hRA5W33dVRVdRebddrGukSYSxdne28snhkh
MKiOjd3Y5xlbc5z1/fedHe3Gw3SF10FvA+TyVLK0Uh7nqjWDpUHfa+edC7Sa57GcDSDhtXkzZ30K
dlPswTK63BzLqvy2brU6rpDID0a/zO+4wsoM74C4dLFO8/Pc9cW1KKf+BE8urznV7OuJLtIgbaUA
gCzyA8TXI2s38TyI+QNGepwLxnykK8KJy7kZjsuCokxZbIRTVngHql3WSGvaPJ6srcCKzoa3aBxV
FCne1xz1QdQWaX3C7Ngdhb2mX40VS4rdlkjczam4x6/kRnmX9IFFuibiyXTCdjnXwdqJHIOkmeFO
6GhobrTOecbRlQZVm6ijMi8PwISbXCDRxgQVerUXYyul6eeutnCP56HALkoEOabnuNIH+6hPVvnk
tfhhfFltF4Av0a/2ftVvx+q+RVNUnMFOlzcFcIIN2pvCoejFwWZ57bHGx0io59hAAApdt7w3LTL9
pWE+Goq6xdlj6Lhy5ombWI+DiPqjYCyyd2xJnOA8fFDvNqBuWYNFR6sREgFM368OoESu0u/mvGih
pRJ15zpF+w07CA6rzNbyUDPX7tYpLJN7tqwOtTWrE8oRI9CMpbheXZ1DNzFBTG3xNtFqbUWDMiwZ
4mouHzLsIxy7pUgP6BRyE6x66EO2vvxQmwWuJG8Ws99ge47buR1vW4aEyGmsKkD9j9HTG5wD+bhF
rNfZW5rSqC7W3rwqNPFlGVrj3LbpN1AkC9eRYnvesGDhEUSEP/nk1F1szVb7hKIb919e8eBuSNgM
ZGKPD40zZeROSP3WyMfq2oXajgj+3VzYytrzdQxOSGrrUVxpGfZbtToo8RICdDnx1cNaIcxIE6pF
cD7RkIl8C+8vDnU16SqwaJaPnHbOX0BRi1PtaZD3Q8ZLS/MXfRtTVJwtDshG0yLMDga6zA37yJwt
IRA3Fk9V/ChEMrxm0nhfLv9b5BBy4oxXmaJ8KBhQF59lurwWNoH2BEWizXPN6rgOffXOBgXpgUXJ
Nyz9TRTZa7tY2ivYmRlPgqRKrdTN50t1CRn5lFH4nT5vT2h0hqBJ5iWsPCs9zgKCxhndJcgRtgdL
3qkgdzctUDj2IwzOVegODTOGmrf7qdJfU9z1rOHp8M2w9nchG+3U4W0bfYHYBuGAk1+v8NiRXYPK
L/b8zaocfmd94Q4ykj0QIBjiOanNyy1J4NK3sKGEG2RME2pd6x7wud9hjbi1agR5uogG8XlIXxBw
RbmBUUJbnNRfZrHegQHYYTJ1P7R6fx80bbxKJ4WAiZI20gay5Zpxo41rz0b1M9kmnqVlClWpY+y1
Hehwe5gD4QGhSqfQzgV7LIQJzAETcXluufPc6lxJ/npZHIUEdBv6DtB84DOwGl1nnEIPeCAxajnM
iFNCCME0rItkiydU/CfwCyOQpf5LY5TVkWDPMphQhF5ZpTWRQl97V/1o6zw2U46aSfyKlW9uXK1y
P4g94c5MYWqcV/abVaCwsnSkAW7BjbRNFnmgrjX7REIj/JHF5F4S83nCBqMCvcCga++ed5Npzu3g
VRAdza59TqtNRBPlhJ9zEq65Ul2kLDxncdgV1E1cTdTb+Ea52fxo63qFpwB5fi/cx80VyjctbT1X
1UpOhxjfGhJebhbcH+e8Eq+2wciV17guLw7/HBV52h5ztwLvIfkk3DtcnxiOUBs2kzxuWjM+c5KU
N6vp9jfZ1mECqzvjcRAMskY7SZ642QnDzgMnnAh15bl38BrlfaWYXe21/bRmA2eNQgtOdPxwagbr
S+eOIhrN1Yj0qvmBmm2MbA9sFUdJfnAvORB4gLMpbGux3VU97X+OUJWvd/kcZUuynYx2zVRQkW3y
mViHLfZaC5jRIxwwwEuTXGdAhCuX2YQG35opKJiH5N6uMIHPqUzP3Oe249xXOMdkQQRfjwaeabCN
jS6nyzNFaspNPxnPeY990xo6+1TiFEQKrkM3+QK+8lEpS77VTVlENawb20k3PV9ife/StsdY7HTu
c8u5ErlUAaeckJg/YfrkqVU6wmrWpCuSM+RBKa7CHiH2laG737GJ2FHf1JJUEzM7qD7LwmK20pgR
QUYNulk/EVjZhMg9vLkmk0VaB3vbAQ+ObXcucuzR5bBhI+v7HIB7+1ZuuJXhqrYjTrt3Wbv72VOc
72Obeacsl9nttkpCDuam9p2BudESM874urkEB5tpYHbKDJOdCgM/Kcz9aSUq5C5JZpjrffOWcEZw
eJxIz3iz9nWMLfqWDv1O4ITskuJYbcb8LW8s9L16m0ZmqU/Hvmq2e9fKts8FMq4rCJMtFNoO74yi
64yrhx15E8ikt9l7qey++IT8EWzcGdclzDSN5gyWrEOJHyHKPetRZlubhqu90tAMH/5oGd1xYBTv
SoPiVK5Z1q32wKyWXUnXqkmJo2GZ/S95IcGF7BLUjQdpqSVsVGIFVpN3MN0a9vt96v0R71zc6fsT
a5cN6Yk+kSNHsUnCTHfcEuiIPTeW10Y19kU5qe72BslhYV/KcquVAboivhP6swu8XLbXCe1gx8oq
5Hl2+uLR5uQ5oTdND0LxvGIsLW4F2/xtv0tBOfT6tTbJSOq8HEgYwv/g2QMxCFRvRKDEeOQXlymw
nLCSyMq+QsyrwtxmDCXuyUKJatDW29Wnhev2YGu7Gy65UccD90h0k+IhN9LllMG6+VW1DNe2vpbx
rIwWWn42b5xiGDGSpdktvNrw0JiVdWU0jYw2m9hjs7WNsFJVcxw6Pry+YBMF7qX1ubGpe90h3jHE
tN7XLsvftVZX4EIMr7WG4aPEWTNiPQoqQ3whTQFSjtQUX8fidm1i4WDD9D6zU7V+PzM5zWPmRaaa
iY7aeyNMZqx3e2KJyNyZ0S9FIacCMjQQ5sRdwbW49HOOSyNyI2wdwehnIxStzPwXsI1nJKXMYZLn
Qjrsy7nw5i5wlfRIspD2J0Fu1UGmNFflpBQFom+XI/aqLigwYR9WfIZ+smtd5E6a/LSO9YUB21OW
L+N7olllgEBA3NRF9W1L5HCa6TsLrD1Z79ClrQe9XN4neKbbrdPQikvvclNsV6LEUPRmA3f3TCua
6xbG/ojqfolIwM8CtTlUiiYF21MmCNyYHPECOUMKdW7Kr6Y34f0qk/qRA5dyyFeIgRW+2C7rX8Rs
rdygrFsuEvuGQOYSxaQ+RiYafXzmFqqQ1kb30LKEZh2pALDKpEq1OF0nl7WNbh8RWc00ktyeD0Hq
KHTXEDlBOk8VbF82c62wM6+jpgXC2TFC4NT07Xl8T4jawjo82cSucGYIN3UjNXkTl8CUHj0D292U
2sVVmy5l7Ob0cvakTrSGOul9Yx65RIJ8ESf8FvLOKsv6GfKWrtmx+1x6QxKJpkv9Ltltn9agIqay
h9/FqGbQp3aJHE2JEyKOF5Hh9SclYsHbqnQ8/iUIQZNsEUHk0yWoQ4v0olaxC6N5EOaFStIXLcOH
Zq6HORthydom46iyHJ8WvRyDLdEoyDRKfHNjYkZkRjektF1GUwIVLpMpFv2daAhj0eXFdcEtuzV5
55ncKmmm2slppx+WkriyaYkJh8pRkTJ23S9dYrzKWZSPbcHQhNKjOWRI2U/asqmDapfmWE9terR7
VOez8IYIK/8IDQPqRF51daawz7hZk3V8LQrj69yRQuOuI+IL0cAELTVuR4Ejpc8ccSBijk09Sbcj
WBXLep4VPudxfeOprHtuU1QHxD39aA22JRQSU2DP8PXjMhR3niiaIz+nR0IHApUGtDSal3a4NTug
bel46j4fVHm9iOmbw3+4v4GTcPWVdywuxOnPbnqbb3vJCMTpdeoJt4vx5njHslPtNa4aopRG7HVZ
wuFGNF5cOWbtvHipbr6Ou7VFw7pO/q4utGRvOeTTcGUWWedwu8YCfJOkSRp0qwQ747bsi27+5BqF
GTR9QS7XMJrHVG31yeEo3eGq50JwiwGDRG88dKObIZBUOhNlkh8WLIqRZuhIMpPJi+fRVT5APL9N
Ly6X5IprlaSJuM/dr70wx0MD+nVP79UaeXlvxavJKYtfI7srZD4f2mQ1DqlxeVCxzEF8D0bUsjKw
3hKLx6DzQodPezRnuWGf5m1wqmUPqTDak6W59rkRiwoTi1yMfTXtEGNSRWbImh6I2Mn8pMvLU1KV
gA6FW4YoAxpEWvO3NSvrIE1zArsEYXdtPeGfW0AUmrE24m4DbmjcbviO3zB7oriiCW3OWN9ogK8R
DwAcsygugTZY8Z4BbSyHTOvCtMe7Sr9ISwad5S+EZNDdXpk35VyRd+cYrP+ocBnk0qa5xnZkxulk
vMCuAysUycXIA8WYLztFfqVGYlQ2gVubXuPb+oA/RDfXKyejQzPRdlAHp+1uTBf9pEdXxYEIodKX
wv5v0s5kOW5ly7JfBDO4o3NMEYiGEexCbKUJjCIp9H2Pr6+Fm4MUKZloVTV59tLyvgsG4HAcP2fv
tcurJYMl1Dl2uqmhl91GoSoPY8jnfdGK9yVM8wu23H6HAaQDzdnPx8QE8xZ2+DGdsMv2PNHgMITr
KRF7oV8tFgSXbFB+7mAWiwx7Oo7EBx9hU8n7mrxo/sUhZjIV6Tvsgj9pmOs0YBbNC7ESgNqpltBb
JEJYRU8MCkMq9r2ZJptqsIrtUNAaqePmkbI38WdOUtt5YloO7sS5CA1XfBtn4AzCHBEwVSOcNmo3
Ya4IPoUCggNkR1uPg3vGefgpX+R0WRnaPRTFAYUMprAqJIlbBb0Ejubk3qRaGlJL/WpmdA0GjRH9
qKOMKZKluZXsbhsXc8/iSWd+H6Mup+2kJzBUSgpIQqzCQwqrwa/NWnsKOCxcApgp/JiQEJ/KWl9Z
K+auoUeHK+NWLyCZmdpPBSXe08zW3TYxtFKoJ/Y1vcvIKwUP1zS0+SoShElpA6l8mN2diyl3+nts
Xwa7kN6fplg3960REkU0FcMmbZA/uDqW0Ul2M3PvuPJdODwbFOSsDruPT2NJNNKQo3rETd48x+ls
nhq6nXd9XeA361s1baos7a9KS2qoB1Jjo2mlfGT0MmAOoR70irIOmSYUFlYVfLZBXh6xIHlpl2W3
INOemmFt+o8Lfr6ISMhFjs2l49IyKdTYvKUYHG5QC9Y3suQgC0Rh3KslfkyWoDsNUFCJQihsxOjB
BDMHIpfjO/VobAtJ0WP2YflgmoWESaCrDtqUG+KMgtUxKgdQhFXq18Xkvsxisfd1MgpaUhkFIjg5
38J2eBLjsgDCcOp9IpNhN3Kk39Bu1b1Wm9OdoYr0Ek2LRe/QDal7LRx88xBhF45hfU6eDfjupoFe
+b1PS41ZEgVXN+GU0bFXebw5wa3BcXGH9VDeWYHAZNc4tMroH6B4i0jZVhgpT11sj9ckYbQ7JvDL
U8vavenw2UccEJW6RHP5VA9F6CvRVPdAsjxT9K9BJWzmE3x2DCvOXlSiywsRROONTe2FdCYdDkG0
aL7VxuKHcnP9F0fE71YajNcM3fQfMB6Tx8Que80baJc9DTjHLmo6cHsi6QGRxXhDkJmyf6idwGV3
zaJ7NNoSL64Y+/xex1XvmRHQFCwcCxBSeKD7jLQty08apwFihSfxfaSptO3yuLmXmtFfgXFJ/Um4
7PYubo/VBXfZBvV6jpu7HDbaUGYTh44l3tSKLtrcMgTrG8e64Vj6xjba3wRGLICCdt+YNkaHLIFn
oCqqDrK3TX4J7TRQO+AXYBT40ULHqKjUOoiCcFUvdnqZtfJNH+PsxHnUxoUVDDeNHnOIrYEIRi1t
xyAyA6+qx58W0+NtZOXRHpzHgBA/E9olEgzLV101+S3r6zYZ6TsMrUXha6z1SoiwEGRveWmF2vxT
rBPr1Aytn44dgCVz8mG6gfihbaF0yaMwAATpmSY2uUaHGxcuYPg84mshZlf/teSj2GR6GR2bvnd9
rIruVYMH/obJPC8DVQne6tbtvnfK2Eon3mY/NDEtbMoQHFyV4/EfJ8A3cRJEfN3i/mcnMvOCpvR4
m6EBnD01Gu6RjSzbpE4TPblxWh2Npe9OI9/XTZ0sq49aaVfl3OMFEt0BfAXiLKZiW45yDd0sjcMa
2sF5U1bSOMEbbPeVStCYEQLmT0ugDlqROZPvZuP80AuVSCZrNHMbJ4IvIYkF6lQn9qjClVf2Rufj
/lfv2jx0O7sM1s875zW5/kcRlxpAkZKfajBYq9LqR2B04oD/740sv+XICPF5cpdHuBtvicGHyNGH
x4q5dIScWhl0ljhWI3jVF3mv0PaU5aR3e1Y6EZ6aDlBp6tppo9NkeKw1Yb4ltZxjH/KBukQcblCC
0PUqYzuncEjDyxae93nOlpxJWO0cFeqlsb+Klaz2Onm7V/xxi1dPiZHtZY7cUHNUtDfSUhwQNIFI
49w0gOlOQgN+VjrN+47HtLeDkOFqYiSXROmSKtUy1SlEAR8stzPfYJp4TW9kAUVoDyH8FeaVSGnL
nOmeqz21qOfRnEXTQYZls4uZM+8GUTBsjPTFN4Mu2iotik70mYsj7Z3iwmIpDnszLfoLPMI15yIH
DOMoGNUUKeuSGcq5TofpkNCA3uZmnn7jWBeyCZvDDtHneLAEpTgaMQAwpuns8i4Id2U+LIzy2UN6
gGy+qSvGeHO5oDU0Al+NkqMDaLfNECo4XakBmTgNbH8YjWXHXOVHnAzWPixVtu1x/hqeUScc2N3m
V6y56OGS0EQdnwD62zRrwWcUISSGbHlB76e/0RZHEg+wqLkbQHBs+z6cNilZLLsoRRLddzkpFXrU
XCF8ZWA1j9LX1FjsnNaxTsAzpo1pd4Sw8mFjLB6/cVoHiLgk6TZdi7vWzRs/xum8N3o0k3rFlErv
5hfCjTio56CE4/XDECsM1U2xoV/2cxSk+TTNSvsZwju+l+ZjMM85v8hOn7jj4tWtczC5TY26ITVi
znnAMJmlAo0o29fMdtJbg+HUNp8ye5O6Ivs29671nHb59Ki1Vlf7wwR/xg0z6bfYLj0Mpa1XdzSd
nRRxb1uSK1Vw/obfFsHGGeQJYT60uFij36UchpecqGDzdM6K363wX+uMgF40kDfRLik1ByMbTAh/
SqcfxPYqHLNJ2V24rT3klLgphmSKl+s5FPBipKDhKOxmJ9XYHcgIRVhf9MMhD8fwaLoA3u3Ckc9z
JhDbJ5FJgeM6401fY0837BmhX2joP7QMRf7GaoNyZxWT3LDWDH8yJDZvDj/3MJctQGu5Os29hShB
ifLJbVjBiTXP/myb3aYJdOINdQbefTQmx1yvJENKezog7ceerBnOrkOxs9XGstvz10z7GTbkzoYR
8NQUq4VWD8xjggPkLoPpeR/mEUeFBK+zHQImA0LxE8Z177V2gfGkAoSYu/1wiioMFInocqR/cQQF
AIEpi5VCi0BlsONx31id71Rzdq/NWYLtWKqfUWAmlA0gIKsqLncc/pG9TiK9A/TgHoRexz+nFP4w
lOJhT69u5ASad1ukkem9w1T1G3NJxq/IQiEBuKWQqZcO+k0vg9wb9WHEGLLE85n2OWNdLL4SZ3wM
tJqOAouy4an1AG60YVZ7y6rqndsb0ODonBB5hSHgRFdx8YfIYcTXm/POMrJrIymGm0mrrE3XGG+5
AxALkXtwPRpFdzKWPLkAOtMxtCpXkY5mvep9Tme0cnQ6itCMsJlvnWhcGg8OwHvEWQGurobuVqIe
dmDzLHrhRcO4GWLL9oZcRhx1J1p6nUbrqAyD5C5i4XxLszF5o6/X9zurWuJbRpDBZuZV2SP4WhCu
u3C7Wd7RxhVy9kqjia4zRoB07Rf9Avii8STKzIWukrbnoh4kuIxe3sa6wTizsm8GKqWzxWGvRqST
EbvW85riZy/WwlnfSt2oL8o0a7aiOQBAOoUx8tZ0nHlJoryafdvQyUzIupy+qiMQjeuMOGBCgurI
6yiHzRyUbyZYLAYwmnGyS2mv8ppkM4dZS9GxFnyUKDvmBoz3nFDfit5xj53A8tLP6gVK30oU6ed6
UzVsJRVwvTpBjFv0wXsc8pon/AMHvVBl5uWc1YBALFT87co2Zi6yUiOtGAGvrcb5saq69oBglZaF
DZ1hn0PvhGwltOs07lFsOVGz1brWYuDV1vdlaXEzAmPu9lbTZb9gvwXPQSuXcwLS85GkTlpd+Bho
W1ZMKjLnG555VDeUq1/lm330T6Jyw/KiG1Iy8zMwmynUnb+bNIca7B+0iOiB2ee3eaID0Dakserb
0j2Trf2FpA9BZ/Wb4I1jElo6QvBcYVmWlJ+DcXFN2wYUj+bsDDMNnu2Aokt8pd37aI9GMii5jBDI
9uiuK7x3H3/SVIOf1eVYnXVr3HbxFv8Iw+rHnJHtv0WCf1zIMPVVmmigUHSw6n26kFbQG4xUndyN
+vzSMA9KxWsunAPo8d2/r/RRjvifYBSTIPJUNlZ+3efUdGaPC+i/KL4rY2LNw2msr5MZCf+/r/Lx
9yjhKiFN2zFMTIs2EJpPht02FW2l6/VyS/swBD4xp/s0boodObcMv2WWfnH/1vvzv6thvZ7EA4nC
b6WrCPtzgl88wv9FiiZuczfO8507p+G10qviqpIqfOgdu/g5pOM9jLcvFayfXLb/c23HVDo+Q0Ou
FP6PiyQo0ZuYtiFuC+eQajRKdSrC8SXIbrPlNo9avtQPI1oJGNwUzfmpZR9tzPskjb9QmmI3/XQT
OHc40kUHCsPctdf//28uaTGCQOYQn5/L6EkYF8v47LaUxbeyfQ6gL+eIE/79lD/Jatef/uGKn0XC
zMWSaJRFfnZlE2xaM7lsXNur5+gNlByd9YqiisbsUSvbU1715y8uv1rtPz719fJoXhWvp3T0dY/4
7QfPRtzR6Q/zc1I3x2Cqn/uFQwZtpCGOY0Abge3h6QH3W9lHpMz3OHwOX/wJf7vniF6ly25juPbn
YLE4bQxcGSI7c7y+nrTuasgSWiBy+aXK5dnGCmW70Quw+KtysnwLvbZnaw7NnuQl0exDAxhcQXOd
crURsjkx+fp/WBSu0B22Ml56ZPAf71E/4PyYmZGf4Wqf7WUlTriu160xAwXqHBuCdmN3rwgRvghe
/+vioJYUbNNS2GyfH6/cVq3AT5Pl5xRdUjvzDStc7GKQ4KyHyno2hh+qvdSmL3LGxfqZ+bwofr/s
ujX9vigoQ3DpsSgCc9pgZ63pIo8/5vBsRS4O1ecAl0fW3tCIQlX5VVK4++dGxHzrtx/96XbrZVyi
3crzM/4XGq7JfGuBW9pEORIhO/852EhQO8IQvDFCFcBB+pUzyHs22HdW5mz44O1qUEjgEimlrAtT
5ywziQolQP06Ro2GQk2/tbQZ+WNfbKuRazRLfqtqI6eUpOCCkc7XUu3mof9V5iiArCLcrCNTdj5f
FGheNHubkNEBz6u5jiZzay7LM3KOk0ppqKmxQqrY+nkZ7eau8A2DBRNG6WaU06EPKgYRRvaQBeG9
Xei3QVrxked/hqKG5tzsi6o4qlpsC7t+EnZAYAjdj6lQq4PXTjnoMkpGBg3QDB5xQPwImhT4biWE
V1u+D7X5gogJRefYbZsc3s1cnmLmL3RomC6G4X0dt/0maeWTaMOTo95TzqKZ6T7a5jq06oc9FEqK
WAYM4H8F7cThci7Ne6yvl0VSb8tZmpsBxXLVht++2Aj+/OLx4F12XnzyBqT/Tw+efWChdWZnZ91W
t5x2IEu6U0WrTjtOodxHM+IffHUYN/ZGspzEFDxEMeYtTs9tIF+KXjuj3fhqh/zzZWCkI4WyTb6N
9B4+fRLohptVbJbVOa3fLL4EPCeTHosmHupk53Li1+aXbrg3iCmam/0Xt+TPd4H+HF4L8AN4Uflv
H99EsEPJYMOgOuuDVpwWWp07QyMmMe7MhTnMpP+C4Dz9XNwOiYPTVDddtvykBxAdFwF5TcsM+9iP
bnfT1DNqrJgMC4LJzB2oqv7t33/rf4FYH3cN/lbTVPjrJH5ce/3U/LZrKIQHDCCs8ty4F/HwFpdP
asEP4ZIf4N6aNFOS/gqUPqMZr6yvqeF+NuAbraW4bKabYERgEgy+oV6KlAZ28WviQJBp0OcF6uAM
qwluidC4hBuN9TK9dZMvDEHrXvr5z+fwRKgHz9qhXP3458dJWGEWmKvzYnanYE5vAY3GaPK1r1JA
/7Krw0kTAusRXxVLrm6q32/UGJeikXTEz0XGMDLlAPVGcyk7dJrzNhVTfhO75nSFH2U+MXplih5P
5hcl7F/WlWIPc1lRjusQCvjxT7BJ7xqDvq3Ocf04j9a3Il9oFtWwAg5u9mrq2Rcf+T+/8fxkvp+U
sRYFuvr0EmmA+nUr5eaGhWu/muOS0RpaURJOFx2scpIPedrAgp4EA30SIr446fz15xqYh1xHFxIQ
yMefq+k97W0AdGc6UEiUIVICHi++xR0QVoDeF2ZY+L1rf/H2fj4noKZX8j8v0fpGUNh+vGqrRwHj
y/UmRxkc28zXnOn/vkL4cI0/UuqcoNKWoavOptxj7/W62dxU1iNTOqRiwLLdbSEIhOiLLxbQX94W
xW/iYGIa+Og+142VAVxRBIo7Ktz7QQkaosPDQp/435vKX04GFscfjv9Y/CT/8WkDrGOGh7LApNoK
66YNigdY2YwCs0MYtXcIWnzdce9xj1x0ZrMrSe1qyWKZ8AkTAFB9A877xUpar/dxl/j496wr7bdN
LhurfGYi01CR3VgczidWDtNET2ub3fhVSPOfH8T1Yg4Ocz49CLI+LduJZsESw9Y8kzx/oZeMb/vu
AobmocNt9u8b/ZdLCTxrlr0+TVoMxsffhcc7AXA+tGeIHne2Rb8hFURlhon8FQaz88Vd/HP1WFyN
j73rGoZpfj5Bz87Yi2To1qtRbIG00Z1im8svNp0/33oLmAWkcI43+AbNT5tchN8Yys/UnitAlm3e
vzgo4y1DsQuk26RrL5FifPFa/PnKr5dUtsBASMGgf3rlNYgE2SS4ZLqMEoOI0E56rY1P/35Yf72K
a0oOTboO7OjTujDcSSNnlIdlVMUZV/udYURf3Dux3pxPC53+gzTQnRp0oj4fyZmbmsidlvas8l+N
LDf1SO5W/TYpjoAVOuHJN4vzgjQqcaMvVsffft7vl/70jhkoUUKl1ufWVodarJlnZB19seD/sgRp
t4FM5YPEnfz8ESbZ0KmZxVq3zjDU2AkNeBV40k5LnC1fVBZ/vltUbvAoYBILx/7jcWnJ4EIOSeJz
bzkLC4/xI8wh8BVjVPpVnS5fbJqf9iiatabLU6OU1qX8c9tIQ2GLnoDh8yCAFWhFXu2XXpfbNJur
LXl9PYLp1vgi/vqPizIAk+xUloH6nbX/aeUHhPwh6emdswrafheQ1rYhkzE9DdZIGDH395iOWvrV
Kl3/rb+tUrzqOr0ahV0dsxs9589vQk3rJJt07Qz0e7zQG5Huug6PQ18KrHJtKG40Jx6fOFDiAqRU
PqqwRQ7VDGn6vDgpqkMZLYBr+zE7kz0XnnJm67dLGFOpTAytSyW+eDifFsPqrme1udTJcMDYJNbj
xm8fELO2FrjghXYeXXWnV1V5Z0drknIYaZe6XhpfbEh/PBaKLcl12Co4V6n/atHfLqenw5A5Zdic
8WBsk3Vk0pMnqp40CY8C/PS/N6Y/ftx6NWUi8gOyopBgffxxFSUYhsi2OU95u0eXGCWEvJXPxPSc
/32hT28vncr1QvRiLJqVtis+fa4Y1MyJaJPmrOdEtg50hOqb3Ln6/7vIuk/9du8YHE02fsrmbMfh
Dm3YXTo4mE6KL9otf/stpqD/JolOoDReH+FvlwkyAGlDSAln95da9jw11534okz89CX873aZEj6A
KQxFI+nTa6JchDEDdLIzHoJ76daXmq6uLWu1bYfHLI4Wz1zPtf++fX+9KDkn6y9jh/28Iyw5LRhp
TrxJUJanpdkrkjCwR5IKvJfpwTK+gE9++mz8z4/83+tZ+sf72FaNnc0p18v6xc+Xu7kWm3//or8t
bxOEn+6Cn6H4/VRQWFZDc7EIyrOG6m+SSDbfasvxnIt/X+avN+63y3zaIoY6tBYn5zJBQXROuw+b
fS335Cr7ONAgbssvHtTf9gi+Tjr4CKgfNGI/3rg6t0uLwJLq3Ba3afCWB9vUucTmlX3V6v3bE7J0
tj7gI1jFV9jj7yt9SmKomFbOisA1bEf7QX6xBP72gP73AnQ4Pl7AxGGgBptzXojcTgK8MmO0UCaw
5tz84qaRYPTX+wa/lBcLL7n1+VDrkIUzB7lRnnWRl+gIXHWdJTnotHp0vRaN3cXI9+maGIL4lAwM
VLF5o3ZyJroedZP4xDkntLH5X8CQUBcNPiBs6u067s60LD6YRhciXzY1Dx23uUIdC/UrBjh6wBr8
WAQom+JqeU81DYqZFdp+Mte15feRAxABEBgMvkG6hyLP+tuxCdNtqOXBrjRIBKHoWNUmkWAdC8cL
rbFbQ7YLNLgPWdMDjWtZbSbJ4UzhXxUMJRTVotyEdfyjRKw0Ipghp6nucC63eMFbhG7xMtrvrpPz
OyXRawDknH0OMH9j0QTBxJpE52Waj8WSH8a20zcK446GrgZPDSYAgPNhaGLqGvHFZYTr2Ad8OuTL
ao3JyHae8CfFJjRviSVBprbruaIufMfCrkSJ52KNxLGZyik42CDeb2WZvcKDN7eIW5zvztL3ewO7
9R7Bdn8TQoc/cGavN2ZAoOegk5rZqlxubVyIx5zcJFJ/7GSrYRz51hprFHWFpBkjRHuJa7S6SAu0
dDKuzYMQQfkdUFe7t8a+3joSHbFbIgpRkeEcC/SS/pJl2rZBo+07BraNoBl+tGZob2Bwil+BiRtL
Ntb4MNe2ZPQ1Tz1W8hBwn9lQaC+rYqKpAkRiyki3kOtjf6lD4U3mPNZer02ojGpMvq5bdA9lBxQ6
zQtoU+S4TpfZGMlLGea/aqFjZVtKdTH0A9i6GQZDsyTARAp8HkiypNfMvDRjrKYf8eBio11j6HUV
ALAqYoOcBdSxyCqaqzhV6rimFBwsd0bdEOkZz9IWOMdrZEI9CQvQ7L6Hi43CS+L2Hfo1YQw0Kzis
Odsmzfwmx9MYhN5QzPe1A826ieizV1FEekxQBXsrASKo3MU6TP38hkBCQ1OueB6qqH0bD1PmRxm8
gUoSK+gIkWxVW3QXrd1V27EKbkR8OaTHmFDCoUIeBezfQx8u92gEQjCko3lg5Ii3HbcX+pHMQFo4
munGSPtfzaj9qGeLLhHo/n0AyPC6NXMGBW0VsZ3MzjPGyhl4V5ajlCczwkunZtm3GcHtutEKlOQh
lqU40m6LsYT1WJXdrrOSNWYedU7fx9NpxO25sysoEV1Uh1etY75rro6YQ3UWwY9IDwdAwmShOD8m
kTDW4ni8KZA27DIt0Ak9EtOFINWOCtuIr5o0Gi7aQATfgpAk5rYqQepDB7lxZ8Tl7gIjBh0vRJIi
j180ifPENLEjQtsnhDCLBYpzQ13HHbjsGL3YXkXWqw0/Bv0pyra0VhApTXtXI43bqFSizsoDWhJl
1ZxwYlAnwzIdsX9dFIFiRIM2mq4pLDN9mPyoVMVjmNuOZ/B/7gyzt/wJfMNuSBYHYWS5MNEg1KlN
CAuItVHuqlV9blVF5de9nkEixaQQy1XEu7JAoVhAdMjpZadiDglEFjF2B4IWSIYtt9HSVK+hhjYd
Ezx8EdPR6Gf29bzpLOc9opgjiqxr91SWhKx3YbYxOoVLIiHsbclIQwUtTGbcEJZ+1Ok2qrJuNaSR
KBtby+CPYd3fgac0dt2qRe+rpTxGisJmgBi5scuFvIN6YRiY1oHHPxHcigVbqx5V35M+NjbENGGu
amOTKAiwj5qBsRwfVwdQQfChj/BYJm4QbJuydrf4Wg1/wW2/y+E7MpkpzJ95MEHhQxm4iWuH4ChU
xGacvo1F+14hXWMcmbwNlvZkVD0Aksl4LQI2/NbhBph1hbJX1a+WRZvXAXO5Ef8FzxpJ4i/Ac/0c
+cQdjagU9CN2S+Je78mC48+s7WyTiAjtca6D2YOvyHvMPanyBo2yKoy9ja/KG2u+txFZp3ieo+mq
GGaAFTh82gf+Qd7ELJ5Qu8cNrQR2jIfYaVHGWXX26OT5g1071hOZD/lpRIl6nJcyPIUco4iYFfis
+5g33lktSIgttVczJB0yL1DnIqUdsYWHxnEkK2Mn6RD6InLtYxE67yaxJPy2tLxsHRcX/gjZlnOz
ztisBQaq0xUK13yNmHDKvRxNczskOQ4y3hMC2QP7W9KLcY9Co70CBNBdVxWZ2E3O3ruegS85XBN/
NUVIvkvrF5tQ5Q82+JaBn8F/I6IkSFWyqwZ33mN7nHYR5xmW9tjTb0YDiSQSpbJpzBs+tstRDj2Y
zbaVd1USEWU7JH1PBmQ/JnvC2y0UcORkm0HLZ11Sr70Skhyjw7KCgSKh4WbqY3hOyPLedBJWIMFE
HPZL9eImRefVlcAV5y7mNXpR8mfizLE9iUQYNo6ZXprSeXZa67vV94+zhWOS9LkYbmuZYvakdLIG
yB62Pbse/tPmlPVaeGvFuHBcxOubrjXo4k0pyi7iaDKPI1OO0C4WpnEIsoSHMIdWcywqk3GtshDX
W+Q+SZ4a40kXwmZaEEJOZbjrMoR1xepsLTJeflozgZcxiN44To8nMCoyL+uK5Tg55rSTjZFctKhO
r4fURJ0QmiCZAvM9X9naLXLbo9513XYUmXom8zWDNZGXB9J/qo2T484i/RUJo23L5xawANYIxDgI
yhbrfpkVboDeTBCHhWL4Rn5ozprXiyth4iomSfgXtprJixI0iS1hUgCHtPhmKbGk5daQHhimLjdV
2fOWtEYbXpqkvmySkmyeeZ20YMwOfb54wV3bZeY+tFpz3+n5tM2wbKC166vHgvDHQ5/XCn2dIXYa
SqF9V6ws0FLrGhBlg3uDOYN1PNfuq2qcksQATfhAC9xbQFJqa+ojYrqp423NKJ5Al0Xot6tHSVje
i42uFuVhOufwR5ac85m+sNnLtMfTY476WdR1cB/0ITa8vp72aSECnwTbeWuHzOHdYmFXDogJ7i0t
X8N+5vBex+L3zYz4BILuxrmjpoGUiiEgZ0ev7s1Vd5wiEdt2oJ7ZkME7Z5OR7OxkUPtY6SS91wMK
dpdpWNKrO7tocWIH1I/RGofqOUv9boCg28/o8M+sbNaCsN91k4F5XVDOts1KtOXzG3rZkJY/QRVB
tCVMmhiZwFwF78qLiMK717tBwzbh8ls9csfzUxKL7p4E2he71Vuqn/4NU3x4NU9GczU0UvfJKXqb
rPWhTXTj7UqiCx1J2Orwe+Fum8GJAvHF7synliieFilz0V1HjG89beW6qi5edlVjMU9E/L0jem26
C6a52mhk/vA3ZA9jLcDAp80vJRNyhtF4HJWJnhjLhyz2cb57rfToHjEvmvGJrp5D7bUf6xb6OQYt
T5/Gfp+FbnyYkhnUNh1AIrbCaWsaCzlWcZBtHcxRG7sl+pPA26g/zZaoCaLMumMcZ/U3q84TfA5V
7mtGsVzCcOteuPHzXg4pms1xnmldwmWnv1a33IIpO62pq2j44bpiniCIGB3uvlAWuutQQWqiBBEe
Rv8GZ1ghHoYc1gbastR3q0JdaY0KdxZYYcpyu7vFRM5hQK/H8EebcPDYpc08nitcXQ3F6lB/d7Lm
cpqsH4gJK8TYKipm+9hVgM0usezr2pWlN+UPFOTrcqTr5eUwSfd5YUGvtzuC5aLW4rNel404tXlC
/HyLVfjKHvkwD7bpeDnGlQurQxQtMflt8P1RfSw2svvCtLeuqspDusS2Zwnte9aS3ZfXIKmXOjde
0lpwiFF5BCisITgSq06lw9+PqK+DTOGczjojvRiznENfNQdnUQ0JmpKgce6I+ANy1ZigfVWHToRx
Obu9urVjx/IDB2JO3dR5S0hq7XTfAZ/3s8eAVB0rar8LY9DiXY3Z6iLJ0OpoFNW+hcvaZ+hCvT/p
1maO2sVziYnxQhMWD81J7KA5ZY9upy4S7sq4SCrnCV4ib4tqQqACDQJyNjTw+MH3LCA9x0xNCTuJ
XKp0XLdCBNNeZScRhyZ6O5zqoqu6nfkX41cv7nOM24nvAmOgsFcaf6rIKGNw8bFjWsl8hS/Swq2U
WMuVEtVtWmffe3BZh9FGbOz1BjJiLXOb/cho/I6Q8caPsNpshWFCrNWxxK/gKQS/rEx04tEjlQDt
Zjg9b3YUTq8O3HMIoom1t0RZYCHtomtYJYhcw8WCuew6Q8DGIMrnLkeKLQtl4AaenINcgOJrAWZ4
qo7hQsa9A9244WUvVgDJYDdskdQ5ftPOuFJJnLqh262v5tHvoeO8axljCskh5DiNhfbkSqXtm1kr
X9yZfM2Y2TfPxajIcsTdpeVRB0eTFNt4gOzesDFsLK3WDthB6JgjEfB0qIx+HYTNpT3ivtENRVg1
LSiv4mAvPfJTkfJUs7Y3RzK8PRviwa3eTsqjWSm35G/pGytMFlIMoIEQEMHLa8DSx74qfDcq3t0Q
c11Vgs8TRUheEoH0fmxamAKjQFBgAT9u3cXw9dkE2aEb0y7nbAGMCuIxiYUsSrvytSWf7jpJU6OO
u+HQWAxg4Z2El01r4S/JLQUiI+5v0tzq98iF+x+gA9XJnhLtGqgCEKPRanc59MvniA3nhAsn9ZMp
haDE4pK3VLn4e4gfpB9Q9ndgEd6HEUhm1A3kQpMdfCmjO8ItA9UkG85CPBiZiu9UswM7DUXQsiwA
Cwyjv27IcN9GKHd9GUqSxkjM9EZk4SnpTVHKz1Tus1naODGaeSl+Wkv4OhNA9hDKorzoLA1Gpp7P
JShokq6ra6sW8BtV1Nm/otQiI7OZDD+YkmxL6iFJClWA5koATd3mc1tet518sw1DO8KkIIx3GSQG
asmxjFR1bDmgncVSYR5LJ/tHYTvdYQ1dPJPqK6gFG/wUpYFKoUgY8CPEf3T1+cmJl/WsOUPGaCvK
PS3T9k5vBps0p0s4FpSvaDlxDacladCwO3c2XW3PaboWN9ByppcxnPQQuRlyFfvGGOD6x+h7d0kN
RTPO9egQm0F4UHXRfIukcu74UYZnOyzSWKE8bAmfxTbqTyauBJ2KymMOhDOuG/rtSDjHU09q1Hbu
MuNHIvru0lgtll4N2PfX/+HozLYbRbYg+kWsRUKSwKsAzbI8Ty8su2wzzzNf31v92rerr8tCSZ4T
ETvWnt6MniP1NEp8e3nfka7VwzcDpgintVbCDCCo2YP38Mu8Nfady1NH3OZ7bbORrpOR8IJjcoxS
lr1NXTsMprb+nsnQv7BsIvEZLdEWkQ+ygeQjXpZFPpZ2/LKm0+yzASLGbDoVIYyl8IuZjk+pht/J
sG8dx1m9j4dWcgzx6emgVw7VYnWP1lhqJ8ob7BOQsfjOlvm6LTIqmVfQYOw9a/4a1CvElvYBk6i6
ZvbMtbWHG87wzB4jCvmSUjcQRb8uZa/egJHKkwsZkYqI4j5SRhiom90wShKb1yjAxUZN1dWm9Ppg
l7z3SnJy/HwqBitrNEGku1+YT5qtNpR8OzWr+6qn5hkPTMwFrJu2hqyKO66I49tcEi432zDeMEFS
P1FZ7S4shuwWw2NCWGuVfVAcGwG9H7l0LFYRMNuA8dTpRiBRkaf7vqrcY2Qbf0294NCt19WrGwvo
g3T+6lpvgJLl2XHRFuuC/7D0ZT9hqowis31sCppI+J97OCOthAg1RcALRqqoNeh227rowo2ZFt8I
WTDHwRHEM/FKEj3CPKqSp39Yxb9bimWDCa7aOmFIDUEHEfU3C63KqzpLXAtSLAF8OTZzcjT9oXef
MlgIZ3sFmcUKoT0a9FjAwHGGezvPKEhV5Lhw0JB512LtNQd6+DCaIn5oO5N64cyx38H9sapiRN3w
y62v0Uquh2iktZd2t/iwqswg07gWtxOV2bqR9r4WDQbR8aorPvpehSfIHe0+jkWzD0UX38Mz6Xy6
XYDJ8LF4QzoZJ3Pko4lUxJGuN1ZQTWTPIamvuyp1jZNB2gfmhajpq4CP6Lqi2v1P122jbruW65cW
DzYr2HpWh36S8Rb/Ovls7m5b0RFI6mpt2qPkEz13Yj4O2mVYXEl1mGa5d+rkuVFkk2Jq7Ci9AJST
6nF6wFrT3LmwAo8Gy9oTBStsJ1Qr5B96Yv2hnP49rPP4JAjM04pK/HdO0p+omyd+fFbAcm1Myrj7
wdquEG23fK1yH+MEO6uG4UDamX6Fysj32yLcs0SuHhSVSUl8Oplb8L8y0EqjPmrtXD4ZYWq/z6vz
bZczz4vOeQPsot9WdA5vZq10DtJqKs6SpnzuNId6ZABwjPFu74lMSz5Gg+6YJKWZ10o0EGLD3Hja
us5+Wucu5DutflmTHhopKwrIiqoPwyc+DMEImNeuR211vbHhpgWtwj4sOmV90AI7HtE/B/geswEt
rdWnF1518rbiNWg8tfRrXLOlMOxw3C+jfUOeUA4AeQ3HBPWlflEzDVhs33+IcsQuWICm+BdHhA1p
ai7+WMHiKXVaDmQ6fNSFG+W4LQuZ+FVjVh6Xckp5rUy9ztKiCpP4nq+PIQBfN7O3GocjTwCP+LWd
aQaM7Llio9G3nhMuM5fUfrQug2I/txrgP6pOvKftzWI0N79Gk017ONikC5VuS157fb0EaBbEXae6
3JrCjC9GW01QlmxgYi5AwrYx5Bs9le8o8Tr3t/rTyuIOWnfDNoDcZn+QDa5xbZoDIwyHH7NwRcR+
d2EsSfu6PzouaezyRkHp9b59NwqDNGhbMEfRSWmU7zf8xdQ9GZXkHdGX1p/D6X+2i+kD+3d9hHUN
rDLbsBXUPpKCBMMcgb9mmdDTNIQ6rOutHnQ08/QbrsMfqU083CjInw/07D6NomoRDRoWDi1d7mFa
xvupFgYXeIxlsIuLY6dwa/Dds2Kc1IOqNoYxuKfaFfWHtdYtjRcUWGwXmbwMbszEYk4fcX2D5clZ
p9ydboknh/0B2LEhT3wYviuQuKKQENMKM9zoafg4M2LcWc5KvpkNddO9JMQyhm1Kj82LaUjaibrE
JUXcwQhtYlM/Av5xDjPYpLew1Tuf7y92BtWFh2hhjWy48Svagu6VTgQrWFjOLjQ0bc/AEx4AeAnf
SqPpxakAZwPC7z0t6vJdOkzs9NyxusGiLL9x6u9CL7+zqhB0fbDyDiiM0JrTyGzZBnk43OcO5JaK
FbvfIzwDQ7E0vyHqzMI3+x4E5+NYFzn7B4m8oo2N+Q22qvjjnBrWGwQ2cNNPNmpVeC7LAWgZ2LcJ
I/rYJ8kOZIB9t2p0mYSdTHb4cxPPIW66KbOW1Vch4GsqTf2sGeiscjL7oyarf2Ee3faUr+1bkZ5U
sxVPt78A8QmfF4dSJwkzAEIm2XI5F4dVh7SSIu7zYAz3wmzETgkQUj3KEolrEHeRElwtZjrlmfvd
nU0kZo1GbbOk2YsQ6HJ137i7QvTfhTGEx6RIPyC7fy/GTREhcVtJsgTweoEBs6jPATFWbnGR0yL2
K4hVr9OTXwhnpVfYJ3u8L0h2WfBg2IAaheIyX+Th+8rN7GIUiD+evWjxXy2n4TlVTvcpIDFQ0tGb
YuPKlSaWtHXNgArj6sqFiZI3sGeO2b1GtQ5RMYeN04uR1RjliScA7y2fcZl4LpSkZ7NysY1KI8uv
Q61PJ1mBLGBfTBlMooW+pbGlLhMWFkNZRayE+3ab3uZVUshoJyboG3OEHBnFxgR0Gtp2Llj3s0TK
d1Yl3xnS8NzEjReuKzeKRGmMu8BK9In8tZxAvIy1MYIVHZItcXWiEF0B1HhBBC9MVjuQe3nxSWgx
HSVvxHFj+5SnywdHvrGzkUc8DkT9CuMw9UM8eHSDMYEEXd5DM8DkdRuHoaxLky+6dqt/ggU1QH8q
xu63sJmqzMypgqrjOhcKBcB9in5nalUCMPZrGSCJvDecTB5ijMVPSTX54OhcVuCrbQ1NMjom9az/
CK3rTnWvw0UAW70pCqxmtxcPj25i/kg60FE/dGE+QrUquSqvdeMt5fRpclr5Obg+j2jwl6OBEWwN
1SyBXHL2iNEaFlcjcsSlLhxxHif4SVmd/1ZMyqc0Ugt0JksiqbjkPDoR+wC1EW2LMGNwpz4uihqY
l6l7ZCn93cfDxHKYvggnLZuQzxKLjp/3Y//UuDqL3DBryfgDgElyojeWHcVgoqPhWhbtFwxJI5CN
i5855d3NxS6nyLqvRqBXtDQhzwxvsoAtOjl2cdGGtqhPhZEVFx2NySau0s8wssYUcjQfh5auTlBG
enFnUht8rdnyQ7EouTzqQ/8yiY5reqrNoB4p0TQT45WvE9K1MY3BYFnpcbXd7Kj02/275SNAamW0
NqJm20RZ7Ldu32/b0W73SDkA5xsKnbiE5Aetcg1OwFLfuCze/TC13kWZv+IZdY42HWLBmlAZBAjf
2ruzwYUu7Gdni4i5PI4mttHensyDupG+pq4rzjRIQczpnNXHmbdA9oFkcOuip09A8eBJuoG11XVO
dsSfoGz5k75ACJGZQCnQjSjAMwVMWbPR/1tgSSbbp4dYtHHr66FqQe7oWXRpARSi2tjGBqX91qcd
3nOiSEDyoTgqkWf7sZfJ/sbNYtpZ0fbpJAPHmEcBVXw6KzV2D9PChksCTOXdigeB+E+LMmkX+9EC
I5wowj8zO1664NmY65ajPg3uRigeEd3noulOM0G5k24lxtdUgBamplbsppYcP/iiag/xJn8QXNF2
UTo8ZBSs7FLVgIeVubj06S37Ic3Rj1W+nkhhyKNSVn2QGoGpygmh/LdJ+xknSR1EYK09yWXUo6Hd
YD3HGwBWbAY8Wh+fzBGRxp4ARoIExVoU9l1glevNMCNIhwiL8gX2hC0IH8jqbraue9eNVDCOko7M
fEJ2Xt/WZmz3gHyrwB7l8EiAZUFCIgKdNkO+N0WYnGujrU+LqEGnmGPzUFupg9K1DNzzYCrJJkqv
XTs9Se6ee2022ZL1mqR446ZYS/3LctvuskgSWqXdqwPVR8tTPQ6sn7haeDbXmRIOgBmnxbWNlRNo
7vSTZIriyKmkZHNRCwdPxlFQT9FPMS5qmzlJyAA9ZQjdOn+AkiZfKyf5wEwRffWWWe5ofYBK3mcI
vVGTUidqj3elAYkxNlYA4LSWYwWN3CPcd/eoLxCJK5GMXugUr8tQZ8BDeSGvXbbs2LW2Ptf85r7N
aLwrRZHtbccZbhdEzYOkzW150Ja90OoSm4PiirxUAOimhdav1HrJ68HdIfu0x1p1t7qFRmcAHsly
KTr5YOMcOuonPS2Z5rt6jio4eTdQn+lWoLzdPy0X/1rGEjTrfxYujINytPxtMmX2MC4LDcNtNAQm
7+Bryc44yEbkXsOKymPqZtYRxEKyo/XuJZV2ziwq9FNnGTO/gB6OeUmtlo2KgwSFNVbRMRmgaC0H
wwqjtyxafsq++SCZF3uCE9wrqi7ZIqvqW1vnFiU1qMY3xCc2F1u/RiHJB9fOum1lrcYGXrThJ5w9
lzKnbStbFkRzNb9AhsIW6cY5NLRY3E0qLGDWCe0VeNUBQ/fdwgexRSK4o3fGYXCyPkejp8tr4QXr
CB5xIA/x2eVT3TGqiTsXdscDFvjMkzN7OtuFUhgOufPjRLMA4WNXaEiZi0vEaQ9Lp62+uVifLde6
PTZ1LCZuCIptmGl6oxRgG7uW4Ktgfjopoh+u+caL3dt41ujvq6Sy0C3D4chcQzAKgTzZkEqbMHOx
IEiI7nhCljwudWo+UKaQXUQNMmeNyRmucUxfdlJTpML+/WrcdAS3ZECUmGw3lqJ+JB9l8aAi5RBw
n94mdqdbHrKY3tEbrFx01n4N6We0lCb/KIT7/4vAn2fY8EI3JSdqaz/0/9pIL/WHOw/E46ZhoJF9
nvapxl8nMlkC1Z18xVwQ37KN636F1eWptXhwprV/U/xoNLoikwndCE8a1Sh+1scf2HpApkmMk2Ni
+yKKp+ewsu1rE/MNtTL2SylO+UNNw/O2UytuqfG1ChEY0wl+umiHZDNi1vZZgIWe045F4MaiPxgU
Ld/T1tfvuiwpn90xNn3404YnIosuEkgZpRc2k/q0DL3bj85ivkdi6V+02okg21QUjaChOMRKc9Z6
WIe8jqkqcGL2hUszNECIR+cGF88eWxSdx3EcySmyjwJUOkCbFdnFVE331ZRWeWY1JW+Vj+Hzwops
o5oJUkxUsptNQgRP9LELBHb9X9Y5DDskML/XPmzec+Gse4rn7K0ZM5W2yJGVJr3KxbHVlPBo0t++
mt5iLXqG0Q/U9mbamXNWgq0DVqss1PTqRPw/wCSpgqZDVWQyQr2Aj3G10qn91vtmfBU6Q0/KoLvJ
K6AYi65rbDORCrJOJVfmxAis5mB7QzZFe3CXk+/agwgiF0dC4Tg/7lR1z2IwfwEgpKSEens3G2bq
CdGEDy7hyQ3akHhIuY9teoWiAXYV6rXBPQcLOzgz9Iu9MGsEfm1Mr2Y4jR71HHCUijYdNiNcxHes
UcY2Ge0Xp1PGoylrY8/MhWNHZQ0HfM2bxbHCc5g2K9MAQlAeh08JnJ4TGmLx0ltYLcrFyc9CHXFK
AR7PtPQNiq7t1ZVN50/F3CMdDGYoFvqjmX1iuGej8xD2Vy4AXsuXVWf/nGTGJcMIML2mxVZgMUJY
vDTlv1Gkd+G6IIPeJ/kZ6IdunNjUbCo2BVn0A7KRVyXb3xwM3U3nd+hWecHeuLVUu5fqGSI0NH/h
Z9ZTLU6WdbbLaxQfnWQPMy1B+tFBSrnO3mq4150hzkJN5m5cMvXITZG8S0jpJjWjak8Hqyp+XPuh
oTIj0RkYujO7SLEyAemnnu1nOQRJy0vlorHMAq5tP1T6i5k9r+U1TnadzYLPOixVh7j2W0z7nD1U
p3lGh2JVnRcWS8lBzPc3EXpAbszHHpWElRyvtrb/G2COxuK3Y0ydvtvhPBc/A1FqI7xj3S+KFm48
AGo3uy/jdhtVz5F815qzqNODhYKt5IPd0A05aOcqvDluqqDmNw8Mzaet56QP27n7WdhcWBneRsYp
fXpdWE51UTCNWA6Yh0wuXCy382kv0qNcTk6c7huZ+5bc6/lDWT+XfHNaRuyL07PrB4kz9rlfm2dU
P8/pKQIdf26fmor/VgzpZQogYQVYG1jOtWrfdM7LqM6OmbGbxAmK9qHIgQMxPnMwDPq/NKaLBWuq
6BglXW+cnsKIBOTAZnX+4QDaFOJoD6zjZH1sJ947QCozKGh6+Vqpg2IHsRpyk4TTpjGPMe4jnhje
Iz4/NXu+RtxrlEzJj6i6z8Whj39uFEYyit5k8Qu8aAYU9otb3OSwD7Yrk/3gUiXQ4bq0/0nxvMyv
JCk3KB2dvITOrkbXIiVDszF43RRPTWEFvfjJUVYL3qpw/ZJVA/1/qcK7RAKcx7+VXRze4wrgu+z0
ho5LKjQciR+sqLQWJXeULzE81gML3i8jM7I7x+F7tUoAbpepeI4dyis42vt29jD/3DuW5hUmlWY5
vVZYvIAHqnNoNKcYdqrI97ldbiaaC+I6gXcK/RpCC45d9KVbNmG+mODZJSee+zI2HLwuQlvOLjXc
yPEFKJ+PVuw13AbTbJegL0+EU3G27pcoIQ39NKO8FRcFiXpOZWB17ykF0NAUUXwd80JD+87NFq/r
r9b8oruPTbhLMWWu9R8ryp3Wvurro+G+YCFf878JTisaVgUDFnrFXh9THGq7GwHYsIQXLx9J85LQ
gjLq+zCaD2rSvQzCU1MRvHeBUrK357KAiHBYcOJIfaR2C9NP+dSJ1870K13bc7c9VMYNOwtiN/mV
4EJz9JWKn4n1wqYey02hvmfFx5eeVz6tITlQgbrRl9DDhM5Ird1jNPKN6XUmn+C6P7RZ8Pa9t9UP
hkAviqFNQnQQVLmsxm6Q/N44bhe0+cPNGSlpjYgv7iK4kXAg8gwwJvlaXgZJp72OWNIAV9F1+pBZ
95CR95n5aeAPX0rAW9gcovqzGgl7jM9Te729CWe2h3i0/FzDG1BvXLjNac6NtBB4Vp5pbtKZDWG9
lstF0rtikrCawzcL1m0ah8cQnJgdbvrkx9bADpuBlp4acPuORVJ3vBfUFI0t0jiaEVdWzv3Gn6r1
1EKeX+gOiS0/Ml/LiqpAfiMzAw8WgUpBWdyie/KBPauoY61xB5ZLQgCInM/euFlT57ts6f1CC7+7
kZryGJ2hvKjloBVvw/TP0vcL3c5cmjL3WLpflXUPT8BLgGhlZsURfWyZDEtrV8JTn6DbZwKIwAOv
1STbsVrMJ82b7X8rZ+7U/GuzZ9s6xzhfrPojGj6wlwUWNgI8Ddgw79YUY/t+0i7OvAdQ0Tt8H+4H
WPbFu1Z9NOxqaslUa39p3VN0KzJItkWxM9LXbvxnl/VuwXaL+wDP25MESd3gOSy1gUawlCO73LTF
l4zu7a72kGiRaICCPHX1G1zcgv4T1gyw03DprTA66SMIx+/aur/VjLja3lKP+fyH/lF1P7fWeih9
TMzFRjd+ioVOFXe3NOe04eXJKd4DgbOxLprpbi2eBwev7HpV1j1vty33aQ9ESvjXsCT5oybTU2z0
tF0Zvabjg768F7hFRH/SuGNFttvvb2ZjDBsJJ5ICPZbiaAoAxPfHHND5jk+/94B+U45oqvjUmPn9
RMiSDz7ecn/x1PQwTrgJB1aDxZ1wsf+lRFpfk4nCHOufPf92GFFSSHrWDPtsBYnLR8LD4C3pr4b0
4MBB7/FbT7H0cZUulrZjpwjM9w2bWaDC9Q5C967QGasoa0DaDkQG6gL7U66Gj0WY2y46FM47SgGj
dL4trLc4/FV3vUtNWbHvvpxD019VzT84MStvxmLXI8oRcjpM8UGNmA4rfROv55u5Z1xeTE7VrODM
uB0Q8qfgPUVNnx/G93ZBxJR6hurRAVNbZ3zIHxxiLvUcdDuUWe4rOs44WwC8e+76EVlP3XBO3V+I
ovl4jOYzPR8b1V9u3zREab5EB8C9nXGX1I+hgSZvUVvdFvzXfqs8WLjlsR2Zum+XHRjyCa+e1mtv
6LfkK80uNfYD6CmrCgYSdNadYVwXcWg7Rll9L2d7O/LaMJ2j0FAiuq1M7xTqyLQ+YFjFq363tI/L
9GULnpiPPPnUYpoY4YPqYLVr7TI0PgaAoMUZpI8fk31aq3ul/VRog3V8nhKaab7Y9mglbaT5oWie
dRMn5pdun5R8DKcXQN9VdFitbRufiuKxWHcACjxZ3LnsY6vpmqf3Evdt0n/mSc9DcLKcFxClM2+x
JCK+8mIZz1F6P4xnPaLGEd9U/56qI2SZYXW4rwQJOXee0E2mHl3jbjYeavbpo8X38X0VV3cIGOR8
q//H+wi52zd5manwd1ZQqMuzQ4OYlYMV1fOgLXYuc77sH+JMBIkB+juVOCW2qiE4g1Mq5OWs3/j9
lwJkfVQdBvsx1afzaHxGQ7jLDZcNNZD/9o6BxlN2y9hDfynaxazvyCbTbFIHXNO5MLOyLrkTKJ2u
MqaS+K5kYLN5ATvlI+AEDKkvVNRx2qXHGTxk3v1LcFIX1H0u5aEQv/FobxrjLeUAMPSUGHnqsXMu
uMDPCIrR9Dsssa8lCySA5Zp2BTAhFreC1xx//RqwbnXMo3ck0d3g3t+KNOFdb9dbkQSXjpk2+hon
tXoyFO2mU/c4RJAyV8lBE/lt+DFbePmnl7C+5KHlaQ24fLZVq/U3doW/xk9T/UVpag3ltU45Eir2
lq3mJzq7f+ue0e/c17QHSV5aUbEJNfzT/N4nurpcA8+i4tAbjBeKNYOhyoE4Rv+kiVyV/jYjzacW
Tn5MNbwUKWocjiPxWARujl34lmyZS/6TJQ6XkK4sO8Xf2j6N47usd6q/QoPEgsGhHW7b8sdEZm/d
BOHzr3ICNcidCMMXnDLM4s0htoftKH6aBtShS43Hjfg1FO2hZu+pE9fZGDebr/aupfOhgvGL4eS2
y4/+2pCGt73A8qY5yWaZeZfFz4uxAslvA3Z/565v0mDmBJ9Cv1fmq5E1X6uu6DLtPGn+NMVfbNkn
CyZsBL2nyN+nNmE4x/yG9ofUvI60bdzXGi/d+DVxX2JDBANY8GL9nrGFhM/l8uc2gPpJ34iPgc6k
gR813sv1UJJ7WZgQc/UZ0X7U+umq70d7PA/qeWq2Ch2XOzCVWBuBIsy0o7c/VL8MzZdlPjS05VUm
8sypqba5uA72blQHyxaAXH1SGQHmCa/nfqjKZDfQXzNh8TP0h749DfLUooqr+KcwLW9mYdxrBwN9
tGaJm4oX276MmtjhAN3ozFFAarwUByRj5s0Y4CW3aYylzfA6myBih35j5g+z8wOU/3uFJisL6RXy
rjKfca9ukmpm5/PL+S7Du1Y7CftQpLsho1+Hnw3V3FofXetvoBGNnX/ebov4bbJDb504iYglHTUe
H/QBAL9nVGfT+i2jGsvoM+pIgukNsxmspzT/0+eL3jxbmFbLs0h5KlOeZP1O1bi+9u0NE+ycasTd
yDqPxZ+plB+B823ZVSXPakBJgqZaN/eheskmyxuXu74JUfu5kr0JjF8LaCGbtToDHw9AF17shK9d
+VSMr1rz5LSP07IbiVCXjsfml4350cr5F+r7tvswmF6ke+oS/VCxyMgWbj/Q84v8lSar65zc1dqJ
jCD1hY+5fSrUewoVdcUsYiuqkmDdx9NRB/S9CtR48ngmi9WCcTrmTqenfyNW1HrYR5R70TGTVIy4
vLnL8scFKku54C4Ru3zcmvh9mvQOy5PfpPSgRPV+SF5H+ptJuiFZ/0umL7fnb4jpQDPfS+O7acdd
bC6+qR/Ao2Lp4jleneFh0KjoAmupqtkXeRz0LTFu6rZXgNmqIY8hqenJpm+Jr2/RMyBtw5mU15FV
Q7gh2/cKYNdbOaUxWGfH0GWvrzl3JAi9NSvPebWgkhN7ZNUD+jhZAmPsjh30P34fNpYGJ7vB5tt7
E17UIDTicU1QhMBBGullkf7nUDOdG3OgSf3DjQgTsYctqV4cOWDxVRztftn30Jj1m60JmD5e+b7r
dpmh45Ze/4nQuKJYeCV2WDm6O7Oje1ncuLmj35Ry3yx82e1lOjhV9D7M1buU2t5dadxV+rmqaCqi
b5ZN2EYt+T27zMAc5yP7/Q+Ly6FyxyNo2Ac6RvxpWrZJTbufYVew4VTghPqhd7RzkUWn2KQ4Bs1/
g5Lx22pqOxTzY7ToyPfIU5PhrVZ36PjWJC5h/cL8wPjCPQKuM2/idpNkmgfw6yk2TV+0+qU0m885
c1RgVEBH3Nw9Cl62GL8pKzYpkDaD1dVcz5oy4n5/S/HQd09KjlyPsSob7m2Sy98Rg+6nJNuKmeiA
vRzXNdpjhrvPXVQh092VLdWiuJE70V3KAjGvRJof2v0chvdGMoJtAto4rN3dsBanUhupxCv9UIc6
zmKZirGTw8l8UzHvMRReZlhgZWS9GXW/GXlh9plB8g9bjhGdzCiHCZy+CMh6s7G+dGsXuPw7OubI
YYk8d04DycHR0HiyLiv+HKjUEQ3hINE0S5y7qtibHd9THJVTrLzWsQOEyo9Gc/ZZNV1aMXsVecuO
Agk0TOrOKLJ7xeK/V+38yCbybRqHo8xC31zhfVLqvgGxxMhzm2nZJG7pasNkjXa6VPh55VUffobQ
2rmGBmzWPsW6RUmlyYDL9QjBAGv7g2bx7lV8e+m5PsU5N/eMTFyvxL2pj4H6n1gO9VN2PuYyL47b
fdP1ENr73aDPULopbkDPow7qYBuVr4gDmtnt+8PPzhsZc/OvS+HDJOwjXVI+sLc7VXFbG43paWSB
1Nv1NtLYx+lsfWZr9nMW8KylfvXFfaQ/FIF6pGuQ+9tvW/F5O0VQW7yicNg2Bp4zk+sjrWeU30m6
s6xZkt2gHHDq00M25b7b5gddL0l7prtmLj/QkHNKA2NMwrW2bVtkmJvl0CiXM7oES5FpBiYabhGJ
qbkE3BGnkc7ujnKAkLeBYiY1VHLKnAn8drQLx5mKQJeCYRYR+Vyfqoiz3FlfJMZX4g/2lmDCNmVt
45CPHyNmJIfjoBlv7WAuW0HsPyccRods0eAqUjHsxgwm9EJW6wHv0MB4R32VMp8okPBJpx1dnDeb
lGxC0UZvDQ/yskBkFMNDadpQPyUtzppIn8z+NRuZ9jpS5kKRGuRXy/HR1E9Wn32kiwok3hUckvu5
iKD5c70aau52hEXxQpb4zwqf7lsvFPm5RRWre45nrkA8KinvkmaorwsGyi7mCyJKz8HtgJeVRDfe
8JUTv+fOFzo0aIYbq42PZUjzYFj7ZYWgTeSBHgaMkbXXVryPgCRivmY9Xwdx6+wNdqyAX4N0nIOs
tzdGZu5sp/ANq7zjmnkk/Muwxb2Yuu4IAp9jkGlvFREiApjgl72kZCUmaeNBIsBhkFaelZPT6puj
S0FFdRvbYsrDCtHtJbfedij+rI4AXmGu72JCcRuXy8hwuLKZrW28zw4MavzGTg/smPJeTtjouRzo
2wZrlpOQx3XmOrhtGxYs1aljJqRXgib2acsBcTAx1y1d6xs49Nwpf62H9DjMqe7hmr2ucUiJgSwe
KwuzokVbeH4LtKWyfO8IqTGyIbWYOGNTypqbkX25ww+aY57ilYJCy83s1kYX70hrBVOK+LvyAbIb
Jbbkh+HsATHcUve9GZSDhYAmklyRLKMla8IgbrOVz2qTtUlHyBMHGv6mZEI6x+XFh3NrP1zDoMZB
la8TtfKaxWojLXxFYLnGtxZr5ERjx8eu5UXzbWSn2rksz7pD+FhwwFRdiV3JoAlP/ZjkTbwlkzTW
o/rrDv5p3qg6NRi5IsTfdb8VF/Gan1dbEe9VfZpVG4SrHphs+GphXgTb/4YcxyYa4Q9HrXEq5fps
puYej/euNronyMAPCMOXml/OOKvdoAWzW7EWTad9TKNb1KtdgopDvCxAm3vQe26sSJEOgUFwPg92
oX3UE05RB/FP6HTepkQzVIx47Pp0VnmSq1w8aI8uVdpyKg89F3caYJbZt+bhmFP62LUkoA17587f
t7zNWPNXIzPZ4dSlb2/EjKYIQPBPBdiFpOdGLKMVzUj+W8D9Ybv/4tnjnCVSLPEg93b/nlvW1szT
68SOrp9jdOGS3Fd0StpmR7wflaf31JxdpawOYiAlV407Q6WPRMJZiSLQot0fdGUchHT/GpVQkJWR
yInLpwpK8U1lN3X2cGr4AmlzHhDMi1DeV6L3CdXzQ3YFFT04DU2OIst+XzRW8X1n33ED+ZiwEXqh
1jzkwzwjDPHfKw2kJfctq8PzOhBam3oclXH07Jbzpc8H8oQkAKy6LzcDWQacWdWOJTPCRkJ4kJ6n
JEVk4BUhiSvivr5JKrRej7jz56midmn5MFK65JwRI49lw+Ekz214ST5wke71Yxl3iAFhDZ/BwtTd
IrEGcc9xZOJYC5lRqcXZ32ybi91dKHbbQUE72cMy7BHZfpzZ3P5H0nntRo5kQfSLCGQyaZKvZVhV
qpL3/UJIajW9d0l+/Z6afVksFoPtHolM3owbccJNs4tBZywde9/E3ruIp3CMOudunmsERA3bog64
2dCBw1Y58ny5nUDr+q3exdebY7lwmyepSgX5u9f11D+7287VG2xmJ9Wk/2qlfwPqbjtwwQ1tEI7T
MyFWN3OX76nSASJIIWxcHK8uGKbf3aKxnV2lIJQlDzlG2h3KiVk3yqW5ViHD1xbfbhSxAZkyvn4W
LUI4KTdWp1swHVFP1+YJQx11FJkHRKNs4z3WhtDYdOU1lK2wvA+ngu1rT8y8Ml19chJna8NZaI3L
+O0gsgBSWBXK+DAd/KLCYzniPc8qp9yPIFWerIXUPn1A+q5uPNDEWc7ZrMQj3r+Xpig7mp/0dVk0
2Y9S1w0V1Ws5HMo0IehJPdZP1utv0YmAH1fLJkLCM3xbFcss2730feZ3rzXuj3dwPsVhJtG1m4mT
7T0Pl5ACkXyM/KqkAL7OKZlUxX3tYf/CPwS6mrpMPZw6W7I1cBaLe4/7MU4U+Zou+VnzfjyQOkyJ
klceLRFdTqdHEt1rKUl+xmvCc60SG9sdcp4Nw0Lot6bp7A9i/vrBdpaSQm7T2QcHZXtLiWxykBWi
Qz5F2c1kuzdNACfD6YhZ085GCpNWmCOBl/K2hRBy6FeH6FvT0rbl5cO+zX1CNT0ePUMXFZ8GtWIh
otuZzFp/W9q/vgxw2WZ0Qint219U7eDWmjDHxw2cgSaLo5s+5Xpf5qMhpRrYLKCIVz/hSKMOu1O4
luwItipU/eyF2D5mL00VTMFEj4IsAwXZxSaz85gB59BATeL5YW5S/8crXdgly4jwqelmgjjl3kvX
iZzrmOvieFqe2f2HcUzPjL/4gB/6oCPxrVhnw5gpf7Rc13DM+M2JAqgHEaWv0VhzjDuqR9uZQBCQ
qtxlhYsLnsGKhsxpSR79daj/5evATTetK+6iju0FmLB98CPbgUDfPR2xzXEexXNp5r+N6LKbypW3
pVtEB0dPLMnhkbxDueFzO2iixy7IlYcgbXxSeANByW6WHyyggxfcyeYN+MtA6VaOF5J457nruymM
7cY5i8AbX4feZhkclOuJ2yThHs8sj1lurf+qvig+BAZJSqbNdKzYm4JW9VJekYwWdtXFihl9VtZf
r8e/H1jji4rtFI2KHDFcqOu1mGsGIYP/nn1qqhk00W8ocgtawR/czD+5IDp5RbQd1aKeWyt1sZI0
1cgM0+TWDb4VgU7do127cclpJdGHkQaLN7K1GD7jtXJDKhTSCw4Ze2fbbCsawqrMZdVgTlSzYADx
xvF1MhM5jUCjBYqgfhW1YEKdLA5ruqpWsSkypzs4GZl4bIy9gznEHQ71dePTzIH/HaQd1VLEwUAF
TC1pxRyaMv/W6a5oXIOuETNgp4neSlqH0G45gyo4eM/8EZxRNsvwWpTjnT2KmJPUXNfSXkzmDp3h
0E/pLzj7FKPzjEpU5QHRhZZVWAIsis1HQ5FKUfO3karXEKWpDSrKhU9vDwhiSTDYapTRLBuXe6u7
Y11HLGhM5/tUUu7qpBD8M58Jww+aY1PnPypaX8rckGq5nVLvQSdgJYlrQusIzILpD5PNMe5qznO7
ec6Yp2aKuTlPy2tE2o3c6jE3SvNlqhos9tS3nOgMuiInpPtqmRF1kyaf0L32yeZRQFKk95aHwS+b
U19PGqMuisPO2NbnFHCjHZmDP/JF1oQw7ek0vwIXSKaQv3p3Svu15QxAh2UyHOtdmfkN/UxF/FcF
8R/mlPVWmqr+KNCJnOU1Lhq0b3YoMDcicAfLymKMOCqnXBlF/zrRFk9i1NHvsHgyZj8epSc/0vcR
H8PneXa6s2PhMCwtyo1ARgYcKteDo1jl3rj0r0ZQwRhtHU06tej66QQAjiV/TFvfjumHDmWRzIGE
4M7cse+7AswBQdjmqIgXbaFrI7Uu1K7jO24FFdB4x4mX29ge0bG21RonIb/W+GSlbULfLF9olUke
wNWS7nmG9oABihvDpeg+yu4jJESym4GW3bYORmKbOQ2zM7vaCZS75Rk6jgeL4dlr148a9s4Rc6R3
SaX7ZzE8LYOd7icIS9hiubyAf49Q9S0ktRmQQA/fn81x3W/bzokOPVQodKCsDWkOgSvSUsaLMVOW
jN+4rwY62SmEKBjvCFEwqJP0o6tAwLNKIo+MLsYf3nqRh5hjeX/GklwRK+9NZ9NEjXjF/oxKGxqq
BXeZkkk5tvyv1ee+XYiRBr3czTexRHRQOiITMg5FtW3SBXzR1R0YBQRzsdy12z7pYjwM3mNMdIQO
gwbrxNgN0Qadi25hUURRt5vW5raZh18B6Ht68hjNcCNE2UM3q+LUdw77InJLDmp6chekvaF/wgqi
19iy538lH/QjP0z7u9L+X2StYN/MJfcsxv58G0RsAYN4upn8b6y8eA3KFvCjsGwLpy1kc77r5XvV
uvYjcYfxA0oQedyrS37W9p9hqDO1T4tZMgIOUMliiGcntgfDSa+4bxyYzw/t1QSZ2YhWPpecvT/k
ZVjEfIvJapFgdvrgoS1sDI29PBe56e8JCzRYLdMWEcezSNs0xYdeC7g9uvniCjviUYrzhnef+WTq
KGLasiWA06SzJL8FYtCxoW00Sfs+v29W7180ptcp1zU/eH3/NgtmKNP694Fnmdsoicj4yoArky/a
adiDiHP4oDVezwNC8grZCqHfGK8+2Kuc9SnpyDpHJmpugLnAo1+C8oFYpXspRw3qZQ7mhH0ocee3
Ek/sHhoAUgE1YNatneCD1DO9c9CGWBcTmthmApbBpfa8LHhM44DdNb2pvHIeor/FwsSD2RKb4LOl
2HoHxMILXTe9j1G621FuY/sjGrhTILxENS04M/3zv3nhPoELe2qdEcGwmR7UbF2qLm/fooia32ho
ky0l7IoPXzayDumnv6XdC3bIzus80P5W+eUbpSUJheHx+OqaAAqKMIi3ivQ6TW2PS1M/EbJ6KTRJ
KocYJR9zjtLN2rbvSA7eXZkxAzqUee94MLswd+r5U9i6FESWyVQeVnKD5b1oirc2vkbGFp/tVjVb
0sf7TgsiIKVy244r6wLNB0MjVGzKafhXVOWvoF4ciQrDkOeylG7BVPHKZPE4bRtlwWkQPKjRQabR
uPe072DqVwzd80CmemI23bYtBe1eOv6xp5JShD7Xt8sQXztaAuwMTgbWrUuQExduS1tYXoDVemUf
R1Vj4U+noJY7k5VKsnV1aJjUWf+Plr1yX+QMOcWKBbtY/Z8UfS6s6vSzaSoyJAsXoaaw1k0GwWU7
LnSRZ2Q8WWYAxNhT413+NKUov6CoXW3dOVrl3ulYoPmxjxXfcxqObZvG0I0a/eaJPlDJJV9Q3AuC
LXtB3eACykcMg0LvxewBkqk90pnuLuHY5Q6NgdrIU51VM8N6ZLt5OA4u/woxlvE37iHeqWuI8U2U
p8JKnXMdupQToFOAnCWP46wPMp7Hn4KXO99b2nqfF++7zNn9gparQjD9AKX8yf2dVDFSHW7P9/PU
T2/8v+CD9qh7Tq8U0TIH3cx1sX9hofsiCE7uisjyaZy2h7AtWOwzficEHcSbSug4OmIlcfaLo39p
5mWFN0z+fiq5SIctyKaTcldiwYVeyvt+QYVrKZfnH3K5RSk25S6H5G2S949rR9SPUc5mLstb57FM
KrYU5SJYmzI6bWgGhQpAKIOlFL+TZMKRlPaDj5zSvi7erB8teo3CKZnKM5XS9p65pkX9pJNCu7Rv
bHwnCcI2Crrf/Ipuw4jCvDj51sMIdepvl/EPWisPscW5sMOyqve9RjqIjY526EFImMHgHz1ndXZW
KQZuJ2K88LrV28LhqYOhNR89DEu3U+C1p1Sn+lR0Hbq5kxFunYcaLU06LEFMdd/NHDPlhOqGdKmu
gjLBo+6/1l0IBY/Z9RCBCTV9QL6haNMf3bu6stvPXPT9TdsF+WNP6fitrabsXfhuQMD3Wjadp0sY
QKEV+4i+UmIo3XLjuOJnxbNmAYjbiJpaBlpzrdNECP3oxPa4dxHKtpmvmiNqCfYFW3Cga/5CUaLs
m7lKva9RgGFd3HTe2QAQdsLKXvP/G70wDJJlIMhHlc64N6mF3BbIKJST/KW/98NbiOKLTCx/NCrO
WRky3ezl6xuqM/LnVeCwE4UxF3zd3rAloMIKui9fVjcFD+MhVzoWpjLLy74bhxJTh7lrQ9Ow888f
XN5JJuktvYDLEwEue2tYXW3IlskNq32U1vImDZYrYchqtiZPvdCRQo/UOdrDvicGAAmI6WyICBD1
cSNDbQK5E4JlKzeNBmoCcpaLy6V0hz1vPzCQqPHPnS/tf7NN7Lk3I3ekIbXWMGUE/5uDa3qgMBn/
WtJyA4DscxmNpOPY+YVnRvVqMrCzYswNmB1yDxrbVEWh8WFmmqa1nhs/d3e5ZwjNRKqiXW+2Pf3l
jU3yxrxB8q5CJKJtA9f1rOb3rnSyQ02uhswfCWNEobZ+X33SYhWeiV0PtDQcJ+n9S70np86PkefO
j20BUzIsY/aFTRDzsbCX7qZVVgYuQFgkMJm3ga4VH87cgo+oiVAgNS7pO91fC1cQYpFb7KpUO65I
OqCd7bNY5HKm4rLeM3Fz50Y4uams6hMGX76b7f6l6K13wYVgn/WLvICy6l6xQvd37KZp3K1iZCyZ
R+eABB85wTb+QcOh2BEuNNn2qPtpl3QK7TGPNiNKw2ddrwIVa0ZoWTv3wuPVALtQv0XbuQQJxvKY
lM5qn13Kh4e/xre8lJSqpuLbjzkvGzs9d/i4blIf81M5eTPWpgzkzUCq1C8Ws+2yBcGJUydZbs3s
yKc+cmfnRK4pog/cLrLQjuzMbAmm4O1AcJmKMEtHeDIFJjRQqK5U59Yh77gATDquuOOfHVaomPD7
IqRDjSIoIggXma9sOSk/B0JgSTpUArCooJz3lBVbu9X3Zx+ZSeRILUtDc6724DflwsV7u+j3IUWT
z20V57tKrW9qVWyUoEsphNMoxgS64E1qKGY9DlJ+0Rxtdgslwcumb5eVTWjWdB8rZZoxrNcaL0Fp
EntrN7Qo0zajHrTsJuR327mjBlo8RiKl9nbCL2NGlnNgv9Y9rX7dgYPz+icEr/5QDN+2RHbreyIC
Nga0HauDcjuMTrAv17z4uwZRd8mbjDbOKipmb9srFoOd78n71Wk0MObODZsh0/uCC9xN2SQDq0A2
VP212lYl0r2jhSt4bIU77gJvoEnDQrabce4taWJfzFqsr3B56+NKdzRJYMvbBjobHohsV2Fjr9CN
ekmJNNfRbeM50XcxMXggWTI2rEocyMPi5ug53lN6Q7dzNaSocaI4FLqmiHxGYydKjnlLa0kRmMv0
1s9fc9Y391lVuj+ABaC7uYj6JRTIlb8yq7/VtNYh6f1k6zE57IjzTzvPyPJ2bRacDCqfsBYmfNRY
RKWc9qxIqkWmZNpjPC++F7+qjPUcHwxLvYnOKsmzD9ZFU/ENH8ZuDyh39cH0ogxTU8kH3oXrCgpx
kw73DMpqTcfJVAZwhcY/lMbqjUUM7YCyW+ylSJN34y+CWuKxeylHnhAsGBTkDl7OBchiaVo4wsLK
mTQQUgEia7AnYGjZiuVV90cmaft3XuAHocqPR1Im+bmNy+aumsyP8Lz4joGi5LnC3hx0bUtiauXW
6DXzw9pU3pkYMEQ9dpI7b3BBz6i4IkpIWm7SHO5Nx+ajJnHODYgFXZAif6VDLHdF3ZPUaSEE4+9b
Z8zJ/mcCqXgzrJSyL6AewrjnZZOI99cFO9NlHl8fYI6zZUHNGAjcrB95PDqvfcLMNiekNKpp8MBB
6iAsXKc8CjSsTZYu78DekMa5GsPq8ATKBVrUruxctLml5jPjIlxYjC3shsDDpCQzDw5oxX8JxjLy
LnN0FCVpUrfElTcB/2ApwA1HpvRxOF5OPN0EaciiTB3GGYQrzKT6/nqEbXxSmJuKL+++ooeFoGYN
zWrs/iygrwCaRneRR849Wqps18Giws+S/OMgApUrzccyYTfuukgdk7l4ZWoatlpYz0b3Zg+ffHrM
S7t+jT1h7oI2Fpe1Sv861PjwF9VxfFfrXITGzDzoQTI/cIV0Qnq9+o+2KVCtHYV1rpFsv5L0t1w1
q2N6KN8aPig7m46dE8Qp6xRHtOw2FFbvO+HA2fP98ga8H/aSZI3t62eO75drtPjmQouwpCw8LGZQ
cAZ4ULaUrre71pHeQddci2clp7c4o9xZ92N3qdNq2nNNwus3l+kzyw7y4x2e4RS8cbJZiUpt1i79
Dsq0Pk91V5wxbPBXh7GEGhBjnq7HQV6KvEFx0YPLBBJDO8Tt6RTPgMrUcVwr+chyCNd3X2FQm4gv
4OW5/i5imTGMrAMIrcm06o87i+qOhw8UQ5L8wtbAy5YquD+RwjSR1nRhpumgdr1CTkX/gMc3ELdx
G8tGV66Y1qFOk99Ue0Mw+zC1FNTFbcfq1a8R2+2q3fIbpotw7BUER5vqdIH3RsEn2ODqxCQ21AQx
MC5tDJQtrsLDU4GyglBSPpvReSjGuNkLMN0HcKDiy7/azOtr2pDXiOHRcTtsu6649SbrWxZzF6a9
Y9oNAe9un2VyugFLMlOzkX0RvKbWuBT4e21NtjduRRgE7XJOVkftY5t9YSPyz7TosQk7MHT9MaHO
V5ZhjO8CJFpuLnVVc9cYApxOFreBXeI0jPYCi0Xg2eUhXXt/Hy9FN4T41VhXr4HZKs/iHmlj7NLX
cuDYDOeA2Oxy0UsF8CtyguT6CcgfElYA3xD4X5GuyIT1zFHnpq5tSjiLAeA5C1Uc/yzi+qM9DN2v
7IfkMfW0fogS7MUdZW33NC5e0VVRx3lZ5NlEonipa7zsGHmJJBG1Sa5u8wETyF/2yO5dVJnkXmpS
ghXKMowTUF026X6RsHNF1Cbmx6abpTlESWgEzltLceQxkVV3IC1L2N+LBTgSCpznBmaqF69cq5jT
D5ZNRKiXiLgYar2do/AQ+7Y6NYkJziAR4x04bkmso023M6fzNjeBd54qGud8U73T3q3COCD7my/1
THwo0ftBLuqlq1eycjOjlrSGIrSX+WrO5LdaOvVnFmucwtricZ54o5Ts/3LBxdVpiwgfCgB3C4DJ
sz0NAa822IPSwpzP6wHPaO4ngh2MP66DjFxEUFHLQQE7KNw+OLmo6/hISx/mU8yq5EURlZ/2Pb3w
H4Q9+m3Qk31Oq2DaRN4Vby4XJr9OY7BQDcPOXOQkQYY5uwmUgYpcjc+zX+VHBTx+688Wu2F4Ukfb
n/RldggKbJy6ZTXX1jSNb7LYNqy8O+Et5zLlJjBPJnuJmvIvZzDY88q7bonq7GlcIvPslmPNoZQR
6dQ+tnEvsT8WwGwXxyw5Yz4moIDZfUIwT1+rNoPcv2LsiHyThIlA1ne8SGD4WFV9wJ3AnK+D39gv
vwZ4zfxQZHpYW1mfG9NSiDr7zHtNB4E2gY7HJzDFLoD6KF5jsBR42jD9CgjbiKhrvFPGk3qTsW3Y
xe2aoi5bakBabUu5FYof2bD69jNhT/mkygwriOL/J0v/IB8EXKzLaVfMEZOBIRKEXBQdV3IGuICx
1pkGGc+K2HxkE1teEXFes407lmOX/Cksj/0BktnRtkx3E9BNs8OBgbm6Av14U0BR4fNqDYZfDaMt
mMP8QiUwnpWpd0N+SEm4uMGv5SW4w9s4OBeqm86KdwbUeLNe4B9YyLlB0fH5j4CIxxHhVTTtaTkX
UwtzP63jg+QaFi7LhIZp4isIBPIEG+asBeId93tH9fUh05n7PCuveF7SGMaC32RXdIXauD3py3hm
5zMyqfi234dJZ39OtG7eL8Bnw1FJUsiRw2dLOSGzf2T/AhOddmIaPah8XiyfY5P0b1LnWDVJ+aCi
94z+ZMVZDVuYIsQwdjedY2UvjmZWtgflIZqM476r8J3VaTF8GsCTT/UQ4wIz2nrtSzaUrCHRIidu
i7DFAZfOuAZyp7ch8C6QsDUmwGry1IHVAFNyB3AS8I9hJ5iZR0DT8sby3OEral33yh8z3cMk4YQQ
oOm3smj+ojGo32mUHOls5faenXGN1iAdVivH1UGqgIyM422ilvuyHJPyyytytR9nM3xUIzcM4CQM
3LP+kYqvxphEKixnB+OLdjtU+96Mj0nrp+d6RD+VGNmMmq5hFzUnHD0y/9Qs+rnD42EYltZ6aBNd
3hfaax9thC20VbRhJR2yP96KR9Msnru18pSqBjj7BER41UOtuA+yiRvpuZj9XSLs9S5wGSfIEaL7
sF3B6bSvzZwxrwHBGm1Uv8z8Yjqvjtoa/JCU8XKAUtgdp5bmAYFf66uw53nFlu30x5pjY+esfL4s
x+SXZcYasghJt3cGxT5qqfErCjRNhevjlgs0lNmZbA7UKo7AWv4y/jCsucX1U9x1N73FULHSVrmH
KTnLsKfv9SnSOHPhsCUPkvw5BH+YbqdRZfow+nNJrt1rD1G7DoA5/OWro0MiJD3PoQE0kG8AIVf2
BsNbkSzgtZzSYy9wTZ0wIhwlW6cXM2AsF7NYb6n4oG+YguUDfFjIwYJv8Cxt687WzhRyD7OPczck
31UjrZOKsny71uZ7cunxHOoy/VcB5cMNafpQZnMTzvRZkyhOFYyrWIVyxcrL4pgLJLUBoUNzB55V
rGpJLXvnUCzIjllqHwz87s2iyG1PsQuMIYuG/ap6H/cp1Rr1MHkfXTMj2V1P3IW032lSVnSjDWr4
JjXdn9xy9B9n6Vgs1l5Tn+AEdzvPdvl9wBSI489yxJfYtF61ZyERHf2MNE5Em8q+EnUGN8K3jnkS
Z/s0Hi1O2LjaqwXTcmvrf4NjQYq64sEQfGD5JDl8EwlbZ1hbtEM4HPxX1AYWn731FIvaOV/rxJ8M
TCsIDDBKiKTgXRhdeYpy1nmzZ9NROEzU1mjvk/HCvtAaYJ09uINMKsCntgr+8o4I8S/Luquriqqx
bSp8YEx9TcdHno8AIvMgOxUu3u4CrpoXwGtGDgDIXnz4lQWnsY4a2gPJ5CTBKs9W3jTv7giCxiOK
th95nO4Vc9BNBhxg23m4VIosi299FlSXmUefL9Uw44UgK1DlNC5NNVzBxP1mU6QeiKP/4AFEoqMv
/TDN3rBrY+UdAu6CN3RVyLO2lz7kI9wcipUTMOuqgCRoOcOPctIwzfvgk+Wc2XCpFBtaxbCZetRb
UPzVb9MO7YQHcAvRzNu7Je7KBpLIhmVM9q3svr51iQjcMifyPCpBHs1ic2jqGhemNSHw68q5jnP+
C8QAchMwhMDRgUck65Jc4+pLcki8mXLYjG62zLN++NKnDsgxDqY5W50wi/z4ggcWe+CKXGpRSL3r
ZO2Etijf0cDifYu2uF0m22LqtNIzYl6yXyyfqalsxL81CV47kjCvXmHxSkWVGzz6oxG3pI67MChS
BitCcETsFTXfeJoAXGDzo81Q77o1ri5JadxjbGM3iSEsdDA/fNaxd+wj9buMs+SBm8l0tgVPx1qv
zS7JVjBfCTnCSsRPEEqOKzWcZLlaNneUDjOILQV6GMlG26qKQ16SuWY+IEHQW8DzCsDBiS/mbS0q
cULzhVZRpM1Z+JxD2+DayqPmxb+3BC6hAXkIMhi5nrz2D70q2seyKQADFb24gOhet6lEKwi8tD4G
bDSOGG8hHkhmmrC03TY0afXWV2zNOXCTk4Kx6GP/X5icG6iXG6MHfzdTZLNXVZu+O9VCXQj6ITZO
JP0bbbnqHcuTG/bX0QLyRXMYbHRoZDHnvBIwP2bdFISlwVWbphMcjhlbsXHK+i1P/erJcknicnVe
8HChg+dF8xIsxg45JaBYsog5DrnwH1PRt2EKr/kNnyeAj0KzmMKnwO6zlgRa2deYYoQ/D6g5pIoP
3dSwOMWkyg7XmZkmAb3mGJsr2WL46APkZz3wbcBfeu1FFdark5dALIqke7VKAy2LpeEdSGl+xENT
PgJ7B9bhgJjs16bfoTQ2MMMFSnzeFZeoaNaXmins4ibpwwLFYpdV4y+HCtfkIB4ZCoHIR9SfABph
1HVx/2w8pkVqNRCcga+ZPKJeYyimUxPZ1iUqkXC6FoGSHyYWZKMk5uJBHIBwfySaz8KmGhNgyHjC
omJqxM53839AQWseV8AFxEdbDEt4esF1yEcTz19ETv70cC9O85osbwOy+Y4F7RQuMUC7tBoCJoLE
u2XBVh/6aOJ+Qn4a1AKlOr1lYxvN64bcNES2AO1iC2wm2OQ5O8ay8eqt6r0WDjGfoM6U+ieHCnlp
NayjZmKoFWJNbrnYtVxR8ME9NTovD3oKnF20oBXNEghIM6nsGeffvJ051piY8f5MtTagO9E0+yrF
G15H/sXYDQna/LK2j70AgwLrX3y6zeh+p/YVqeUTGPLgsGwzk/a3Mpr9rTfmS1itkRdqEXTv2dwj
J/jcjil8Fwg0iblgPZc/vPykULPCp6Qmp6eDu8EtTEe+o3bck99hH11UQXnBTloyVNUMHpS9/HRX
H3HdAtSp8PsdEpDpZ/Z9+d42qv+JkjH5a9XAKbM8SkPZphP1rlcGZj7hj8YHB/FaIWtNzfiW4vZ6
F8xruHJJn/qTMSzOIxqLsmZMXlkOR4zlRf40Uz3yGECtx3K/DECsZvrG3Nb75zl4b/iP7G32lXN0
sUmc2hHdcpuj1WCJLwrMsWnRtZc2r1oUk7Y8cVCtr7ZqrBubPf6haEdOF+YUOTI04Y7hdpj5hPEi
8QW65r0X8eMI7B3oP/JSEbw282vto+9JNJz71vj6HOM+x6yBtQ7fq03MDLtgziNE2bp/DZNTHfoU
rLU42eVIxwJy7UHZefpiXxNiwpfJBbUs/y0V22iBiexO1AXXSzmafTCY4sw1o35YTemEFm1oIawW
egu8/C21VFtv+2NW0/sCNC5AqdUI7JSm7NwYrvKx1HuF69E5JeUtUVYYJWPEeqQZbCIfGRKEhv1z
paUMb+l0JW5oeKfdXOIuwfDJIgBPn1HpurX9rt5zhqT7gRYJ/ghKMGaurLuF3l4eBdXhua+j9Seq
C4df/tXbUaXtTdzHGX5XC2674H+Dm+w8uuuq2M6aehc4Q3DQit+U1wEnEACQWJ7VbyjM4ovSI/fo
ZfWTaDkPUXz/758jtw2reSNNQAdSbj71rJtbYk/JzyiT6VauKHIsZbDptV7AIAHvFNrTWD4gCy/v
U80pwBq2Ps6F/9q2ptt0vvmU7IL+RkUk2CwFAbeEiHGqHMTHwg184yqTPlrsZg6rsiEaFAMPCq/Y
2U1m2g3anGGHXMrILcSBaHhtYEF/as4xvvpN6jFYBeBXxz7aV2RoZ/taGjOAAA4QMbeD/wDJuH2t
Hcg816aj+ByY3LnBzNfsvGVh9SnUcttmpeaLPeg7WSGQ0e9XHOIx4IGZ/ABXEAt49oH0cSxBd2nR
nR9YaaQwYqtvbD3x3uF+/uAlrTyaCZRcxgYRa5Fd3qCrksNFdj1MCtBcNHbxvWm9H3j11Y2sJ0K+
atYXlStU10rAdF+5DFcYyzkpuKdLU0dPnodhMvYb9JQKsmPOKvO5wlK1t7noPBifnEEqUR3UDI9o
yBp91009H87AuQ5m5D8yI3LkQn5riyDPlOcLtSHXuxO9i+kx1biruK/ZVwB0xV9DcbuuOKbmIaD1
OCWR4g5N/+QuUDA5SwDCxFQz4WW0SONIJNdxSfmG6uY7vo7MVdtOvxpC40/pjXFY0AYGZw4wS2JF
0wHVsnoW0xLTGOMMrLeI/2QZLh1fieW5UFAII1wm58Ene00lMZ0TNpwBZ+Ff0u6Gc++TGXADZ3mj
I8tGVoycGxw5xMQ9+alBS2QZQhPsw8GF5DYkELyT4ODimbgD5pWS0cLMQfXdvKPja8R+0SCiFRiK
LVLVMiJvpouG0oUqMiCgAPoMQSGoTZTOTYM1P/TUFJzacm0OlsRHM65Wd+TFY4zuoZsPmZ/uYrvU
5wJn7I55jtNoGD8aXIXHHufMU6tX2kFHuhQBKmQhIvR8AvjJ6+r3DOqL0K+RFE9+4c67rF6cy+q7
H/bkwpcv+J4OFSsKDJf6aSRfd8mHEkP3wPPRuli0C2tMjuxWSFThOzgsgUM6tsWJxZaVlwStlGnL
4lnjoxTcUoaV7OZckcKBwM1lhmR2v/QLR31fn2VAZECNLZexyGaLPlXVEbyWwP49ZsfKddsvOICk
NLCTqAXSzsgR6IjhBG6LBxdUkIVriUtr+e04ndgsUzmFTdA1dzxX6kR/2wpTavXJFSY91X11xRnR
EJj1h+aTriSCxJM1+hvJlRTHok3kpMMDgprHtdxXkrMSr5HJO3JJOQEaCxP6k+Ll4giUzs5bSa9M
TjfgwY36967r+kfRU/kYtzo/xIuRO7Br7g6D7hfbf5aCQDcvNZ+cvTfEYNibHhADge0txh7/WGQw
BdQYcNgv9p/R+O2lZ31P2IjdTy/xMcctwv5cU1gzy/nLTLk4kLrXoS6d8ZcyI+9GBhnehkD8gOsr
ww7u6tP/SDuzHblxZV2/y74+AiRqoHSxb7JyqMlVrkyX7fKNYLdtzfOspz+ffIC9KqU8Kbh3r0aj
AS90JCkySEb8g9M5331pg2srKRnQPvsJvlfb0bbhZUo9nQoSam923oECMRoctlqLip+aHUyDu5kG
LRzNGtPdywGCoIGx19bwlOwgHcy6sl5k7PhcT24bRfc+CrNOjgYPRdDjdd/uCwrT9yyqf4qa5kSe
ZLwYbJ+DyG3VXSdUEKWVpm6kVNJtD6d3YwwpUoVc3G76EY4moMBs13icfLVLqwnzPh+GXNAfesUX
kIGowFC+GWqctNBDdMDX3YeYYGz5FLy9fXXY2XH6WzSYYyL3FP+oh7x7MWWjfC86KkOJ0GsIicax
4Er5RGcNOSrV7b9xz3sDZmZRaoUbgxNqvy0bKkVdC14hDLOfDI4tTTVoQ1kuvs1CWlB27lf3fWwY
CAgX5YtP2rn1c/QygfzRl6CrKlIY7YBvcFyhfSGgxUVm+GRiLb/VEvi0RsCTSfZOA2vfHdw78AC4
QDVyAFVMtVIdUaFp8AEBLQWkqZLleO84LdLGvh19qV1Qk7ag1VBFHA2m2jGHlL5u6kxRKLaVJdL5
ZQU2p3vDipKCchRLdEZUhP2hkvR9dktvRrmJIhiQraYPO6DUNpwS2BRqhxnRmEKedHoLLEBb6wcR
VZDVywG7BJqMDxBQnsMoIrNY6bCvzIhKqs9OixH4gMjV+Dd2NKi0buifBVnDJQDEPfwZFeSxVKpH
s7YKmg7AbWgTGLwxmiH3dnYrf3tO03p0Svt+eukraFvBn4JQY26zbqB9WLhgllHHRYgutIbm3gKx
7nELDL0IDH8RlZjOWjaXSjqk2hfAR1+KR/wlG5r/WP1UqIUDX3DMlm6riS6jMhX7AqeK3roGcJaw
FOTPETUEvuaZ91UOjXQDaOOn1fXNb89CydBA8leJ8182hdkDSJz8gFHcMP265DdsA2Pb6jT1fcE+
Rz0CecFJzFQlFcMTRNA78RECUj8VqGluspIGpR0b3bawVHS/4OM+UD2iet9xf9tUHLyw4GR0W+II
hc4pqmeBDYWlcQQ6wZFVPtLEGj9beCac+P9ialD7yi5pAmVnNP4AsQ84EqBE9afSAMakFlf8jCw9
4KUQCZ6nBVOjT6IIRgu939Jt9EuAk92h6okYInXkOx6kLUSDsLqLGqo7iMvbO0HHDgURXe6aLDTv
hRYF+Ib2e72An5zTHO26D22riM90sSFKGoJ6pCWte8PlWslZAcVJ0zEdNUX6FIle7MoxKVCNwDBA
lgEstxJSXK8jFWTyH3FLbpN5NqmBUJsGhBYEN0bZoGVjmaA5PWSLbK0NDiBoaCLAf4d+WXafws6t
3wS6XaisUlR6KXQgZpgemzdj7iK+rLP8ygBxF7woP9v0wvfSfXZgNHDBm9xK1BGoK6wPf2fy9Hyk
LogWMUQxsJ9TozRtjG8eF4WvRUpDbGxj9bHzU/Ojn1CHVQDeH9U8h7PWOw60ezCBQCJLSvEmLV3a
3rCwQH9LU9MerA7+pOI2b2MzgSYF+rRqAMWc92Ozq+vgzaB6s4lbahRU1I0D6506nNEZKNOAWENR
PDwgcAdQQkWjbdJpVRQuIKHq0GnlnkyNRXU+mBUajoh/lJ95/GqHFr44rGj8U+4LTWOrhC1XYi3s
bwWnF3hYpX+SFLXV274Ai4wZWSTzl6yH0+sCqiIZURoTorQ3dhyz33Kbz5bAsAkcE118M02+gCv/
LGuLfNMmWB4H2A1bTlT+QrwXwBOP3gpVWSvajsmAxBhmxRungCY7+KRypUe3rOaH3oSFYh5HYKig
8oLyC64x4mDncXeKfNPiSGHZVYIeKs2zkS4yujJ2IIwHIUC1c3BrAFb0hm4qBSzDkAXyb2l2GGvd
/icLa2w4bboCngto6rp3+9Li3NSF7ghTpzNjCnVmEd8YnsFLeMheIC1/8sb8JtOGb9dDLE3OCWE6
3KR1YZmGOnNRp/4lm7BosxdtfBzsz1HNnQVGMSzF63GW9uYMQpOOMDTSM87U52bqgV+O5pA46Use
PlNPMHKs5UicTfBWwAa8Hmv6zRlijFl69/O//8sWkDPPYtnnsUroR8Fkbvgy9G+p99tB5tuhI61R
DY8TMGEPoLeuR9T0ZUhDldLS2QUOuN/pS/7z/RjwGvnv/9L+j4cDpTHdR16yDlUBAO3N+AJHFEje
LzCvN41CzZRKfffTcU59RK2wWhnzhe/IprZ1aRiaTkNk9h3jngIIveX05UecfWuhk6UOB9r2+jAv
fEQYOIKiigaeEvPF81HSBNcTdGvSF4lUNsC/KHcAWcCdyU6u83A9lrmc0bNYs7Ufuo4YdYwsXmzK
SB1UOAPpCW34ej2KuBjG0R3LZO4ctsD5kIBbyk6tCcOpjQPEC/Jie+u3iXnCzafC+GTq7q5tXn3z
Dscrmj9UMQ1ILM9O9oGEFbi8pp5jpLr6O0zxrv+0xeaXQpUq8yx0zZz+Pv9lfVzUiuI74mi21ddS
vILD/X09grZYNFMIgCDC4jywOJjPQ7QaWH6cjPQjTxcABEhLCBcBkVbHNqj7RxEgcrzqRfTxN43y
e28Wpwl/5YXxAcsm1LSxdNtwjzpc/1mL7Su5T2iGpUmpaqBMpl/9bi8VOF3ym4vqZA6WvlfLtIDD
MxQ4PozqRydqTlVlosQE15wLb8LN+e/Ds4lUEq5mGfZ8RVCE8sH6iZInP+iwckTlzsJE8ykXsn4O
c3wH1TEI6TSo5l3Ffni8Hn6a87PkxegN/pIcmCrZf/bZTcjbAy368tRrn8vxVKDthjMNbDzHbnaK
d3c92mL5T9EQ2YdlKjgD/uS1d3Nt0yihymqXeB7SrKZeU5i/9DxZmdJF3pii2KaEtkOKtIx5cqpT
YKqZWZ4A3bptgGn7r67DbbPZcSm9PqDlrrEc06TeaXOeObqcnTMUH4vC7vryBHzxWFrefWfqH66H
uDRnpmVQ9hEAELT5nJVp0I92WOJpAhnuiPyL+BhpNYIyoaKunCuXFoMUguGwTzXVmCVBj2eUGupZ
faIDjWmx/hUozG1nQbOu6VLGUnvukbO6Pjzt0hRKUgI5wTCcxZUA3GtDF5qgCTVHbu3W3qdEEP9G
JGbvEb9t2i9d2HzswEa1DsIYwW3iGPuilsfrv+TSRL/7IdrsuKmLrvS5J9enGiSK1b4MGfzJ4sv1
IJeyzfsgsykumrwCB17Wpwa3TOU5Gu5NSQUN1ol6wumvUr5ej3dxdvVpvznkXc2YBv1ux+F4ZEb5
wKBUCu9l/RK67s3/LsIsf+IC22oGwOwTzTWPWzTs0t5d2WZ/5n6eplj9VOltW0LDm+0zRzpqZ5hD
daqUj5TEM+r4gfbRKd40qLiGe4ugwQa7nZVEcvFjvYs67Zd3k+fKKklxh65OcQ+yob1Ljc8uincj
wlE8zJt4U1Advj6b2rQAFiM1damSJU1Ln5/DLhgHZJ/8+oT9xlbV7pLuzXc/5u4BQY7Ev2sDGlfK
L5ASK2O9uFDexZ3+/N1YvQCZqNwLiOsbz9RNvrg4f66MbXFtJTFzyiJJLlXDRiniPIZrA90I2O4I
KLeUGRw4Uy9W9VE0j5ojb7TqdyZ/aN6z0r76+VPi76+Hv5TdbFWjlWuQqklx59GppEZxBHj51Azc
moH7ZNvC8BAEkVp9k0xtQT8e/JMy8nK9HvnS3L6PPFtHho+SRmyzRTK0nEesIJJs5WBdXq0sh4FB
UtMdFT2/2ZGnDaA0kyRnZi04Bp/tivMbIdmf18ex3A9SReSIr0fPhXN8lkzwWuG2kJvsh+IrTyyS
NV4UNIjjx6S6HYonW1s7HaZvcr4buJSp8GAMzVBtXo7n3ywM1X4EvcOqRDklRMS8kbwz4B8IROXL
cu0ydmH3ncWzZmdAH7TCA8Fbn3zv6PKhAuVezT10Gba1jTlViS7DQ9Hf99rKIb/8fudxxfk4W7Mp
6W+QpslvffjmhY9+eWSBXv9+y3VIlOlVLNBy0nVrdvhkmZGp0GTrE3KSN372NFYrC+TiMOhB2Jqt
8pqYXyBokOhDq7nlSUJ1TMfPJbdZbke7BnDj9aFcXBiA3GyHC4tYnGuNrRYKWKLqpHVUfCxvr1lQ
YkqBWmzd0FiLx78/gpg8h2FR4BJsstlSjGrodqFlIBQcY+BhdEgpt0hSHXR5H0m8FyYFKmUD1u76
QC9OKW98rkYWlmV/XpTv8rKkAo2mA++DLkK0BeCzgSFW8mabd9fjLG8/7GqeZY6umya3hVl29NCs
GCCbVaco4mZiuDvMWO6i3lgJc2kJCiko/djYVjhitgQV22xoh+n1yYLZgM5Od4iD0fkXi+N9kNlu
ygE11gomU6eCR0xDkZ+OZFW8ZfTdypXbz7IUw4H2PtbsTCtlQTM7lMRKP/ruJ8DSNKz2ky22op5U
+ch1FVuAIVbhwLvbIFlJHJfn06HMNb1ALHP22WBIUA0stfpkUjQdq+YDgKq36yvj0goE9i1U2zQM
cv/05+9WoI+NklEZSXOSuo8S3whE50k2CPwfrse5tAKp1NnC4ISxF4/DuJA2/aasOSHfhJeyB6wY
4cGm218Ps7wGgJB3HBIHSXDqyZ4Pp+163fOgJ54yI7+xQIGO2l2HQ3nwJDAUze+vR/tzM52dYBqj
shwBPg/4yGwtwi6UsdKOhEOHTvdeQyBqqXlUohdDPglvb2b+RDHf5KG8QR99C+DpxqA4DUsYGXpq
1dd/z4WPqemGMT0oOQW4Up+PHniWLsMgGk6B+WD5CtqptKade2PtKXnhY1K04/VN8U7nW87Wpdrz
aG1rMZ5MC/X7fwaoImG4UrOb/hvzqTUlswu3yOR5PBvLQK837YNcPRnV5Jt58nBQDMNbKe+Dtl9Z
NRdeIFKzwIkbFm9VUJaz9F+CBc48joaTZ0CGYvbSSFOBHQJCkzDQMTxXRPWjCcz7MQxXFtGlyeTG
anKy8tEoZ59/NMDaeg2iYECaNdzBn3VDBfPEvz9ouJH/J8hsNuNBIMGSlsPJYX/jGE5X56U2EdPV
Vz7bhZRFINuBKuyYtjFvM+jYaBdd1A4Y3EPrFhW+2tu/XuRcb6RJtYSr8OKoRsCylwB5upMqEIXO
1A86YkoxsvfUalby76X8L9hQhk4tnjLQ/HxOECAHp150J0gt+Jg7CDplGZ1dI7XhTIskuEHPELsq
BUZfYeTOS1P1xSdhIdHWc5EFZa327d9v8rPfNPuUg4mlLGYpHWdScFMnP1vlWIgnW/1+fZov7Ymz
OLNNjuN8Uqha2Z10GmF99KKGELaCTZ9/LOyXVtl19auBmsNK1Cljzra94JjgGmvzkDPVabe8O49M
jdsr/fL2FCGEh6RxLEroqFv6ZHl/kF68GUPazuknhGFKPV+JfiHnIAjJNoRlrvIjZltRceLOUWzZ
nDTne4gQEoViAAhp9uCaK5t++kiLYdLa4TlHfiPNnQ+zAr9MlT5tT6P4HQNLmopEOQznMF8pAV/I
LoJyKVQCitDLc1fqiItn8J1PDbqfHB6HUcM4Rl97ol7cKXA5OHcozUrK3ecDog87AtUamlNcnjRz
57V3evjq5IdWPNK93tXi4GF9g7xJR0MrlJ+vL5sLx/60SVkuNDaprMzyd+7paYZCWnESkLidtth0
yMEW/an3wfxANxyj3fWAF1YKZyyfDuYpnLB5ycqiWc0fOPlJSwBFuLeG/0EpAVejOAGaYWVZTr9+
tljOgk2jf7cnClt3wQfbOT5TAAbS+7bZK9WLF/+M/FcZQaPp9Zvrw7s0n++HN5vPmG3YgInMT24a
f8VBe9P4Yl9Xwz2G0UAQkGUcu9P1kBd2hEFSp0kigQ+gYXc+SB10RtpILT+1z3H/eZB3WnRw0tfr
QS6VAM6izPdd5wBI0okyDLcdpA0j+FJhV9I4v0tK0xDglf7g4vtgxCvf8MKM0nhjveBFpwnWzPnw
xrodlXqMi1MMRmlTKsZ9hlNyCP0CGcRtCbQsUtb6uBfO4rOY05+/WzeRbToO3PviVCS/XEXZTjIO
1+dzLcIsWyca4HTRMap8QDkwwQM6XYlw6RgCVYC3qa2z2cS8T4ysSIFAHEuxrO7qCvKJ8hqDBXOs
j4b7nLTognw0xdr6vzguLvQcBpZNG372tSKhFHFjGyzGtv5a6Nmjm4e3/2Lq3oWYHa9NBuc89ViJ
uVH0tK88DD/rsFpJjNqF/A+A4T8jme3kzKTsrieokzqIpgSIEnUjmh1YNm+FHuBMbbs55A1xcNXo
zlaajXCqL3Gg3sJLg0sH+xSd27frI9emrTzLZ+9+kza/I45FEqhxxOy6gOxhWSOP4OZes42qoNv4
eTzCoDOPEdOzQ7sNge8AWkvjwPL0aN4eVn7N9C2Xv0YapB0DvUVzll2dPNdGO7HQb9XLowS0Ehjg
t8DsF5W2MwQgcsPZt7153/ErBHJrnKCHslBfrv+OC/mPSfnPz5h9qFGNRt48rPOseZQtvFO0kfoa
BBFwheuRLm+p/4Sap9rIjbrUTTlPigxalfZqZU9F8hSoH4wcjsWh834M/rByYF7Mf+9iznaUVlsJ
8FwOTJqMn8yJeOEjTN94YEWznWbjPSX8lS97een/z4xas/TnCbvO43Y6Np1HvXpKbE6vj9encuWj
zfv7mEpYiMkSArj5DkPtF9PyJv/ffdnJ/fVQ/59d85/hTL/lXTYfseHp+8LMT77/VOMEabxK+XnS
OlAxcXTyf1rx6gzfYvNgOGsr5uJMon1Dh9qmPzdPh7lIwh6YfX7Sy1u3bWH/Hjzga9cHeHEu3wWZ
ja/qIhTQpqygVS+oWUv/TXgHiWbT9TAXbm6mbkoqURQwKJVMyendNAJRr8ELcFW08WrqfkfpwURe
QchvoOJXQl0e0X9CzdZ8C+km6EyvOHnh7WB8qduvDZ29Sq68JdZGNH29dyMSSG1HqcXW6mo4hOjy
dxsDKnNl4/v0b5KUBdvd0PhrUUdOulzBuW3KHCh7ePqjnX7Iig9WswJVuJihKASa3AMpIdDSOB8S
gvVOHLpdzqvlMUp+NNkhxoklaI+1fDErqAUxIpgrQS99rfcxZ9OY1FZYVnHFgey4p6SGjFCU+1iD
dR2lw7/IGwZ1SkqHtL54R5yPTyvUHo9nnfFZ1qOZo6tqdwekrHfAa9bqBZfuMu9iObO5bLwAbdiQ
iwYmDxu1+F4B1r2+pS7P3P+MxpnNXJOgqmx502jUW6X5bEUfy/xH4D9fj3LxKvN+ILODGsGWqHVc
BtJEEWZyUJCizz4ViTR/UJKPRp/sKYBtbPnD6DFe+OA7v3RkPMx/kwx5a+qS9zTihPM+mwr4DfJU
Sc5PWooik6N2+cPNxUryuPjZ3oWZfbYs0ASQNZZjVX4sgy+uuVZqWQswy07BgEi5j3XCqQMgL+tf
Vvb1+ge7uCzAdKgArDX6KNOfv89L0K0wDh25uaMx1mu7znzLyE2xXLutrwWaEuS7QE6bBggeMlWw
JRE9/WSkn1qgfEP3+fqALs4Y29UAE8zfzmzXDl0dyTFknY8oB8OJ4sWzBtS4vMj5b9uOQc2GBXY+
FiSihySOCh6ocPQL8CBW9xBYT52v7bXA2aARg4noUdY/RvM+ciEvQf12HimKrCy/xZFvc9zTyhPS
pNMr50c+5hmia4cqe41yJbj1M8968Dsp7/LBclbSh7a4G/6JZTqcxxIkxXxH9RHAhDgbs9cESfUw
pNDa421VbdE8barHBsGZDOw8/LWbrI6OQGQDeIZakD4aUY7Wh7ipgojquboyBYtzlZ9lscN5JutT
12q2QUpcOQYlb4tXr4IVZ9V4pH/KKGRpMG7slTLdYgnPYk1L790SjtvSLmSC6LNtf/ERvoUieuOH
mPhAu7i+iC992PejmiXrQbWioii64tXyXASAIVF2ya5bLeRenDybhgMnFoCEOWbF7vvEbLKieFXT
XypONIn2HHjeZhgVXODWsOSLjcnsIeDEMrX4t0XxsZAuWjz6kL9GVvbZrIMH6NAri3QtxCwdg6u0
DEV2+atbZz8iCLQN9pLXv8zyhm+DFYagAfJBpyc7Lyqiwh8HkYwYxvhsQumHnIpAGBmzrLZjdhd6
eAnW9VaP/UMDBywqV9odF77ZVLS0geNQQgWUer4IsR3RTJSI8tcee/Y2FGhldCP8VIXXaIU8alZF
K1fXC7PqWCokDsMGdaHPq/1QRE0jRNTrtam/4c6ya5015MOUk89e9wARWH2apDhtLUErKJ5C1svU
7DWAIWIgw2kF/6Rm9VDHOASj1avhdb1GBLiwmc9iztZK1Nd6DN6D3AlHszaOcOsCuFJmf7i+YC7G
wTOYkqIlOTKmP3+XNBIUMGjDNtmrTvGm68dy54W5v+ty2aJEtfqcuZA5HFpglqGDRzAo9J+H86sm
joshjl5HBMItJ951FG4KaHnXR3VpTQB3MDVAfHy5+QNNQK9vwH6Hr3lcIipvGvm9tNK1t9lyMCYH
OVQoXrMWFdlZvwKStVDoBfmvdefvkdNFNM7YlVq7kjaWR5vFgUY3ywA+DsBoNmel3meWhM39GqOt
i1PhEH2TuLuZuEnt0/jH9Zlb7l+LwxO2AU1z6szzakQrUfPpcEOlDoAGS/c5ix8ReUDV+Jvs3q6H
Wn4kQjF5oD3hlC0qAp6Ofl5FgfQ1TFysmRQLNQWk7P86CJCs6QBWAS2BsjhfcBW1P9SER//VdTvx
VPZpsjPtIF95VyxXgs0LjJMKkoRmmfMCcxB1KrRFO3lNB1y80WHTB5SmxVqYZeuBeSKSQbabrsPz
N1/qGMK17E6c0J/dDZ35kLTFDeozH7EU2FlAzhTF3RsDTvSUt1XF2F6fzOXN8k98k9sMnUDTmIOJ
0mL0QrtIxKlHbiI3ta2u38bDANkXm3Z0H/wP7fCIDDXEqIMLZqUPbq36iNPr9d+xSFp/fgYYNNQo
AArMs0hc+GTjsBUnmWF3A8qu8uOtbFq4v7fXI12e8YkhaGNPIBfVCrNQKtvGQuhkoqqPeeMmm/R0
gx1GtRl8bm2bW5i/SKw5/vqNOA3yXeTZLd4dEZyIR0OcKvW+HD903oMdrJRiFst2AnpyVDMuClnC
mpLBu+QPc1n3Az01TkrZ3eHC9Bjo/YeiGPfXJ3Fxfk5hIBHZKpw2EPqzPRiVvlprammczOytMe5M
/XdNcdp1nitsPnGYx2n9b/M/DDqePlJ1SP/YOc4i2njwxJkeeJ+ULj2adX8fAfL438WY7/mUTqNX
dcQY6C506DzLbGXeFomf95uQLD2MSui+mLOzWRdB6pNv7NMQwQlG5TlRb/TmqZ5E8xAn88qVu8Ai
9xNvAkrxgJK6pc57Ku7YV96If+pJjJiID4jSYWuLUbr7BNX7r5ce91Se9dzrYXAzwvOlh31VPJlV
uqfYVH+iqXaLot3tEMe/ri+95QqfzmdOTaBZwJnnz8I2A2Tk4Wdwij1Y+Ub8KPQGYRNn5Q66TEjn
YWa3XtP0URQWjnFKRzyaAnQZUZr0sFKo10ADFwdED4TvZHPlmJ/PNa3fMAtR7/XC8YcaOR+qEUvc
cI3zeCEM60CHLQBiSVuCIbI4F2odWCfP7e8U6ULGKDaiXVngyxotLwQBt9KYcF405GZo+kyT8TgC
+D3BpdypaPmnD2rxhDJKoEU3Ut+qnCF29vcfizFpvI4m0AzDPF96g64q/gjU5CQj0LBN+QGJlV3V
Jh9AM6zcPpbTyFaimA2OlHIPkLPzUHakeej/1/mnzMm/Y/6Gr9JUaTC+XV/ly0QBj1HjijPdDnHO
nqW7xklsb1TD8FOffbJxg6gRWET4cFPacjf06aZT/npcDtcQi70LoFhQbzkfV5kjUGxamfqpUzXl
PlMRzGIt2hzGdVmvkWPmm0sDEytt3pOA6Higz2EPljZ0Y5gX4ycbc5fn2u8pdStxdbAKFTx9jATF
yuiWATUODyo2QC2mmsBsgaATXdkDtlrHuu2/FXmFMa2CiLzcJ6vSAPMvR+P6faj5BgD6EJQUbZpj
X3YoyigbqrUQgCqEgX9rxV0deCun1jzHTwEnei3DgzKzeLMMVl6NjVeGx9yT7jfN7gGM+fkkzRe7
w0MfFsN9rHXxKgRjvhOIO1UkgVf9v37FbIkqeWg7+DuER5y/jGetHCx3MzqYEltdV9LPcn5j39fs
q0B3H0NsJrBYVGo8Gnr0PPdK2SD67oYYu0c2im8lKjYrV8oFDJsfyNseAoXBsxrw3mxJO3GRxCGC
dUc08QrcqWO0wKxas7C37dAJFJPxi41KWFz0zW1hUwmINQ1WiXTfdMBIv9p4BGykYPKTura6CWO8
yDrExX5d3+oX5vHsZ4rznafxyEBlm59ZDf5TY6S/FAMx+lbe/XUYG7atygOXwgrPzvMwuPvk2VS7
PRpVdRc3gPEciN+jvL0e5sJOo7aiwneldgP7dJb/w6Ic6kw1y2Nq3o6BuRnLY2CWN07443qcP82+
9yUcvi4XeDDtDvcAkFOzLZ3qLsJMWp0e+TVY0tVYpGuphYdoFou9rwTOTS4x3YtZHg+IPCCfHfdo
x1ChCH9yfS1P0u/fdBctpHEIwmcgHd0nrKFQ82s9+7nAtndfhWxbFR0aselLXa7toAsfHqDyVNHg
MUJCnB0lnYI1iWen8bFtujsDMPZtATFmi4nN1+tzdSkQz1iTtDsh8+f0B2SCE4kRa3ys8rT9OORO
+wC8LHoZtXztYbD8/LQGJm857mdkh3kBBaEuwxoq7FhM9QnzllsbqZdeovheNvvrg1rmWdgV0F/o
u6igS+etiDzXQVe0UXsMjV/Z8Fb5P/PyR6x+S/rfprZ2YF0KRg2Z08oiu/NUP988fa7i5UmV9Sgl
buzBbemUd+1YIkYPMT3YZ/bb9cEtv9jEyJ8uueafF9ZsF6l2MRnKOBWERPO5VNxtnw+vLarf18Ms
jw5BEYpzQ3VYhyyN82EZIwUFxXPLo1o+Vr617YaPjf1o5c91Ua98rksjgtBG4Y67xRLanOaG23hC
VEcKuvpuNDKx8SdO7qTGuDKqC2vQVsE2T4DRCXU821cYbGewAbrm2FGP+ppi4rvT/C+Z2+lbUXhr
/cwLc8iNUIWQSHWNuZxFszpYPInFea8UXDuDTaPc2+LWx11hjVc0r65pHGITtYGaIakVvuX51/JD
6RtoeXOz8HZxjbELkrzX18P0vc9zqiBrIy5kabxPlydmiG5hpqTdsfYS+GvRRob9k9qGt+3gPEcy
+2DpaGKqnvr3i+MPwZjEwaNKn9O0BZbuI6i29oiu0kY2Xzsk6bxBWxndcv54Ggge3byxzEnF6Hz+
pje5nadOcGzb6CGQ3gMOjytokeUqPw8xO8ubrLLdioxAcR94eYagqiI/AFtZ6QuKaf+ff6jplUNC
F4IqD5/rfChN0RuDHlfBMUauFBQRdJLRxXJHjs2TdLI7Q/vqFdW2EkgVIlHyiP3S8N0LwvSHDUZh
70STpHqnGejN6t+pPFIEy1Jj26S2h5i/8bc0/Enqhg45NUb2JXo707S9q0rhWdMZw+gFxyBMDh7a
j7Z2SMfhrrX7O0vsHFpJ1xfyoqz5JyJvQVAGLKfFo7ppi9ih4RIekRDXbgxYG5l43GzrSfZezbud
jL0O4wBH34a2NWwyT/+nLIwep5Wo3XWogazkpEXV8c8PsilXSANK16JiNlYFt1VqCMcwfB0QuOSB
WkQPGaYf3Qcfm55YU3d1+cOx/pY1PQXmjoEIA09Ja1E480fRjYWMoqNJr27M+y8R1/CN39kl9vb6
S6qvylksD0udKyANNpBak6bM7GsLkedJmGrh0YaFMFQPYx6hoHfb+ubW6L809t5QPngVEsPiPqbD
nGpfMVTDPnuSE8fCQCRfry+GC5uSsxQgrwOBiKbELG8WaTjgJNJEx7p4iRC2qZoCw9q11tGF7HIW
ZXaW5pHpRFQPo6MXmLu8+K6tIg8WnWA+5fTIQ2CS0SyV9DoTgxFLMaJjMNx3eGji64g4FP+Uxm2a
RNsIDfjmxRi/9vjiXp/D5Smn0zuaKlSkG8mXPd/BqSl6E5Xr6CicR9y6A9xFJaec+uw63l8fBoTi
lc69DpQ96NLzUPSWMt4VZnjE5glnuM8Sk7ru7vpwllcEqv9YKdK05H0Izf48RlrCVh+1Kj2OzquJ
hGPANdXrUXLG3OJ6pAUFio/mcLk3wZFD1Ud07DxUniRuIG0vO4axX21kZ7zFvg2gA6nVPP1UNNmt
RZEg0v1DmtebukCmVw93lXRX2vgXdgE6w9wcIC9MOlmz3xFFPXrWWM8cRZw/5a77T+TUd0kfrJyA
F2aW253NGmWnoTwxD9PqOD8WVCOc4hbvzbr9gEnStsyslXm9kGQcsHb87yKlu8QUAePDMDxa9WPY
+3cp+ocd0FPcl7TkaK+yrS7Go6NO75kLmDrvk1UtHWcMC8JjgdQz/bh7GX0R/UfsfNz8TmD4dX3Z
XPpayFxMsBVKtYtN4Glqm/RtHB6HJN+m9kOVvozidD3GpU+FitJ0PqpUSOb1karKjdLPiJFLJPvB
f7rtJyplKC0rK13G5WhgwcNApy7AfZwG/vkeQIrcIT2ypUVUHkT62ggN2tHv68NZJuDzILOCwGBh
h4GFGivC6m9i/RMWiX/9Uc4jzA4St3cVpKiJELcdOMJnx8GAL1/JtBfnyoKxODWdTa7553OlDd5Y
4eEYHqWyH0dt01Ewd8TXfzFX74KI8yA9lAueTgTpQoyHfpbuygX18iA4MYAKApebd+vG0DABM3Pb
UUR0U8LttIG4831WPsii24B+HMja/4ljzibLFO0YoDkeIpOKEupkQFzctcmjAhvYk4dM28f0d6N6
ZeNcWmkWVXlaeMAgSarnszeUtfRQLw+PdYdap/uk+f/89eeZHij2dIHl6HBmz/8koVyLa7R39DQs
o/wHOVqH6xGWHwgyPqIvKloNDhjL2W2lAGseFkkWn0L7O6o6GxNTJSdYQxcsMwxRJEAaKoGc2fZs
HGEb95mM/fgU2bL9OQCOPRoF4AKzyt0dbaQ1wZ5lkp4kBnTEJ5C1oQOun3+Y3jAVZaRMezKxkiFZ
YzZ9yMxfqL5vUv1rOa4xw5cLgReNClKIYKyD+ds/Qhw0BGEcn0rle1BBsKg/Xv9My2uXY1K/nN5N
FPD4t/MBjXleGmmEsnSGdwQ67r8cGd7TlNqShbB+Clfy9PL9P5HPp54MeinUVqfxvnunmeG0FmOr
PabZi6565V0flE9o0P+iEfsbS5v7xqj9e8f/2/1EYXJqymiQcE1E4mZ51ReYb2p9UR1BUGK11mwH
3xlurs/kn29x9mSeyidgrpAnoQRqzmFxdFjtAAfP8YgP+ninqHm+F5WIt27VehiaYpHhV/bBsJuv
Ila6n4UYQ+zYO0x4MI0R2hH98vTGMCLN2CEK4tNUsCFYVVV4F/qoreeiTJ/8yg9+5kri9JvIUDtl
jzfnuG1kZ93bo2z3rS/SA3ubxv+Qxd/6UsTPQdohvOEPY/0ke6fCE1Dic2N3UB11UdX3uAbjj1Js
a30ozBsc2e1kK1O8CDFUxfRh8JQXzC30fQMp5QBoMt6W/HPbVcn4bUyi4sb3Au+H6P3uxe3Nb0qF
0YHJ83cTqm0z7vAhpFQlcNPU+vh2dMoxxEAm1B4hyCubuhzx04SXLL/4GErsDD/wH8oorHFCj6uX
PBvGn56htw+Z3/H+wBT0xg40PBWUSt2PLQLRlDGtL4mNtE+Jjz3YeK3dh4mBeX0itH98KaNd7Kvx
117Px26jeaZ7MwyZ9Wzh8fgP1uZ9eIMFe/HCulG9rcQPwdworut87MI+3BfS+4HnC0yC66tlkbim
9EFxBcCmpEI6f+54IA9yPTLHI9owN1q5j5QnU7yk/RqqcaGPPD2PYYYIzvo/KLMpT7/bcT1mmX5k
he6x10bvO2bO7ktiS/xZFf1L0kKGjPRMQMTg4rRJGmXcTxXAjROKB9fHNVSoN22h/CpNEB6D/elv
J4EkwHtz6q9M6kmLW1uveFpvGsfR/BXb+mZy/cTtbFPL3b8IhA4N7Wdy9uJx2RpaVcRuYfxf0q6s
N1KY2f4iJLPDK9BbdrInLyizAQaDbcz66+9hpPvdNN1qNN/VSHkZJYW3crnq1DmPhffUDzszeRnH
d8+gK4t6cufNxVHc256OCsUMJzqea6ebVW9xCT3WCBYyeUWRdqHy5fJYTjz2bMQFag89i6ijL3eO
KIB8kXIwH6fBjCaIANXDnbAOevsCIbbLpv4WU45dGpjuAXxAf8QMV13GIaUx5LoOKtbHtkSv+Pin
EP3OAv1eVlz53i+juaLipidpqEFfnkMvUr0gIx4IR26m6lGvIEZ0V4mf5rQTq11ZJzcJpuEvZQN2
tz+XMo7nmpAWPDz4cjgxErqzxKRRQufgWaf7smxCYywjod263hbyI1HXb0vuoZPld4KyXVp/1qAJ
l/tVKurTU21gqgC9RSEH2YXlR2VzQJyC6w+8+TUYAsYnxTl4wNSnRCvC5bU5Z8r7a2x+pWLLHY+/
xWWX5G3toGDc30FUaddIM4NSCfSLjXRly53ua3C5fLO1CObrpLBdWsJWpt5NLDBwhXztij5nA8ge
hLtYNNT8F2enyigrJxzhOLMGtBaDlibpN1iwy7N21sp8cIDrAqfDMtxxqNUktppgpS2B3yFRQZvn
VhtWFuc0GQs+WARW/7GzWB3X6DykgIgd596sZI1cFtM3pniCRposN13XhhCLCxr2bnqv/zxCaBsA
+D1TM4OnbxHqaKkjIOfXkdg3ASvrNhSs+FCquWzkJAzWUUz+ZmQR3KNDVlME8idxPoGSMPkBfY/Q
dR50saX5vlmjtz6zaN+tLRdNSrfTST2QuM/FvVs5X14PSVuZrQzq1LEeDcpfrNkokcHoRwxq6q7N
ZJc3jyS/NaAP7EEq+fL8nTU1o650D68w8PgcH97J0PTUhGJu7BR/RvY2GSzqh26Xp4/QTt9ftnXG
UQCZiYcyMjGouS3TckiKN8B9VCRG9TmqoAw6+0h4Cv3rv7GDS9wGYh4xzWLjucyrOHEUict0p7tQ
fKKbzHoy6a/LZs5uBvAS/6+ZxdYbrdFoDdWQGOJoIdPyJqhsLej1dGU4pxUw7HFkb/FCRkYTfSeL
l5FVOlIYrdBj1VTXAsqcqkUQa7r9uyu6veOhoDBVu2RQb6x1Iwq5PLi3DcmzkDvFprAUtCArH910
Q5SZiK6bfFYsXEmDnFtcUBeBwNwDuO6kkclBv/ooq9SYT/thAvn16OzaHr04fbfycjt35FFxQeUW
5XVA6hbTYbSNbaYNwTYa6cH12UavZsZaL+x10LeMA+oR3hpz8tnRfbO5OCY2QycvpH9JbOpOoPmH
qbo2TBG48ve/76nvY1vcbzRx2FhC3yseq1dUbG37M03X+B/WxrK43zq9UWJMYANxy23bj7etnoBs
BQ/CJF9ZqtOKwLx1v82bdexeWNG6ydiNJCZDDl7Q+7q4AZFd7viRN4J2B+KPqSNBCvpeD6+cwGE/
XZ7Pc3vFRusbIrS/gJaFK7BqiJtoOez32W1B76W61brnJntG7X9DmrfLxk5ReBjtd2sLj0CFmYBo
DtZQirmyJ3+TA0swWCKE29vohB+E3e3rnEeelCHxps9hKCMl0j0xdfT6Th+p9EIFAbiV75pPxHHw
fPRdSwcCFT+VQfKexG5RBz5YAZJD4cajQJdNuc8KPyA63ST9ChHmuX32bTaWV0vmGXmeCJwZwxoj
nlmvTq9BpbNBj94aUvmsi/xua7Gne8gYCNNDrJFoxS3Vh22CfixoXd7oMgnGFKCsFMn+fHy0q3Kr
yuqhGZyrURTAvbEtTeVeQkWaZkVkgmCR0kGGgqX7lWWYncTJMiBbBzcJuPPJI7PPud9Qf96M5VVd
712IRerWoZU3o6RBxZIbiNqFrBLBTNp32fbZczADoOYnOPicF/7LMSum4fLFOSz/+LgSGQOZCJgb
BvVpDl8ZGk8v2zt9E6FBEdyOeHuiaAUg1PG5z8oCfY0ZI7F0xj/SmyALCREtL3/0EoLWso5FSFlu
B23cXrY7+5PFFMMurn2cRCRHl62TCLPBNW/BLlpnQl28tckaSc+ahcVOy0kn3YJRnCVgKVBrB5rk
X/lK8J4EQAc/Z/aBubp4PHlGmqYloyViMmpE3bTJ6RpT/pnQBbc08CL4OffNzv//LRWjOjtrC9+c
4kpYn0VfRlpHfleryc6zZmaSHLzY8HxfvqSozKhiYIyINR9S3DsoNwYTihSXl/zcHeMDn41QD7yp
QPUvBkOJ2eC4jWNMDWOfQOA8L9r7FunFjrobqGI8oRNlx5r2jzKba5daYSdZqCC4efk7zrg7fAaS
Ogii0RNiLq66TLc6ZKndMbaQti433PrRgBWdyZX+j3MPOoDfUWNAld2cqzLHa+c5jTIcXxvh6rqw
dOlemCys3evC1Lao1gSjfuck0AqwH4j78/IQz0418McYJAY4J36ObVe8MppiKszYKRszzA39CmB2
BZpoVB1GWbwAgLBJdecA+sygadxfaO+5m/z+tQAd0+VPOTfbqELoiC2gYIMc1/GXGCV0g8fWtGKv
v5+SL6e9L3XkcOlaIu0UiIL966BujKQTXtHgKzo2lPcZMEU1seLaKMmusVvogkBgPAAwgN2YaZdt
EgCedsKpv4ym1wPEIjxskJQJ/KxrV/b6mQMFbT2cprkrDA3iiz3WKpUit8JtyMrwr9JKbzy/BkDX
XtnKZ3zcHLMBAoDA45TkyqFd4nR5hsn1+ghS7TeGOx7+ff2+m1hcEG4P7kcN0qlxndXeNdqsG+jC
oe23Abgh4Fa1RnB+br/8bahEQQRHhyzcNlJvjdOSCvaUFaELIzChs40umaihK70Y59YIKAPAwXAT
zZjm4w2jAXeSAmFgxSaEgkcQ1+g6soK7y9N35j5Hsg3dKPNTegZqHBsB6MVSlUmtGLwvHeRlGeqa
qf3DMF+591C0a1RMZ2cPPfX6/KIGe97iENTUkz4gPFYM0A1KRK9Op0V5T9HfsrLz5j+0uL8xrv8z
tJg8yFTapTBgaEQ58Kqhwz1EowEZyspXhjAj8oS5dsLPbfa/qpBA8uPPLyXE2ikFbNQwjLgAlifI
dXMKfSXW+m3PDWxGI80CE0Bq/vWs325cknPTHJrciAED2+STc/BLPzJHDTdRJrem+89dYDi2s5wY
Vgs04ngnH28QQ0p/GvXCiN0xTV5BrGNuZC1ZHtijpYW+3dv7yzvy3LZH2wDwctC+nTFgxwYl8Xml
GDHiUmeRyB6S7LdO15BQ5/YhktqzyydoqVuWNaTbGoBsOxgVt6HF7kRmQrZWcW82K0+mc4YQQyJS
h2IfoF2L0TSd449ejmxG2+llCJG5F6M3msDQkcM0oU8Y/vvkzXBNUPzOJbIltkOHVy9MX9Pjrn13
+89k2so1sNqZiBx5WDwBwNwGrM1yQ3CuQQdTw4ZgQo0H4pT2EyWNG9kJ0w/24OPZIUTvRIjXKIEO
6eBGl8d4dkqBjZh7SoD1WsacwvOKJPOYEetpeytk8WNooOg+KCcLuuS/mlBc3PNjZ9ZhmD/m23Er
CyitMEKNGPFT0Bi/ZLUf/efLAzq348Hi8B8biyPGRjo1PkiC4ga95+FgT28Cwunog+ze/n+GFk6x
AzMy1R3sDuQId04G8V6ti/I14Nq8pZeu9/twFleKyAY6QFpIj3HC80A27h4MuSvH6uyUAUGCQt78
b4nlL/0qBZcBbBjlVZV81FYekH6NknvNyCKHxpVR6spMcJjseyJ9EEhtrNxZObGnuxnvWnT+o6kN
KjMncB8BARipBoSFJh/Tm7TXX0AChmxnWT/6Ml/xradLg4QROA3gy8GNhX7z490M4TSfC8ByYp0N
+jPP/f5TGzJrxcqZ6B7RHoJ6YHzwExmKYzN+hbYfpUY91gaozyPQBR7oaxhcnM9XYVugeWQ7mV81
w/0IUraJ/yrbldjpzKyCygMllr+se2gJP/6CqZ5SJCUzPR71cZs2zWYA378htU2SrCSnTqcU7F4I
b4Gu/ivotji8aZaUHYdyYVzSlySjYaP+XD60p0OBAbyxXbyvAdxdPpXc1kb50NW62CzrLbZEKOqo
0baltzKQNTvz/3/zdNxmSi/AER+n8HRSA6cN3yb2nq1WEk+P1TwgtBIhrYL4ZXn3Kt1ggLgZHao3
VSQV+dm1MyngGh5wzcy8cN/GYxRDMdpU7+JKWVtTFoeS1z88s/z69+WZ0WYz7xGYXZYcAHqFm3ji
bRtTGrtgO6prFlB7jBr57+WKWW9hBgYCjm5Bl+t4QKjxKkdBEg7M2LvKfuj8vZOqwCue+/RrpO+X
h3Vu9mwE0HMwAZTNkrIBCk9G2YqijTNqBZw8zo9ij2/+3chMmg9+TlwYJ5LGJNO6DI3bXVzyZ4U3
W0XurbVX1Llt7SGhM6NYoCe/dHlUtlCFct0eifviyuXWnV/bW97JiNve4fJw5gU4vvjwoHZt/JuD
hZNQGYSDHFFTOcTe1AYuO/T5BmRckdk/01V9snPr893W4ipPpK965EWH2OrRF/Eqa8CM8ufL4zk/
dfMOmJnX0GCy2HB6ioYkhamzIOWhp93fop9r3JHm4bKhcz4UTybkROYSzwnwpU9bP5NmM8R4L6En
TwTlmjTB2en6ZmExXfbA/YL6coil+XOorxKKCsqaRsiZhBoa60GlAspJIKyRrT6erypR0ivHaogT
+lZrr8y4mgoHFFkzuoQGaV2FmnEljRvZit3lCTxv+q/U7MxHAjjosWkv9TLauUYfNw5/71zzCr1k
TwUX95NnbszJCUdhXgPxQgIHNY3JkR//1Qd4M8MV3NPJw4MDmNL1BvaKBxYD44/edZFkW6EdSPvm
0U3L90q/scyVMPDcDkV/1X+sLiI0iN2ODXNgdbR5ILpYE9GY/0jXmC/XzCxyPhAlbm06On0svHen
+uD1lhdXq7IE59wHulIBtkPmApWVhX+XbKpTOvZYQ0l5SIYmSqdyp/neJifpBxCub5fXbN7zS3eF
JOBf1wsM8fIdZSbCHTPwq8UJ4LqGOMz6S+1w0HswaaCUV9Yr3v50fHMX8cyJ6oLx/kT0dmL21Gdm
X8WZOwYs14Oi+4CUju5HNcKNfx0byDXxokIPJ3IJgDscnwfZ2W6RdX0dk7yI9Paqmd5tl+OybDd5
tdXIGkfZubF9s2cu4k3qtAMfyqaOhdEFeukHtZ0/WczXA8LZPgUF8z8ncBFdG8As4O7CO2jJgwGG
fd+uLFLFlOToqaJwnTQcS397eR5P/SbM4HbGnYYnPxDnx/OodSPzWK9VsWd4gd+7v/UKCO8h6deq
YWfeDLMlRIW6g02JUR1bMgejzKaM1tj9ZaD4QRMHdDsHxBk2prZ3nEPDnqdWx0fUgTHcl/+qoK2j
8PPd/vKGsPK2rSbYdwr+JS39hiVUBchTbVNZPVjVGlfamZl1cQjm4uJsdllsShLdTVtGeey32dYh
clM4993atjy9WMGHgRnFlYTcE2jMjie17HkjENLzmKZfCkQualhpkFwzMP//tyCbdI3dGR4MGM6b
sP74+tPl/XfqeY8HMM/it79Pmy7rbdXzeGRJ0Nm7IYl8ML7y98tmzhxfcEQj4Ygy5qySsZinumdd
DQhlHTMiQdcpLbC8VVmMCtZb0nnvWqoeLxs8u/oe0tNo7cOGX/onFKLqUnl6HdsdhIP8AQhxkbrX
mi//lQMS+3rGfKGOMDdynFTa/KQoGbr1eZxynV8NIxse6zZb4+M7tw++W5nX8ds6VdnYoaEA+6Am
2lXRW7e8XdNFPDXhgE3bA6oeBRHQhiy2gmWWbi+Qt419cBWZEE0HpGsla3C6KnMtFH24cw8DqHgW
PmjMM0VY2+uxp8AW4myoS7aVs4YxOd3TsOJAjwCbDYm2ZZ1AQKTMSzRhxMLtg9o9aOOGjzFZY8M7
awZeG/BtSG+f8MVBZsAd/XQy4lqv9sSGL53S8g5RDGrJ3r/XrPGOA3EVnvQWCFfMxeJ0fgMSszrV
4wrAoL5WKLRAc4GzUFvDfp5ZIwD3vZnHaE4j2Is1ErS1oXlNpxicLq3zYBWfA33918M5lzsQpaD+
oGMCF4P5q1Sg1RJ5P+qBk02E7nhlDSuh69lx4OQTcHKh2L9sJswsqJQ5JQUW00iDYogHyE+43fN/
MRJAGbCh0Sp8wiHCTa/VqExIzNk9GlKSDtTpa6m2swNB8RBFL7x7gNI7PvotbXBr2ki1OcZVWqCG
P933xlrPz2msCucMjldjbhicI7pjI1lJ0cpUAvGL9luLvmrNwWcHcwQZnS2Caq3EccbVwFOCdglV
1zOvqT4tfJBiAjeTdPbG7f23sV1b/jMvNhRA5woKMC0zGHcRWSUduhIFkyQ2yPhD9samZXaGxy/f
l3jLZLbYe4O1cWpnY6AuJSGE/M8RJESB56TlTKcGCOziySjQ1QMmK3+KpfZij7dmdii7w+Xtd24e
kXRB7DjDebF2x6umIHuqAck7AX/k3pidukv87u2yiTNebm5KmG83OFU0QByb0BPdSWU5mxA/DIYW
Cx88n6Md/Bd5JEwXquFIIYEU/oQKVmEVbC4ApS9IPQW8cq2AjEPk5GYecj78uwsCCukv3T1KHIB6
HA/LyytchcIhcVPnod3RoMyfkjyLLk/ePP/HL8AZ6/R/VhbPZ6/ONRusHiRmmn3L6jZQVQtrX1qu
dg55uWzs1E/8vYWQykZfHKK6hZ9QUqYyH7Ippi1YWKQe6hbbGNpKJHfWioEs+XzvQZVgeawyp/JY
CfCUnmgpkDPTw9RXQFrX6Yr/Pm2jR7M/wqr/tbQsMdQkHzlqnLCkGwFjT4n75rM/dv7cABRCWlRB
MzOc+D8HjqgUgbh0doKoJy+ZURLDGVCNHLDfc/SJjmMg5YNPf15eqtNze2xkcW7tVjRcshFwu5Zc
TbK/sVcJj05NIFmOPNEckerQE1lscLPLe14TJZFYvuHjtZjWKJzOGUA36gwBmRuzlzeGkSE1lE22
eMzGIgLXXJA1K9HiqeuBagNwHrNoNSozyze/0/JaED6wx9G84t5Xlj+jUoxy1/7yYpzuaDwRZ3bh
2e1Aa3H+jG+hdQka2KGxRPU4Z+K9PAfmooZ0+7+/E2AGUTVOzV+o1nwDfzMjy86dhEeqx8QnaOEu
NyVdE24+c2RmGzOd8ExGf9KzSgwoqDdUrx49ogV6u7e9JEr5b0rphkEJO0No2nMS8NXOwlNHN/PP
ADWDrmFkGJb4UXRgtynrwXHjMD/Ua/PTTYvdZFe/PGEEfvrvoIEZVgfEB7BbgJgsd4alaFM3TcIe
O8sJTF4HmkCr3D9TNuqwAuYBsN2gPx+B5PGKDWmpUfTtVI8tu7YTiO0KFjT9Hcj4d5d34JnZw52H
zQ5BI9CTWovkVm9YFVJDY/ao2PDeVXqE+hQIDTUQA3eboXffLps7ExrhMkdPM17iADGh5/R4YGk9
waD0+SN1fqRuyAbQNigWFt1WkV3qo4mfburqLoGq0mXLZ070keHFUZOO20yumfDHQetvldNH7mDe
1Cw5AAQQXjZ1Bg46DxLUPnPhGAi/RURLwAwgLJfwRxMgoJTeecat1d1S/sFaf+N4X47/bKLBI3FU
2K7VrE+j6TlaAj0GnjfwkUtSR9TDUl1Ce/SRW7+UvPbNG4hTbFyIlYh92k9rQz3jipGMRXSGLCJe
IcunjhT+wNOh54/l9OCCyJBD/ZlAgi4twB5t/3bSvSVA3jVCEhqQTfHgm5va/1iZ7zObGKEOtJbm
eNdEL+nxpso5+Pwso5ePUI+/18GrGuD5FSVZvjVS8xm63tu2Md+h1Y3qHQuYSTad1mzTMXlgo2KI
jKpIzwF7k2b9dfnTTqbHAEwBNyGeT5AaOElsDLkpIIKZNU+5Dfz8IMCdsFbbP1lwANpnHlkfTyi8
bZeXoV0Zoz5Jp3uC6EhRPUFZgMhdr4Ep1wkqa+X8nhnPLG6FWQYnikWWiRqt6csOAbR4KqsPVTVh
q1vbyzN2Opy5vgYSa4T9SH8vN1Rt80nT80w+Zf7tMODycG5665fpXo/TXmvWbsYTrwCPB0+ElA3y
32hAXpxUDfzMvVdT+dRnTqAzhc6are2+JNpKLvVkh852QLw0I/cAzF++lrjlgxQlaeUTUV401Om9
ECzUdYYGrwqUFmtMFSdxBfSToIoJ9BH6xme9k+MDUfoNGJmmoX9CVi3Q+9+pi76qFWI7OJTT3YA+
e1RFkXsEDe8JUkvIdkr6xDGf8s59NbK2ukUVqNoPuQVmDDcxHpNaifvWMVhoJK65k9BqrQ89ktZB
qWktmm8SZ9BD6jtiN9isvBFK/TBAGwmprBIc4+BilhuV2fTnpGf5C/j7NRZYiWlVQUUNkJxYvfnT
sYbqYWDCPICLwwU3mD/QiEqNb/q20na+dIbHbGiHR230na+ZZFEEbQkyMaVzHeil9A8X2bZ1aR7k
OV5jQkBFE/lQGXapi2jMH/RDntAfVCuyLVdoUSoq9YR05kM11fnG1DPxuxj09maQY3ZdgXg9ENLI
P7Mqky14bMCrv8kUVr5Mre0kUSkLRWZ/SqagVZu5+bsUyikCLa2fdK9/LfumBk/GVLwxyO1EbQ5+
GLv0zS1noMnp9GTa52icCrxWLzY80XAqVPGCAnh604wa2Zit9mNCo6sMOjUZWeCmHvujjUMWtIDr
b6AF6tzxUX9BO3zxIoH43OtcGqFnt24ZpuXkgInOARpg0wZ07o0qlP/eI8ZuNh4amnY6b78K0b3p
PrTm9Ho0rj0fkx9UPng1pOLDB+W1KwO3ticRJIy9jLzGnQBq2eQwmmYTMoNaD27eW3XgyYqVUVWZ
Xmy1Rh8oLWNhIhgeWIUu0wfXrMefaKb6Dah8s4VMxWcFwlYeMGrYQyBTztwA0vWvPS9fh8Z7M6Zp
zALkwUmsIBAZIAUHXK42phGZKg+/16UArTn+UMuw1bTql+MhnVCmSRp2TVI95gjJ9pYvn5Et/rT1
IU4rmhlRD97GvCG/ld7LIKmd4d5vpl5Fjdfa9W2j1e2ul9UfcPq6yVYoXaJdvbOfnbwTbZhwVCsj
YA0BYUw7D3LjEKTIn3pjfK8cVUV2rTlDMBr9YyHzT1248UgVbwKNVu+9zn8OmdDAMpNZYVXwHOx3
aR8mVu4GOc+8bcMdefC11gFePOfVpuQQeIgIEvbXaspyEXBTvFiz6nRA8qTbOA7NdzWdUhRcFI90
FMT+8GLgh6JgL+U4pAGpC2sD7dG3ttHMV6cy6sM4Nr+Eo5oucHhaXYF+SAtbZX+2qTm5keZC4m7P
8kn/5XNHAxIPkslvRBVAswkAf1gPNWNQ3tabOs/RVJ7iah6V84qEAVE7DYXq9moESYx1nxDQEk+N
nAJhqzoC93URDp3vRG6Z/3GoqCK3oVCBqz27RDtRW5dbb+gmbCDbCIye3FAI31QByCiFODQjswIA
7PTQoRBirFIB3FZZWzeuXhZ7kvI0RPlGRWQsYiNDlVxZw4+cmWLnlCwN+8Syw6w27X7bNNK2wmb0
fpmT1rCbHoqiBWDyt1UPL4QNIV8Mxm5GqsWlW3NtN3W8YmjvIR1AkflzMpQfukfhdoRBBjtiPmix
r6D2TG/sTqInowXHsh5oel0FHRierABhqnXPTdKbYeEX/UtFWNoflK2l+97m6dOIKrsWSb3luEvs
Kii01Nx5U5IehGJVvqGa2yY7bM77QpKdSqD+3RrFu0tQ2kWvH6QfeqcPG5fXoZnJFLojRULv0Mxq
3UtQ5UZ913UQ37P76zEFL3CXk72JbEGeYQOWnaN3+2oYvJ+G8rztkCXkZyJBt7XtZFJswLOB7Z8P
6f1AIeWHHIYDoRNFvDuZGyyPitqWb540x2eViR/ALJNrprqHqsSqVBUb34VdZ3AteZOFSKLqzWbq
IUIKoWXnJrW9cgs1reGrVTLZmR3kCIk2vEwV/dBpxw+eIewbo3TAeyqwO3CEtbCzuyRANgkisRrJ
I7yGkiAfqnELpv3xRisSrbo2nQ4sYCWbfgDsQrWdXoKl9slXDGCGXo2BKLt0/LIUhEiKfuijFr4+
KDPLiQwkw6LWEWDxQ756ImHp1H7Q9xZEqL3yZyfMPiy1Dq61QsnmIO2Cq9++mhI/QE7YRmd7Q9FU
rzE0dyvR98V2qKYkUAY6YHMDrOSaGmIx5VBwThqswvhRj6UXOQwVX25M7DqdIFXQZ2DKBTsqWLPL
H76HUDvj2b1yJyNqOmluoN7lvZAeftXuOxDqWlz7wLXxZ7TynISqrtvIM8DMEEwdMIpB1RLOd6AW
q7QgUcmkApDj2UY4leVQ7MaxYti5WYrLEfcoCSdPandkFJwH7sxzYqpkiAYi9tTV8DsoGupVFeQp
vo+YoGXuy97c1ZppbPIMelR569FbcyhYULbljoOV28y9IWomQ21xW7dPqEKQB0OmVYhqJ05qMnlT
talsvdzykRgbOy+SqLQgVholLmC6eBiNgV1OXWACr36D7G66K4cJzCiq/zNi+kLcsTz0kGh5cEao
pc0PKhxLs9+YVo9+vNxI+g9R6vkWPe8PtS6STaVR9QHP13+UxThGcMr1Ve1lzaOHBnI4BhcN/Inb
F3dGOU7veQZtvlut1fvPllkGRF8kOiErHVRUSk8+pGQ/9caxt05uI9Vc5EbYDUYScq0tDg4EZHe+
2/6yTPVIev3V4JaIGl/znjxOza3XZo4M86EUoSkShpZKvQacwr7iLajgEp7VkGUjeWihT+pmzByg
05yqOcANz1GTV2+KXLrPuMHEXW8W7ZVdgBSnMHA+WqOGphtDWLnrC6vdJUbRX/sQxgu8bPCMTUHU
hP7sStw6iW59mB19U4aXvfaK1oE9eOK6TA00blOK0mqDsIm7AidmIIX74E3C5xutG8wgpWb1q1HE
Rb8/KGkhv1MyhFlifiOOYPQzshp0gZ2QM0C5bULN6Qp131lgFa2hBRPg4niTvhEri+U3wOf6SJsJ
H9JEujV1EioD8obk7iMo/cFyCYRo4NjyI/XUA6ei3ms+y0OjyHYI1jx7AEh52NIs2cmm7Q4F2MQj
XRvQnDpWKkQRRQSSdFCFy2uA7aQ+USA/cV+bIwNpV4Wqe2uzu3Qy001iZXIzaHqH32giP/1CdwQL
O7/UN4mnhUR1fZQ7ZpRzjp4435t2uG//mKP+o+c9RJbSCnUvZEQKf2dRLxKJ/Ss1KxJMRYLCGyrk
IBLJZwUKhpdenoHzrsdAHK6gIjfXsgEhn3n904D32W8pabkdeIH+ZqN5MwuRh6XhfEyjnV8Vyr7v
TSOLXI//YXXl3dGUtL8gHE9uwP/UPk9eksAFgvPS1nr6UoHbdcMSMu5T7vT+ZrRKQm/RbiICMDum
1wSTD8j66Fx7bl/7kSFbWwXoCEUEVgAnsfH7EVlzD3ecXbU1YjgNjVkNLs93PuICDIgwsyeLqGEM
tVygmyBNqg83r7+AjP/qU2empAJVOOvoR+b1z8lYD49CKtsMMriaG9KojoOsxilJSGkPWgYPN9Ov
wZu83eDR7gsxhIzw0LMDZuVILFElxSZLNbGxk3Lc+IVBr30jk/cG68lDo5x8KxxuYymcoghpCgGL
gOdj8lIoDpRSYjSle6NaF5ItKegHpyh1NWOrGeRPkqnuvgShs3QctoH/hYskudhDiCkpw6rWPeiE
sxTcqJVCoCodidlp/GxXw0eFvV66n5Ym62u8HdBDOWnZ0N9UFhPGs8a4Ve8z7lnV1kGAG5ZdQrdF
KcAymWfPQpm/6gKhXm3T0LTbEapJLR4V/vTH9zu1M1MbDsjF1xdY/g0rvOKttEzvZuIG3QwUpRsw
16gn5UwI42tQwOWGrZ41S7sXsgNbnQ9KbNyBbVg1goHxs2QASkK78xlJXU/t9JHmFNLnVZdq18bI
qgzN5R16dRGhIruiWiEQN0LcLO3JrGiiOR8dFugjKX07vUVruBO4TdrvST7U1oF3+h0Slh0QtZ1Z
h8xqyb6kttluMk/iRZuOSCih5mTdCSf3IpqVPw1qI6YFaPRO9/MeeOk+u+pSZPFBY8/aFyspmgPS
uv0QoeiDjVs56F7xZNpfWVYOik9eFtnb4KReoLkl5gHZ/22J30fhVDfrDWr9X449FQQlNMTB1uA9
cNVwyDhlIjSaKQ+LlD4TfQRBiKyeGFEvNeoWV5bPp8hOcYOOPrqXk4yx+5qwKhymRL5VTvUw8Vkj
h7RuiNZjnGrQih50XCLQhwTbTmooA4fZ9CJUbaorAHGJfASloRF4ViKq27TPBLsD6OdROeQTzY5N
e5OkyvLihBCA7SbSlkEiyp/Mbp+JWb4YcKvYr1b3lhGbv3igI+WBZozTG7fa4Q5e98ZjqRMBOQ6c
KPe9zy6f3izvR5VVuBi5RvapY2uftKIkgJKAXwS5K4xsm7s9e0yAe3tzUny9Vdfuj25qvaC1zBjN
M/ZmHPlrTds8rCjOBciSfjcd9BRZUf8PZ+fRG7cWLetfRIA5TBk6KbWy5Qlh2RJzJjfDr38ffYH7
rJagxrmTM/Gxd5PcaVXVqnrWxwkwgBAkN16zVyyiF2mWz0uv02Dph8mRH7gMP8a2njzT+mP90ow4
PizkWnGqdlbu5lNYXYeVOg1elVPI5nDHQS7y+XJAeyhvMBMN7yq7dEqflqyy3i36cNcRjzZeJtmq
p85NarvYQa8xjOGbIua3rB8uRIOrRmcWv2ZruVdihPRBZWmLjCOM/aqFJf37ykCoZy0s7mPNMnAQ
mjb8jW2VDfcNlI/A2X3FB6dtSd07fWXB9+vN3qjkV4qBV90ZUq8q2SCNQn7FOAEFJFuRuyS8DKz3
C3DxKeadNWH/tMDheLONE5M15OK90RfCIQkK9ObWWjCybOPosi/FcCALbNDcbKwvwyWSvGTUpHTf
hs2Yu1lkPk81/KKSzMcpNy2fCp+Kb8RqxaT9sZXDZ6lOJNcycn27JMRez4uGE+5ox5sqDQd+WtLc
mmMpKOXrlR8N0/Yn4i5SIxYu3ZSpoUd4kXNZJBE2uiNCm2zJsdIfl/xXRgfwD4Q+pdihwWxvUmsF
Bzh6hDda+v0SpvZjQ1PvzhrbJPXUWM4ukb4aj3WGba8rTFISm47OVJe7o/ZSm5q+X1TCrfywkqxm
U1aFuRVDszHqUn6mLh79AoLtWqDzDrqi6pwtV+1feUVU6U5EWehSUNE7Hq07hTw4rtPLWDHZzrKt
J/sHrz7EpCKndrO5tM6L/FDl+rjLEkAAS+xiRdk4Se8c5NYavTTH4/K677NWv3QqzIQHI1EPSWe3
HtB76+tj/2TFhrYzJfXFiSmtpsp5jAUPhrmua8bGZZjK92OIMfySRb+trn7hjmYFS6w5+7GlKHRg
LiYrG+/rKO77oG3l3Gvlsc09SZZLH3OpxG9tSpx+Dl+tQYSeIeWFp+n5rsjVndqYu0qaixZDR7ZB
y1yCppt2jpnvtPaHre16E8fl2XhTp6jddE2tXGgxFj3uYIRvBgDIr9jqKchLORoIEKT9Yc7LG+rP
J7WLsJETmPaEdZduRsfq3Gzo8kt91O+TuZFfZimpL4rCsnAPDOtfTtlrByUXXdDGi3kd6vp4m4Vr
HtGgG75spQ9Fv/xOo8rYZoldostQ1fxSWKb9mC5D9YsEBftBOFiCNT1+Ll1L1zV5gYLUnEXysl5x
9k0uFX6KDLNyQ86V38lYGi+cx2O1W9L095osdpFDjV0lkdn4E56Grswec7HYtXrTK4UOZFNIsiv0
kOYKW/rhqONRJ4Rg25b6GFRpn1yOKv0fIcIRNxnKdztezYcr9gU7JXwXV+maq7NvJ/JrGJYI70Mx
+eGSWPvIwKvgMGEG8KQvwF6pNtqKR58HHZUTda3A5sv2jEjpb/Q2XRD4GTV3AaKhwFLBvQZF1Dut
S+vHpIxWHxHrWTiq8EVuK3fjqNVvydCIwg3ZPReXW8qPmiNh22tUupuJehDXJXXNfzTr+nenZao7
ds1dq/QqLST8DNJ147GnliofysycDpy04P2zk0+XIk+szSTq11ka9cLTh3QGb2vD5wbtHjr8tgii
VnKuC2uINiSavmX4kXgpmijLbcNiAjJ0foIIkB/dF93zAst6w8+qZ6ojkzY7aaEGo3awA1NtEhm8
NbQ2YziPnjyk9Pup9tPctcmbAwR6RJz6PHAk7cSQ615oj4rw2kkiUi80nxUwvJxd2TNpr0NfHme/
h1Yl5tNJO6y/dJEmPuagM668XfZmyZHhJuHIbuhE2s++F9WFtNjNn3BYv7+sH/nxnT+14dx7DYiZ
rzqDCEJsxR5CYjRdRTh3qohDT+iV5apaxaosi9HN9UT3JnafTdpWEzhnrVabwmr6O6Xrlo269FfC
HLUj3HI6uKOarAWHlOlMLG2a2HCpjbV6THdJJ0EEp6OBv2MNWHVYNHPa6nIxH9H72Ff6SMf3XBiY
qrNt3PXtareeyqXt5o4kQBwWqPhIo71FgTEzvUbRsjP8zWdGhdYF4gYJ94GL/9T311Tc4OK4sljz
xlU2+Uax1QG+W+6V3xNFnzkORLyIgGyNXAgV8cFHjqM3FU0UtcN2qS/J5WyU92Atxg1VsH5mpC8e
SaPtb+2UpPPkE0kUxUDvambL94ryNpHfMU4ccGDpVKf/fSTYtZU7XrnxT12GI7gHT2xixDyrOJo0
YysuYE5U7LcSCqvYDs9052mrDOyDTExFOrqG5tEKih7yVCnYahY7Y1Vq94pDXRBJRu4VSW7D2rbd
1VIs0YT+qcatA1ApgsFUSGYF53b7RWkuFsXO9mCdyZ0CieFGHNlb7rXWNQtkvtSKWZa2s4ntkgIc
fK1NP+fqMhG9ucsUo9/kckQceovqJZFrwmRDI+1u5MWKgsmQJYyxMuUuTZnf38+bL74mzYiIYXA8
gbM+bY1yaIySzaXV7m2gJCd/mFWYpmVL5fD9OJ9VALza1QsKbBGClu/6cYJOmWYaQ6Jr94LEGm08
DojWuEjPHXdigPZouhyGrVrsOXoobc/IHT5Tc8icYf/x0EA+CeP4cXBrlsfcDOvkoanG61IpDppy
htL8PAJptpg0rPH2yOrNdWb9IyoiOyucurQsH2Qr27S1dAjz4cynOhUVoaAFH0Cvhj5qnZyndLNQ
dNJEaJB/6C3MD1XKTvUgDU8WPbjDsF+c2QcE5IyKd99/u78qiX+WxUqcsgb5eIjAWPWnMhXCoTUl
CiftYZ5AGwCmMt2NKIkfnWXWtknJPb8Nq6ekN8a3sFCHt7EynYuyHsP3wjELfCtkTJZ0dnkVpFfS
sEx2DQFMqUl8+r7pwpibU2zfxTh7es6gxjd2142Fmzg9FNlBaJ41+mMTFSimHiUb2+qy7gInaZ0t
dXG9VQYN4gBAet8BX9DSkk0QmIWT5ZdQEPHd6BgPiB9k//sXo52snvXFqCRWom/G7YwGtRO9kDYm
iVZjsPRA3xv66TDLriNLqR+VvoqOstFkB8lYaBaqwvR/wFgAb+OKGzJHqxgtgua1AahSzcy7oqv6
LRuK+m6O41U458VOVkebrVVK/SaV6r2zdMo2JcNmt/RFDn2GecZid/VG9KA8AgoUzC+evDmBxfeo
Pjq3zgb5T9PwLoZwDYyaJ+0CqOScxPvk8FlfA5gwGk3CnMhpONVn1X1oO4Udag8QuK5OoTJNB4ik
71/235yXk1mIvfyqAsOBAEeck0VcLFY/ZU6kP1iz5Vf5Nux+OFvB5qv/BL6DOdIqP3tbCTIseeY/
pnJrWj8FMSySOKeIXQVnn34K7UyIxGhtY8l/XO2q04UoUiv9QR2qq7bJg1GPj8RlAwrRsxUv15gs
eQYxoVqlBGp1zovyi2m3ikn/d/iTzQYsYhjShOFFBwCbuVD+Un0R6edsj0/1abgIYL2FhohGRTw1
kTZ9fM6lGxzykhX9mqP4huxuKE/W+lhnGy1v0mBMs5vGTn5MUqB02VHWz5khn5rUrjYG/yPEWy3b
dKiKjz8gG7EHBmCNbtSBa2E1OIqnSjIYY1U/FI2cXyH0rPZxmunraazumTs92C40foYrgSHvBjuP
vEg470ufGn6KzxwQ44TurBXjDm7sXJDQaXfn319MNjJSk1UBCn/28RfLrcgmpPLxTddLRpBMSnOX
tNPsC5ryN4Lj/3qulRLTjNJy09i0/VAbNzVguVyLP0k5ZGf2qNO5srqp4GDLu9MUjYzXk1WjpXLe
5kWe3I6RWu7rMeuvLCUxvHyAySAe7Vy358lByIJgPHoLGZE7lG6fzM1UreelGqoUsfgfB6TPOWcj
dLrZnA5w8oJbUsO6MmGANoS6tB4VcdeK4Mxec7rA10E0NM/rbXANBDl5a1WnxC2ajug2GeeLLKmu
dUnbWhLwPAYoN5OmbhQj9MMkPFoKDGJpP37/A756SHqMaCfh2GWPOXnIvrcTMAM5us3jwY8SbdtZ
N/X84/tBvpoa/w6yfsp/7iwWGh5NKZToVp2JvU1S5Dngl9Itft/fD/Tl09DOREMT/rmYIX4caDBG
B7TbiW+Bq1/jpPpjmmgZHHHmhDgRy/2deqz31TKQnsZPQnilnMYqKbX4Nk2Swh1isesG8LBEua/z
kepLe2+UczvUV2MStsvFGSOU9Yr78dH4PBXdtml865ivjrFLk4ciORBo6Ta46Y7EV33/Jr9YXTYy
VtoiaN6ky/nkk0XORCBYJJgXebmFVPpltdl/u8mub5EhEAGaOrFT5HJ/fCIhh6KgOzS6Ned5C3Z2
0aIV+f4pCHD7PPfWcaiKaT9lpNN+bVGrswbXuhylpU82HQHk0O+FFVGaKy1YWdaCXhR+AbN7vWRl
45MqI8hvLGwv41KGpHUQ3lR3k9ubITllApKbGF3dXUqYXeAgclhzesJ3AjrbzbVyuI8GDfxjyNtd
UqiY7o6dfq3PIx5x06D5PdKpq2qyxS5Xoiet7sbnQtemP5lRODsjSqSnbNb/cGmNg6bQtFszzoqg
mxrdt0QHXG8Q9kiKxiucGBiHJi914Q/VUBIkMRUh0Wl1saG7uto3yWTuIr0Vbj+Yi4/4urhwknkO
GtmoHq0OpZDepHowxK10UxeJ7Gsq0pdRzNquiuv6algqZ7twZm+6fLAOoQCyRC1Tw4qjzEFbKaPd
BIYHMqKmEz1snBpKCrlPpn1nt8VwO9L7fePowOy6Hr1Xtgz2abT5TT4ZPdEfsemFMsbTUVZRZMCv
XBUaMih6gBx/QgPkNyCbwdD2v1INgk03CgWUdVZ8PBSJio+xZbciU74u1FK+6wodrzdtX4P/zuUE
BxQWQULEvBuXbbTH2GkGbM2uuIYoGzp52WFT+49hFIufpLSo40OEYM10aqRrThMMYyoFztBlPyAF
q8vJKGX2R4p0VzcnS7nsk+QOiwAN5ckU4lTlvGpVNu7CXJfyayJilMKV9CFGnRK/OHOLYAC59g9l
SewR5YceDV7bLi+4yxudh7lbcSPZEoa+ePq80ovU6f5oq87PxI7kF7Xvu0AaWyn1pNmyHtVZLV9D
soIeILeqS/qraXVXnbdWLvvnRUNxwVu5Z07MQVj0b9iNSfdIjZZLU5Lz14poZHXfo/xbGbLW9HUj
sV2moVrtOO3eY7GYd2MHCJlEDjC+PUcohEzhIawztxwW8V0pp3btOvAJTw7W9a9JnQhPlmJ291Yd
f4WdU9xSdUh+ODZxBAQZoweacutKa8Z7C3u8izYRS3kD9xVtIbcWXk6HyI7x3MqMFn8hbO6Q1L0e
KH0KPrlOktlAl0mCwxFGVuzmLPmdaXP6s4zs4SbWyNQseSOPKfdLcx9ClG4AY837OeQDuIgbolsL
Cce1pJTRQ97UP1WrLp67Wn3JQtMgRRfxvNAXE8IFjToUzo9FmowNX2q64QU7z9rcq15pZ4oPRdT7
oCzVJmOX8KtMfgHgMwzkdZ3qVsmAx7RR85+WwjLKe+dJhxylOacofTnSusCa5I7sEL2tPccqoiu9
6Qce1MakA0/naX610lehxh58vCu0tyg3FuiSDNeVkWiARq35Hw0IRrOz0q1SpJ1nj47wFzOsfKN3
0k2PVsArgaW9Qk6UjSbaZq9Vju5nUWw9dnoqH0SC+jKP5ghmWdO9mYnnjgve5LQVyF6Nghh3JcrK
kA2NJ0bXwE7YQXok9MLomdY8d0KXXgF4hbvo4LmFVQtPTXLpwoyTcbvkduEV4PWIKIXsJUaKGLkb
StKmEr27t3IkqWqY2NsiJymuHazpXWitfNFi2PY6VEm+RyphQAtVSCvUDIn43Ebzjo1H9miNHv1c
FsoTkpau8uaq7y6RU2avhoTY3E3ayPG0tF1WFbI4aGljbOtRsnCAVMSzOmRD7012reCsD0cfzaO9
U3G08/IpVp8ppojCytrsQS36ZNsm1HvCFPGFACe5ncKhZhuX4G4cUm1SaMjrIUuNDcLq7g5qAaf7
vBv8obf7dULOmxgZxoWQevMgKbaz6wlPDBB0ZD/g3YtdOs8KEDViwj6XEdsnVXUwO2DvMOvBjGPF
zi/6QtcvkZ+lviTjVKfA2aahcxtJSuirafcnD+mhgGPpXD3Pn7lOEvYXSQCINLr4Au3FRpYQGElO
uVxnI4FDko3+J2saDgYo9KuugSJHay5cNcdQsuqRObd6WAboNmm0ijsjPRAgtJAlCm8r0n7YJH02
XC0qrJ5c2W2g1VYRNHk/e/osVX5szPouimRlE5aRE0yaU3hNpAw/OX3zYI7TJFgmgAVLqsHnEykN
6ow5LSrd3Lf0dXiTqYPCSHkGL604V2ajZPTzdHHQOfp77pjLfWtH7V2d1sW20xjWGlpjQ3xFSedZ
Nj2VfW75zYhsitYN+Rp5CLLAIZX3mRP221rq6iC2hung9MkY5IUwNy2MDuyybOzbTJ48qc3MvQ62
cz9gXkFwoYJQQo4a36qZO11mqYEVC9NfCrAQaSZPw4PPSDm0usiPetTOqIf0y3y2pR0QtrQzQgsK
OYbsdSp6WYuRTWOWsvaAKloJ0Nhmd8SPRFsN7u+urfJ6X7TL8NiQ4Ogrs63ftggGAg4yYuEk0f/K
hlVxbc8NTDggZmr0I7oxZ3gfyvh3W6vlMYWYcVUnKgMj71Ca0cW9z9VQ81F3Nxf1ypNrs0PQHJOZ
pZ2grZ/05De2S6lPjIbYqViZIrpB+g/v96eiX9UFDkzxWWa6TVmlXLB0Q4wcFHWziq23FoSiO/f2
sgP5YbGFduSnsI0eQvXF1ZZc3/elJAhOAgA4UBDOoxunyGm0zrzP0ggrFRhkeHuZuWsusZ+HVRXU
g2we6kgTm6YwLNcWanEF/RJ5Zlejgq6MAvyPW1ZsgYRoE9raMCpfslJe3FBfSLxUV3U4pkGb0dYJ
1ZFz251Ls6NNiqbpuTacoJ5QpZSN+dtexO/WmqwXIehOC4kn8tJBlbetqFIX1RABDkkd7vq21i9I
+Y4QocfJFjVf9ZQtUuipxtBvs7zUvKJD+9RERD/LRWyhp6zabQnWdim4QPLiReVOAwKJthJOAMqz
5pQ5hqtYKooxtCLbJKyALSsTDeK8Hjppj79iuvYTgE3pd5OOalnPJLn1FAfeVRcJkntiHVAz9ay7
rkt2ZRcPxwVyfFd1Q3ddLMBWUtub143gZhD1ScdeVcRXbVmRSiZUaZMq0ritRkCEGSDQcgsUZz6G
HvUmzfqw94fBGu5nNXrLjcrLNeOmWTVqpCaPzyZWNbNXLVL7U7Pm7qg0Q/ZHr/vsh7OYUWCkMGKj
HP/OlAwplzTya8NFQ1/haF4nuNLilaXuKkM4GzTGckAKS4z93GqCvdhT0A/J5IVF2wai1mE3JbN3
l2bUdwhB+iCXiPDOdfy0FFG9zBUeYfHkFDe2vqS+VsaguTpmLZFZ2+4kq1oQ6ZUUTDRDYPA1KrJx
0AkpEpt2pIGvFFPo6nH0HC167EZ93yIGqGMj0At6I2I9FZcGSGd+SJ10ld4auoRusx/8VG+1g9E6
3bUTWX/GNhvdumK+64hDN3TCcC8dI3sXOiMnD1FCXkJYZjCnot9bsjrcj5USbyw8DV80FaUbDED/
YPVSfui6ajmaUpSYbtYtXXXRRguGsl0ZNl4Kk8mNG5DsppvYE2IVv+vBhEieOoCzfM4Q7udGduxA
3mncLpHGhXW+iXHcvCwnYT8i1QxrLx3r4TBNUZa6fSiPdJYQHPqWi3I46pJV3OeRlV30jaCRORUR
dzU7m7DHN2vSI0dry31Bwkl3Zmcw8HNuFqRTi6qMu7xq4l3ljJ2vZ9bPnmlwFdZ1f5WOYfE0NWZ6
KWJ0AlkRGt4yi+QxTod5M2kmPTgYLbpa08gPtlonRzWSkHsZSXxnxs2wLcQsBei6mgeRN0S5L4h9
nDpb7z2IuiJhOIe4R69cRfWz1LVdUKZmcZk0Znk/1OGzIuF0XRtac2Pk7XRvmU20l9uUSQIpj5Nl
+s5fSv141PBQVVmVxENVO5GJckfB1RybunF2UqvYoJT6GAZxFokjAZeSK41WGmhqnyN7pMgo4mh8
1EJD3ZitId84LOmHXjarII7Dwi/TMfYTuRBuNTXiAgObcjObYr5L9KK/0zO8nLVFRxo+Dt2mzULP
Tu09It+nLNQlf0iBKSN1RC1ZlOJanaiWOjZCT9bLboNuQ9+s/KKndfK4jQ2h+Ehc3sKsRbZjiuZQ
tYlyXakoAnK0s5MpI+9bRgGgbPeXdFj1v/ISwh7phnaFrg4626JVORsbk8N6yg4xXSuICeLazxZ5
G69+tk6Jrm1Rl8Oom3bQh2lzQI4YbTQjJAVjwfXL0YTqQROiUO7b4kKzQ4fYXYK5bbROl0qdZn6d
Og4QZsLB3lbdg66Uf9Kkt29kDTEvFRoXl5H2nETS8v0cJfYvtVUK0LNw8NW+7W/MotQvlNLpD9Yg
v5lWxdY8tMohnbTJ7WiQcMHa881ihGITgz54iGJ012irOTAHlHJ44ZuBNE3KFkk38rvcTt91dVC9
UYtQZppZekiqodhkyCrxDjC4mIxIMNi8pQBpYrJNjA4tgNxzDcVa62A7doue3aBpjBYxN85q28dF
EbmME+d7eErjYlq7B0hMJQI+ieqXvknnAPv1EJWVKLxFzpeDo87ZLzB/c2O3ynSJicT7nGb5o65J
vEsjexodTKyrIfw94Jdx32ppfezzEBptUtVjpVrCLde9WGB8s+UqvmatK4RY1eqIlrPSSD1fov2Q
IL5WzUY6DBHuYy7YiXwtO1pI7xHNVzl5zbEyKvuQJIggcmbpRif6km4fvboow7q6Eno63hYJ/SEI
l+5hkOAQa7lw7kNHR28iS4+Sg1MlS7VCu5c68VFXG0qASM4vKs2pvFQP350yGy5w2JwOqmjKvT4x
PxJkuZSHLSTdYo/5bakiBq94OxLjD7K1N8NoJKo3LdymxO6zTGQbdU0beWFi1Bdao8hbUcq219S2
2BRxmHmNZjzRnm/vENyV75mgLW2ZUYEJjZD5zMCfd5rb5gYRC41KqrMYblUry50JV7E3ByX1uPTK
W6RV722eOTuhogueIlITpqTTLhp1sTaFpFzG9Vh4dlTLxwbLHt4hkT29Izl+omW/iiJLtjn1FyqV
fABXoP2KfpK1QQ9tM8BzaxxAUKfHajLJzltkisopLX5kktQ+h1NiHmguQ2qcyq07m1N3I3GVImcr
jHy7aUC4RKHsqjFcroVkTW5cGdVdk8BjULyGFzQ+qUFRT9xTWznbJLoZ/iZNI+ZyYcUbOWqRjOZ5
jwS1cIKy464ZDc2bjciJXtJFRddfo7hGduRaE17wS13Xt9ybF1eCnXAbmWkVOcZIe9qkXNnDlF/G
RZs8fQ/zfQYrHdzcSW5BhWajfzkBK8N27KVWmPJRatWfKkU4YMMZZ5IvhvgL0eOwQY44o3wEKyvu
KFnd1cYxlIsbnF9TlxaW9+8f4wuo0pG1ta8c9yiS39Y//wcmH/RKT025Mo4Dm0SnWvdGDhLp5D8t
Usvd78f6DCc7UDQ0KWOzj17hFE6eAVyapcbzvM+nXVaIwxIOtzQdPyAo/C3PA7DMOfL2k6yAPCS0
CzqAMv4uaDNO3qFRO05eogI5lsJSgkYNDTDV9mCEwEpVTIMMuri5fJg0KRhL1KzfP/Fnwoxmc5rb
kU2syiXn1B8nXZjhPT3CxwVYN+IGUR7LdnSt+rDUCFeRxEl98UMO9S3Oe1uivz19evv+N3yaRfwE
BY7TXjMm1/7tj1+4laawleZOP2JO4BMyzrXlzDz96imxqybQjywAZBynhouGiECJw3o5xvngF9Rr
abylZHCl5FDS65PZ18l8P8ovkRG04S5szoD6n5lcMH2a3yFTyXU11NOFIug/bukQWo6KgWJe9eP1
YjddLNSbaChu2taHIo32//m9ahAxnNoKpI966vMcliMHlC5Px1z9o2gJvURnPtypqojVKDPCGjMH
v8n6Xpmnf9amGiHGjJpx4ssRRNWPyLU8SMexv5GWI93wL0ZqBsYEzNudyyZd/+l/NQB/h149TezV
3wd26+PQ+NxWMsG001EbnCcxlz+y2bwHK/P/+ztUqb1tE5sYGKYT7qyYlTjDV2o+DqoqAhZktcuz
/JxOcf1XTh+GeaGjkmIgpFgfHyZxyDoVqTQfbQ2hfV9d6PKbDMRryGBE8933j/R5x+GrqcTbr+Sq
RdbWyWi4fjBVJWM+ys69nSPnN/Pt0LzUyghQTZ7rDJXSbeTuTO7Hlw8JsWWRMbe6AZ5sdGKE/UbG
Mh/joeOgEObDhBwsM8EmjGFL9OSZRffFtrK6nOAADpGsGad2GpncGJRvzny0wAazuLhctO7/MgSm
uiTlYH2KEOfjd6spQiiftfk4dvW73IYHkty333+tT8ff+rH+GeJkAso0vUU5XhXHrP+llIpblDdT
mePbuPl+nK/eFpc6jA01LEhgBz8+SsxGktJgMB//YlORXrgT+OGZ83XVi5zMcxJAV0M59iRuJieL
lrZcuuELdOttR4uhO2NIEzQTfWdl6nSk0RPrS29VlV846aAd8zgbz7zN9Sk+/QA2jTXIETPzUy+S
QsJEgXYVdg2KcstMXRunBxVts6Z0nsjOKXi+HI5RFEyt8KQ/VV2mHTjb2vZxxBgn0Kof09C5Obhy
Nzzr1Zl80S/fLR6OONVie/bpILdazbQUBN3HaZKfVCPa0PbX4kxgj1zK5pRm65KWz/y3spzzGf5y
ZEfVObvhxWm+/jh1Rl2r21BREJUihhoHC38NjA7KfahdKuKW3koPF+Lg++n66aaGxgV1j8V0xe2F
y9PHMWNBEqjAooQyqcJ0YS6uzaLGI6HxK7s33ZnLS1Co6jlN9FfDGsRnkSOFzpRp9HFYvesGrLOd
6WgQBEZzDymddPKrFFoK3n/bqj7zUddXdzpf0aCwaXK/xu34ZMHQRkuXKs7dx5IizHZizAvAGPtz
t8AvFr+OinJ1SUTegKr742MxQyG01G46LrrlT4txo2Tt/vsP9vUQ7CwI5U0uQKf7C2bHVtaK6ZjV
1XA724COZjdF99+P8tX3sSh1LHT/BifbySiFE7aGIVXTkRkDa7YzaP9o8kM9DN5g7Cbx8v1wX2zO
eD7+/+HWn/PP/Ye2LTGTGD8dlRjWf3qz1Qd8fTbLOZ/M9f2fTgNLxb5rlQF/TrIa5NqJI6OcjmAh
d0ZYX6AExttGf7I6xSW03nOEdV0gTPG+f76vrgroxRHks2OTt3I63yu6FhEGp/MxqWIXp1OQAxqV
jQ5o50/jPFbUJpH2qmtnJstX0x4zcQ14m7Lv03VZkhyj7xJlOprLI/2ngFDvtfTnzLOta+fkpRqI
R7GKYrJgG7e+9H8+niknUF54Xh4j+cZgg1S7BBfxmyE0aU6m8Qzr03KnyVex+i6NezQU34//xYLA
lXvdL/GK4xnXP/9neH2s2lxLZPXYlBh7gBJGyTnl+BevkfBWlaXAmqPMO9kkE6EDtSfKcnRaqppm
HpTHBkUDvvmKcWaj+qrCQRu/3rdUZI7q3z//53HmqisXpZKXYw+tqCQvRPAsUrKJqyc9/oPhArg+
TtPob/Qztd0XS/7DwCeCqdTItGgyhuXYptG9ZFpBTJbCeOzVzl+S3ZCfufJ9tSQYj+QcFLn4p51q
EzGa1ri2dMuxVqNXM5Nfa7UOQNvBR2OS3NNyi+HDb8KlMKKGlv/Pk4acDbYCGWdj0K8Txbsos2SO
Ve7QXPDdqgl6+/3/MABXNDABChIAgY+zMuoSuonHYT4WkfQ0TBi/4Nll/PdrIJrK/x3k1La0F3Iq
O2NDJRAyAHXcXZnRzSA5f6YY0FSWX/AKoMfCPtdu89WCWEEGnTxXJLmn51xlzn3Wx38v07Lwczv+
mavdtdKeiyM/M45x8pnsOO70BReeo8FdbFL76wh2xDXi/5hnttbfZFRw70LCh0vhX83+P4vOiVor
ajChPkbQ2mu7tpFuv58PX5xwnDlgMzp3yrW75uN8kKC6qi41KT84AMqR7qTBpKn2MKrt/2Fqrygf
YJCOU/jpUWMJCXv/blpwZ4FplfvaTW3j8b8/DcUUyso11ffT9cDOwzCJlEg+Yg4SOGm7S0NaZR0l
sNP/Xk6tkn0OGKodh5P743tDC8TVVZrxIW1tsVVytcDowJLPdEJ89XV4WYohA559VpebBUxMuBjL
cUadqUaNl1tWMFQ7sz+zvX81of+2l9hcQT6HCKhdaRA9Gk5H6AN8wX6VsIllsfv+65wZ5HTVIHfq
NFhIBqkir27+H2fntRs5k2ThJyJAb25ZXo4lqdXuhmhL7z2ffj/2YvdXsYgiuoEBZoAeKCqTmZFh
TpzzicFV21wLdReN8ORONSuIIucRYmSN0ILAtUPKXm4S4Te27KJ+vb2ShbfdYKOo9U0J9VVxSiYV
CykG9mcTTNJdNebywfWaFVe9kFxeGJkdMVTV4PBEZe8cglTMRCelwZErX/gyVvYvpmgkTANAJFbz
QKJT28QaDVCGIRNotiyW93+kv7PxMQ/1txLI1T/sH6IR5DyUg1Fvvbw9eVyqZVSoVKg0tNSkU5cr
K95mThf6x3WCG2d0SmTChrf00gQKJTlISpaEpFDFU/DY6bCoxdUnVB7q+5ihg13b6OUX6AwHAIOy
YifQzB0aSAQzv92GRrI2YLgUyDDch4I7oRq+Vrn8RW0WS5HQUIHJk/J7IgWPWt74G8Gog00NwMq2
ErE9FGny/e/3+r3Z2TEavLwj0PCHc6l1G3AJu/WC49J10KYKMR+T2uKfkOrdM2VYAbqbAG5ZmduR
wtKqTgfYRPq20u/FQaruhTawnkC/AbcMaI71qZDswiQqToVV5BDPZMVGaNTwy+2lL/kCRpKoHzPX
yXjObMchRmvhuecMSGBEIlhKXeEtq7qVo7bkpJkXRfWNqW2RDsTldy1MMF6thVuLe2mbjvUduXVV
gzIyVsKqNUOzL+mZaVq3IYbcgaafmEFVWTh90jNdYqmfbm/d0mFlII2gg2CfRvcswukCb8TFUflM
BeFR7gaItIWDGmTPoBJHO+4g3RSDr7dtLrUbeCMnOWfEJJmPmBkVrSGUy4EQIerTbQaGt6KTa/WQ
dkUfjfheyYj6uSfhXRuLp7yW/8Er4dSRM+ftoIY9+5BB1BeB3sh0NkoZOiJI6swBXMTtRS5tLE8s
aD+FjqpszlyfGQZGhpoW0CYoOw+KIIwPSuG5G1epSTOi2NiFahe9Vom/NhayaJmHkVCCcT9zXsZT
YkDj7DmJVHWceClKahqj/CGAVdvSz5KxErssXD7mhHiAaQeoZDOzj6nWdOXpxIlnMHWbsfwJyK72
P97ezGmzZik+TUUCPhXPA8n99BveOZ5abOPKVVv5rMaRsW2QcnLhfhK65l7ptWOp1dFmYqUAjR19
vm154S4yJcT8pmGhQHHVe1MiVwqN3hfPMSJiREzWHbQd7sa3xjddSf4+SKfkq4B9o1wybenlMtXO
YiqTHvK5qfQXZlNfJ5ixLSShM5hr3aOFU3Jha/r3d1sqVGGsy31ECN1+jeOvUolAzFYO3ujCJcxc
3d7F6xBnEjmeqPw1ap9X9AiS7MahX4aGowUgP7w7z/ocAM6HSXPbh+fbthZ6xNToaYFMI1hk9vNd
tPJBBwkPHyGAJ79kpmZ0Gg8KLgRrtVMOKade/5QmPLlwLwGylfoPt3/A9YW4tD/bWYuJZvCEsIYI
1lsB3rsM7ppEWtnRRSMqTTGKCNTP523T1urSYoxYpBS8FA1Q1cSOjOfbC9Gnq3t57aZ2G2g1+gGQ
rswxBdlINTHEjzqkrsW+bBMIfntP0V79Jgg/sctAgbPkJdVa5S2Dk9KpkjzwbSGWXCha8/auHUPr
OQ976diFFM8AZ4bBp0ZozAPEyM29GvjeGQmp5MTlSg6aV0aHXKHFIg6U1ADPyzVSuE0FI0M69Hc9
pfyjR+AFeVbenYa2jr+FoBIfCoBf+zA0pU/R2AufanA0D3XdQ77WlFCYuXrsQ6U3wtwZgrVnbsHY
dlEjpQfuGnTK2Zg/hQA/wWmoylsfWq91Vv8OOkG2BV+MwQ+OQT3uCdT9UzkMHmy55nhfDmZzgjo2
oJDfFvrvnj7Gr1iGQ/n2V1i6O2QeJl15FB+uPFCW8Tt6yIgcUewg8DmOxa88QWjWvfNANN62NUUW
Vx/8na3Z0e2LWo29EltDC00gvWtdXnkWr/2pojMLD0R3qndcq/aaqpD7nqU7EgTfz7A1MuaiFcKH
MVa6J60FJXd7RbJ8tSSVEeoJsUFPixbT7B12m8Zrx7hMKQ0XxXOXDyfJBEa8g/Z0ZMrPhIVMSr+Y
Yh7tujGqnoyaWUMYSHxIikEhiAG02pVZWa8Zx9bcmXpc7IcSsQD6b8ZGgXTim0YX43kaDdhk0Lb/
tTdRddIamoHTNK5+1W/hSVCBJIaOIRabkcp9BVMsM/i3t+n6w09WiMl4ehYcdFr6mRwiV+AI7b1k
+ZtuXDvG1w4LC5aBthHlrWtIlu95Q4/8dOQoEL9pBqB1sKdd//vv1zE18AFPEtpd7RZpLSQ1/Zg4
cho/GkB6QSbctnD9bjLNa/G+UO9Hm3x+ngJV9ANLgVRIkqvwsRVN/4MotP5dpOnlg+q23UkRRMPu
fWgRb1u+/kaTZTAKuo4kDXoply82nPJVJIZl5UBEstHrU2t5/2CBEhTLIm7E1CwwVjxJRUYwq5yh
fBLgwFVWl3D9omiyTlAsIrOO+Os8kJPgpIk804MID1s7L+20jVsyZrYR48Swjt7YBB86g96obqUq
1NUMKW+sui1kcPtDAJ1crwnfMtcqN7Xolhuq0x/7gPkyqNQB76e+3uwFKjbPUSubW1hPzX1hxQIY
9yHekqhBqaLIr15Xa0+mqwnHEE5cz2befXzrYchCrSWTvWMFuCDfNh3EMiKyBvedXHRvCVyodqdD
AWunlQAHeVWKwzYtc2OtMbFwwmgoMeKPp6R8MAdjhUnNfHJaSg6Q1eRODFXge03bPjPwJu1aPVYG
u6kS1Py0PhOPQDf1uxD+zn2VeTJBzaDBX23V+zKUFFLxodwxUeh98HQj2MNqyKTb7WN57dGJEQC0
k2iI6BHN0+I0HAqvhe3T0ZR22NZKoTzJajAcuBnpAxophbJicOEe0MoEDkRAooJxmSUDEVGA5430
n3JfeZaG+mUU0pVXaqELRj4zJW8SKeLC9P6o124BGbTj54ynxqLa/4BvVTt0IYKXU3B5r8GedgTn
woitihaHhmbNlnpksfZL5Kv3i6KGyngQB4GJ67m/KeJuKHPJaB0frv59qbjFmxLXMCFbWR69KJEv
fxhz/ccwuNm+TQD1+zm6qUyDJIKdWe6aQuvSzvCSUhE3qALxEWa7L9aGQO9Y6JxQjZot82vxLjVb
ai6QEJqER1wK2QL/afpW8wp0h1ZzXSFJ4PKw/v1BoGUCmZfCy4i3nz3tIXqNA4NIvTOkTxMOSGi/
3z7a12/WhGP9fwPG9G3e5Uj6wE+Xo7R3TPFrEpx1/5BmL7dNXGe2E+J6kqe2pi88d7m+C6etxCyF
UyIDoDLImEB7kDRi+rPQLe+HXkHjWubWuOlhBh9hhRr+PpOYuCO4vWCpJjDhbBcV1JX8oFagY+mA
2Vie50gT2d5IR+X2UheODtBd9E+m2G8qos0eMHr0dTYqQe1Y8kdp3Gn+fdW/yWhj+QczqraFfgjq
O0QyVuxe+4tLs7MFCoPeJJWG2VDRxlPi69rdkMD0dnt1125QlyCTIyIGpghRx/Tv785K4pX9WDIc
7QyRUGyiXGg3QZsmb0ISdfvIZcLztr2FVRGw8dWAm8Ns8yfufWcvKPOuqvTpJR1eE/WTqn27/fev
044pIPzv789igbqVwjRRBcnp4kA8d2VdPUr0wCAFEVulsDtfDqAAFIuV8Or6yk3VSHD0Jj0K3N7M
rBmnQqYU6ehEIiwRaRydUhnKcV0r326vb9EQRIOUClRgpXOcZCTHghVGw+iYZc4Yknzfekz+hsOq
bPbCRpJGkLmBmSL2nb+PjUY44ZYVKwr6nTm+VZSP5CB9VBmJgkHr9qquYwe6vLAE0OElYyBcvDyF
vutX3TRmdNbBxnvKb8197uvPenMKmBKDyeSvr9aFOU2+NNdD+QvW083OgnbqzIHps++313N9yi8N
zI5DqEtFLUt+DiNveKjqPUPwf31viVmIXoBs00C6OgcMoDHclWQB6OJOhIbDZ7Zf6WwvN/auiobI
X6/nwtrMBaqI2FTwVQTnQIdZxgyffG01ir8+2QCupuRHQbwWQsXpQL7zDE0KuLGAQvAsGiLY2Lsy
RzdvjQ9t0ciUA+H0ADbP6Y1EiOoQ5m2DM1nrM9XJJykTnqiMFisbtnCgJ8DCBMtGOPmqupwGQwUW
VgpA5h368N6LT4gEoE1F+WVbrpWy14zNQBJ+0SqNUYm89OoX6nciTPgyuPrIE2Hn+eUiHnX7NCxv
4n+Lm12fnMlhhNpYXATbgguRHN1IeGlWCvQLd4gt5N1VeH1J6mbnIYFHxcPXB+dYL6M39GrKOwMV
obfba1myAlOdRS9eRGd4DqEfFXdSCQvCcyKLz3LypY7lj7ctXDtSsFoAfibmM2gM508DYghFn7Ts
Vll/qNN7WEKZQZZtHRkr8Lz/cO7eG5s+3btLBP+a0cHNGpxd4RV5NS/s0YBM7SQPt6hGMpy7Uqda
OgoE1MAMaBZdvxJGlmqw1MT+eYQUQKEnhAKFPSprMKClPSROIf7SwTXQJLpcVjd4ZN+t759D82BZ
d5L4okjdQZChsQh/3v5cC5eJ5JVZNIp9C6SXWdh3vqsM3jlFmMd3uz0UQ3diX71JeXqE/PCUROUa
QfH1Lk7g6knpfkJsSPNHXe4DU9BVoTnnUJoIHtK4ptl+8ORk5WtdB3vYoZcBMkQS5av5BzWhEi4b
ZXvO0CJ6ojPbbkmZkKbsM+NQym23Ym8BrDgZJBGkpQjgbU4HqY1iK5Y9Q/gBRS2X4SIfrFP9I0Ay
KHdKr98J9biBGuP2J7y+04QQIOThBQN8elX/jxsGXFXE3c6pMR7LLHVQbdjdNrGQFEw2mJniCWZk
ag5UNOXBCIagh14gbW2PsXcoj6T8mEGbEKOW1UDpECCg0yNOqSbCigP+Uz29LHhPrPL8hySb7tR8
/MAy1bpA7L0+M2zw2Af+NirNraSne0Rb73RYCW2LGeFCUXZDCnGLVza1rScCiqcAKvP8Vx4g7aWL
26JoV67P0lGGb5TscCoGXQ2sCUhNZqNW1KCaFWGTaKF27/smrQ+3/EtdeIrjbALegNFNIsersl9o
KnFFL606h8o28yO7QXlL2rZrPJlLp4mqClitqaqizLtJvtnEsCHJ1TnR+xMgmRdJiFeeuim8nX9O
ylA8ECIO+koRGQYpidKZ3JxdDT50/1cf+5CzfstU41CIz1J8hllp5aFYWtV7k7OIDjplC6EZqTkr
uQRWQvqQKM0/XMN3Jv606d69RbnbqK4esiov/ZUoP3L5X/4+SE1OGjAtQoXLR6HmAFaqGLXnFva+
MI626RoR7PVbAABsasKAHYJ0ev7sSFVpqH6hNKQlwTFRRbsuGyK69iGJ3TdfCb9FkrJdcSzXpWZs
gnbVGROGxHReWQk8VfcRWcNmdLD6z7H/BMwPTR4VaJK3C+ovUVEe1fJw2+zStWWgSAUBS77H8zDb
y4k4TRk5DnL5Ee0WJG56Ox9WUJyLz8F7K7PA0TSVRhokkXNuDvG3WFDVU+J62oeiQDQzGyXA1/A2
2sHofwmsyndkpAVXfsPSEzi5JUWamsMMeFwu1NCiQBKsoTnDAAnR3i4xo4Mun5RyBSy0dHRMRRdh
hJ54YecAJQWWif89OqKZ3DVdfKhky9EjesT58ORpsuM3a/7wOkiaehP0J4EoMTNzVeIcM7eMIWI5
R4a46drnsDw1iP+KjQst6lr5fOHATGTsVCEIJPCys32scigZW7cqzlam7rq8PYhy/5Dm6t+7KWq1
IOYpD1BcmQcQhVk2bt4MxbmF4AH5yrA/3j74S2eSQAG6BWviH7jCeFS+N2kd5cVZCl9iYMx0J1Dp
fEKhHK3aR6kxt5pEpTZZuefyVAKY+XySXQo5vGDiFEVcHkQ3MgcltsrqHLRUvOXU1gHKFW648/tP
pXs/egfJ/dzqX10UMkW0juEDksJXs30bUUuUSLjiiVdM/d3HPXqmpZ0Xj2q7gklZ+sjvfuOcG8KP
lSTXQUmem/gTpQalCO1KfLv9AdZszHyCQVPaL5W6Ykb1Wc6+JkqNdOHKS7FwGdlrRvWJfFXmSqZ/
f/cSCcyftk0RVmd437onFCMFB+09xUaXPbMhzmLosBXeBqjz/uV0vbc8+8pyzqC7Dqnb2UjgpVGP
av4ErdHOj2V7Un6v91F+Hv3Pt7d0wcdNXB40GIDKa9TVLpfbtZrEsyvnZ1gvN0HxtVJ0uxf2bfDz
tp2lbSWdkIwJIcXcxOzTCSB8ysrF4UCkb2vSi4nGNuQ85Uc/OwVr33DJu703NluUOgSI3jUYk/Jn
K/kyFEev+lnBF6BqK9HY9JdmNxPnSfqHQwBwOAdiwWklGpBdMZgXfCrgRUcP8va+SQvxngI1DsEe
4AKTCOPyA5kS9MRJpZOHIWkAvU/5WrjVJ8UvnvrW2BhBa1dN+eAOAtR5wT2SVT8H8if0kGxavscw
sjZoF9wFSfkzV/UzEKAVBNXSDsDaPb0iJKVkbpe/T60Nve/Roz0b8A1OwOQ6WtmCha8JcwejHICD
mCmdB9WID6PBXAotE5Yw5Q1a8Wo2ybFAOMmAiGs7VP329p4v3ImJKoQKI2C+SaTgckmVDLLCaoPu
7JZMEFXN+L0zC2MTlNGpr7rff2+MGTnQ1vCpTZihS2OKktdmgpzfGSJZx/CT5yYEgTbGL322logu
rYtY0YDNgCEAztKlqbASzEofk/YcquFntNG3dRh/MHsTTlvlH5wZsgh0dZnxJ0aci1tYzIxCSNR1
DGPBfic23WMvFo+S4h0LoEknXs59K0VPWog4ZJysnMmFd4KZuYmVnmiDkYzpRL3z4YAgxDLphu5c
wf2b+d9E1XHDFQzD0mbyPoD2gfyN7HLm0PKR4RMLWAxRcHiCJA0yiuhbF7UfLOpot4/IUgEBB80p
mcixrrkZIKUVAXgV4nk0iuRzZyWTbLvhHTx4/WzExdMdWdlwV4+Rvu2YFtkmaVk8l70lrdyMhcs+
iWPRogdAQxdwtrEp/CGgX4GVSwPxt1XbSblbWevCQ3FhYubvfCjTDJDP47n1qk09fBITZW+AZZkU
R/09g6ubbHiBCn4/8d8Vyi7wqw1S17aoHby2P6TxORP1lR+18K0B0uPhUVIwQYnOlm2YaaaitcbF
kbOHxMiOtf65gNu76uOPt5e/sHpa1eAyYB0A92FMH+DdyQUAoId9LOB6PEhya4akyo0SPJrZPYI0
26hfaUUuPC40jplagijQ0ihtX5qrYdNjPgFSAK+XBJh8FOMY+QgMyyPEzgBTBJCuQ+LdeyNEp2NU
+CuX6PqiAlfk8WCAANAU2I9L+4Kq1V3SZu0ZkuuHvmW0hZOODoK5Sl12fXIBH0AvRVMeYJY07xC0
kFyWjaXU5xCiskF7zrUPcfVb6z4nw1GEVtirC6iPo00OXWYzlNvBLXfx31ch6JFSG6BNwfW5qqkS
3qfCRCfhCEVnm2ax0bWVCfOFDWXYmyEF/c8nned1ULhUfdPUhiPnUK825S7N5BctTv/aD5Cm8hIz
l0xifNXwFbvGUvO4MJxE0zZSwjBnX684veubABESOF0yR4Y8QLldHg1I8tHKcX3LAVT/OKhCZBeB
1dq6oP8IzOZYWsIJKN+K0YVTcmF0dv0oBYtZVUaW0xdAogURye3D7Qt+7UoYEqQQK09dHiBPs+fe
DATRTSFadPw0Le3U07ZJlp6rWpmIf1eC00VbsCr+0XSanPblFkp6gFR91QmOZn2vmi+a8trKX4Rg
pXC/sGcTS9L/WZnP+cvMxHRVgpURFRYdcmwxP93esyULDIvQyqHYRRQ8Hfp3TrGK67xS2tx1Yj9D
kVx89DLpw20Tkwe/jOOBIQL3MoHW09rTZx8euuZCTn3LcoqIfgNamptEl3Ya8imG7MGLXCUrZfml
b2OApbE4UigrzT0vLBCQk0qsSRLUTdWhfA5rqJKeC3/l8yyu7D9Df2oa7zZvTPq4aXsMCcGL3D37
WbVlPAuSY8sR3DVQ4YIx+tdAg/ALNKjmD2XjQmIqQIrtKIhNF8cCgJ7vfw4R/9Cyv79IE8geN4Qg
KaCu+aEoTMEL/8zbKCh6JD+SNLuDY8mC8fb20Vio+kxYaFpS1h8Gv3koKxu1Ept5pzs97EYw8Ib3
kZ/eNbq+9aP+e9914omFv8nI3XR6uvsH61PxkSR94laac4pqHZxjpstcUSmnu6g/aAj5iWdxuMuK
HJXt3G6bo7uGGFn4jowO/md0cs7vDg0pby9AoWs4fTNsxKjZ1LzKfo7qtaTyv1cu38L9BmhOdgtZ
FZxLVwmeXrq+BMkeR9TRha9FsIawWFoO4IBpxgfOTrozl8tJ097M6K4JoPJ0O3ffNK+zNa3fS3G6
j6Jif/uTTX9t5ks4kP9Zm67+u82LQteEUNkUHE+WGjv2EN7xovvS+vuxCSopMqw5tLplWFBmT0mS
QkkSA/F28nI8NXn1ENBTj+K1iHzh6wCCmfrb9GevsRXiWCCDlJmmA7LxVGb5Lkn8lajlOgyFdwJU
ADMNUztjfsNGCa7h1q9dx1KFjaW+5fpzpu8V6+zGX93qqRrXOloLBwKdSnw9itH0fueZMM8uCs21
5J37Eq2Hpjbtwu+PyCoKSj41NMaVE75wJCZ0yjSzMf33HGVbBUNuDqgInMEsDxt9yLeB2+4Gqa1W
npWFuWMq7BwLiE7Bj1xF9PKIjoNRgX7Iem9fGfkDk+nHBhGSxJQf4tRApSXRtlTrEQggGvYlpF0A
0K8CYafwbHYJ3v+O+bMTel6jjK3rnaHQrxwo+TWUQBT52bLgeM/RM9gRxeb3as9jYdba59jT6/sR
MLKdl4P8U0TE/vatXDpj7zbmT4797lYW03CcgcL6GUjMXoTMto4/APH2PHQJwD6ht9SNK0/vQu1u
aneQtMGZDPJu3vjICrVMDT3xz5ZZCyAnvtJjsg2peO1pFNtq3lYHo8vyjWQW3r6JrNyWs4AJ46Zp
7aJM+q1Y5cU28JpgS8iibsMwiO/JVMq9pf59IXj6rUzFoEUKNeM83q4RQBtycNLnzOyetbh7YSLQ
8bRoa1n5Sly6eBvemZo8zrtPIbWeHgl16J8LQ8E3fvPJ8OFyv/29FwIs5m+Y+p94bSbqxUsjOlpA
YmJKrtPp91U8MI3pbqLwOVbXGvJLvoT+K3ApiiLwYcxWk7qIGMmm6zqa+yhYp04KtwgsM6ftuOoa
p+OiLRZEMZQkAvzw5aICpRfTtlQFFuU/Wj613/w5rwcGJRAPXpvSWdzBCZE4lT3AfM92MC9i0eKm
Cg44p10eJrtcdT/5mfCz84rDP3wsnn4TZDS4rXmEH7QF8oeq6DoJxHaK9yBXw072HmL6LrcNLR29
iQYeABUF66tQI1frTrXaznVGwT/lSfjoDdqxGryVusZCxQ4Kwnd2Zh+qa6hNulbjOkZvffCj4FsX
UBpvZGunJOOjEMibjNGrrFL2tSgeaiX5fHudSweF/TQY7mRXqSZdHhRPE+KUAQVe1AgCk7yzhRy+
U+EtRrQyfb1ty7yGIbDYd8Zmi830vkbuT3cdL2U4LUYpEg9v/ESdsblT3DY4FHmtb5QiEDeCIiG5
g5wj+mtlEqIDWQ223NaIsFAg2hmDnP0MfOOTgByI6eo46rF6cHVU4K0hlh80qY63JVnGvo4FhNFF
epsZ9e6NwPNha2NtbROeFWZMUu9FjyL3lFeldZ+gF7WxUFix6fpZmzSq3GMpug1voeo++TD6btxB
su4tL/mGDF15PzZ1vR3rMTx0PSpxKNN1pyJVsyekXaqdm6IkaCa6+1hG8e++CfZN0DQI1XdJuRFD
vX0S6irflNFg2LTyXTjxq/okN6TGlDDVAXWs+D4crRaOhUHZZC4MyZ4eeihoeskxaoPPg1D7W0ZZ
+cH6+J0XtLSTAKUOF06r/Tiqlt1WnX9QxySXNkrf/Ubwpdve/qxXV4WmE5U5MIa4z+sCjOKyaU2N
UVM4d+1XkGBJs3JyJtd4ESRMJpg+mzoF0wM28zB1yCifYrmCIwZ+Y4/oSwpmuWJDunJjf4xMsz9w
kuLKpqvy7rUZ3UqmgBASifTMHTHgnu5Jl907E5Ke/eh1/jf2LrbNus43WRIO+1SUywNjqOFGk/Lg
h5jX0lYJUM/QxigabKGw1pjbr27r7CfO0602ldOyir1zaxU/6D3Xu6IZng1BehyLcoPU98oDvLzv
/23JbN91sXdHKQq8sxH4O9X0N0H34/bhWVyRRmpO1qxd88/IOQJfuS8Ijq5/GixxUyf3muRtx/wF
nNJtU4uLgUxkathPg0mzxXidGiTIyXhnNxze4kR9ZXJvf9vE4lX4z8S8TA0DpKI1OumC5j9Y6UdB
38TBv2zYOxMzhw0zbxl2mcgRMMF8Vz8b1LwNEKPB50A1/vYRnI4b4QOUNsQtV+mWUesQvNSVh6IR
QJH0Th5+1+7v21u2eADe2Zi+2rtbl9Me0ZSsgfuiF7bJ0NpS9z0rc7tq7xEG/pcFTV1GEh4cyTwT
lo04MA1GAM5MBm89+WuXyPtCdP/BikRiReYIEkc2lcsljZDeqpPLcsoErStR/V4F/Tex90+3d27p
sHGKmTiZ5oIIiC7NtETHct5TrGjzFnU7oTlKPao9uba2a0uOEV5YiJtwwQAjZ44x79DgCxruaDtY
T6iBHFGPv4OzdSt26uYf1sSYDg/KxG40T/DxEkCDXB1HL33R/Z+ucfT7lZBrcduorU/9UVllaOdy
24pCUnvAQYJT5aF/GphVPOgIAR7SqlhLLSZ3PHu2ZKCkvBK8jqRss4MQm4yR1hnteqkZXiMr0ewm
8z6PafCKn/hVjsTlvYl89O09XLQKOp4OEiiQq8weDTtx1KJacqDa23niIUx7Wys+hu6uGO9HMM23
zS1cYIYjYZymJE4TfZ67aqbrCW1miY6b/fZSwy4D1+5gFFSM+wLc5W1j05m+2lHAHVM/iQHw+Zl3
xYEJ1jCVnCjt3HtDIQsYgjbelxIwMhV92SE1Jv1GPbDVEJXv29YXjg7F1SmfYl+vS8kgqMsu8kLJ
aaV6I8qfy/LF9YWVJV6XkckHiMZ5dcmwqXLNDqgX5r4VVJLkmPKzP8p2093JmWh77T40tp6LhO7R
ir7fXtmfUz/bWFCedJSJfJiHUaalv3PDtUvsH8eF5qhZVOwYsGZmRBH8XVDU4jERK2ULb9NbNCZl
axvlWB3auk4341hXv8zS7Ld6kElPVu6XtpUbjR2Jen2QS7/80ipV/ZqigG4rxRA9dkXtIS8syC9y
gQKi5BHPiUPCQS364Lkc9C/9UCTH3ujljSg27Z6oPdkY4IbibRZDYKmXor8XxqjfVcWgBKhmwRDf
k3U47iighV5CbFFI+VrfZ+Hg0XuZFD7A+8DeNXum6sIfGe9vTSfWki3Zg6T8Qpq6L5w8h+m8+AJM
7fYXuS7QQS3w3uLsi8SyIGRVhhaiG1sIEJkbI6TR5Aa72spsN7mXh71CziZL3/tk1+h//7gA35im
o4iFryll+8LwclmITaeYJAsL/d4Nqg+dGazcqKXDrkLcBTQdUDNQnNlh98sB+TmBTneEMqDV79yi
gmgKhyVktu5/k6O7VNVsIA23d3fhJl+YnXnmYAyEoBkL00m87IcyRN/bPtj1yT8EUOREOFwWCDny
3F0ZAc3pfJANB8yOncsvbfAhNtfgzAvPM91O4Cbg3hYoHEVumeH39GDUVtmlA0qUo7zJk29VsLu9
aeqiJaaDAJ/yEF+xyWmZ0qSh6BkOfdx634eQPuXj2L4piQVWQg/Kz4YaCHtXgoyrRnR3rzHIeQyR
/j0MkDt6NgsAmiMIyl0XpMUJdt980yioqOaaH92hipje6QEl105Q5c0IUv+Lpmf9Ri9y5BFrLlzT
V/o+LEwtJKfvUg+0bVi+1O2o/woRoL3vtdhEU1aL9hXqwWdiPQ1cnms+RL7eblDBtg5hZvRP0hgG
p8FCa7KvmuCpRuqYdE7K7LzShcewBKF9e+8WHmWc6n9bN/37O/+qjqUwCgIfqejeGLRQq4dSV+ym
usvH5y7Z3za2+J3gSePQATmlfHNpLIv6Tsft6k4bMjGWHJPsGwu0O+nltp3J6c0eDcAJVPx4i6mR
zcNpOhhlGFaq7oyoRPvSV+vv+SpwgpO+HVVT/nNF+NbJAVcLbWinYM5Pj548YY3mbSF8YZCQUV0I
51Hwmge3bYnUOdVa12E6cpO37U+c4SmrTFvxeV3KvF75Nmv2ZgehbhOxqdARdoS4eVJK9ZB6zdGT
KSDBqp3V9VprYfJk82/0fn2zLKF0LU8RysF13DovNyO58bPrG7+QxUYadiitfVDGkARLXrYVjfJ3
K6RfmMDwjqMxwBoJK+Xb7TOz5HkNvD3eA6fIsbk8m6EYVlrf08LTLKcTfrUNcK6/j/DB4P1nYjq2
7+6aj+6ckYiYqK1HRXqJ65fMXJn4WTr5U8V0qiXQs5mfGhV6ct0qAtcJ+uJrKEAwYRrB8fZOLRWk
4F0CJMHEP3s1r80y+F2NqW65Tgs1IBOfDLoeN4zH+3DyhUhSZ3dVzFkNwoMLlWM+WCddqHeN4X6K
Y/Vw+8csLpg6zZ+cFsTs7Bh1qSK2ShZTWfQlWL/C+FOFFu9tG0tHY0I2MwJLF+yKxkWoy8JTU5mr
oU1wXKQ6i0bt7RHlrX8wBFCIJJ2KN+nZ7IDUfW6iMcwBMZLHRlL2UhQ/6aO/ctVh3V64fMxe/r+h
WXRjqKLkddVIdb1VgvsCYvm9bAbxIe7cT+Tu416kLBsKpfKIFGqxHwfFPdVNm+9GV9P3qV+VO2i0
EH2R2sJu8kiymUH+oVB5PsRQjd2lo9Fsa5eqtyC7yQ4cDHNTSZ8dEDhBIw0wPLZy3foiR331kJip
tvWrjLI18cQhNsRglw8I4pV1XG4LOag2cSEx2B9TCk+ttr2Pgz44WbXVZ3ZpqoVtuJm+NYax3LTB
oO3TPEvvak+x9mowouVe9DFYQijohD6Ggw3s4SHK8NheWHVH0Q8Nmybc+GYOBg83MruHvgy0YyhB
kYoiuWF3VS2+qAbVjJHyql5FzBWLw5PoegzTaeNbwv/rqWqtdDca43ioEvWLocffq0jlrxRpdfTi
8EEVE0TqfePQ9KOITkGBsEfXxxul6FK7zxUGLkevfQiGUACuGg+b2GQO0my84UUsiD1yWD83ZR66
W90Y+QcqIjuIXZotfH3Zm5b65bZBFGjb6Fl8KJtM3cDS02+AlNRPQqDoB2bu9V1jMl8FeL3fBqVm
oQyZf7Ais5PskYO/y/oyQWO8bpBlcgvaEFVO9cYLvEcjyoNtEfSj3QMcsWNl/FUMxrgpG0lEqlMu
gKaUtZ1GhE80GpunNs3EndrD6TdMUtZyorb3VRdI4NKalh/pfkVQQX5zw1a6s0qjszaQMrXf6tST
tG2KrvpWY+7UqiNYPAkw90yJ/k7atrdB6ye/vUb4Jndl+jjGhG+1lQYvzSAwsdV03YZeprERg7re
4S/UV3Stfemuc1/71LTOvoB23KjVLr91MO4RIG62HsIu/0PaeTTHrSxZ+BchAt5sgbZ0apJy1AYh
Q8J7j18/HzQx7zbRmEbwvg03ilB2FbKysjJPnuN4Fk2TTdaM2l2UBsl94ouj0za5haBqXm/kNMm/
+LJRnEYTCfLJldJjz6mxxa4XefgEJGlSmNsGEtB0PRAY3omBCFShjF7UuH4zyjJ5MJtGcahnyW9q
4Zk7NfG8PYpZ3Z0VKuamKdV816tZvolrhKqAyFef4qIOOUVevkuLqr0JoFti2H2s0q2OPt7GIDW4
rTT4BSkistA+CTaxGL92pdvs284PHoUQzTL4Zrwvst5JE2V7Sz3bg4vxaGTRsE/ysrChlfRvpFCw
DrJYa44x+j7TqpK5zyqp32RS126LvFRpQCMZPKadfwyUKt+341uLKL2P31aUHTcKoNqVssNSXkIV
ESo7sh2GP2YBXuxao9OzzP2U6dnE7dEUdpX6sKSLb5lb3yHG/ud6EF6KjVMbHEA5MxgXE1E9uI/S
Y9TrU9FbB6UAcJL11SErXaKCvAYzWbq+kLcCVgOcWiXNex/xmzKU0zCgyZ+ozVYupceK6cuVHVyw
8ZdmCsQ2nUQEAd/bEERpzBNzDE9BUtmdQSVk+Hx9yxa+Efx4GhAomD3o7s9yp9wr0bsOGJrMNesm
sL6CKgzH3qkNajL1739hi0cllCUT48W8096bgmnqQxae2tiAbnPHX6QQduThmzRfuSgX13Vma3KV
s4QtSBU974jdJwXIGKza4fexFelu1HrswDmo2Xmofru+vIVcY2Kxp+QwJRoXhWZBHDylHsLw5KfB
XnTvhiC7CdyX60YWXJx5HzAfHKuJsmR2/ctWoIQkkCHzYbDgEvxr8bfkdlvXWhkMXzM0cz2zDUwz
znE9Rfpjmt9TQbXd8rOWrbQDF77Tu/XM/I9hISkNUhEPH39ktLBzeHkSZjE077GSf/6LvaNsDqSW
FtQFAEMbEj31GZk8oQ8xAHpPQv8z7Aj+U1EFcIwo+Zq08oJHoFuok2j/pRhRZh9LbGAuhkc3PHWy
C2wqfAhN8Yji1srLYc3MFEXOfF1SWVRtVewhg0p5QUtVvauslQO1VDxkMcRzAH4TL9ksw80gxq5h
Lg1PQy7F3GtMe8oBxbRYG4f7JlNah2swArCeqIkTNom4UXsr3CRelK3k2os+g5YbkYR6pjkXDeu6
SJDDjvX21WMS3cvNkxudlOAI6fGKpYX4CzD0H0uzKFImgj56ZR2iDMnEhKuqkRNxz193y+mimD2n
MUIPYGJUsijsvf98Qys0bgUf5CmJybp6xxd+jY27nYBcldfaTfKnWpNdW/CYqSPA9k3fk07Le5Nw
7dZSFwtgQl31Bqbl577jvamVa19q0Q7c+oyuTSysxmz/ZCVmkkaF21Wsyk1lvtYkyWsTGms2Jm85
8/4kbI10jLnB6r601RaCgiDnSbtS9Jh+6ewjUaqfAodGtQalkvdWPMNXvdhVgpOmjXRM3qK62KFw
UYK1ue4NS4ZQnYA1iT4f7ZrZckKtLrJG0gKUJT/5ypvQvNW94ajDWpFqzc6saCSXBpVX6GKJ77/S
+CYLfpftxqjXQMELJ+hvZ40bkSvxIr8Qm9JL1BFWuU4eNq7l21mylogtrgR232lWy6RyMrupRiku
RT0a/FMA8srWxfxghukXxRAOQv5hOhGGjRAj/4+t2XUlD0UQldxPp7hF28iaFIfyQXA3suaO2+uO
sBRwGdOb5LPJZ2Hwmhz/zLGFOPRqzW99VAvNjUXiHGTjq1kJN3KabTTff5MrcdtTQ7Vdw9q2rvga
qe7H617vfsO092e/Ia0pMUM/6Z9aqdWdMjW3VZA+8uJZeyss+snZYmduP1ZjaLqZSEQy9TtuM9FB
wEJY2dJFI1TMKV6SBqDE8H41ZqQGbuWVrEawOgBxwZ3Ugwy6/t0W3fHMyPQjzrasYfxZ6rrGP4nF
SVF++rqyl+XEkeTn63aW4h4doIlyktGVizo2j0459wYYIXM9tBNNYoR0m2TfrxtZuJtQ+vnHyCxK
ZGIMJQBkt9NVq1UnMbgRhDshP0Txz6b4VbcrHcq1Nc3eVHVUVF7oYS4TP7vwQBrSXlNWsqWVJc0j
eSKMqYkgN0vSpM0g9Afo8Q6F2GzNuLmv1OSp7NQdpZuVuD7t1PwCOdvJOaF0XoAKqfoIs8IPT2ns
0D1Z8ilMu31fFTZYh+sfbmUn/9L6nHmh1Q2NLqIbdvIGYZ8Jow/kX3Yhc2lWLsY1QzN37xq3JzZh
SM/+uP6jblKdWSM/WrQxjdoxvMz9O++Ul0bq1aEucImoqh30j8XwLXU//hCZBND+Y2P6DWcb5kGM
XvemCxOulTlp+zpqn6tmJ463sfd2/dMspK/vLM1iqmJUXqdlHul6t61HGJFAE8tS64SUqip/3F23
thSOztc1O8HgJ7RYEszg1Et3ofvLDL9CqonS2u/rZv42WS78myt4koqfHr+zWzgww2EYJz/oUaKx
67bN7kuF6nLZG7kjA3jegoRWweBRW+xyq3ZaSMl+yA3z77WQfZfFDp6jlqafXITaY5Im7XEQ9dfe
IxUKMiaFDKs29vQMjK3UarljCuEwbZdkh1HRebYZQC05QsFr55CGbisLALoJqMZu1Wrc6YmrHTLG
JFdIDBZ3l5F38nZUEkR9dqMUTQM7y4jImpxYp87PbjNUVAphdMJI/Xl9hxfdBgoBGr6TcMa8FuQV
XqEZrRWcxoS+MxCA+q6t6WOgE5HftqUX2CaT0CtRa+nGpHJnyAqNjcsiV5TVaijS2TiZ/gjjxiB0
tpoaKyFk0Qjj6GTWzOKhGf/+6MEMlpZDxHdWi18h1BZp++v61i3GjzMDszMA0DzTwxK24cAzDtM4
YWTpz6i2bK+bWXSGSXaLaRwwLvPUfdRaI2OWhNfi+EfWBqdH6qrUv6WjuGJocT1wSgCjgQkRt3u/
YValeDkpQXgCVoHeLtXrSHK0rtt8fD20d4AZ0s4GazK7jfOm79wo6YJTBasTdaaEKYlR2zSVbF83
JC0tSGGySEQBHDTUXGpECfNc9np8u/Tbve+mn4UKGF4rhAltZBoXGZQIEXLCqb/v4hGFysEuEuM+
cvs9g257Y20gbSlHoJAH2BHiQGTDp997dhlYvq5HgWt6p1FUPilNN2x8lxdYpXQ3ea1urCY/eW7z
0rTd4fpOLB3yv3IGPPxkeKdmhjtBRF9JYjyNo7JLun6jZPKul42DLNfPZbemZ7BmbuZIo5z0Zp5i
zgfLkXf9LtKFja7IjpYMn+hn/guHgoIEVqSJsosx0ffbGrU5o6dj4PMYDF8KJaJPH1H+FWyt+TBL
CBsEOzYvQhBgPNxnvltHWgL1P1WBobiNqu++9fX6h1ryWKr+ZN7TeApv9fdLgcs48UwtiE5pwe2t
9req9JSba+3rpcg4Ub7DjgdmhZLAeyt8H5J7M4pOmvsr9b73w/76KpaS0vP/f/b9vSYKEwrkESQg
dx1MCUX4GsMz4DW3vKBzYW30efrv5jnCublZHIZtZZDcelqOWtlh9eKjNTnSWY5WPs7ats0+vm40
fhlULMvM38oxBTv8cn3fLmXRp6vqnw8zHzFOxamllsURHKbWoW5vI+tWcI+C+yUL/oRi77TpU13+
VqxjI+0USbhp177cpf9NzOjTfAtlIpRzZ0vMhpCHuTHGpzx/aYenUrmRtQ+//bnzoRibWkNcNHNU
e+gFnVUIQnwK4oocLWXuC1msdO3lf+mDSIozcYA+EnD2i3es7hX6GGl+TFX+MXG3NGMf4+CxB6af
VDdqfbr+5Rb2DVQWUQFKPwYQ5h/OMIQxyNUwPxnNTelbdtP4djCsvCUWjYDShy6M1zmx7v2xzYwg
EFB8zE4GMtyHKIjbFzUImy9qV1gfDqmUiKiwQsNMV4gp4PemIgleGlQT8lPmwYSsH4fhlNFQX6Pz
WViRSgrA1SSiLHXBPgtC2jCKHuXwVqC9XlBo16Sy3FijVB8//IG4ceGaI4uaTM0yak0ME00Jx+wk
U9iKGMKFWtLpgO5eNzPty/tQhLjdmZnZVeQaAQwBCmai/GtR9nQILVvWPrnirSCcFKF2umHlhXQZ
lLAIAym6etNUuDpbGCwmYpaManoKyj+eMm5q8/X6ki6jKw8DibIW9Wn8YQ7RZDy0N+S6FT7J1rMa
Mtqq/6qNwh677XU7Cwt5Z2fm3eB5rKSpsKPqnZ3FL0W+YuAyK2EhUCEQc2CLJJ1+79OphypNh6Y0
BZKCD2M6OcqLVSU5FD5tpVyruC8AxrFHIwk2uumVMw90dVapYiFPWskSg8olwKFkJzE/X+dfeuO7
EUN+l3528zVqxcV9pFw9nV/C7N875izJHOUmsQorYuwugv5WnmBCHz9LXBC0lug/Qvwxb/MQhKIw
DpgaixMROQDLPzI+VB2ldFgj7VmIDxxWAPcshh7h/OmDTmDmq1FIlcFrX+o620aKdcuOrwTWpS07
NzPzjDrp1HpsMVMI8ksbqM9Ds/ZVlpxPJnVkyo5RCRbz3vmqRgmzTNF8RDmm8R95U4bWJsxuMj84
Ssrz9aO0uG3/GDNmPVUY33IrzQxqxWO09T3tGwPsdtuprx83A28SLziaCcybzE6s3NepmPUU19X6
yTLKPUhTBxjeSkhd2jlG9eBSIsenUzbbuUAM2rbK+DiGDLyoZOrWTZ5qsT+GlrD1hXAtcVjavEnX
hKuC43sBmNWaMVYbucDnzCS09cY/yEJ+b2prI3dLcZXiwdRemoL338rX+TmltGUMZo9HlMIm7Fy7
UR+bzt8AtFrZwWVLBD2DwZVLoupRjVHvNdD08TpSSNGyC8r6WVXtzf7rdY+4JInAFaAfMkx4jXne
z2Ns5mZDDT7NOw3E1pTntVLudEbg7GAHCWW1CahhZf8ii8AowytgZHWSvumLnu2klAvMUGaMS1vW
fYCabVrc+uYa4daSW5wbmTl7Kw56GNcYGYvPrVFCcXA0hrX0YdEIMihI80pEu3m1EzZPObMgSjg1
SvCp6Ydjk3anFp6Clc80PfBmaQqaoTDAQU3GjTiXvRQGuTAB2WMnFyqIQlGlL9ydIkSnUeudYZhe
GqqTtQ285sy9uN1Gj8Pt9R+xdK7Pf8Ms6PqqFlilMnXNutswexHUdGeM+gaWAhupkeu2lvaVmxDO
HJCUl4UgSDlROQlHVK2k5LHr9XsB3sCKxsx1M0v3CLcuMZFxNNgdp59x5ojFyL0hUaoDMzBUuwga
yTe51OBQv25mIcnUAO1P9GL69IKfdvbMDKwDPWhF7pJSJeBm0j7NjxaaOR54ex/KPi17brS1AbGl
IHJudPa5hFpOahmhnpM5AblTn6LZS+G7ji/+m4/FC3RaoDKBuGYBv0rc1Mv8inKOmd37Aq9EKwuc
wGo+njmT0f7HzpzlE1zG2CgtHVX4FjawBW/8NVaoxXBoaRNOBfopPtbFlxJ6V65G/9SL+m0+5s9u
Yn5KG8EWW+8E8PIzAyxUWPVThCqzEBYrR2zJ7akZU2ef+ifS/DUvmu3gipE7fTP/gef2CfayvWsq
a3ySi3YMiO6osvICnocTIH09leMOIrJ8cOr+ra9fjXxN22/BCF7NoBiDnoBj53lAFnqtiqgsnTQZ
sihNOI4VGnhRf7x+uBb8HDM6THNczHDpzT6ZBx47UWT2LOgNJjt6UG+64wmPXvPnuqHF9QCVApUD
Pv5iTqXN/S7IakBME9u61yr7WtIcudJX+tKLZsDVIeEM8f/FBIns92EtD6RPOXzDxlAz/vO7lT8s
R02CxlL+Y2WGY0q7rvCCKKCmr1VcjZYt6MD807VLeOlNhawAY3ZM8FOdmg/hCiXw+56X3ClsvllC
vCta14nVfAO7ut0yiiNFz5JcILj9eP1jLVxW7+xOF+pZyPXQ/NS02genRVfdz3zGFb642TEdmX7w
1+L7wjVCMZxcbYJgXBaZh7YfhaKFfpiKxY84SZ0q6L58fD3MKtL25i9QnJmXNzVKiLo6Cp+k+nsJ
p7ZYfRqsX7RLNkL84V4mDg4jC5csL7kLqaTCKDOzDQvvFHqkgSakOe52bIJDMY7O9UUtuPoU5XSL
LgDoWHW2KNVTed9nqn9KhmobjdKhoX5pFdr2upm/vIGz7OmdndlVmOp1k2ee4p/AaN27guZAbLjr
xWofFE8A6/eKFDuq2zgtXXeqM4fKzJ0+W+tuLWQB737F7JqsQ/homB3h+oJpW60zJ4moOfa30fjN
cjt4DcB5jk/Xlz6t7MrKtdnDMqykZJRCMg9Dr+ygefCQZeqb+r4p5b2WdSe9XnnJLhwFgzRABNyv
TYDZ2SK7NCzqNDd9gr6yifJqU609WVYszJeELpLSKrVFthHc00W09fr1+p4teiWFYcYjGRmkRvc+
dOSdBe+WAg2SO2w95daIn9VVKYBp3y++CxyXhPdJdWWOVWzV0nMpTpPfhq0tNo09iKfQegziu1Rs
bxKjcZhDd0J35bm3EBWnxz9fiFI+paZZ1C+EUoAmJsGsbngH6GC/5r36JWjV2u6GWj2Ggrf2Qloy
SX6tkvgyAX1Re+pQA8qNnuzJ0lLvwcvL5Kb0BG3L/F/hhO1o7awuyt4+/gmJlZYoUbq55C8qK1Wu
oNXAKExJefmLgt8v11uJk0t+gs4BxDQTsJk/7/2kkqDQYDrOA9T8q7YEtN6+MF+y8nRY8nY+FQx4
YO15Tc7Ok5GBM8jClIxQfAnLG79Yw/8urWLioZw4HqZJkpmBGhxuk0Jk/qnQAXMOOV1Yxgjums5d
G2JaSNRIOP9jaV7kykZfqb0Mpr2ppz9Wj21SO5Dv2bG20ttZ2jMAMkisApIB8zRf0iC6ejtwgE0v
ixC7Hcxb8EHpSoaxFFrPrMzjUKLFVpNMT1TDjF9kpX3IGu2AQNezF5kHbnHHiv5c9+qlDQSCSQEA
hkjkmmYOp49ZREeG+rTcjLYkPiQSt4ZR2aa0/bihqeykTvCiS3KpVoi7sM8w5Gr5jZt5ru2rwp6x
j42XjWvlu4VVUSumpzRRWAAymf79PFODMbM2WyTuM3+I7RrfyGRExbz2tax+Xl/XUjZKc2xKbiB4
pQY684xkDKPG1Svkxlv3ziyzV61oHJ/JZrAdB88bT20Z3li5uq2zdi3jnv7vWcg/tz13fz3uA9XL
sD1SUlP6u4RuUyfe1kK3TbWXooR0tltx0YWzzegb5Ll0uFjxfKivSjurt9wS8IOhwVDi2WqnbWJr
rTC6aIYG9MTSRcidV1GYw+wDMRp56Cn6jdRIqIG7B1+1Vor+CweOEDUJVUxPI0pu7x0lKdq84ptS
8ooSRyv2bnsAT93qpp1lOchnYyU7Xbi5TJ6tJKgkNBKIxvf2lKSoxCpVIvK1zBnCiNIyiFD5YPje
oTRWjtyia+rqJAxkUBi9mBrMarcsQquITmLmwZSbO35s2X4rOeh92jKTyVYD6cRroq3lIn+BznPH
pMw8Zftw6PLn/Tp5Nht+JafRiS6UcYsiQ2z7Zane1nHfM0Yhoqii5CYFxyxzOoZTd2pZ/G61brgx
9eSvjPedG5Qhqnu+ET4BSKwARunWtsjMV98Y8pumUyFvpvX18ZeyOfW7oTYHnXDB2JbKZqOZVR4R
D6PPmTrQDVJhAMvWWkFL74dzQ/NQr0dZji4T36bQrd7OxOBYFcGdEd2LGVR/7UFS87uySzcQyW9g
O9kJWnysoP25Hr2WjhmOzxUKmTInYfZaUspCifHV5NQk402Jah4YOU/+fd3I0iGD3kdWaavTIJpH
46BQFT+P3ORU9sWuiZstEnYd0kr9G1Wzm64UE3tIhDVA2MKMC3TiZGFMOkGVY6mzs9bTtC7M0IoZ
Z80cBS5kTwfhHb1qQWrXxg0Eg1YLj2u8M4o/QV+vONLiB2a0mul0HteMJ01bf3YH0bFE4zL0kpNi
VbbapAcoyo6uXwA7jOVjZ9H5nUrqqnkzyu23dJBvzT68h1r09fruL92Fpjn1u/G3iU32/e+oocVr
kihNcDRkzxJNdLeCV+fbACiT7XtK9nGXQvxsmoGldUZYnYVUIUW+trIQf6r71KFl6ATGk9R+/vCi
pmKTaU0kgMSLWSnGEtOkH3ridhXSM6P9aNeTrhFcizaEWNdtLbgvZkBqTm/PS754pYFOVOsBEYXK
UyBpWze/q+O3Ir5vkh8wdq3cEJfiChNf5D/m5leE25QlDznMmfIj4nVlcZRg0/Pje02EqLC/DwbG
fX/mJu+74bn2noa+36Sw6nU/W/ct1XeC9fZfrf/vOTt3ZAVmi1KIYnCjqJiMj7UJ88hjmz157tdY
/HHd2AJc9/3yZ+5jpFLV6laANUYth/F76d3mww9ReM3N28qtbcG9jbPKdqEqz8JPcX2krmSn6kqW
s3Bo+AigRKghUWk2Jp84W/Ng6DDFVXF8irQGfmxhp4nxIbLkT7RXD9dXvBCC35maXZUNPCuamGBK
jG+TsIIg9FjXL9dtLKQdJPfaFAWhPUei4v1y6IzmQaoRi3K0zHz9h9WZm+EudipvxdDSYmiwEXJR
POJtOdu32KrGPMvkCKCYuom9+2y6+Fdp1hatcEPT6iVlu0CMqU0VaoXYcUl7CWPhohO3d6q+4gJL
98ckawjjEtMJzMvONk2U5HZIPSMCBmneNVJwzMQWCMDo5NAj8J5hmkSAGc9jSqRIn0s9deDEXxm1
WvJDAJJo206M9RfArkJFRqXrkhjeh0bcwd6ibWFpgEw/gaKl1ts1zQNpKdhRcKZ5T/JD+XT6QWeO
P+FJFKtPEgxGNwkURKaXPMSRv01V43bC1Ip+tEl5Y/jGeKPk8rFNmQ9V259aHb7UcvzQBPk2V/R7
vTBXYv5SIw2PAvcIlIpBlfmI5fTOksXBjU8oxfzWi7rmJgXE10AxcuNFYsvkkYqcojgE+1QK7/Sq
2DPFuCYM/f/8DBxiwtqxTbMD6xOFcqXQ4pMyhPcCvHRiLO0Vn9gUpjlcWf6D3qtPpTF8ipL0iz60
x+uHecn76WJzklHnBsI2y9mCLCmKWo1S7BeOUj+kgBnFYPffGZkd5EqF+0iMg/TUar/S+iC0v0d5
5V5dCkrT2A88ATQELqp4RTVYhufpyUmmKCoWd4NgOaLeH4T4pij1lfUsfrVza7OMoW6rXi1SIzkZ
/g9KOSChkE03RLtVgJqGvuOVTMslN6p6D9Rx5U5fOlTntmd3Wl6ouZjI2A4byGHV59byHWaSbB13
rcIvFfTT17/e0ssPTMA/ezuVs86OsUGCLfqlmZyg2tv1FVM84rPUp9umeTQRzRqKraSONpPEK9u8
5JuaDss7R0O81I1vy8wz4kk1Ou51x1Ruhvin1KyhEJYchzoLPsOrhQt3trguN6p88IhRxVg+jxo6
KKl0U0PhbHu9cQxcdXN9NxcXBQ6H0j3p38V03KAJlTSY9BuNOEF1/qcQPEfqvzjUU/P07yuJmsds
TbFeW/UY0Dtttac2OwrVkxuu3CVLXsgVMsWsv1Qrs4eA2wdy5reYSD2fSTVtkzfCIw8GYD3jSSnb
bTImT9d37i9WaVYHYBz+H5uzUxfGrQGKjv42U7a7OEUKVDf23kRHV0XbiAkzj9d+k8QbsGm7rIBt
Vw82PI15EJOdmOiGxqODCMLOrFGorv078OjHVMs3rMbxa/9PqEbbQG5uazd3hKRAoqqGDtW6VVzj
WKj6VkzGFW9YjCQ4ggarOt5nzFUzZPBtXkuf+6Rrpq0px6EcbK2Od7rwGBvbqnqshd9lXNuiuWZ6
8QueWZ59QQWKCKAytPEbgenewi6Nz15/yquTm9XOx8WQeYicr3P27RK302VPBmuR1O1zjQZjG0Vr
9fvFdP/cyCw06j3dPRSMqJ7q0SGtdLstNTvSSzsI1KOeqMgTjd+pfH9R5WIXJuZjrIFH0xTH75l+
6fSv1x12OmYX/nq2w7Nj2EYUncyYn2MEd1pdO26wxvKx9g3195FZrxHJMhp2Ncxax1U/D+hGefFx
iNpdlP1Gxem/W9AsWaiiWssRoQtOQnOrJB6p6sqDbanUh5tQYmRiaJpZmxZ8dtV4kLv6I0yLJw9e
z7b87oafyf9F96GXHtP2wdSehLFCNu5Lm39L4sKOs60KW6CKCnzc7rP4u5T9qntoDFdKuwt8tJP/
/vPDZnlaMBiJVwz8sEh/aDPU68CEeOVJHI5yNWxyBdRGdmrkX2P+R0x/tsXOd9/C6pi2L9c/wf/j
4//3Qy7YrcBep1IQ58EpHiWnEPSHnh6fHUjpTkO9bKxFhj8h/lHLjdDXezQKHJWfO0ThQXLFG26f
P9d/0ORiF05u0mYEvE91fZ5AtgOEKPkA6Lga0L2oj2BpDh1EM9WHVdunCHJmaOYaI3Jxo9QDCVPl
4Sal7lyl5W0Dl8j19SwdKRqmQLWh4pWgEHvvgX0ouL4fc7ENf1XbHyu9c3INuh54p7rA28fuGph6
0bfOTc5O8Tj4XjmWROK4ap2g2Vnmj556RW09RqjB9SJApMjf9NX3PtiBV3Nkod/q3UOVkRVZa+J/
i9ketL0TRTUtNgaB3m+AZMGLmk+ouHT8NuR7qNHspDs0+ScNeeM2/6nW3/topSG6uOlnNmeBJc0q
VxojbGpdjtaW6aT5i6UL9ljVG0l9brz99Y+8lPSRukwiOxRVL4YS66oJe2PgI5d5sG+LftO5GoWw
7l6fYEuRfLhubinnQ9HW5HjQ7GII9/2WppHAK1/kzMphZWvtXgMGHaS760aW3ejMyuz2wxXUpqHu
f8rb3I6HJ1W/TZNoz4xLXz6n7ZMafnLlO0gZYRb+nGc8eKunvt4lyUr2uRiizpc786CqEWVY2vgh
vv9TiB9b7Q8xIQi+R0MOM+zXQjvVw14Pf5jFvjVye4Izw1C2shtT+jKPS8jU8Dvos4Mmme3GWKej
kDFUdFLSR7H+Ig6VE9aHMNRsaGAdy4Wzx1BtXX8M/ZWvvVSs5z0xodOA6EImNzNtjvkYeOOEGou7
YlurkvlUt8OPUMsTG0H4V10v4q3oS+5O0yHelePwLRjk8rkJ0l9dWK293xYPF64HVGgiM51PjRld
byTVhDQs1XJbeOLJD8yNQMoclNEuLqNN066l6gtjx6jKntmceTyRpUQLZ3rliNoDzbltG8nbOIXS
Wxx2Qt1u1CT8VCXVzz50D2IWbKTW3eR1cNcq8kqKvbb82dfQzVZOuynzVGHZlgxw3/oxgqFWD+Jt
Zx7E/Nt1z1s87GdLn2V9ktCmQisTW8QqOOSg9nXTfxuM+Od1M2vLmh0ys/U7MWymXKw8pIq1iZuv
eU1YcQvHE9Gfx9euG5wynIsDdbau2S2lpUU9JNPkXOClz26R/kn6/ui7mZ0ONWQrueo0abul/rhy
nBbtUhkTFTDUXMmzd4opKF1cM6h8qv3mXoorAGj5CzwE2ySObkUhPQbRiArgvwCZWoCbZdSueJrh
zO9jdmbomSCloLZlKzoEY3Ys6DPXNNpybU1jbtFjzkxNn/os6c18KXNVn8OixMO2lYQnaWw2bZis
NBGXMjXGqKa5W+C5kOW/N5P0daAWImaitLar4PZ/1ZPKtRbh5N8XfnJmZuYn6dDIuWBhRnbrn5Gg
viE6s7KSZZf4ZyXzb6N4btKNRDRmbu99xb+Tc6TC0TVE61kE1RmX38Zo2GYDzGzXD8HS4uhFIAIE
tSJSDbNgUndCKLUjGBnA6Q+BVz7iISv3+NLizk3MPpOnZwgOag3XeO3eWq410a9DnDh8SobGkdTo
lRD+SYCn//rKlrwDwrKpWs8g7oVyXubBH5v6YGTcgArEWG8Vpfmqxt4DYJCVFV6aktHWhCic6v9E
EDU70SnMGhqvf7iowFEpYfBjop+vXOMxy0x9JfovFFgwxpA2CH/oG+R540VA99QKJ6IaKA7QbPuD
VoE9DtACZ/uq+yZKue0WvJ31YBvS0f7onmIbQUedJMSaCF7enzijqUdZdXNYa/Qud3KAH47Y5cqe
7KCUbD038jWLl6EEi7RbeCnRyZbn40E94lFeLvNIKtCxhggBHr2Ih/NK8W/xA060FBDlAsicUx+4
3egW0HowaDrAQddo5TaW1Ju4se7kYU0V8/I4sKIzW7PrVNeF0dJK4nBkhDehJtxGibxBjHOXl+4m
SJKtWBePZdKuYGcXl0jcnzxm4kqfncIx0nOd0RD/lDXqpkx7QMBeZ1tBfRMV8Fhd95Olr4ZOio4E
wVQInL+hR7fPtSxlEk7O/1hwitecdFhhrxu5DF2Um3nO/Z16Fi+wdnLpSoVf8VDXhrGnSFBAQFes
EecsGZEnwNPEx4IPziKzITdDp9Zc1pn5DDLN1pK1IYWlvTq3MLssu06LXEMh9o8MuqUZTSsyj8BV
ttd3azFuQAAF7ESHa4FRu/dnVw40T4RQmzpAFtq9tanKr0k5bHQEh5rO7uRHt34Y+sqW1M/XLU8L
eH9/yqB8/jE820KGxaV4VMhXQ6Xc5olq++KLD+g5H1EF4CrQEZG8bnF5S/+xONtSoZa8stWwmAfa
5yYp9wWCkyETvSt2Fl6o75c2nfWzRMc3KtBDA4aSZF94n8UwdazsIMlvvv+rjKNNEd926ldmH21V
uUkg7VAbyNqbo+E/X1/x0uk+2+P5oGZmlAwLS3QSDBQEbbHTnuS0uYnKeNcU8vG6rZXvac0ugQAN
FqtTppKm9SANd9QyLfQdXAo8+vhirEGw1/zWkt/vcVC1npppvAtG61MUvIpyCToSh81/N9BkuSkT
PemEGPstrYF5V03PkqMAEUBZ7qZdLTZi9q1vd0H+2lmn1uS6dV+U8R4mIlvv4pWzuuK/8xaeBPAx
8gWWbEEs3D7m0rFvHq9/xOnQXTmU86JYEfzfoSRl+Rqp8hFy5kPoS3bfxJvGEFZOynIY/c+JtGbB
Z7R6xVVNdrKV3iBCsYf2+/X1LN2q5wdgFmRMX9BCq4R1TlB0Gwl6sLGmtGmDmsEb/7YSzIdGrU9d
8y9wMFMI4GVFbYb1zWEXfZmFQjIR+iumv4+QUxulZF+1rdOlmTPmu0i+ib1gUye7ULk1u5Uy/uJn
ZFgFbUgS3Qty/FGSEOBLCECW+NAjcuVGTjY868LnAeDN9R1ePPbwIDAQPgHC5yFGNQKxDwNqfi4T
WtLXPGvtUcxQc72T1Tcje7pubaFqy76emZtFmUJLwkhLJxpB6zlOgUDAXq8CGMlvROVPZdwn4aEr
Vp5hi1H0zOYs1HgZDCsZVQ7oj4x9Yd7JhWZX9b1mreRia1s5nZaza0MNeYwVMnbKvtw2uYyasrE1
WmszWMIRvaSNX9L3+i83dHYE00JtxCChiKmN46cU8V8v1R4rJbhhDn2T8HjJRXFPD+sg9cPmuu3F
w8lwHy0wcvmLGf8UHLvI+D6HM60cI73z6Finp8h/RshsZ7q/so/TwOE81Pwn3XTUI+e10i7RZZ++
OuS5nrTLEutnl4QbihKv19e1GNUojE6IeIjgxNn9kEsZWrUecboWkm/ItNqJ7v26bmLRVc5MzFwF
rmXkeVNMaNpgK8GTOZp7D/3ArH78H9K+rLdxXOv2FxHQPLxKsh07iRMnlaHqRajqqtI8kBQlkb/+
LqXv+U4sCxaC0w30SwPeEcfNvdeg56/WuJbSLG6BT/Gmq+nT0swLVyUc3tyP1EAp4Fs6kGDwt2JV
eHbpisMbdroRJraMN9tq8J0TaSE9nCbgA/nCQ8ez3aGmf330lo5HYMsnp2/Pn0Bh51+jROvmXU0g
X67VgcHERg7fScIDZZlhwVfyoqXV8DnY7Apq8ELJDY5g4GhsWfZAPLG5/jmLEfDkmRx60eSZq4p1
tPVZ6Tm4RXM/qAQUBNjKKbG03EBAh/klShnA589WtLJ6h40S5Mes+tNWbTjABg9E7qDAUoDFh5mv
9MkWJ2hyasKLBLjYeUEBNh5D5g6IJzErMf3R6laYe++Nbu3gHn999JaWNrgGU5UL+mLQrjpfDDQ2
SVkWeC86g70h3Rgpy4VwTxbS4ff1SEujCNEKJAQwLMELdR4JvQ9DaDhqjd4O+QBaMbmvm9uWDVMp
+5imxcq0GYsR8RL+0K+C2cGMzeE3ZRxXTV485lJoALCVaE4kUGjH/kMJexxU1GZgyqLC/qZDe/FH
X4NWktox3ZRqwDMs6VU42J2+g7nTsCHgwAaAmregRcnhIYOhW6CSEtm2r/+2GtkAVty2EZRFeMCJ
P6IjYGpRSYT3vW9jtbJGllY9yt9wMYQjOmQJZ0dSm3fCdiCd8UhSCI1pUCLEBH69DgqdESQ36JAj
wbmobJm1L8Y2ZQWoPg4/aNRuA0hM5CtNvKUlaHlgXk6agO6Fh5wlmZUATwBak5YftJIEVV9vAPAM
VLtmJL90wMJAEBAsF5pwkHQ8X+2uN3kdpHb+qFmtvBmdsoH2QuwGmtuueRt/vEfmjwn0+6fSoA/0
3HxnmaXrFCWxgMPuAJ+0FVZPNbrmg23VkMlKvcELPLMe0XaHGQEcdFFkGLn3jqH+rsmuDrXeaiIO
uuHeJb0VDGav4BHTwihO89nRtzwWmRoBya1jw3uZNcVtxpg8ALjPAlTNi61VAxDne026i6XWx2Bd
MuuBlt13rZfprT/2VYRngAWjkQwYbUt49x5qiqFKPfexwqEdwhzxHZyd8YlptYLziXjHc+Wn1GTx
pCfAd+foyd5Kzyk2HQCUYD4ibZLFL03SZNepfCKkoUddS4XnoDE+9ynLb3pTGHeja8dQcM/sAJp5
R0jAODdD49pBNzRlAMRkFnR9+V3z5Y8UPLAQrSi1TYvXavzmqVPzCLdZeC+Aqyu3BRPQhatVkMb5
EA1o9UKllfdgLMqwSewwbiBgCKX3XQvn9ohy4LvNxgTPwMITuTHLJuRG5x28juLEQ0l1m7cNXdtG
S6sOAvyouyPXA21utur42Gii7IHIL534MXGTe0emG1GuNZiW9hFKqGhlAeqAO3d21Yq8SXThdwCZ
T0CWGhhsK0obe0vEzfWT/KO+N1/anyNNB++nfMiBKG5sDwKRnOQhF4MWCGLsY2iV2jILLSOPikmb
GZbIpqs2g98dU8N8c9IxNGV705VVRAYjGoa1k2Tp4gTzYgKrgpsO7uD531WbuoQDtSwh5PKz48+J
/2C027h4SsBhvT4Ei1P6KdJsBMrEylKDDuWjbcnAr/bdOEGyw+tBlicUXzMdiwDLzW5MruCwVdYc
NB888OKxD902CTJ3j8LWSqRpBV5O6H8jTbfNpwkljsayuEEkwK+0EIwcFuaZgoh3nGfb2GQV5OKg
CJu02DCaRLnu+ocujaaP1zMWLTxELyiloimVKHq8thTIeAaiKeut6VduzKXF8TnIbMoaURq8TFJY
EBlaCCnuV6P0N6qC7OOQbHEkrqyQBXzMpNgKhWoDECQbzO3zMS07fGtXwqwxN7o+qLN4ePRT0uwb
+N3fNjj/Qz2V48Ylhn+rCy195hSnR9hq43APkoqzNWleHka8TnddUq7ZTi0OOXiukMJAoeTiJnRM
+FtIn+aPo6/CUmuiTAPKuni5PrFL6wpWNDj0cAnCc3H6Kz6tq7KO4WvL8KCBGFo5eS4P33wG1o1i
XglPdst5SCrR73RkMneOU9sr62phygHOmeyewfwC62u2gao4bqHKMvkJQI4yMHrnTsX5Pq7tG5rD
CMVaM3RbIGKCx4onPTifoD2BZ3r+vbHpZ8rvkxFNY8iYFuOtk74R2Hfn/IgWGoGBPU/fqc8Cl/4d
rCHMtEPL/vHMZ6R4AbYnnFOyB91bY45PS+18eyP9gDDdhyPhJGN+/mfBGoakSRLLY62/9UW7cei7
zEy0m/8obh1a/+n6rF8OO4bbmhIfrK1JAOU83EidghALRvZt9jRUv2j1vfQx+XoRafrP66EuF9hZ
KHuW4kNNhjWOVPJYVDH6dls/3xTAxHjui0geqYzAHr8ecKH8jW42ZOdR9MFz6aKDXjY2xdudyKMY
H6wO0njGnsg35h2Lbsutx8r6Uw4naXcrx8nlXQDBlcnrcZLJNS8UrfvMLtM2B5yq6Fho0dssm/DQ
O8JeV77vo2Q5WyxnkWbnluNIgewxB4wQNkiBibr71h60X2bCvJcKksRBoRrnnXluvq/K1toXltNG
ApTxH3Ws2C8I84NlYOPP00aXb7vJra+TptxWGn9F9m0f0cBUocoKZwOckfuSxMnvQri2CDNlx/8o
X5PQQhn51iupeDcz91suGiNsuVPvlEFihEH3Y5PkfvbAGsP4mw1Jz28c3Bu3Rq+qF6/E/dhC+mHr
DbF3l1Xt+ESriuHdRrpT6pHX1C3802iQauOXjbYr5YhnXFIX6XFIHLZDSdcuAqg3mRu3ApMzhPl0
v+95AT0YJyVI2wVa+qWRJEEP8MjO7AuAzQSBcFVimduWx+K2Ssd2n+s2CxLaqwO06ZM9HDqaMFdd
uoMTqAXBIZBNOAg+276kRpR0Rvyo4/hHbQloTcOSOB07zkPDzOAGIGzNex/qijykOZM0sAe7/zV4
Q3nQ1NZj4m/ss58WoDBDRm5UbkawUa+e0txht1zrTynprF09UrHPnWbcwKXBglDG5DPNqQz71upC
F1TRh7hv2VGgYPndNjLyuwGucJuNef9s+YTcKp+qUJqd+4M6uQhJ1lUPNpNsVzgyxwzrSoa6tNMf
TOjeqUFacQRp7bey7XjLVamFnmNl26qlfGP4qbtVGRzWfDceDnHfQYDWrOKbIfVbPAcyd4M2E5rx
jTGGul7keyAoHfzK0IdsNH6JxqtB2ZEqUraXRkg2u5DU6NKEL1qmhwUZiyetc6sX1TDvqTCa/D4F
NzdoILh/W7uJ/tDHpbfLYlah/wIpw1ZP2jdaCbGTWEFhCZ2jnVvG9r1uJoATApcGsSO816QBk10B
hXTQZ9wu0O3Shel0bf7UpEn+6h3STz8HhQjG1daeVYXYwGOu3mVCw2APFQS6vCHfCE8jGwfV5b1b
N7/LbtLwtLnYO3GjH4gp2M5NygZAP7xtiNRpSHnch0aeGzvHosjHKs9eOdrWjpjZsW3FpHUZK/IH
YG23hv9Os52fjHDJ/ef6EeMuHNooaumAXUD6dVJcOr8fXJYlY1GP2cNops5Parvw1cpGmx9i0xHY
B3j+Cyv2Nq7WqRskjA5MIww/ah3KDq5e+MFYFSTi/Q/UPUIbmmf3I8tBsxPfW0uDerjbbUQGFs6g
OvWYVtrwy+NYNYaTbXk3GCFk2YwQZHDroU6dcud1SMPyAQwA2ITziLKyue/iznxCUZHuiKHibR9b
NBoNNTxmgpCo5eWb9Dm7yWy8M4mVu1EP863IgeDMLq9a8Ut0Zb2tHP8fWUPQNqHoXLgq88PGj817
SfHYZ763NWzBnzQJSwzP9yhADoXTP8OIqrwBy9rZsKL7W3E4F1gM7CVTamLXOxXDRUdYGlYlFsRo
ezaaJRpeWLHZBy7Pur9dpluBlvfDLuZwH04LSHDTkmcPlS7asOYpPQ211L6ca0F4FGkuUBsTKXEO
9+KVx3s0UrKH0nTvmzit0Qw2XqVLD/Do2SVpfLq+ipYuYgds20mFDEAooL/OV1Ex0qquNTd90Fu3
uXOybryjeBhvBlsYG1Xb+SFBqgbD8sbwH8zO8W+FSskBRdB4TR3vMpnGt3/6U4zZnyKApNN7J32Y
CB0NfIJ8s31S5vjlQtkUBtUr1O5dlKGnvOtTNq0LO3d7eBM9uLoeYiEE3HmhElXIYSWBuywungea
pQC0oERWupU+CP8tB2mwRBf1+uwtZKSAy4ElARsDpOBzBJGv/IbnGlaLIjhCPQWKcx0wQgIU1CII
7ITGmr7UUkQIAYDsCPwVEMazQ6eSeKdkvMXglZ57iwa/e6dsTW30mvrHtHW8ItBKnj6rzrBXPvZ8
eQBC6jrQY4DGBWD52LhzZxUJ2POoUxcNl2Jf2jd+czTXOsPnM/afEFM9GI5V2BKzFVg2kMQfHJi4
1nc2CWHIeX26Zj+PbYNGJf58aIKZ2OXzHotNDZmVrpW+uOT2zVhrTM5/HQktmgLYwvDHgzjHXAGE
DNBRVbFWPVXanmxq7eZrfzwExQAuxEUDfwnIPnpT+E/bxrZHi+B6IU/94AfZqa7jldz88u+fpAjQ
RcFVhOrehXJZlVeGF+v2k2cNAS6Egacr4z9bQeCYnEWYdzI8LuCPQRDBzbYp0HBD/N0Z1sqUF58B
9P0ETcQKQgURHpvn45QLTfd6mo9PsoqQ5rM14bC135+t0V7kHjVT/D5Ve1kdCmftA85HCW2eCREL
Azro2Oogoc/B/BqJC0+No3+kSLeGjVZuu2JzfS3NciSEgJ4r+lfon8O55qKHXosq1mXX+0eFLOQ3
U1HMN6L/WiJ2EWS2YFVVNhZuc/9oybCkUaZHZhbaefS/fco0mp+2BXxPyhx2qv4R8Gw1HGMjNIyg
WPPjng0YKks6RBDQYET1Al2XeVrQaqUhIFxITir9WchIFKCpPRZy5WY8X1oedIrw+3Axw5RMBLg5
YL/QiEnxUqQnIaF3Fciv7fDL35/NCOVlpVPNpyf6o2tDa40MsPbnz6aiHVXjVgR/viU3brlr1m7b
OVftYnymWfo014ZNXC2RMT356tF79fVT0t/h/KhGvGXD3trlzZb7gfWmyNcyiYvAs5Sls62xaYVF
T8Te62PUipVFvDZys0ylbashhbI1JkZt4OhkrSHt135/9iZCZUkRTWFmanW0rCdtDZS78vvz+pXr
i85tYIsHm4gGIONjS3bXd/nsTPz/E4B2Jw4s1KDn7hc86UaUQgg9ed4zbXajtdP5yntuJcRHov5p
cXkWTzuJysBJAbTS3MDRjX1RTmX+FXM9OTTqfDx/ECJ2QxgMGfqdWBPKWJ6J/xuoebtWz1mi1z5C
OAkMjPDE+lKS8J8j5L+/P8X/NEqxDkp/0eH3h+KGVRvx/D/N80c34tPP68TK9ALknpMqQS6Pqj4Y
1kqQayM0O0SGoirBpvTAw/hmjDgvoutfsPjzk3AeAJuggsxdGDxOYBTkMHby3Qfi1MBWrOSBs7L0
v4sIfXH0/+EGg+fH+QxArrS3pGZiK+y8NBycEGpYe7Wm+n1x4U1XEVyhoNUL3VLwrM6j2D1gtbWD
UbJ06IXemn9VFznvXx8qZOMoneDRMkn1nseoDAiZIUFgJ+Le9962LdegM0tz8TnA7Fh1zK5jykEA
n4eC/sjoGqRqaZQgCQ3ILCx2L3vVlc0SjKBqT9VPPmyacafDLrZZwQEvfcWkegYoHaQewGE6H6a0
FT1NSNOebPefwPB/XZ+ExU/49OuzSYCalDlUfdmepBc5yT7OIt+OOvE1EtbHokU+O8nV42mEJtb5
N9RwykB6kNCT3KTZg5f+YxXvylg5PBYHCtYxeKXaANHNn3fg1XeibfX25BSHdms6K9nZ0gWBDuD/
/fws8VeoDEmNaO2pTkSQGyecT1AmvD4bc2j0vwM1PR/x2J523iyHcrtKGZ2ImxNzb7p2l/p729vy
LMhQAWKb6pfeRdcjLn7Vp4Cz1ZWhhD4V45pTZwR9/pBqYdWsnFhL8wIaL/zWIZCGxs+su+U6/QAH
xrQ9eX+z5s60VhDXS19ga0jNUYeZ4H+zXa7ZVaVDJxo/b2495wbYycRc+YLFEACyYp/gDQsFtvPl
yy2W9h7Vm1OjQpr/gxStWjX6XNqIoG79J8b83Tr1ZWrs/+akzNCy3qQVUWsTm2uSKYuTYXpAweGl
gafMbL97rCwly/zmVA2A1UTO2/XldPkVNhwAUbkDDAL/Mafwny5wCwCIgmZjfdIh+59B+f8IzoZa
+4hpSj8197BLIHiDZxguJx+FinlHXOgtk3ZG6hOoV3YVjNmGv0v/pjRuVvGel+OFUJMYCkAXOq70
2f5IYkDMBWw9TtXB1TZDvbKyFsbr7Odn04EKK2emLJqT1t5lFPXuHUkOrbMCGrlcv+cfMdsiKMtD
MBzGMCdaHRJ4rFp7Yf28PvFrIWZbpOsrA2JmCAEGtv5DFmG99tKfy9JOs26jEf/hDoq/d96QzxNb
WtyM61Px0w3+9C5ARI9eeeA5cFsHSxxHdFz91+ufNY3/bKVNEaEE4UOuU7NnI1cr14KQGFaa4b/y
KlJDRHofLGIj9NTKTXyx0lwDhd3pCDBxkqH7fr51JuNYQlLfeDKbU+0//r3+IWu/Ps3fp43ZM6B8
0hy/zvRuMxQR8f3N9QgXS3n290///1MEFjs69MgRwdXv0PNLMrSGb4voepDLz5hcVLRJLAftfXgg
nQcpmngEmqFNn1HTd5yXfIUltPbzs+m2VNEVg4GfZ87GqbZr6jYLPw8nTJwikFUyYOE0y91pkbVm
Otrxk6NuxLjLx5UpWP59CIDAtxnI4Dl2MqtZ0sdEj58yN4AevPfVx58LAxuArYxJGRx4sFkGZNQU
TSqNu0+M3zOAv1YSrKW/Hrwe1J+xkqYXwWxuLTNPdDnGTyI5yC0bvz63yD5wkAOQAOL6/BLX28Zu
c1Imz47ZQMeoCb68w5DdoAkCyCYMNExzdgKaqcXHkrjkKSNJmDTf6Joc/9L4fApwYesgHF3WzCNP
iQzyZFc3X02kML2QVgZICx2GSVvjfPzHBIVJs2uSZx/gARPOFIFcMw9c+gRoukDtAW0MjNX0/z+d
Ea3W5lDg4+SJJ7/9e2OVHX55BiEDhGD4BMRHxXbeTbVJ1xHZ2hlUOyOZbAsamOrGN76+UM+izPaB
TiTrmGlmz1m96WRI66/vs7Pfn72WSgnMBO/x+x3bd9meDP/j789mAX85Mo7Myp7lq5tuoWx2/Yxe
mAQIKkCPAkk5zEe82SGa2V7cqdEsn5s6AhiwvIW2AsnC60EuLmYsUUAh0aa38PhGoPOVxIFvkDD3
LJ81AXE47yWu7zJ4RiTb9ottcVw2oD3ASwt0C9BwkQOcR6oyMM3cXPDnyjsCX1+QwPJXnscL2wK9
BVwLtgFnugsH4TrVlGYRnT1v6fhekPfrQzX9gWc5zAS7RvkYfWNvMj2dDVXadHwgbcyfAV9jzn2V
7ro1lZylDwBO1AOmxvFNyF+fj1FSEV9Rs+6e5RhpIuzWqItrvz/LLbxcQs7Swu/DCa6sQ0t8+W5w
YRk+ydpDURdn02zJ5sBVQNPe4s/6lph9VBpD9NU5mAJAKkmbGIsXRCflJmAH0R4Bxrcu3hkag07m
yra+nGfEwK4AIgt1RwhGnk+CNZRjYaQJfx7qHS02pbEb9JVdd7m1EQI7D8QEXBb+HPMEIFXcW2BZ
PjeoFnWRlkSKbIpiRR//crbPo8xmuzJGkwmLsOfKes/NB7/afH0yUI5AhxLQcSCcZxsCDyFUWQyP
P8sBTDdz6w5VADXT/ynIB0D101Wn9+bIZeny57R9UPbO7yOuP10PMa3K842NEwnToSNrQj93nu7F
0K0c+xy7IsOzpNvYLOydwMqjIY2ydmWHLC2uz7FmO0QbvbRkrOqeWbdzDTwht7m3skeWFtenEPMm
ax7TEf802OT6XV88GElk+bturde28iHO7HJtOyMTfoIoE4rKj0wv9L7cYphuiv/OizPbiKNDbY/K
snv2gEAcAr6mEjnbHybeokDITOgpSKCBgjpL1PSsKYnd68CMKdnAlwQqlbX8Yk/v3yBTwxv9aGyU
OdwnznKigEtNH4z+IbayoK5WKgaL0Dd4AtqT9BLeu3NaRZ3qskk5SR+oqY6pTF9KMfQ3aT78Vdlw
ilMb/ELjHgpydzwd/rR0fLm+fT4S5k/7Z/pEiAjgA/Eg+JC0Oj8wYaSbWyLP4qOrGpkFqVP5Ow7t
6BfbqMyAwrMThxwvb/rclhEXLr1jVck3Qzvwx36k+XeoL+v3rmnHOGxlHiqnTV4a3QXwpMfEMD0Z
t3Gs+Tcs9tQW0Nu/EOuj99Qv+T7pkpZBp0Evt4VN+6e6VM4phYxeqPNS3g0pNFbxFgOMLHPHCARM
0AmVX4zfJWblFMvePcHSKPkbM6/5lmjAqF8fnKXZ+ah4QIMVzY2Lkn0p+0LzYmUeDZ3KXT6YxkuF
m//JNVS192ns7RzwkOAF67TbJMfyS2nmbw2lJ39X/pLpOJ5NEyYKADuwePHkn+vZSOSZuqwy59i6
ZRFDC5W4kFXPYLQLedTBpRsXXm4o0Hie3NGsayLwSdsDiSGlwFny5OlJALU9c1v0bnPKia5terCT
fnrMgcCqoL71DrXnL2Ys6HPgvsddCcgWOkRgH5+vLa/GfR9bQj+KYoyanN8BZf52fWBmJ9kUwkYd
AX0V8DfwrJ2dZNJsdOnLyj16qSECvyPpq5bGAxDCvVgJNTtxplA+wEKAHQKaghrVLBRUR8mAFdoD
B5/4VVCmlviVEaD/v/xFWHPIkmwYgyEXmx1svQF+K8DL/VFA8K1qMDv9W6qvYXxn98zHx+DQRH36
w6xrnqxmFMh4u5YAC43mpjRfLJFuHO2uA3bh+ucsBoLFJBDik6zjXKJCZ108aKobjrou6n3bSrJJ
GdweuJd+17FmV+7P2T7597twMYBXgxrHhZ6dIWpXAMU0HPuBBlbm7DwJtMcQ5PlPjq6IbzEoFRQr
58TCIgRsGcUsLAoTNdlZXuBCI3ms2YigIwtG49FhNMjMr9WvP77MnXD2kMYA8X2enieuK/iQFv0x
5f7WlDKQAGZbzp/r0/WvztGnk+YjDgrLgF7hsLAuZAc1kiQ2irDdMXE4vsOHFvW2wC2lgsxTwy88
D0GYsSzAz/MyAY0hVWbkF6BAD7ASDWulGqQsFf8eC6PcZjqkq0fTGF5jFCtC0YKLLgxCQpzl+XPq
WfWWxgXcMc3UrALLK5s9uEb2Vs8MdScz1YMUYABI6rkiUpX+K6t9vi915US1AcOo3hpfe8x5BBni
NoLKIQm7HF3DhsgaLmlUD0hi+4ea1S8xfjbqB00PmiQ1rNDSmQhEEY/BmHO+Azkj2zptjVtMpN2t
iyN0m7lVceywhZ6lEOzoDshfa0W/FWPcPWS6xm9rkwXS2+ttDICik7ghpAlhO9aOJBoh4EZKC2wf
g/JXdyD9vk7GLmKeRqNcK7y94cF9PQUxIkizZjjgevuDheOd0GbrMLG9une9iu5Rqxres3yiwove
cbdS6u2hT9oxQicAJPs+hyo4ZIT/ytIuwYbVSDQYZrnltdFF1OZ4p2TauB27Pj+WDYPcWpsU9hbE
C2A32cTqb0oTGhpOhVRQJm1gMj37Ji1lbyxBxnAsnX8Mhzp75dBqI0G4OAA5CbulsXZpCClMEzi9
0rlPS6nhSjJkERTA6GJsy3JPs7h4JdTqo8HVodQBPzt4YPH4j+eU6WZgDzoafF4GmXVcozIzWpCV
4Qc0akPzKGtX/2M4dSFgqQBGD4xhkKDEiloB5467V76Qd4kBZ5iyBiMVGsYs9IlvhTUZGzopMiS3
viN+Z5VpnvzcbffcRRfO1El+1FVT7hVewVHV+dUOwgvQd5UFNyFrC5/LAfziU84byHJxistkymRD
3tuxtZVe3GagClWT6xBRkQ7BBC2gDhQoAuHJEbwO9U8PziSSRaoXQToUnQVqYWtthWqMPEjbDBL6
RgpC3ODQsHVVsZPQL74xqSMCLvzsJWl6ussL0FhwHyVH2mljlOcsu6euXW8o6TU0YTrzMKRN2wR2
bmqBB+LvqSXfJX/rwsww1M4rPX03sjR98cwWouPNXeYVYV/F1X2mBNOCtIxg3t281ik3f7A8KZ4T
ClEF5SfpvtWr4SB0kR79Af6HqOU3aYDmM+bHTkcgiiG3fZtJGMnCgZy+NU2nXmozlJXiN9LxKVwT
qk7fZInEAord8aS5EL5I6vg7k+M/MTfbX4R5cZjrrYKBZ668I/ESOMAVthn4KtEjSrH5a1Mr96Ce
DQewQ6QZMVFL2IgItUNa4O0YFbEewB06hxwMZBPz3njz+lGPtM6rSgic6CBxMD8D8contkLuGJvb
QSuMe4hKJIfEIb9bwKd3Oa//JAZGFaxyf4M/If5r16TdjiQB+IpAmMKACGYoQfXNyrEL2sFwbppS
c2/KtvWj3jaGg2EQB9OcORtS68Y3z6AFgEnjTycW9LfOEgMmhS6AJXpt3aPDxW6JI+uNMi16FzdD
v2n54N+Bt+8E4HLzYLAhWyMNUkReprthZbXQqIESR7ICrFm6uiZzZhTcDLQ05lgLBrX9ZLQzcUzz
FyNxorL/UZXv1++UyxgTuRaFSvw76SDNEqe2x2mXM0cc/a45tB2/d/gTVEiuB5nSovNrC6XDD0c4
ZMcW1GzPc019kIUQ0GM5WjAm6J2/AlzFVB1iq9+UVrlSCFgMhhI+RLcArr/owHkpaAhaUo1HTOe+
kvc+5FmklgVaZwcaX/myOR4GNzJqZWiUTQ6uuJIvWk7KrMuCkfEI4uijaaDWy702BIT+CdKhMHVi
/otVFM+kTw6dObxcH9elyXPQOZ+4WUg/5r1/CkZHTCoxIB3Nwlo7MuuHpWh4Pchl1gYQg4Yvw1fC
SWruf+fBaUOUeSOPOSPtIwiVYyiZxqAg42JrpQCdvxWWlTyZTkVvLXjZr6kHLnwlnj8uKtyoDwMW
MquGjT1LLGEKcRS68Vq22jcIq/0xebySKF4+ISDL9d8w5gwFZDlMQRduEMehcv9qEqr3YLVdH8rL
fBshABOYYKp4F100h3Xad/DHFcdE/ehMbyspDijJIwiNr6Tai5FQhcGrCNAjf16qSjhwnrrXimNh
yluX9knY2zRMmWVG5chXzqmPxttsf+MFiTof1iIq+fO3ZOzHLTXdkR/bZmi2iDSEWkXZadAT99Yf
jHEjHC20igfILOUB8+rkkDt2C/I1K55lxUCUNjI/aFtHbRrhWEHc993++tgvHAtnf+M0Yp/KnZZq
9LLue35kpbYpUniMlUN9UNCTt/T6TVbt5nq8pRkAFQPIUWjlT75I5/Fs1Xk9ONv8mFAD7dyE3Bi0
30Co8b4rV3X5pwN0PgGAZqBIhOY9ShGzA5YJu9Zo0/KjbvxRw5+MvLvmSy8fdZh61ch6DlpB9jZD
yYf+Hs2VtuzSyH4OPm2sTyPL8GTwU0H5kdcc/Flj+End4WUsND9UtXNj9mvSl3OgzXTogjyF4xYM
KnSN5kDKsZh8z03Oj6VW84mJrN+Al2KjLSIZkG8iv21LM3/AYwZCPsxOQh93fGAzXYS4C9d6xkvn
E6o/yPXBfrt81na0rMo+Vd2RDZCb5y15KPryz5iuqQctrajPcWYv2THDNYChga0wvddFHpGShHmZ
hl1dr5weS0chPgeXGprs6INPX/xpRr2kbL04Zt1RpCT5Bc12HhRFnv6+vkMWxw18RMhIgbh5ATZx
eq5GR+rdEXB9PCjkjduOm4ynK73LxTDgcVsoDKEFOL8+cAxzLx4SfIxT3whXPjPfDQcvXrP0WZwe
G5qilgscKZRmzweNgJnu+lJ0R+qnLejQzS2EaLa1QWWgMXelA7VwKU8JIVyojAmEOwcY+nnhV2rM
u6Nb2RFIl/dsqB+TUa/C2APFFjzHrVZ7v42GrGQDSwkPfLgANEXOg6RxPpyFHtudNHx+tPxnjdxA
ggRbrI5iZMOyjlLyxoYEJ85KgWVa2/MDDsUbiIMCeIO62Ow0FQUtXfDM+bFCLQEqGj1EsmDeVxNo
sJW2vwOxK92N8Zq0/dJGmIjMSI5B7blorRd+rgZCEbbHwZIWzjNSpF/Xd8EHZeTi08DKnVJjCBrN
8yvOOjMtDRMDqnq18YdabUByBWagI2ZQO50XJZDuCBOzLb/1dTk9810FlB/ToSHY2njV4yXb1m13
qARa29f/uoVFjX4t5EImQjVcq6ez/9NJoKfW2Mms4MfaNQLIDaAWcCDGobffrsdZGGigJbypSAfq
JwrS53G4DbGGrEecXnsbqz86W4OsLK3bswjGeQQJLeN8KCsoRI3b6b3mNiLoUdzw+TPToRQ5vKJU
CAFFtTKCC7fjWdzZ1VxV0JIAgh23Y/tKrST0OJTSb3jxlMev18dwKdLE9ED9EefPZcYR1yjATfew
XfyEj3M6Hvv6Dx+Omnq6Hmhpsj4FmiPBfY2nuRUj0AhFEcvvIauxVplenK7PMWbTBQmBqjLJlFS0
R4nc0G3iEG4l26p7VUYdYSrDQs+30l35toXbAjfFhL/DzXfp62XYMREQuuHw2avkRjRWt6FQS79L
TNhYXx/GpVDQ7LenMxyQ/XmOnrVj6TeoVB59v7hzU+smje+YvZKcrQWZjWNdDUBFJgM/AvIES+83
7v7MoFx6/UuWVt7nL5mtccflvtZ7yK1Tb59MHV/nxjJebPOb9UX22pT5gTv/3zGbXbK9qYgBMBLu
gVjeav+PtO/qkVvHuv1FApSo8KpQqata3W27HV4IRwUqUaIoSr/+WzIwuN2qQgk+d2YOcAYGvIsU
uUnuvUIKpj6zftwfzK2U9zbE8udvUp4qSQW1ZgzGwUM+rX/klhGakF76NzkGGJ4tQwFHYDnSTARc
JvVNHFNwN+MlVjgrJoJ6F9Ejpc1NfH80tz4N3DOhawC55aUR+T5KxXDRcfLlGVJW/ovsIBzaMb2B
3o7lRZ6Yx7OdW+XGJro1hW+DrhZdNhaZojVWtlGe0S3PLDSAz1r96Z+H5qIHglsI+uOAaq7uBF3G
vNSDsOFjjgbIszlzddDLxjt6cOOIpDeJ58IftrQOb709Fp2RRZ4DOiBoZb2fUAmCdzMZWB6z9uz0
3zvUWjuoIAwVxFSE3HNHRiS70Ky4UKqibj7eH/SN/QwXVPTrAE5Fkl+vmmbwIf9WiO6xt+pgTFG3
Va+mtRHkxqJBEPwPp8kC1VqNEf7BOq941T1mhn/KU4ggtd0Z2PlAlqdWbh7Nyxpc3YCwHf4q/QG2
hU73+ym181FULC26x64qnklJ9cAsur3M2HfSp2XUMJYHqbQ/VbILOicLVcWL3f1pvXGkLaUlCCmi
eWxf6XTKMqPdVPn8sS2Lbz7/mo/DlmzGjSvs2xBkVV/CuxMeH73LH5lxaD1xKSYHnu8fTNTYW0e8
2PbGRzSXabuaVgBj0K1GWxyVmffTyoZpItDZ4wBIpMbJRQ08DVoqxoeyE8MRYJI+ZLM9x2mfs2CA
z+qF6jqL2lpCC63oy9+D9Jb+ocx09LQGEvtK5Qdliyrg0jdehA8ZvCwv8z8oTfZHBUm7Z7ep2Zb5
y60lDzrxshZBqzDWmD6rhJR0atv8Ma/b786gPklgXdFG2iI/3MhaSCL4+3EPh8DJehkOipjdLBz+
aBQ2qgiXavg4iGcn/3p/qd0YDqhnC/kBFuzOlRke1N5bfQJM57EqyanX+nAeYC3PtqgWN5YbHhQA
+6PdjmS1njWI5rGal6mOvrf63Wb2Vyr8X2LwzlWlUfQxaBsY+KPw/uCuoy5YD0gp44UISO/6Hp+7
wp9UO+mPBLaQ0TzMXsRNLXBSG9bMLA0nCvlwY9oqrP4dzfu1vsQFhhj1NtAbrq6kY41Dti31Rzii
lQFsDttwyqiIBlU+pg0KfpW9H0bx08ybL7iuf++6eddqKJAZcx1qZU+j2UDfdfIe50EL/Mx87i37
qaDWofDUcyt9rAOzv5Qzl5FuDZ/gPPlRpWixp+2+8WSM1vIHVrdo3EkIO6cqpqiBCkgqWoPziobc
CXUOCIE04rXunAMbSehoVmgI44FJucfxttEEMZdssp4Q1KR8eBMuAvxXBQJw4wuHjfpj22YsmZk3
nMamNy+1MuQBTXbjJQdoTgadMpsEIPmfQBV0H6aU+U7gDHvqXOZvYza0ZaShNXnxqVNHTuv97NoO
9WoxTPH9hYO7z9UvdvTFzAYXHRwGV7JCLmdTNjU9udSeU4U892JSTF/6YQ4tY4zhP47OLk8jTp2d
U1s7CA6fSGfB3YrXR3htfYcsZNArUUQwuARj3zsquzjUdXfEXxc1cMrWWRNChB8XoEmYIbSwPtUe
G6JJ4fnXeWmiC8FOUBaGqXlp/zYn7yFtTDeYze5paNNzVfrPvOnSB9V0lyFrUFLPeew00Ngs8n1h
TcOf1OKAXtCiRzM0b4LWrZ2gpuNetd7nuhAF4GDqMVP1GDCjjzWjfDCXIzyHqk4wZjaysD/36MtP
A+wKbPCdvXKMlZ9bUc5YZLraH68tQgUpUy+vIXHahJnQeOBKGGrA4SQP2JSLHUUxnQc0K78qzznL
WnzOiR+NtXe0W54Qo7+QoogsK3sRIjsqqh9t4T/QnIR50Z9gpvgZGvvHzHYO0FqFjSDQHf0csbHc
gfl2qVR/KBr+0aUdVB3S85yVuwaFu1l8bRojGnsSS1e7wBYdmW30YzK2T3U6HZrJ/Wg49KXMpDyM
kKeO2Oyc0w5aLzkfv8NF4XNjjRGKyY9OZcZ89CEGWj7WbMyOlSYjS3oqNjOsBM8ER5/8oMZ80lMx
hLVfpMC2+GmgpjLbNQaYfb6WP85WgXLsWLzkqo8sYf/QauLubDa1ESpnWTCO9TcrdbsTz4u9M9Co
RzXFaaGUak0RG0p7T9LqaEMyKOrhNhZC0hZ1Lo9+L/KsO5Wdb0Qu1wOwmMcIYB07gERvFg5p+00J
uPA4lGzQerzrTe0YIDEAoY86EcC1qxMdsNqWgkRBLk7n1tALnLu96Q0f6p7HRmaFPpQvLX9g0azP
484HTmdnttDF6HTtp9lPcWsNEWVZFeMwD2Yp0cLznWXzH6XGXiAG8mVQXQQt1PE4q7LEAk2zcyEY
tGiV4OiCQ0iXzfyTakbr6GhF2FHtq87b51HTIac9vlSz9Qx0Dwx17HM+juyiTFkFbju9OH4dy8He
m9g/Q2t/oaz85lfZ5zKtSAApTyM0ug5J0Vff60J+I4Y4m3p7mWwjymV7ccv2mI5zyDLfCjwYUkwi
/4ZyL1I1IeccjaPdlKYNxILNs8gMeFPYH/WJIBXw0JZWqHfdzs4kHsHAmWXSeKC2eciL+YNRWgBH
Ff4ZVZUP9zPa9SUaHwu9bh0NIFS316WzrPRQk82lcyFC4uLl8jZoh+llMPOXRtcC6jgbr/C/pdf3
OR8RwU0EDQ6gTvz7+wtfjvNe9GogF93v9UcMMYX/2Gh+nrQG0AyIMSPzEysy9B1Fa2aKEtmZRz0v
9Lir/oCXs69hv6jBTlP95jwSyAiXZugBCwD65bHSO4jUAttlTTJuKj5H8AmeX1lh9GcGL/v9/dm7
vkgsipVoZhH0s6ClvnpCMhDAKslm4+LPC4Aoyzx6mmolPozM5+Du5hTuI9kkLnU/Nf/8GADvQkcJ
HyKWixLdclK9eZnrHW8ZgSDyheEK9YTWAttBWXHcuAc6yxDefy5kBXAj4OQJ0f4rMKlnolzrDnS8
ZLA8OnOr45/cSlTHQXCohaEqsIfaLbQgfVN7ggO186MEzPBkZAPc0VLdOsGntzsRrfdeoa5Nzl0u
2M4TbWkHxM0AFFccYCZo5YJGV5cqZin50XRm+mGYmpaFZtunT6rQ5ctCa49JmcJ5AiVn/dVsLf1n
T+HAZUuBxI/U8WSQGVBU2Ft9pToRO79x/U8eNXFJnrQa5RE+nt25p2e7b+UD97L8omk5B4aJicNk
wGFQDlRAEN/IH4Zewd/IZO5TL+n0kVJn/CTrFssMV6PfhtlDzRybOcyhZk0DnjlaBb0ryEUVVHYx
+NXWHuaMWyWs69sHwBvEBWUIxAh8ktUbdJQ5E1w3MCAfZBvObC0whvSz7sD2+/7Kvn5mIBKgDBac
uBew8mplo5ZhtOMyda6VB1rP9qX1VSxFM/LpnwNB+JUsHRMftOg1i6g11DCLxpAXRlwJpJ0+7xms
2ZO8sMzYQDF+qwN2nfE8oGAW3jjKE9AJWEb+dt+Q2Z4q7NGL7B3zOA/5vK/blv+qMl99sIRehK4a
ARO8P8zrp/vSoYEH6mIUAM7U8qveRLWoYgPXSnkhdsfjbtL1nXSnLYG3m1FABPH+9rzwnn4fhYDw
BY+wVl5m/JIPla/TXWsbW+pof/tYq5yAejDqdUuBCViR1QnPgKUES4DJSzYDEiorG3J1sHlIBof3
T1k7Wz/ZJAA+dUn62M2z9r3IWH6Ac94IMElVfxWzl58okkDc0mwOawGEiVYOxYsvfdwnG4PiqQLH
ZAtY4MCpiDmEqajKuITJbKDKDIL4SsBzkTd8p2TpRWM3p2fkjyFsfaEH2IfjIVP9T9HaEpAqDRlm
aHg8KYje6QrXJdnCuc+q4ZqFbR9Mjoq7DA4wo8dyJDWVQvAU7isFSXe2Iihhla5/zK2lpjBnZmRy
KBgONXykncIuP4Pm8ttQgvz21eyEfStELGxjOJnGSOM8E0Bi1pwlej2gnTugZPZ7pql2KT1hlgCT
FjAVcLp+fBYFHeuNp+6NjAHzTR+Kw6BzX/uptVVqzjpQ+hdb6PQyNk3/jcHL4WyIZtp4zS1ffb0q
Ft6BZS1Wv1cnxdxRyDJINl56bah3s0O8hFFJE66xKYbriBVT0ZRn1yzpbxzF/yaLu1SqUeoExRhQ
M7SWUHR8v/ZZzzTA+7rx4hnTz24A9cgpYOCellsykDdSI57wsOZEbkQPZo3Vz2mmA0iPJOw4bdir
xz4HWqj94KVZfD9n3JhQ3KBRvUWkRTt1lTNYYY8oAXnyYvXiS2dmMScyhGxuVOMaXRG+m0doVFRW
dD/sjUsNJIFAhgT9biF1LUvqTaryelfzcjMfL2A8X4b8T5N/ysSxzIDhgB53Q77fD3drOhfZKawc
H+Xc9ShhQMF9rbTkZZyfUaOGm9tDbX82tF/3w9waFdYHeMkeqHgow7wf1QTNCk+5VF6cxg1paldB
NVVfXMV+6swWi83G6wyjgY20f2twHuq1HgiykDhfF8KzcgTnpwAQX2ToDKagsH5LDRbO1RZr+SoQ
gIe4f7pY/iik4SL/fnjAxfoOH3mR2P4ZJtBUfKnRhnS/3p/EW1Gg3QYUHcqCmMXV0jAoeFLMIXki
5RfFRkBGDKgGuOjubwkT3Ixk4z2C0QBQuf5cBWttlANpnhTEOhlltrdlEwxlcyod73B/UFcpElPn
AwmDuw5QzAAjvp+6yWxNCuZ9lnQauCQu+zjhZe/08wbC529l9l1+XOIsgsQLQgQ8ptXkKV/H21TB
9ta3qshqYcmIUsyHnF3o8AKaUSE+tHAU0eoygCw2jE42luLVvedveOCbF7TlNfrOEw2rhC7yhI/u
UgP6AI7Jt0EH9J22pxnspv8wq8hO/wu3XFXeZBHAftoyIzCaYCaB2AALDfIl24JsX913VmNaTalu
q7Eik8yTeuwD1zr5/caCv7E2kCssSN1DStrBl3s/ijRDF80eMQqe26FfGYDRv1bN8f5U3fgy6K7b
wJ6DmQVc6irPY2HoHNebIml1vEE0lK0f6tSW3/3WcaKidHEvgnnRRpa/OTKIl+uAny8EyNXUjZWX
zqOBDQZi6EJPCSf/mGXlxvXjxjZ2daByFrgtUvsaPeAQrrUqnfGBrCwY7OdavRb9YiS1MYVX2R3H
B6Is+B/8c/UYtqvMLHPiskT8xVt4St+JlvqRPtqfINLPQS0DrccuWrK//+3WBF+AgBAZsCt4Leh4
Ka+vHRrngM7IokwsnsVQ3t2j3bGDPfA3ZfZH2bS/O0IuzJkjm9dnc/hzP/z1BkCZzcYI0E0g+O+q
mFKbOngdTt4kKP6TF8F5/R3qFXLrM94Kg9/998UEiP266SQHv+RzV7eJXUAEthjtLtLbcQuMfGMu
CaCycFRzUGLHq3P1fLGUWbDO6NpEL8tHqptw2cnixn+1ik91YZ+92YgywwGCD4ViUW1siKsxgp4N
OAH+A7zgNVN7Gh1v5oUxJ30v/WNfaP3Or+F0fP+DLQnj3SGwirL8ijdpUVt8WStvnpOa7vMJbaa5
iKrJi3l1bMq9PYsAJ8P9kFd7ECHxhgd2B6Uq8E1WOYzDrp5UZq0nrlT0XONRlVSKFpFZjjAMtrri
+T/Eg/AYqntQT0Fh8f0Qfb/u56Kjc6K6Kg/HlsRuXZ39tvg5AAZ6P9ZVFlvG9ibWajr9prYs6md6
AhO1xLP6vewUZOGM+L+EQf6H+qpnXgH/tDZFDwebOCn5ZAZzJ8JSeXXAu3Hj1LzxrUAMB1YWzuho
i66l7WzFIUZBJy2xzPPcfmbdoyW+90W2MW3X+BAwtSByg8KvC8gNoGTvv5HFBePoNGqJ3kBp0FLB
zIDqnB9q0gR2BcNXadRR1ylyzjTaHyT6K7Enta161lXaXn4GsjagUtA0vvKJ0tTUgMYLG7t5MAId
Pn5NLHMKs6gPNZNBu+XXeGO1IByOWeDy4T+6Js/4PNeITQcNB+2jxr6Yzr7fwjNshVjVzTzwcFvS
YWIlawIgeyAoUAYgL99fj7fmDacpQCB4cKMUskqUtt5UWqV5NBHWz8wrQ8N/GsXR0B78aQ68dMtM
etlFq6S11JRQPsZJA+2/1QWlLjLTSn2TJuP8NYc5Ke+2ZH6MWwv/bYhlxG/y4qTJdjALhGhRsjs7
lfXKQHwZwRVNtLKtDv2k/ICJpusCYs1Ppp+yQA3Td0uRCFZ1IaXWS5M7fTB7Q7uxW259U9QJISrs
uTouF6vN0llFa6eU0qScHxo4RSl0i0Bhv/9JUVG/MctIl0uKhpw7ZFLfT4HMICbXo8GRmMozkqlc
1F8l/C/bEU3D3kOtqFLtz7Zw/Z30rPFL4/Am7pXlHiUqEbAY9L4axQDnzCL91eOuEBk9RB904HlC
wv0ikhWRpwYhTiZ6WQeum8MxraWGgpdEKUuYrtxret/sjQr7I4VwyRB4+gAtJCiUHGHiWUQo/+fB
tCCcmGMYMO9ueWjauR5Qkn9zpWPEapA1imrEiXp0HUsHzdJ+8LTIzm3Qi0JuAJ+tv4xoK3mTbMK0
U1nQzn5Y6SXsIYtUC6a0cQPR1dg+cjQfrdx2AmYafdAaVhtUaP6dx8KozubojgcdfJN94TugJoOF
HQJ4pl20Ov/Ca7d3g8ZT1ZdeKpQEVV42UQlhTFAfp07b87kVsbQKEguWtU+QzLQOIOe4n6s0s/Zo
9VjRNOTiNHY0P9WNU4LMoomT5mlFoFf59NC7ep9kGSQJDNkCMgI/tj0kVV4BNbJOdHRpPJlufbLn
vjgwn3T7odLb2M8ApczwbI56C67OsIcrEwCHaZhTUO9xfcN8VpAEqzWcMZRJK+4cq96NYE7thKup
aPbgJqlUOp4bkdmn3EINKh0MdlAmbWMUmVHShglKABkOH5asyowm387CqVUqUmBgBZlyp3M7dQM+
0DCeqceg/GyPzh7iecNHT1tqpYVLk84t6G7Egz/pXTcPSA6LGHCVF0kMtDttXfN2NqGPFhVl3FMG
zBtwCnCx1vVP9zfGrcyA2hfuEYug5hUAuYSNqRTU8RJYe4VuBnjOaFQRUEGvxWB+vh/rVl5dFASB
sML7/ArtmnukxRGc0sRXtRdgkz7YJbtopkLr3muArmWRUfobxMQle66zK+p4OoqKUGyBR8H7fY9O
aenPRNHEqMpTamX7khdR7ZMnaDc1kHx0DvcHeSvP4JKNNxnKpACHru5nnjsWs0QtOvHn6jfMa+Ou
yDeIP7eGhJYOeH5Lve0KYDXhDTtIa6QJnM5DYetnt4E5svGLExFnmv+v6HHcIqAPA81HnId4Pq+O
J4B4aVE1hg+vUlBOQHFjpNiV8xb459Yx8DbM6ogqilFCzmn2k9lNcpMH2njEmblxDNxagW+C/AVX
vDkH26GYFQCNMKkc9qP7PDYvTgWf2swK5vZPTzZqUhtDWj+4ZkdoXd5PiCb9T5ZW7IUzPVBkmPsr
7tYWhta8DekjqDZeWUqArtza3rw4b6Y0lDqFu8fJa4oQ+K77gW68rtBmgyA/asmwGFtTAikkwOrW
Tf1EA8Ji/JPjZLLyU0djP8fpCYAdMA7/fxFXdwOT8mKgGSL6Pd+1DUj17bMi3wYfJeXmkJktgIRb
lbyba+TNKFfr3Rlx+ncTYnK7Clld4UB6dXzgstpq15cwBFT2v5Zxlh2GlzFYlotS3loaYUKbS0+z
jCY4s2ZYt6cEwCT6tch/3p/NmwvFRxljqWaYVyYUkxQpQynWT8zeiRQwbrz9lvr9jooNkNJ1qQEj
AvIU7RXkV5TB1kmX2KXVSeUkIJsnNbf3led85KPCJJKXvphidJ7LYPHHhUZatvcL69f9od7Yeqjr
oRcMnVpoda1fehobU2LklZMYk9sHlUybcJoLYLS4Nsf3Q93IxgiFHj40jIDJWtcXGev1ocHzNXG0
z7M6pCNuRsw55PDN/nciGcAwy6gWOiKKs+vDrFyUW3Kvc+B+S8KMehGj015z6VlSIBZKtsnquTmP
mEW089EAQX39/elpGAKaSLNwkiL3glKbP9qaflE++XN/Dm+GWdoEaFTB13OdKfV2KlAgo05i2lwL
NMP8MpiW2DcmaTeO55uRXCgMA+kPAQZivh/QqHMG2SDTSfpCBC7kZvzJ3Y2bpku3wkC1ZWktQpID
ran3YXTi9m3jZUDWDX3S66YMLODXd9LO0v39qYP5Kf6u1Q0HW81yF6YaFOnWm21B++k5GUkCwZ7m
edJcyOEo6O7kaQdM6yORMmzVi4ayZca7mDs5iuA+hKm0rv1d6bL5DGCp4oEpOuMA9iBEJUnVAdhn
2M+cpeMDLmpqp1cti8qyB1agHNs5QE1fhMRuSIRf9XtiBhrTRic/pLJREVC89XHkQ3vMMwjm9H7n
wEo99c8Zp6iAwLgrBP4BTFLYo/DHVPOtJ5NmQHGm1RQ6uQspbgo5WmqKLKENnEWnUaQxLA+6iAyN
jFP4i4UpMEsvcAVyjhygoaDTIWLVQg4zcEhTh7M9zJe0GH/UsFIDXNBNTyNgemGP8xj4O50eRlux
E+gvbtgai4N52vn7luvWRcjeg8+J/JiOutqrBi3glBTegwdIwj6D2UoI5Jt6SEsmIM6VAlxXpIdF
axYdu8bgDwSv6TwAKLOOc5DI8Fzx3FOLyvkBzVG5LwAYeICskp5Mrj09V93of4Q1kPnQp0SPNU2v
YdzEgCIflHWEFlgB/SWKEbHOmk8ZoA5RCVP0E/zt/+L5/I+sE3itT2W/L2va7jxgQEJXtsYR/zYH
vAJsClXJPiotUQMVaaUBMkYaWF4P2HAK65tC8AlSbcKMShd3cJfCXRC7pw6NphCRAbz7n0G52r6m
uRPqVu6dKpCOL5IT+wSJ8/HRUcAbpJD/OPMOjGxqF9qBydF4ZZBPw8qylII5lGd8qsuObpw1t9Iv
yoZQLUJqvO6njwUdytwpCarazVdnpHNIGzUFNNdfSdfjhlKkG/etGxcEdEOglgjkAIB36zbtSLzW
rnqHJEDXxHX5SRt+S9UCVQsK9vij7Te5UVeQX2T9twFXtyArI7amAXYFrGbSVV+V9aOmj3l2INYz
KmJBr8+h3IKb3HjGQJ8Ru3ApawODtLoF5cUABhyh8AeESp1EUqbtRuK6lSIJnhP4e1CxuGresxSm
dMpRbiKtXwa1YneGlwMU1jbS482BQNYPxC7ASq5U35U54JoCUEvCaqLtqGybQ9dCo0Mbmh9qGOwH
aI5Zn0vbKUIIo5khGfUuKrsCGBvmthFG0D8XlfD+/W2AmxhYWShJoSOzbosDXFrWii0/i7t/gHFI
z/BRLGILngcbt0v71nrF9RKdVpCN0DZYdShSlLRYNs9eAoM7HmUjcOFw6/usD6UZ6rn7C+DZKqJm
5cYe1KQAgSnYXtTFQo2Has3s2+mjM8DBCqVQyAfnTb5Lp16/4ABwUFWGsI+cmL+rKgZLca+wApd3
qOQVToNKiq/CJq+MY9OC/IOiifMA1Upn7+cqjQE8rV9z6BfEjqYNOzs96JWAClyKYlM01A3+P54x
qM4wBfAWcGWo6SjURpQdI5MB4adDA8EGIh+pR+IA6CHu6XWgRN5fQRvTt+bsOcq0ppIaXuJCja8Y
6edRwijaMdPAc9x9N8nQqCFjdz/ozc0BORQLTkLQFFvDdhqrcQRoIQgqp/PUNq8QePyYFlAtuR/n
5u54E2cZ/JsHsZ/qXNUzsGQj3sFTngc23Lbvh7jx6vAXdbT/DWW1/Ey/BFEFt7sE4gdm+dATrHL7
Q4Y7wP04G1P2lw31ZiguAMO13WEoKX+FCw1OxE+NfLof4++9bX3XejOY9buCQ+S5xIXHS9oGJKO8
/lg6WmDa/ePQ579Y7XzAaDkonfaBWfmlKPSANCKaSLtx6t0eLJIPOnRguq3vfFpfT3jE9V4itTLU
QJ2oQDiCWky8Md5bRw9wXQtMGZ6CqNm9Xx9EZTUrtdFLdEYjWvNT2ZBAGvbBnqyvHbF/iQK0nnk8
unN+vB/71hDh9WNj8YDofCWUZnbNXDV+6yVO/aiPFUb4Uvff7se4Fl7B0YrzBwxyHERAfK/WP9H8
tvPEhJITfyy0r5UHhU91IO5ZZ48ejQdUhkb/MA7QdiWXob0oJoJh/LXxK27N8ttfsdoivAJQXs0o
fOnVo66KoMi8ULNj1oDq6oV19tugoEJvvLlubf03QddOTUyZAAMghyZu1SRj6bz2pbexJa8VPJbp
BZwNJyyeKFfIBl5ltjSzwk0KxRLOpwevZSy0mzYBQe8LycvveCnBQYj+LExvY1b/dt7Xe3V5UEI1
cCnErvdI5uq0J0aDK8xgcT0UEGYP3Zn2R2+wh4PD2zx0vLT+VOYTTWCszWJg5WuobIOkZ9K0DrRW
+9nLFF+ASRnlKc0OhjTdnTerMSont4qhTvp9mjoHzSBY1Q2+A/lYruuv0iFotwIUuWOTpwIKHeIq
GE0g3+6vHOvmJkE9HTAVNJqhg/B+f9Zej5565rqJyZBmhj9Or9VnOTrmwTVbY9cUFQuHBpQ0Pje4
XokOFsaV2eB5NPlYz1r17Eqm7atskM8jaJXoQswuCF0sJ3HRD2AmT7TyA9Sb6SHF5SKEZLd+Uop2
ewMPxBAAQy1Ey5Cf8K6yzz4U8IMCSOInSocmbjVunTlBN6R0Jv7qdxvb9+YSRt0MykSLZsBf9vub
lA8GXz93OBSTHJoZFhli5x9NVaE+gwX8JsLyC95EyIVdT8TANVgf8qhifaRBt9atN3oUN8cBsRkX
zJOlZrXa/yTLINTomW7itfyjWTWn2TU3Qtzeiv8vxrr/2UL9u6sH4iYNjCjLAWrItTP/9iD3Gigm
E9soYqW0Uy0heptt8d1v3QFgUPW/AfrrjrqA4jjEf91EQQ81tb64znODEgM0IO/vh1sTuUjpAOqH
a/WVJBocLADhZY2XGB0Ff9aHrpzGNo7emzHgBIL1tjRf1gBurc3SzJGWiwqSGTgNyI2aNLcILbde
tct5tJT7lpv7akXoXAeTr8n8JNUPvvkDGJ24YCe7mw/snxWGscTfhFozBiHbrDFUhv1kSi+GWwf9
EAjrw3/4LqhsAya1bKl1OYz7euNB1t9PXH16QpviaRLuBi7q5ozB8hGIPYAur/p8tDVGw6koWBEc
JCNW+lheY6lHRtXoYdcN5t41obpxf1y30i/oGChcLu0QYDfepwdJRFpb5ULFgJyBJA+NfFDexjn9
9065PseQGdAiwPyhYrlaC6kQBEzkHk2QGnUy7v/oJuPLTACVFc2LKxhqs/RZ90SCF9mzoXVAhlkQ
Pp5TGEjOKM9ZXyqdHYVVyIBDzTrz/mQyBxQarkL3Z+PWzgC+Cs1PvKfR/1z+/E2yxD1q6lpL+EnR
zPyHz0W544VnHu9HufUeextl+SZvolS21wBYgOkgmR0MswuO3pM/H+oSmh0OZBs2lu7NxAk0E/D4
sI6zr8qrI24oHFA03EOpCT19G9gUBxqTUUZc0KqBqIS2ew+rAdD294bJvSNmu/t4f8y3Fvfb37Dk
1zdjRoGr93I5eAkREpYOc4YvCXeFzARL0XwuCY/ux7u1rtHqAx4H+p+ozqzXdQMhRK0tvcTmfVwX
cMugNOpg6Xk/zO25ReEaKchHN3cNYBY6CiSSIo5K68eUTBSch+ZB+BZsE6zsaWjc702jvglKQruv
NiZ1WY7rfeW9CW6+n1RdgDTZ+DmgD7N3Kbri6BfVxnl0CwmI9hOIc0A7oOWwThCM21rNoA+VEP3J
r5topqdRQacqYfDrGKvYHMaYmn5oOOleGOnGhrx17OLmay58CGTE9fT6nujxvkd0YIp21lz9cf1u
NxMaVSXfehnfesO8jbWaTXg/IMlLaAl0M+rKljHBpEH9Muv5oxDQYEhVg2L2sHOVvp+F1W+spOsF
C+0X7E845mKcVzUuVJxQmVEjbjftr1qMkIc6EO33/dV6PZuIgWumC6D2AphZvRWdyWwgjSKdxMq0
rzDvgKpzc9bM/oE77UaOu97vi5TNYrW5WBhe8Vm1fgS92R7QU6z26AyDF/lNtVYg2wfL29rr19vg
fazVsHgz54VM0eIz60UroI/Ilun2dcZ+H2F1gGWQN1WZg9EU/XPmRrUQYY/XB4qwzvB7s2Zxazwo
VoCyiIMI8M3VXXMuXZG5qnASWRhnTv39PG4kDrgjXKUOMAahOo38hBb3VVkk1fCqE/aUPjkNSCU7
Bi+TQ2W2QyRwXPShIgM5ppY3x5U5dh9HV2ZRAeTTse0BBpZ+Oj8pjZOjDtnop7pus13qMftzkRcK
frRi2mMLjZ8B7CMvuF6wgzRoeWgtRwYzLDJCrvdF1OVA1kFBwiQxGMM8ZiiAfYD6Nr4hzew9VVCS
5IJLyOKW8lDWZhl5DvhJVp95cd27xc4CmzSYdZadGOwLMhCzB3YqXPm165w/LqI/9EapPwkH/jWV
yfxYNOD1lQ6aeV1ZyCjrWHvWBnveKcrsB1CAiQwol1YgZDMlpXLShFQ9+HjAh4SwMLN2JCt+qKkH
WqnJjDBtIUZic6o9+lM9npmfsxjVGInuGGt3/qjbEUz2msiBcPsHC1zggP8faee1IzeWrOsnIkBv
bpm2bBYlValUN4Raht57Pv3+qHP2TCaTSEK9gUFjAEGKXFwuVsRvcFHZZH3j2nLg+zvLDRXkP+X8
k9v4yQZ6rPHmCnq2d8M6OXoYdO2Louoe8iLUkcrp5bvCUN9zqlq0Lk3VRjPQcygTtBvBo50pVeBY
zFJKHtD7/cfrJH+bVgKlymb8Za05GiydJuR0PPaoPnFgTUfA2ZXetCA1/RL9hdCt7Uyko2p6mM1k
dvT3JBrkJSmjGZMCJJWQOZ7ZQi9h6JXae5FD6WiF9DR99yE38y1dJ1TesFVJOqfU1e9RnTy5sfjX
rY7L8LObofGaJugp+L/og/lt1OQ3za8PXSuvXAFLZyYs1wkTB6/3yjrdqPVAVXEbeHFbbW/F0QPw
fKCtMJSG6pBK7cqDeunGQbnNItWj9X6V+tdGJWmdpHkvhu/vE7iNbuU9xMYaGmkxDGpYoPfBdl1h
+L1a1NE61b0XtZcaO0v9R3bTqWv0/e3LbenUxAwbYCaPWtins1OzDf1EQV/XPWVm9kPV4OLXkruS
DS3FmNiRII/IK69Yp2UtJ2JjVcJJHiiaK/C645W3+UJCCa7pvyH+/PnZrpKaRC0HDQ5Cq+c6+uBW
a2dJdPRq61UuGkcvjW1TDXd6z+kjrGkzLW1pi3Yp9zWKMVfVzgiXJC0wcvfUG/E+jL/nlBTj4Xs4
rnzHxThUOLDZmEjJ8+w8qHulEZMR7n860NB/xd3GboxPavp+e00swLhAr4gISRgKInKUIy7PKMwT
LZOmv3Bib8l8UlSUUgH1b8hq3lOjROjgVYmJBk9dHUHVS9u0680jrfpge/uXyAspBHpGVA4mNx8Q
ULNfkqllp/SQkU5DTb8QF6dxU3WibyNpMWCAIMXvQ4cFAjrHWH7qBq5SrRse8kDUOORd/2fNNbfv
Iw8EYVWEID6a+KDk4zez9ABR0X7ea1E0IM4neLs4b34HlvYQtNqvJmrUp7GSm22L8RnlzmHN535h
gzOyqbUi4VwJ3eryG6sF3cMQE9OTYMSgFpSdFxuOmGbHlS+4kLIQ54/jPXRR9MMu43ReHnex4Asn
F/nFNCqApVMHzhTjJRk17IVTRHkEu0RXG8Wlg2o0L61mPgx0Pzw9vdO1ZiP45cHsuyfJrNBSDI4S
/LPbP3LhCMdnCEOPP+pV6D9c/sa41LohFyXhNDSfXBG0SLyVxYIWtLZPhk+3Yy2tKByp6P7AnSWt
n92/eqQC+w9i7yXIXTsrfgimvvWjQxMcBkHe6GvWM9dijLzCeDro6L9OBiHzS5j3e1a1ciecul6T
sIXADMfXFOieeQjgZwT8gNOd7IzURR9dw6xhKxrx1qvdd94IWJg3irvDKC/+rLux+6OPoUbkiYr9
mSHUe6VojQekb7zPtz/S0uKEmzPdCShyIFB+OSEF94zcxRYHgPnqTTgiaDIIvu1uR1k4zyRebuiK
TPTUK5JvbWqF3qcptLwKkUJy62RbB1Cy3TKRwCQgF3c73tIy40XCWcJjcbpbL0c1xl5H9pcJJ4F+
TU4xpbN+xzhJFpCoxZVlthyLt/8kyc/FMFtmKCwmVpUxNmFKUBtcfpNmmyFkk0uCjWijfXtoS6sa
GPh/wk1/fnb/xWom51rM0MZQsz3pYMHIMay3WnaCUoZE8vcblmUNxnd6e0+P78twGtpkJZxK94Rp
1lHwgo/WVQ6dEOzKKjjk8biSc0nTv3dZsgFODJCH/IRU1phDr4xaVCppIlcMlfoTc0jk/saD1nLQ
79i3fmSj2bwROn0nJtZnOSw+xKS1NSnm4Dbe+q57LPL86IrBy19/9QnmPEksi9QJ5/Yd+tDLYpBx
O43uvhVqOy7uhbaxI98/9l6yAbC7Ms0Lq+oi4LRvz6ZZGsI2ArronkwUm7UIB9WUcVvcUsOwHQVp
ZZoXYA+Eo4b0x82Zf3g2z2AB3TRCD+c0tNpA/6t5UsZ0L1Yfevw5s4uNMnQHxW2P+ageIjkJybz0
lUNiYWXzE0isMAsiEZhvpEGocaPF7R2tCNdWhecGJ898r9cny/oapyvn3uI6g1FBmRNwxVUmV+ao
w4H+Yl2L6VaNtZ0pPXr9zwyLeRdwfmJuXH0lqVMX53RyW4I2NNF1ZyeF1OJS3GSle/L1T1kPllBH
97KGmaJKtlE7Rv+Odbig+jZ/Fyk9y25BGuZo+VdSthFShLz/UFnICMenyBC3ltfZtGifQ1M/ZP0R
B9UN2pybSpPt3j0KnbwJVWzhHgJx4AAEEFefshi2g3swteeQDN3rnoPgu+YetehOl78L1tdBuxuL
O5/u9+39Iy1NLssLLSZKlXyA2Xqu/I7EDW7yyes/qnaXDKcUgTLDH21p/IEPp91IR1lvXwTtOe1C
8PU+b9ZhJ1s9kEscW8QQYaM15Rp5aUamnyTDfZtkiWf3hKvGgy4lMJ90DxXTets3Xy3TtUHZwyVU
dsMInVLa54Dd8g9F5qBFs1ctvgngMTVt3KnhP16F9ijgsLF3Wkx81BQBs0m49LcbPlqZunWLtVfw
AiKA36uR1LBqJyz9bKvWbmE0YahZtKQajFvznc+SKbzfaTduZele6N5Std5k2tc6f8rA/EXKruW1
J/sHRdwnasjTGZPd5EPTU9t1HyQhPsAdHY0veXto1VOVOZX11qnHsf9oa8xf059JAXEyMI+5f7ey
LOTr4356+FqgeyldICp4ecyZ5pjWfuWqtD0ku/Wfheo+iR6G0gHWQeL0Vhe/1ADb5n20qtA4rbjZ
TQOmnlxt8irHlWi2ItUqalG+LrRTqKtPVu8fNJ2iBQISt4e48CSeoPvguKbqzJWThAF8w8qLUjuZ
coja6mMtFf/HCNMvOLsqeq8Z26pqwEerjqdVdqh8vT2Ehb1LHUueILYYDGBjchkAk2el9dJCRyRF
fVL7BqyP+Rr2+Rf45tvB8I69ViUrF9LS7IB5QYdOB6V89Rw0OrmT2pDZacOKY7kyys9ZC6Q0bdU1
yuBVKJYe8Ovp8cndQ23kcnihzpspKJrYQW21TN/0dj82K3zOtRDTNjibIlnPhLbNi9jx06G9g/lC
GbTx41Mmm2t9kqsjjdEAGZyePDD4rnAFo5eloYfljCN2yKh39UEMQ8OG4Q1DHRJW46WH26vjKref
Ak7AfKoyVLDmGZvUFbg1W3nkRMFXX0e59ntZxah9H2+HWRoX9I1JgQ6VbcB8l5/QQ4gxaRorcmhD
lfvaT/a5WYE2636QDR+12vh9O97SlMHvAbdNenDdFC5GpfNcS4+casBpXfSjL5WnnnJZ/dvaKZ8P
FAgPRo5AmqGz1ReDypascYycGAZiiQBL/qOov94ey9UGnsWYLb/QC3w1dMXIIcf/iYvv11HR72l0
0avBLMHLnmE6r2leLMdEXQPGKuXA+S01Uqcbsl6NOMkDu/I/612+rZUPCndq+2BWa8X2xelC9OH/
h5uDnwSYxTBWlMjpWm+bjAjttsXGW1sUS2ud3iMOuMDeUOiZXVedObgSaha5E1WG/0n1Ru1rWPgo
OH8JXM7C27O2GAw0E33dSfhuXgQctNSLeXlB+CrLbaZS48yCu0m3GDHmlStkKRTW0tTdUK6U6dNf
bq5YzZWgSarcaSqOie5tyCCdjD/IIm8PaWlR0MJV2FETJmm+iRMtayJFETIHzxJpL0SitxFGbW+G
0k9dDj+T0DyKtVr//Yfk5ICrh+Au97w1uyCbslfSJixTB/tcYBy1JzwaUTnYiH8LW28I5ZV4f1KH
i9RiwipO3UN9Er27qjxpgxToQuunDpaAIQ2nPhTolevyhtaeaeQvpS/swqzDksR6rRNhh73mKY4G
DZ2JKuqKF1mj0pkHUojvntx8yUbIaI2JdIMtt17+md0ujfZgxsodcXpbz9HJydtEfMwVLdjmhS7u
8jQobZ2/cuemamfrVRM8eH7obvqyi16qQvds1KwK5VBFEOFsiG/ARrMNFi7bmJe9PkJ84o3S2nHc
xyS6nnX0RXF8LFtPuKNT7W75euEJv7FU2isdlDPJDT2bApOLB0yRfHRmI53EQvowM/dbHghDtYdk
Q0s9iMRdJxiwKwyzQgklMdQUDpf5W8JD+E0RRNm2eg8pFFLrL3qOh2IMtcQRJd+Kt6EOg8Ed/fKO
dpi5U4VS3CGR7363IlkGwg2BYiNEgbyJ1VS7T2JMG/QKzqwEEPY56Qdl22VRhwVVYvBhunJl5hdO
IR4RtKYQQqNEo0/r/+yex3wtnjxBUicqfyX5h9s9u/nfn+UXIWZHkBlJaCnrhMiD77oS3MXWwUTo
v7foRHv7xl9DmCxsWeAlaGnRHJgECGZ3h5+MZioLQerAQ7DrEXxwBR4yabdle8r9H0K48iRY+oRk
m2Byueepp83uw9LDUg5rndDpumJnNp0jNQXYfeNw+yRaCqMB7aRYy2OcqsPlTPmNJfeW33HttmN+
MLOqoqwRujvYk+K/WBTnoWYzVrhxqPXFEDmM+MXofMiUd2P76fZ4pjNsfuRotHKo001f7U/t4Wzl
5T1ickhMRQ4Ut5+jgEakK3Ur32zhlsAxE14k4saoOM0xvlptpkmkqYnjIVgejB9S9BR09y3b9/ZY
FuaGQhSTAl6MUtv8vRF2Y1O6NUsuHnob10wIHPT0VkrEC0Gg5oFlRNAPk/F51t/6tZIYQ5I4yeht
FSk9wSw6ur388ddjIQzdNbDrEDjnTQhuNrTO1SBxfKVxKJzZXScfc23Y3w4zraHZ9PNAm3L+SV7s
qlftAU1MFNErIYd3tmyBk+/CnSohMH/SocG7bWe78cqjZmE5TIBfkVXH0/BKbKJQGykOYzd3rHj4
3Oa7IQhpWwsmWni726NbWNzUBDkLJmELtNFn6YnaFImqo4TqVEH5W6m4EeV0pTi3MBhuzcnJhQxB
hY50eR6g9NX4Nbx3p/Oru0joXsnyMPcJjiToK3O1MBpeTKqChB5tqStokRCUiQ8aO3NUPaPQSadA
sIY1euHieCbFJ5TrEeyep9+J0QiZ7maMRy12Y1V9VKq6b+pk5+bJ368DpJ8VBSwbTmRXZU0ZI4LI
zxhPkbbBc1/Jv4TADV7qyMNzSkGV/PZiWLiQyK446PiItJLmiyGrhrZHaSFzujiVnsba8Ddy1FrI
kTfGRmpqH552YH7ESiCv9V4WzgxCk9JhIMnJMX+rldT9LMsNckeo3oW+3hrZpxqe/e3xLS2P8yCz
xe4LI1BkjSC6AgGx/RSt9hYWhyEbU4pCknTFoTDwGEeDbsycptUftSG/R9saHN1aiX1xos7CTAM9
u5Kilpwc3YmMugqeou1hJAHu+waBumdV+hb43/7Fd0PeD6YEKmekYJfhUqShM1FiVF1Qb8Bv2HL1
+XaExQGdRZjNjJtpvB8qMXOk1DxaiO5JiIwAOOiNF9UM7SB5vx1vcZ6A64CnoXCOosnliFCLCD0R
qzJnlEPYXuPvoSvAp7vCSspl8O/MLg+u2v/GmaVcQV9kuVY0mWPI2YC7VqvvpGooNmnfgEg1agHL
ry75+/uXW3EqUU2+SFcNAa0Ha1KXPAVDIJDtL0xZgzU95MVxnYWYzsizBZgnYyKgz5Y7WYapmOYE
6Bjq+k8/+imF29tTtRRqKhLxTkcCn/9zGSp1cYBC+SJ1Gt/ayFn85CbZFrONCrYdZgyJpq6cEktr
gzSZWgTKPZy8szlTUkGM1cFIHTmT8EgJeE9igxetET7Wwsw2Vc9ZJPkG4xLkn7xYbaX4oa2lSIvf
7mwos21FsWYoStUkBkpfFYpfWuwEbWHXCNrqa672S/fi+XebHUqCB+XYixmQxdyo5Rvq99tWzrgW
VxKKpWMcP1voB1CH4PbNsn5RTpA0QTzUkVPtAUjVo+L7KyGWJgc4hYKAhzZRGGcfzvD0gdIeayCy
MlsZTqPw1lgrycpajOnPz/aQNuhq6ksakxNAHENjxmpbe1X1d2lWJl6XjM03kk1z8FdLUarQ9T5x
pF6mA3oq63yrJD+yNTbt0gmuT6YYU5oMIndaimejUf3e6408yxwBQ1g/Pzbjh1Lct367NRRvq1Zr
d/mflu78aGWCJu8gmhjGfGCAr2Kw1nHm9KE2PhiCNm5CoVS2Yi8Jh9BERUBv21dXRIk2l7Vhh1hP
uGu7RrTLDOtjqdCHzaAoJWhoIdsEspXdu/AWV06vpUlG9xHYxfQevoKGIjzbdUNtcZikb5Gc26P+
Ljcr5/3ipz+LMVusIwBwL7HYD5WVY1PdoZo9vmaycl+E+RaLPoRRw2gFTbI4LrQ1SNhUHBPnGwSB
MNiiBZkp1OhN0d757T/0X/7FSTwJmv1vkNmJ0qNGbwwDZVqkEzeqENiFVtpV+OX2BbM4FEsTeXDB
wbnC4RiCNNkk6Hy+7AGBl8Mok+wi/nQ7ytJRzIVMo36qYvE4udwfYV4oTTcYmWO1MJmCL252SKzS
HoovfvzzdqilAbHfAasj3GrR+70MZaRabESukjm1Fz96pryXOu9O8M0V4M709ecbkCfj9NBCr9Ca
d6cMF3tEvR1TR1RzYAWi8CKY5j+3h7Lw+J5eWRAi6eXyv9mpYmWhgLeEQGsq/925x1q3NpaAzG56
F+T+FnRBMaws7IXz8iLitNnOzrEoIl+M+HBOj+5WpDwVHpAVHpI6SI/bY1uYJnh7kyaoBX7vaguh
HZyIQUTbrRbQOQ73JabDiblykS0OB8ngqdU2Ydtmy05JEn80MJBzZO9dS/ID4ophhS5Z1u3+xWjA
b6MVAbYaJ6HL79aUPFGzxogcVfhq6GBPzPe6+LgdY2kwU8IO52PS65sTAvUMU2uzVKd2Mqhb1ETw
m9yKUW43w8q60xcWN/1QtGGo/dCU+qMbeLYMhLBux7IpY8dSg+ql0JuPInHTDLmGEIQWpkwvSPue
gjjYC06IOKEQa/uMy2rj+rlwrEcJAy9JjHZWPVZ2kUOhibQxfYczmR5KKxU8O1b8Ym8hPYsFS6nc
t603HMxRKHdarlVbA+mwIyJ9veNWeWqXXdcfIkENt0xz60Ah6p5asIJYE3fyzyyuhQcdUCSIvkqx
foh5o/YbOTWbrdI08nYci+53rYblRsmH7lc5isGrl2jhDy/LrGPmBtK9hmz/1mzi9gDM+jVsUyr+
8mCgxJlh/J356r5G22PTCpgiyhmGV5JL2yyOgvRXo6STKiJEV29yeqXxu+YdeT3vsMX4e5Th6E4z
95drS6dAlaoVa8sdsl+jJu3qMv7a+dJjgr347SV2TToFoUfBZcLt8ni+WmNYcI9FLDWRk0wO5JVf
cevQsd6UGeCFrr73sv6hL8WPwTUf42g8QIN9F8No5d24NOKpSjvVfCZng9kbRIzSUkzg3DvAOZ0+
CI9iS1KtZdXRBEx+e8jX6cM04v/Gki+/rtZnLr0t+rvNWGL+XW/18S4a631efjJLyL1rJ8X11iIe
ryuKgjJirPMzvWtKQ21yWuZJiweoJz22sn64PaTFELzgWDbADK4q0FJUWrWptQAnRPaB96vCi/d2
hKUJAnwE9RoWCRnK7Fz1hFLOtJZeCuovpxh/TimMXDswwi+laaxctIuxqAFSsAfmxya4nKBOlC08
m93QCSHq3iUliqKlUfXb1ujTrW8V+UoZcOnrTYrYPBZIh656rHpT6GGGLLqj9p6x96AI7hrZ7Vay
1uuECIMvLm8UwaBnkRxfjiqLJTUKmpQ2USoDOX7Tin/McS9RkvNAhdyercVYBkpw9HHY19osVlWX
eq3VfkRFJGm/6LyKNxpZc2bLiuseUBoz/hmRtF/ZxNO8XCZIjPAs6mxjWVwYkpuEXPB+f0xc0Ka6
0kgb0JLZyvgWI0FLAXS7pGLrYcgRVaEHIiT7lvbg1LpPsr5Si16IwTJHysGEywClabYKxSETIfcU
oZN3eJvX4td8iJ9kr1nJv5YOYJpsrAl6opR25od9PyTVKGOe4QAoGx5jWfhsSVqyL7mwQI5y4Rt9
9k8paNqT3nYtrfQ6RbE91h9zOMtr3pULW4FFA7iBIh5lwvkjMxWGwux6NXB68Axtj61w577eXpsL
xy+AbIqQ0yPxur41dKVUDIIVOLHypuv+NhbVg189FqG1lTD0zdfkZJbmkXzamoQjgJXNi/x+rsdt
aiScJm75KdHKZ7yHjuglvt8e1sKhBY9c5H6iQrNQRYM229RgX5zSLY9eK374mXtngeUNGvXb7VCL
k4T6E65JoAwpE16eJEVsIFGW8wVRzc22g6CQrYextbLH1qJMAz7LCJO6LbPKNAJnNPDIFPsXLfNW
DvqlEJNeIOkrlcerlyivx7DuMX1x2lHYt4iiQVlawcRd0xIVUEJAADh4YSQA0r8cRplXQ4z3pe/4
UrHNEmsTVdJGQFU+i/uT7gvw+Jr+F3L3T57av+b52otuaX/T4oEZAAhhgcjKVo3roSk8x4vkk9a+
5PU/qdCgbtlFdg3XPVS0Q1pLO9yn97onfY6kfzGT579gznPtNdEt1JRfUOnqi5i5r21grRz9y6Oc
jDPJJfH1mjMG9QDZIYgKniMkVvpNNpA97QepPQpmLTyi2+gdVI0sOjNc8EsWibuPKA0geCBAkVKW
u9s7ZGHPk81SFJ0ae1ifzO6/Ls/kUuw136mllzh514pfXrby0LxmDysmVHWe6AAFaSXPpfwz1NC5
hNLAYY/8pAb3w8enPKp/1UWzR1zqAVPyVyWSG9uvES+/Pb6FjYNuGeThyWgbrbfZA8GMmrSuhDZw
EC13N5HSY7QeJ2uNgbUo05+fnQB1qCpp3hEFNTZbpYzerDIQFi4DBjLxKqk567w8L0Og2JlZBt6E
vHCLCt3vQQg+Y4lTPoyjHx2HXBpOFrLBW8Xo114+Cwc2SAOM2yjpkPjNC7iFOoYWsu6BIxTNvd7X
97E5fpG79tUb1L91xZmWylmo6SucfUi3p9ebVoSiA+babePnzzI6qBtTDP2/z9NZFfAQ6IZNDOHZ
B3UDaMtWMwbOoBzirH82lUcpbjZFtaYBsPT5zgPNkj1FHNUyMwlUxq8uythC9alOezBka4Xvpb0M
ppl68v9zBJ19PMoiuRQOue80muRtjdHLX3tP6x71EgTZ7W21eIqByLUmDAKNkHmVNx/yKsxxOnWG
SsD0K6UD10c4Pxpu3ecgCyXbx4Gk14MtqXy71ULsxvJI1H8pXbPmRbU47unWwimE3vp8a0Rp2CIm
aXqO3psPUozYZutu/Xjl5bg4jQZMb5l0gqeCdbk0/SRPfSyofEfM6h9mmB2G0foVFZR06mol010c
EMJ0cDAA+gDxvww1yYRpnRn6jgRefNcVQ35qtAJnQZjDK+fj0rEyPVUnlO4Esp5d+oOAZvkQMI8o
CfWnKqYtoBUvWqUPW6+X5KfSK9StUhbDWrYxrfrZEwjyIwCjqSo4FXAux2hhEYaiYO/TpElfct9C
HF6z63iwhxzMOnWu2MBaw0AAdoNhBZaz5d4dcFW4vY6XJpU2ESJ0IMtRHZp1+3O3NFzZjBOnbw5Z
B6lVx0luuFO6cGXDLAZCRoX2BwcoIlSXw+UhOZQ4EiVO7LeHqnhHF9eW6jfkrm4PaGnp4I4yiQNL
7E9tdgZ4ciQMLQZ4jgLLz6UuR4NfoJtwO8rSaJDiYP9j/jbxeGaj6bMSD9sucToQ3aWGsn//PURQ
KxV+3g60OBwTy9DpUJuMgC8DuZR0S72oYqeRGmxJy+Q5U+qPRotWcpSlOMSAYMD7kiRrtg3CoFes
3oCOhKMHuZfiobVmZYcxqV5vD2jx4DyPNJsg6r9taUl97EhKscerwEal4rET8AmNtbsg0Le6J+6x
Ffg86pqdx8Grmkmfb/+GpWxlen2xGqmCmfOqkVeFFfzDMXbQQ/gAnfeCIur+dog/z9/59ga8LP9p
ak01vcuJk1CDSocgTRyr0L6oxYj8RbDtCoYXZRvONvAGamUbXf+o0HSIeus+ycI7cGzb2z9kcWLJ
lyb1HWpJ81PbDEc5sQD/OZlc1NtKKJB8MKG5+v+i0ELNkurw1FrjSpxt8CiJgqBp2OBdH4VfUi3w
9khueIntNpBbbw9qWo1XHxeU7oSIo2I6B76UYaO3qeyBCc7Hn0Z+b4FmTNJ7ZdR2XVXvbgdb/IIm
1SpSM4RO5gVnyfLqHrJUymo5gbexcRCNjTXi0rVi/J9/nbuViwhJh7kaK0wJ3NqTKnVqFdkdKxtP
mmsezCDEwKLdq0iY5fZg45Krylt5FJ4QOsPDyD9WGEKvHNXTmTL/uhro5KkBR4lnLkiIpl7eAdoE
VhSDJ8J2s974ypjvJTM1t4bRJggsF0gDpdYr4Nk1ZaqluZ3I0XCQEAm9KqYl6Mh4qVSkjhnXR2uQ
vhUZchoDud2ux9MEAuOaTsjSBFPt4cFPt1a9eiKFYtdGbgXyexAek7zCdvBdlb///SICKG1ZpDP4
3ujThXKW1+NuKPgxzn8OSi6Hok4OnSg9j/GaoNFSNgNDG0c15MNM6maXYQJXImOyLPDl0jcLeXbX
+yVWre0b742e2I201qhdOknRXuZRS6kfNuvsekoSE2lO1Ywco4Dug9N4Xowrq3ElxLwkQa1jjDyT
Pnfq18nd0Bfxs+x73UqUxTc6iv6UyCjAsMlnFyC7aCjFkraSFiTGt8Htg6MQCAmCfm137CM3OrR1
OTxQ84z2Uhio+7QZ4rXWydJKNHhTsOckcKrzW9hrIQTXesstLIzoJqbvEc5/adyvDHZpg1PmnPCq
VG6vvItiJYPfjNmX06qPJkB98M6blso7R4ovPFohbkXSyn24lDCdh5ytf48MJ8gsmsY1N4KZ9Zuk
vJMzy1ba4+2NtnjxnkeaTeSo1jTOkppOeGAc0zI6pqq+a5Jw3wTafQeHyY4xbTPhqlhC/TVN9W1q
Cl8aN1xJ8JfWLcVrUh1kA6kcKJdb0fAM3CE7Miq1R0ot7jA3G1fGuhQCjAk1NO7bBReVAk3KPKEh
C9zL/2K6iftgGlgs3/6iS2cKRvLTbQt2G8TW5UDaDOnwwYQr3GOT5Huvakid4CnTHmt0OQ3h0+1o
S8f/ZMuiolFLh2MOZPDE0av6hA6bouORmrfWMYmtOz+Kn7xIebDidi2VXyr7AgT6b8TpK58dzZZQ
aZoe0m0bwuqpzRN/k4rlPZ7BQE+S5gF91b3Q6vYACdE2DRVzu3pNqGRxImHAmjBaKA/OUwytVWDT
SQXHqPdJjn+M2Hnf/qpLBwtgof8EmN0LWh3VQljyVYMEMWyMDO8aMf6hqGvo+6VtDhKQdiKmQBNf
6/Jbxj2FQF+gr+eJgmRrY/NJwk5QieLvaqBt/8WYaJ+gcMcWu3qymKlvNCIy2A7PwCdjUL8EarI1
lPTn7TCLC/IszLQ9zpZH1JtDold8Ok13bd+TMYgE1ucJuyhKsYLY3462OFFn0WYXqiSmQq+pDGqS
6fFr3859VNL1FbTQ7ShYDl6OqeEETGIELB0BVjx5ennKjJWe6OKp8Z+BaHMGZ14mZY0DEGeT0jz2
voQHUrEtE81RJPdkeN3nSl6DdC8uPiQPod5C8r7So8WVp7EyH02INpcpLrjtnSdqx74BPFSmd7fn
aXFVnMWane6Fb9LjxbvUMVwrtAu/39al+tiO5l3EKdwO41qmtTg4jbYJxQ2N/85O4cSs80EsAd/5
7X0MQCQfNqUhUHf4F4WAiZ0zIQohPM01x4xIB+Tjk9GV1ndR+KTkP9rw7fa3Wzzt4KgD70Pahbrl
5erLPCVuvWkodeL9wkZjlwnaj9shFlYfT3tE29Hap+w7fyCCm3BFgTt94vHe8TtkPIrq0i467VPV
m09GKrwNIU4Wt6Mu5FUXUac5PDsqMvp3uuGBNaCB9Qx27J61ulG1Bv3s8bfcC98FlOozfw0usrCb
0eaiMwotEkvH+fdMc61rYzOC6ms+lHlkIxis0zG8PbaF9afyvP9DkQYDNqfHgpXFTyCk3Y+kDQmc
B2fCPw4Bd2SxhgdeDAXOQaKKp0+U3MvPGCR9XsgYvznGJDGVettK/i32nt3LayJGS8tkEs00qb+S
9891Bt0oLMXUbwIaBpmjxPpRrOHsDBYkjVzYyWFwCLtqZfUvzRbzztAoPV0Xn8ZYaSkB5IEjh/FL
b8kPXVW+dsPaebGU1gAGBZ7JQxB3lznUOTG7wsCVvHcE7S7StH2uPvfypipNpCLvW+uLV76PKK0q
6sq1vHAyoijDM5p+Kq/ded6bpFbehZHSgWGLba37ESsPiXDXpcfcWzmDF2bPkJH25BjhkXmlYW0k
rZKKntcBtHeE5mEIEbcbP+TypRi+ilmxub0BFuaNaDQlILpzBM8LNEqCn1srKK2TWP6TEOovVaq9
BnW7ux1m4XBkVQBfJYdCkFieZWp9oY2a0NatE8etPfhv1hqKaOGrXQSYxnl2SIWumXjG2IGUzb6I
HcIdcc1Kf9bFeGemD3m6JkSwsB4u4s0Oxdqt/U7T+9axBMMeZJ5f3I38gn1Uv0Cxv/31FiYJrNeE
ngPijxLKbHCehTGAWWSto3TPUp1si/HNk9cqEgvnE0Lj9IsQjVau221yAslHLeXGcfVtm0G/UDV7
qnEO5pr2wQKTB/F0+sFI1VFcuWLYD1GcSFIi146ptkDXsPwr3lP3H1d+6+LXqLTf/CNPE+PF/yWY
G1/fA1jRvOPtb3o9XO5qJGwmfUzqk9JsAvPK8il/+rWj8hti9S70d2ONf85Kwng1dVydKBwxVJrR
6A5N6/ZsXep09xPZqrH4KzNxj4NBZiNtpz7mPK9XDo6rPUaoSRsPeCUUOVTjL0MNXuyrXpELL4HR
+LtGarOHOBXWJMqWBkQeis4D0ECq77NrrE2iqOl4PTpm0zvAWh6MTjlIVfy3S57BmFALIPZPEgzz
MAFOo0kXyO4LqduL1XbP1DNtK9VWjr+rVTCFQbJdmxB58lXPJJdzQ0gUwX1R+pKDottodfAMMH0z
hunKgrs6MQgF3eiPsBsZ3JWeTRmrbhtZnpOmqfg5tuLfuOEp26JXB9v0dZrprrVGOV1aEiS8ABrB
5VF6nlK7s9Wn0mPWC6n0nHDozZ3VGvp29FJ395dbaRoZDjIYyOg0f+d3oyUFQ1QbmudY8m+9/Ser
v+XiR5/+89dRUMcAQQ5SBtGUOTIzxqggrM3YB240kRE2dQ0mR8u2dbiWqV3dJVPeeRZp+qpnX60J
xqgXQaY4Fa4wgHOcVh5CW2vBrWnBPpSNz0ku/7w9uusG4hSUUhQgOTQH6YteBs3NUark0vCcuo+A
+1j6BIzT812lCtrnQJA7uxrycBNIKbRHEYvkbNLijmOkVZs4KOO/TYynnwO1E1oECmNXQBArjNLE
FyvPySxQuOknSJ62on5TrN+3x71wnACioekMcg408/wBKNWDLPUYAzqS7qKYHiTSAckVb5PmQb2/
HerqHTMN6SzU7AvXsalbbT54zjigjTsM6SYbYyxoyR0zTdqMOLeOI1a1bbnSvF9cTyZleK5XxAHm
KzcJ80HuVEF4iTREh8cg/82zZ3pxnICgv6Fj/GHSEV+ZwMUPS9mfqhUOXLx7L9dTX4Rp0qm55wRK
cUi6HMR9sXVx4b39URcO0MmEQP0f0q5sR1IdSn4REtisr5Bb7VRVV28vVq+YxWB2zNdP0KO5t5K0
EvUd9WNJ7TS2zxonAthSEBNeAE1kRYVduzx5LoDjjmbVWo+5gsBSXysFjuXUP15fT3eISyEESSEA
jqimnm8rqCeTof6RPHteBn5b8FcAM6qqx6F/MKZ9Vu9LC7OJ1lSNp+sL674nKDn/8N6BKGANWSgx
90h4YSXPtGRHrtI8rF2wFtvJf/igS0d7gTVDTGANoEFYgApDnvDnGiLIdfKj9R4CB2pPH65vR+MZ
sJl/l1m81Tsb1yECNCZpwI1zA5q2Rf4N+lYbzlX7yZYS9PK5UMxfgQUK3xzp4APA1fndfvYeGjSy
Rb8F+NPu5N0qq9Sirou+V2hnP9OqUXE+N8VN6aOhff17be1lde9aZs1yUAx7ScAtqqAwO1QIHDtk
19cX0m8HTU6YXtTD1gmZjbFAJEvL+U/B82g6R4u3G/ZItxeMhqKHA2wwCKNXe6lzL5tb4GZjH/FP
aLWl2PNRPXkTMTdugG4z6KD67p+9IL88v2WQlvE5SBVYXCT8FbxTsUrIhkHQbgbTGsvcF7r6683w
fnYSo6tYLBoV7Fpb/RypSu4wDrYlT6kzdQh5vQWpv9Bcr55MvmDIieQsbtsCJP6kcY4VRCgVjGvk
Fr6/4a50G4ObR78bXWh44dUpNVMx0L6BZW2mQydqsK2cBtQCrt823SJA8WCICFo6YD5Z+USF2Bs4
uiR57vOSRIK19d6e3Cl0+tLf//+WWjkkTxm5w6o0eTZhaLwCcPhfZnVzfQ3dfYOXXVRRoFUCzNf5
fZMDdcQsXczqBmaU9WlUbek/6y7B+xVWl8BNGoskE3z5nB+m0YrSWe4h9xDRacMO6E4G7xM0BUvm
eOFYx94ZIGDtIDORxo7N5LHo3qp0C6CznO8ZKAYBAqZogG9CIoxob/kV79xAjy10aVoiNCklxD8g
Z+ceEw9CO0oZLTbI1bFIhxEIiNEXG61k7Q6RNYARepGqWHvUPIMI7NjkRiw9F0jNymS3RVbRk2hZ
sfGWdKe28PssdFYIHdbU+FBylOUgZyN2Jmc3mp9tpFtp/gXX5e/fE5JiH/U7pJUYPVy5PDJbEyZE
wLygMIVtzCpiM32qxp/Xr/lyyVandrbKyuWNgNKbyjY8IPzoRxGIQwW9wDSoiigRI0j+x41dadcD
iwU6J+CXuMDD1Cbg341b+TFz2CHoQRE+5GG5YPchnn1DOlSKrm9Q844R34GPBySFgPGuRxMcz6Al
R2Aee9n4TQViZ6r60/UlNLcPlg1jqMvEDnoMK/Na4311/lx5scceCH8F5c9Qb6CjdJ8NI7WLW0Ip
96Li37JxVlmZBbFrVFlYFtajwTHj0dvik+OxAfnUFuHrn6rV+ma8X3L5sO/ec0toDZaONIjHfjwa
RXtMnGrPhf84oi1kcfT8M//Is+5jP7RP5jztR1m8uIrfZ6S4cUAFjDmDjRjgEoMEnQMMO1rAi4Du
Dxdo9ZsmPlOQ1cCSjcmrNNLnUeT7bBC3HZt30yB/WQl+XF2OO8rpxkvR2DfiIPOCffPg4dY2ZsJS
DMOnQUwBQTraLuuijhTyyJsEM84CksQSIquYHdxisrlsVCy7xv8MBBlWh8DI+a6zIvd9lxlBDAUm
+35Gjn6aWmE+pOAwvR9qJ4PMTM7vQagtXwT4BfYduis3gPj8un7PL4utyw+B5ATuIUrvsH7nP2Ry
vbRLm5zFbgoSjSZv7TCZJQRkM2WdUi8fvoq6yEN3ZP1T0/LmvmwwiVqCRuwDa0kF1aisjJic6qOF
Y5yQLxv1A4bp8s/Xf6j2qN79ztWD7C0J6HnKghjVaQ5CKanCCr78rVOY8JKdy49jazq7gFdbZ6Uz
Be+/0OrRWDV47us+ZXEHTmuf3xaYkjDy3fXtLf/JxcvEkSM2ASEvsIznx5B70NkceRLEDbUPARTG
p3QrF9fv458l1jCVUSZ9iWjBj8c5/yjQDLYguTCOm0GDbh1QJyGuB/EqqtvL398ZmXL0DdfteBAP
yQtQ5yFKmIek//X33wuWGWPY6JVeikplpLeL2YIlK6H4R/OFlfvl+gq6Cwc+MbwKJFtQzFn5ai8o
S6cpAh8ToR7YPmSYBV+t/ieQ5XtcsshL99fX0342ZChAjUCD4GImMwtsxrLRDOLCt509hrIlIoQG
KDAvK7Zs7vJY1rcN+Ll/1lo9eohUJrKxxiCebP+Xw4N7zL892IGCiJFEq8N5HltQnjMSjpV5WnQE
1UDiySN/H3ctcxewPxakHJHGnN+UgbfgqlcKhwjOmCa0C+r8qBDphZZbzt9mK9uSgv/jti82jjF0
VIfcZSJnhQEqk7TLM5AsxW3vjTfASXycJbEiIF+LhyEvqr3Z5mrX1K7zBmlIelOA2BIzdcC8Dpj6
j1M+lIs803Dis+iPNtSGDi3th8gpgzEKOsc+jDlnu2qoyT2MZRWiocZP1y+KLm5YmnCgOlwGqdbR
T9YZqmtmj8U5zY7UPTnOyTHrPcQGMAK3YZY0kTH88r9rLY/k3Vu2Rqj1oBfG4qTy5ItvFezUq4T/
9HnVRXKot2YcdHVu4oHUxF/QAovk/PmCfjtZQCPaLDbSRL26VZffKw+MryOcaUQb/m2YmftgKMeL
fa/0vyvDNJNQmNbwDA6DrRlYnQ1AeAZkEPgl0fxcOZ3Zr7LOqbkRc6P6WjPIfckSyu3gzgQXT9gI
+TtlW1AC7ZoodrsAPC1uZ+UJvIGUnezwyUfjnje73v4kaxEZAyL5b7X518SWcP+Y7zVRBkaOBebE
8+8tUdlJPIbLROd4Jj+yIQt98l+cm4+OoAvhY2g6+ysPiikuCV+TsZhP9Lefek+owm1cVJ31fL/E
8vd3F7Uex4yJBEso6ylwbpPxaPfx9Xe3tcTyLt8tkfQ0zTwvYTG6P7dJy77Opfnomf5G3qsNDSGQ
t+CaFtapdWjY4/BBQCBZ3JTlI7dlWIN2bpimV3gqqNtXaG4lXfOzn6dd0rdRIa0Nz6czMO9+gLsy
kpN0DODG8ANEibwkqe+m0rkfS/paJNMOashbxVNd7LOMg4KaEMjxC76OPAB8oYICFMRavEMBfLVy
t6S6dI8KeCckGAv/DjLV87ObwekJJRUfS6RugYg2o2+orJGD6XXWbdLn3QnZZrYbagDKrt+a5bmu
PQ7Gw/DCEEoA6bxamRZeJriP6LEcss8oDz3bGd3JCXidvNoHSpDI8OawbLeQ+DrLjbIqyhqYSgsu
Zlzbjs7U62fUVnM1nAqDwmjBj2E42zCjhrXNf/DliMMwwIFCiouC4fkXtjpY7ixFGpfSD0n6mweP
RfKhkW/Xv6buagYQSQHyCZ0O6Emcr+INVlYUI/FjNAX3FgzxWD2N1VtWi9CyNgiptA8RYymIEjCQ
jTLY6uiayaNwtUsEaCY3VW7tSNrdArz31lbGix+Md5YtXqx8cHdVRz6b5dZQmO7qvF9/FaU1LS06
3Cs/HjoZFv6bmI9B44XD8CihrszH51H9vP55/xB/rG8r5rKXAUNkhAitz78vwwGmXVn4sWHWKaSA
G6B9kmpOXyATYv8MiGBPVjYgH5Qp4w+dp+Zj27AMJZK8h04t/zyoMQcnHa2fXKSu+0Fm85PgDDMU
Bf9UgbPpCLGEBnHmOG1AabRXA5C/BaIEMMO6/j7UASS7vcSPnb4+oAJ2HBn0XqujjXE+gOTD619K
Z7PgyoDCBws5+JRX/oZXtLaGovTjOqA3rGnfMM3w4/oSuhf8fonl7+/8TUsgRlZ7qR/bTIYYXEA4
GNnsrps+XF9H59cCxFpQTXHdpYJ3vk7Sg88cPANYx/CyqHAd49hk5bSXgVHcXF9Ke0bAMICvAQcE
sMv5UhkdOgPlAz8msn2QvTggwLodCv4yq+JmmLZo/y7HohDdYCoQo1xg/ADx1Go9B5pVTto1MPu9
yn8pVNWiyoNyVDiZo3G0uoDczsiJZ3RSMdcACBbOMhtcN6wzTA3yVkK4lxbmhmHRfnC0PYEqc/DT
nJWpLIyqdQcXhb+Z2AcwZxxcuWu2Rop01guoeYzwou6C0dJ1g0hWJWmtOUCcbE1PTsZ/UkyKuAUY
Q1MDHMNogXqi3YOJ6KUu6X01b0EudYU9tA7AmoEkHSTga3kpMuRTLSsXZWjXDz36QIssartXzEyj
QTocagcTtqUXmd6Gx9W8m7N1V2ZzJlMijQKsi5WnvgeV+iwt/zRBQTDsaLbFNKQ5S1TOANrAzC5w
FOsJyrlxFWYUUNGXiXx1IPGsHLMNW1Ocrr8c7aaQt0LhceF5WMdkgEpMlfJQ04dmn3vDM9WEM5/Z
zvbGj8GUuRsPlWgCJqBuTEw1LewVF+xNSU16r/cEjAJQkB8chydPBemtF09Q63c6B91uYZf/1NVg
SJ8rQpoQxFnpA4qMON6htZob2af+g5/ScZelXnJTc7OPpNGOoWzsPkpqcwq7Jvci3jbjPXdm63my
G0jlia6NvIAFn+sSoSAyuwKfM7X217+nxhL9GfTA2Dm6w5ekowgxjC61/bgf8ROGO3sew8kGdfVv
KK1dX0p3RRZhzoW/EKpu7vL3d3Y8oHMi3C7343SAtlaND7XPvb+34VAgwkgy+vboK60fewWfzmpM
qsc+lHmSYDqI+slp/Q2np/1oC4ufu9TML2hUG5P1kEXJfCSLTThy+8QS+xEYzQPPUyO0PGPj0mtt
2ALpW4Qd0LFd+/TZT+0WlJJLDc74OqT01U3l3ZSLZzUT6H0IDifCQrMx9mlmvxRBuRFTaLw89BD+
XX95Je+OLi9ZbqYg5Ymnrr8d8uSuc7yN0SPdwwZeceH9Acb+gtVhTLq5sfCgYtaW5NYISPM6VT3G
5d3cv6F8sje+qfY2Ys4Us6awWEBmnW9JCYhJ1qRGBYw+ZO1jZj9n4tv1C6/9au+WWAUuzCpZhTEM
FIBN4MNBP803UmTtAgCtUqBKwSywNropGQbb4mjbWOajkwPwmGwJVWtCbyQygNkAYqMh4ST+TLqq
RuhdmI+CfSRgMwE7Xw2tVlV9Hufv/dY10NlbdDRBloCGt4aF0wgqcxKICcpMHFDHuCeGuK2EP4W0
gY5ClzNnb6A99fcn9X7V5UO/u99BU3LRGug6TML6AFWvz71EzfL6GtpPCdp0UDsDmuusuQZLZmep
AGQmtuc+ytkI8aYsNOYvonvu7Ze+zXZq+g8Wl4DXAlwai9TzutNRd+0ICK7px0mWfQ9667Uxgznk
bIuIWWcPEdmAsgA6N+AGW/7+7vM5IrVlDuxCPKbyB3XkTTnkPPKo+8vK0DJk0jaP1z+m9poshIbL
gN9SIzxfUSJrw90c0Gr32ATEdqd2AfPTPeWZiEyw8O4TBF07ZbN6f31ljZ0CrwkU6TH7saSGq2QY
+HoKpobEi4dhOoK/NZwsZ19OwCNvGESNgcKEg4fAFb0BBK8rm9ugJT3OGXFi2xnjmuYfRqP50BVb
kxeX3DOAvKPahLE+NHguXaYBoRIpk9GOrVmYjxObgy9+WbRhZ9fDwurOd97oNvd+Cc9NRWkCW20F
R+hbpUe/92EMGloe68Cd7oNxc35I9xGQJQH4AnjXMhZwfs7oANXm7HV2nIz+q1GbJwfU/BABYFsT
DporDImeBeeHibKFDuB8IVGYmWRuaccUAsRYJHQAXmsQqVjp0SNb2l26SwTyDWAdUJJCz2d1ieYC
6otCCTsmRkyackcxUunbbzN5vX5ZNc8EeRVqr6AqW5Aiq4fp+2VrJ7x2YhK8ck+ExHyYzbfcvq+M
u974cn0x3Vkhj4PCGjg6L3GskueVWweFEzvJOETGAqR20h6cV7X3HwCTSGX/XWqV2vjMdAkm2J04
m15t+QJx4g1jrb0OC9v2Uie9tGgoYQ7+2AR2PBY+sH6+SneFNNVN5lkQSxoc737B3WwYNe2iwRJQ
YiAVtmV1B11R9D6Y2PDiTbJjRbLP7T1C8/uufOHZhmvQ3YxFQhUNFgTkwNyf33cHhYcyb30nLkn5
2+YyKr3yZmisj7bffVNj+YHVZEvXWXdBEL5iQA8MneC5WN1GKHeoMRC4jZiCjmoRW+REvXJ3/RZq
YiKUHtEvgAtAiL7G0pZMlMlYOzYmNB/lkIbulsqaxo9jAcyCojEBtoEL9j8rbbwZ5ea4B1GHEkZo
pN5uaH8P3uNQoi2XHIPp8/U9kaXTsCpHImdCbr3AD5cxufPTkmnf9gIstDGEpbuneRr4bcpz92hb
4Kd0JOq/rgvMyZzNZjQPbnvX+H372FSKRDzPfklPTnGOUWqXHyq08BEoMu8oxxbofAECyBDwcwzI
X//R2oNYCGqWOqR1URm0h6xEDxg2LqmzMBOoPNqQQdlYRPdklpb5Un5E7LSeqSJmRQyv7u14Nj8p
gpfqBeFQfycNYArWsPE+dTsCAALcaECpYQhudX/bgovEIKkTGzJ9a6DpXphbGBudY3i/xMrpcz6Z
ndEyO84bMofBYBy4CwOAQGCfDGLjqegqU4B0gDMAw/YUeJuVG6LUKFiCmkectIkbVarYUaO741m5
H3v61SjoQyrqPSnTj/1cbuQu2p3CFCBQg8vFS11d6VkY1tiYWLvqml3TTO3ewHRcXNnWeHAKVW8Y
PJ3xQaZuLgUqqIX4q8OTjt11hZw9VPStsE/ocVQEUJZp447okBVwGRiVRcEInJ1ktY41Q4/HzvBN
C+EUDvQeMxHXs3KfoMttZ0u/gB5rw+whmWTan1tmZrvAFSwcPW5EtSmKI+Sf+cHLvTHKAZPd2WCo
++w2Tfas+gmlworlt5WCPlFSA4pMQY39pSo4u7n+enXHAyAgQiLEWKC9XvU+MwAguVW0fhzUxjNn
7itz5CkBSjcjW82WraVWt9CjzOC5kECxigqTes5u9iW03pEgqe//YVMITZZiF4GXXTlYVQ41gJ+o
DvWZc1tjPtL09n3nPEyJsRG869wrkrx/Vlr2/C4jAvMzNScITcVt960srXAIfvj2tMPISkjbn1mx
v74xnWV6v9zq0vmMV2lpo11VuAQMZ4uBP11fQft8/t3QmioYkNHB4xwryOBtcr6aqR16xVYzSYd6
AdPmP59tXSoXdeM3rQKCmrYTPJV8s+35c+Y39wNoYE2/e7X9+pdkxhHCTHsoXz1UZIuCQb9R2Hi4
WWCy1hXEAvyTnU8mD4Xs4DGrvWMSJF/k+Ne63si6MLLyzzLLib67IEnOqQ3UF+rY4HjIA/LDtoID
sBAb91C7G6gJ/alU0ovJZiuYJPGN3ovT5FOVfpXJ7yLd6OJony9q3H9EZ9FkWt29jHulywf0G7nx
4FQYwHEAnck+kOLD9RuoK4Ji8uLfhVYeI5d9h0lNlP6ZanZ1O0W+z6J2eKohgEnUJxDCdr0XtqA3
U1uy2Nr3hRDDWdqCuBUrE0ULzLkniYfPyLwvMhs+QR9p4wnrt4cOyp+CJPob9PxGOC2XFi2IGyfm
lyThU2jIuosgHFGEbtruc5PC2HfPojJuBqiQTQCvXv/AusAWuQfm01GzBHxltUkmzdKDkp4Xj8SE
iKQ5yO+dYZefqs4bX4zA7L+VczLuM9V2YZqxeSMg0BYi8CAW3Ce0vC6qmQWaICQT0outyb3lVX4E
ymHXsT6ySPMh8Lyj4uqHTLKfdGpvANd+zorh1hcD5s6HW9H7v69/Du29xqzzn+LqgkA7P49xTOZ+
qJiLdFYUsdW6/pOZteql5YF9TIj8DyiHP/qnmMeC1bnA2GGSvCyACHRjArIosL5JQIDsPszK4WUe
ZnOvSHVIrP7Ep/+Ac4I4CQBHgFGCOH09gJoEfmo2M0paXfm1s3+gJe0COuAGJ+VsmCPd4AWWAi02
EqdlcH6VyJismOeit9zYK6SQoTBSf2epBqjNtJXfZl5/hPXPQ1Kb7X7kZnELRsbifnRa+dyPw3DT
ZVyd6pTKSBnK3deF+3z91HUG890PXMc9Ls8Ml/Q4BUWz265ClFa2oXT/frQUB2wtKAMXeeo6nyta
22ScwiyDkOdra7Nb5lafGShrrm9mMb3rtBHmBDiDAAShF9IQBZpgruHClwUggBCtxLiAemxc9sMq
x8+0kVvoMp2ZfL8eOX8yXhc4nTFZiOlncwc5+kdWbxV+tecDTCzcDWDLaOedLzEomiqnxKuUuR+6
1TfXqiNiH69/N93TB0cHrid4LKEzubKEdg421SRtkSvImwqiPFPZnOrMAF/tFhBEux1MvWA/GP+9
oB8Qczcq4Yzo0dPph1SoBM7eK6rBGxvaWGZNzw6OvGyqGyxj2Squ7fSE/HZP3S0XrT1/jM786RYt
Agznh5OW+dSkmGWPLTb9SorqnhT2RidSe6UXZpOFRO1yGjJBjpAgGUIIH4gon2kIVmHJAWTxk1sb
AznXL4Lmu8EhUtSqIJCIntTya95FaWDXsSy5hPGieC3KMSQDMrothOLWIqu4xkzyfigyVNcJF0d7
PqoBbetgI37XHA1gwchHUV5EsL42vMItfdJKoGACc3gDxx0UCPgWA+LGGmvbyRKMdTYzACdTyV6T
Tt37+fx2/UA0MQpmyj0Ez4iUACNdWZga+szSEqUbD7I6QK3vbmjHl6kUu4ECDe/P3wDa/oLJqA2/
pbl1sAQLeseF3b5AgaQWptpbiBXHYjRvkPTZIWbWHizVHyjvTnSWGxBrnZ9cTA+49BZpSXSbzi9e
zXOzN/zKjZkgLzb5BDBGcu8W8672XP7CzITfdgUHri/oMcEtrFiI/MAgT7rndmF+m8pqPAAqvQV8
0F1V9EnxGvDIIQK8euCk6WtJ0KeJiXtnsC8TJMcp3xo20H5sKFw6UFhZsPKrGIFnFNxBHVgQLOCI
FtzZcTaLt7n0PuIUbp2ObjwN3Z0CPhgF96WQiGGq82+tasfIEGA5cVuILkSct0vn9gsAlvvyj46m
8cvycweTB1tRgMbNINz9d+HV1wzGAGkuUajBg7FozPtocMAnR36MPttdfza6lwlsD14+rhLG0VZb
dFvSDaofaWx7jR+1aGAeHZBRbQg36faDpNZDyxkt0osPafn9aBVDRWLpsHCi3o0vCIg7jXYH67Zl
bBaruIptUMUBMneR4Vo8zvmpZWj0TkAlk7hVNAEaARTr1PtU99UXsKDSsHAhMNYgYbj+IXV3ZaFD
R6UZWOhLjqLcTiY7nyg66vKuNse9LwFToNk3sEOOEZSxP9PAoGFfgBf4+sq6I0QbbwG+eSiUry0C
QG45xgESGpt9/4GL4C6fxYbV0b1uJNiQOF7ISSHzfv5JyxTyCtznNC7bE4ifQmbsev7l+jZ0x7Yw
DKM8uugsrP0QBjpQnA0qG+WVpEpDaxQ/BDScQ1K65W8CUq9TgfHPHatAHXN9Ze3uYLZwX4Bkv/Dl
ZdU6VJoGRSo3DV+l30wffWi+7iQZtzgitUv9aRKhS4Cp+ZUFK2ZXEc+o7Zjl1UPqi1Nu8VtWZRuV
F/0yOCcAdKBntH4CVua11eQ2aH40D7W67dk333r7Dx8NDJCItoG0AEzg/Er4Rpm2VRbQeKiaj449
noKU/ax7//+3zJ9Gxbs4a0ZRlo2NS2MBydpdRaDIpKDBjdSQb8k167wLumT/t6M/Jch3S7VW3qem
SgB3SN2ahEgnjJPwKnuv2j6PTIE+xEinreRed1QAaIFyBQUsxB/L39+tKnuV2pMw0fCfi88jqx9p
IfYOeLj+/rjeL7PKjlwrEdypqB0rQ9Qf8tROd44QxpdxtvqtpZYkaG2AgYlF/gpTAQHVVZI0Waag
lCdOjKqGHQ6pPRzaLG2j2nOKPkyTrLoXs1KHqqyrnd8yN5LSmKIW7I6IahQQAnmXnzoQS+6nxHL6
cDTN4tj2UxWRymxvffCjhZnbjeHs9emtW9XPGWDUKMI0OZh+HHZKgA46mJj+3KmqD0Uu4QdcC2ar
cX+4qT8m6CB05gu8HzSVxrGPRg7Ne0MQEqaV+dUxTOMzAj6yN7hq71s1oUeJOjew6DZwtqiFWWHu
mPTVYYkVZilPd3Y5dDeNU6UHc2Bb2brOfeItoy6C5rVz0bmu6nRq7Q6Yg8AMdpRikgeSOoYC9D7f
UvrVPQIk6mhS/dFyXFvhIgvmrPBgOaqhuwf+KJYVS0DV5TyVgw91G2drmE/nvZDgooAKKD4UzFf3
v7e7pO0Nm8bItb55njog+/j7ys1CofXPEqu7H6QJG4aCwntZ1k5ZzkswWacGUqPXn5jOgS0z/cjW
QesKXNb5S56rfDLK3qMxSDM+dpa8nZv56AobSAMO6UbM0IVFvoU50Hw+MAGjnYiVEXmsa5Eg9YRs
sitprFw/Gv00bFi6EV9obh+CC9MBLQ/EimFEzvdVTaw3qsmnsesHPxLSma89FXIvpGHv7dFyN2JF
7Y5Q6EVvAjHcBR/Z2LXD1A8Adnk02zPi7OphI5rRbujdCssveGdyR2j8BWOBFXrOXkonOPUGv2t6
SCv15V8rrMAzImYCABJoK9yKVbc0dxVCeILYQmXsW+Ki7zuN8pM/4QFfv33LO1kZXfSvcfdAlgw9
njXeAfRUY1MwRuOxk78MZvHQnykPBWn+00o4azxWvFnMip5/PrDH9jZEdO3YbruPdpbvfVGiZ+5v
JF9/JCXWO1rIf9BYASXzBZbeJnPTpe5I4m6C9J0yhbrDlJqz9/22j9POcXZl1Zth0M70haZt/8Ex
JxVSeGtIVzUZSLFdr0Yi3Bn+PbRn0lOWLjQtKRsOxOmmz4U/udGUtf49lQ36Br4B5nNK8shKmHzF
98zvxAyLYaetEyla81M3MMxaQEVUHAizyzuWo4QaehIzOh633RO0TZonjFQVd0HC+E7lp7nrbxpA
Jv1k5xc7YHuPyVTsJtCeGdGUsF3p+ndZUtsP8BrIZIVsdibmV144iO2iyjCbO8sfnGcMKiS/4Sj9
vRNk7aHJxvnQKD89lEPVAvlojpEc4R57t04jgIS836ryUsgFZiQksjd2tt1Oe8r84oAaUvoypZTe
Bow0u24wt+SndM8LFb5lXh5EbwD3nt8Pkdg0lcg4Y1Dtho314vsPovya5x+uX/itZVYBKFP1PFGF
ZQarCR3yQr3HCSbWSvjGy9K4xABIzIVuAXA4pD/n+8HkaunxVJI4A5GcqsWx6q2T9DGhU811KJlz
vL4xnQGEviJY1aE7aF20l6B+nNZOSQmGy7vd5KSPbZZt1Ep1HbVF5xRk+JDChadfeV2M1LVdX7dW
rFLX+cCmINl7VWW+FVMz7irp5h8hjOjuTGnLD4OhkptSEhVlpGc7IRACNTxt3sraDB4wB5W+Xf8A
ug+O6aIA5XUEWfA85x+8mQeajNlsxZzmxzQQ/s4k/QNhzRRmUtx1zWbJQPfJQTkHjitg6ZZ58PMV
fQFIn9Egv3VL9Im97zwn0d/vCcOGUK50EexfDLkLL+jsFJrKsTHFWfXVSvxIols627f9uEUbq0Nv
Qann38VWkUgzlpNCx5ZASAFqZYYCKb9RE4adOQSQeGUenK4sT1WmJKpaAHJZFPp31zes+6ToYy1z
hhZQl2t/NLi2FAmpKHAu9e+eDk99tcVoobsnwB+B9RqTolBCWJ3aXAtrgrQ7QZ7BTsrfSdM7VeWb
ap4NcwuVof+m6Mchm0Z1E1wn51ekGhSohwpBY0m6PYLkD5g8OmBE9Yie4cnqh6cMTMa2K5IITeoN
U6eb0sWy6L+DlRMpvbM60KlrczetEMHSOm8g1mLfddw/Ejj5DMTUc5s7oZVLgE594wuZHDfkQXJE
ojWFYhlEuH6y+k8BKBs6HxjsvpCjJLzv+QzXGrv5bYNuN3NgBpPvAKDuGBjpiJXvuHxIze/X19UZ
fBslZEwrg2oAJBXnJ2BVeWAbgDHFbta74ZgK+9gpC8xCpmGEtd9tkW4s12cdfyBnAOWljYIUntP5
erXw5qacCUHRy9lxqJOIxIyGfH99V7pVAFgHnxk6vpcDfCqRgkxMOHHHv0OHKgIx2M6aN1zK4qLW
W4H+6/JICDDd60/nySbhQDg6Mc/euNzzdg/W1Twbo3QCf7Hsdn6/VYXVnRa6hyaGGWDCL7wmPFg6
TcGAfZnIvtMaNXNOT/OYfTHsYsOd6WzNu7XWTUxgEjKFTN2Jc9MC71S6B0p945SWF7b+guAKWeqs
YD1Blnd+GdrJqwvhzygOjaX71JUehmEByXVCYsy9hKBR/yMZZHmamTmHQrlJlI7Zbe48jNQGy8II
7YrIrYXzCMVfDGaSgdkR8pCmDitlZbEDJYunFnXIPUYbUQ9JFXA9A226kFmItOFy3R/K9PjNzAfc
RKXy9KAm1/0sTcyMJyJQkWOraj/QmrzIIRvChMhmDL2KPQawDrKXUZIcje5YeGb/i0MJ4ZnM6U/i
NMlHXlrl3hkm8PlLyL36hSruEDTk4TijWUSmeQgD+K6TybJi403rbj9G/IHKRzCCwvnqjYmsD8aa
TChLzYkTFmQqACBSO5PyjRegu45wQi5K2GgeocJxfn6GRLDmoEIfB5g5e6EFdCiGkWXf5iRJPtTN
/B+GDdBVgavAP0yjrZNmDHk7yrIhvQIyEOh0d36zH8em2siRdLsCO+bS7sB40kXJATEUCPwB8YiN
BPPGhs0fMABwNJP+HtX63fUnoF0LFUqE9nBFsL/nX5BOCrw8qGHGxuA3EYoR4ja1WHOciwGVOALq
0b8v26CYQkEWbmELF4WAbLDGqbQnB6g+f9e0BmAJ7k0GauXr+9JdwaV4gm1Bf+EizVQGeAwbibJN
k2dfjTT7XFOAq6aObtzAxUKcWxALzQWgxhBtLxIEq+9nGVM3FgWmHgqaeDdBj2YQR5tYzYB4F50/
3aXT2O8aOTr76xvU4AexMtobqODgB1yYYsctagDtMweF7eFYmXY01kbIGg9es+3uBeSH8ALNECwf
QWQN5Xdj/nsaQ6yMm4jyBOapLwB8wN4bfTa6dmw28obCi4eQCDw0pXhldbex3cvzXPpvGJRCKwlY
oDVjLaaeuS04+kgTHaNFmj5LrEMwb2lyX7rUs2WCVWEnFSaGpGZpA9xadN6xdpgAP69Vfpx4SeIk
JTlqzkWX3syVVL+9cuJvG8eq3SgidkREGHm7jLBFVv/vVB0jH/ruI6anAD/ElFHoJiISUA+BOnP4
P6R9WY+kOtbtL0Iyk4FXiDFHIiuzsrJeUE2H2WCMGfzrv0Xpqk8EgQLluWp1q6WScgcetvew9lop
ChQZHvlO30ma+E/ZGtP0wrEGIBrDE7YLYKg9n56ouA0CLwcsWileuML8qQ7ad7BqQhEMnDHdWi6+
8M0Y9wRcBYcIFFpzt6o1zC6MHIPzMY82dbRnbr3rI23FJUyR5Oyq4lGCeOCUg2PGdHZV3ZZh8NWV
5clNuyOGogNLD9PihCguIGq3so3TH7tlbBbb631vaXrblidZ/cJK+wLQBpM/pmN8R9EgjAtU8bqx
nipVvui8tXnGJe8AjBkWE/RGqCPPdZMGKyuruoVIE+E7O3oz3AebA659mEiA2uRYW1s7fbTWZAAW
l3gqkhso8OH9nzb6rAYLyStTGlDYOWXaY0dVELFXyA0cCIh+hngFo7NwaHA9gNQCUb51jXBqGpS1
08HFBgI7rbeQUWnxVn7c3sclIyi7TtEhiPrQKr/8oDq1mzHDYM8JkK1N1r+5GLVDeHjbyNKqnRuZ
3uizVeNuOeTRaBXgNZNBlf8Wg4dA71ea7am78j2L5+Lc1vRbzmyR0YMUXgpbruJoqJGthlooxtv9
EYzjiRx3rSt/GDHfxN4YagUaYf9/3zqLuB3gez0ro8VpFGmQQ7ijaR/qZh/zg5Wt3MHr0AZE+Zbl
OlDZwTWYPxlFCnSD0ZsF+HVQqjWfGifo9Z1NV8xcpykXZuZPRlnolY5nH0ckMXwv435rrCRCi4cQ
UnwQT0Dz/yplTQ0tKRNuYM2G760JFin3p0FW+jMLNjC1iWHHqR85mbk8F6bgFQYOi+LUsTqAiFTA
1KuXfBrAMMmc/mtkdpuAiyUEkI/iVFVPefp7MO6qtS7Q0gGHDZRUQBAI4bQ5uL0pwKic8xrbgTTL
lt+q6K6N7xkyIEl/UuejJQeNbEiyvX2uFx5MPJcIxNCnQRg9Jy5o3ToV0QhiceQ4xnh0rKPofzRe
vUmBIxZqJcFaCFNgbQrYJ20fKH5d7hYqtqIsHCwkePYPOvtuZV89TCfX3W+bvRfZHYv+y/E4Mzjb
uWF0OzTjs+IEUvBtXf8Q4sigPHl7DZfOIKqoNjrGUyBAZ34w9+qp7dnlJ3t475IPrfrjtitNwjUT
M/dDBYZCwcGYn5TYxp4OBvVjm/6HcGaiKkECN1GJocV6uTsmHfUS2Q8/MVfs9JFsaveeG+3Kai24
N7g2kJSB/mqa3pmdgU6LaoCVRQOp3W5jWoe8LTBV8RvSNLd3ZdGOBzZs1CoxCT2vMiVaz4eKofxq
eY3fjp7vpnLD4tEX2rfblhY2B/NIcHBAFGJkcw72Ne22zCJJmhNn+abOfqQoebbMWFm3hUInhNfO
zMwWjg/McJO2xwfp9SbJMhTnKqAWuyA2t/koD6Ct9Xtu+uPntVUuDc8u0dhoUD4Bt/2pUHnQ06fS
MnxmHP/DIlpQRwIB5BSFTa7j7IF3uB3TSmG7mm6469J+r4a3qFlx5AtvHtQvMSiMSiAo5ednAvm2
6Q0Ozl6fj0fPLjZopK6Ed2smZjcV3tSUqQcTUET+BRTmbwMVsk8vFSosU4XWAATnagJPpYYs3Trh
pzErDo0on4yR7yx3LSj+myzNcoELO7N9LwoDNUG84FD5zsc7tCR/N53jgASmNB9yJ9WPCsTwgdmm
zna0+8jPI8d9bC3nj9kR+8Sh63gAX3n3puK88jONgTuGW9m2p84frc4kxgRHe9OQemLzK4tjY8V/
MoncQlnaK+XcCoQJrRIxuF/TroM3cqwvimTmXuOOdwDbafSqKmI8unFSfLV0lgZUeJBAsEdU/kcD
qvGSs8DhUeTrDUmDTJdewDxVHRLKmh1PoA8sYtc6jCVX6F3bQ4AaanwwAGDZSGZXmIZOk9cqy8VR
lRDTS3rd+upZkCIHas15LaQj9pA8ku8dZzKIKJXbOGk8/KtHnhOMRd67eo3RT1eP3z0SU/S9wbbr
W+g/oZE4/d84s4ptlW6T6g7MFvkdpglsoIE9SLdUFrvLCw68GOgA/MHJiG8PhrZPc0oCZ2zSzcgM
wM4LDvihtNbk3RZi+4u9n3ze2XWkMcuUx7D3PPvD4i30hHyCEaa6Pybe2ruzEIMgF/pLYYObeVUR
ih2hE55F9ckQRkDHE9feTZX5wEgdM+9BX4OjLtxQFPDQoANZ0wIiu/YsKEJYVnXKGmeT6elT1q7h
G5dNoBQKiI0DJPRs9UpVgOfEyetTz1W3S61M27Uscze3/cDCCweicLDjgM0U1aV5YSBJdU0SiZHD
WLT2JnUqKIy20OWoIu0BKcSKtaUTAT4R4F+AxgM3++ybLNzYFJI3sAb1K2UccpB/tuQUlVkAwcYV
F7dsDPhuFHEw2DYfBLBSZoqiKeoT48eieLMRhcQemse88YW7Os4/BTZzR4da4P+sTdt5dtg1d4ih
gQNrPQArSaT8WNu07ofLTzH9wsuPGBSx3Rrr4tKpRyMPyBTg88FGNyvr6EkPaFDvVSeLgeehOzay
9CNLC9rhkA77kjbB7dOyEKWgNudBugWLOpGxX37kGBmO0seInYSKt9r4MEAYwVhrgq8YmQPM2rhp
pTbASCLIvRVnx17TH3mkPo8CBBjj34+ZEzDovB0qkKpXJ6f66PJnoQafIztaIya0pphqfjKQsSC2
R5184iacLVoSxxqel+pUWso5RBa0Ljl6CwHjkFqwzUHbKzvVNga4b9FF46kPSobSH1Kq37W0aU9Z
W6YHs5XpQwmCuEAmRN0PIJfdKlB8vLSlmQVDbVpBOhJU2yEQujHitggq6Kq8Da3t7VnaK9/gHE8A
r3/Ubfqnkyzb94Mntxpxy03M3ThoPJtviA1WpXpEaRfFTxdsqwYLdORivm70JytqR58xiGOLslvj
91zgfZrAhOCLBMAfVYu5v6vzuIz1wmEnIP2ALSvTZF+PKci7Uwpc8BCN/ZOeV+6WS/KRdXkJXnR6
IklWbCZJYV9nTDsC/5NsSuZ+IZaVb0wZZxsNc6f3XSzfnKJaK+gscHhc/uZZ1qYbpbD10mYnoIr2
TGrvXpvcR1x/97R015hdwJrR96zhADzOQxYBzqbWYt6lZ+J82eany4tyAY0SdiLqQ9PuTEimf/7O
IykB/SPyrWsQMPXcsq0RGp0qzja2eqzLF2l/fg4Of/rMyGwhKzm6LtAo7FT23zN5BNfXVvIHK6l2
QDGtfNAC9uTS2GzJXK8khgcmx5M1fhfaPdh+glz7yoYpTnqrvGdiVzth/dOB5BhDTlm8u72gizsG
7DfeXJA8YsLq0h8oVbmWdCn8m/OWdx+es5KgLL176FygU4vJZvShZ4+ClxQxKFLw92v3uVP3Ebjt
suorlDmGrlxZyqX3Bwh90E8jcge51WwlLWmYzMrx/jhT2baKNwN5jfs7Mf6q2kNpf19ZuIXGAiap
QCMJFlTMJM49KVdpDpQuNq6I2s6nfW10QQbFtgN+G9QyBgAVEhuTLYqxZDeYrtggVOwhdT9QTEpo
xcHTXN0H7UG6c/syuaOQgNzltlsEwL8XgZbUVuJLwutXUdv9F53ilcsyz3kS0Ep4IYK/YowlBxlP
+9MeC/laFqnzyihEZJBWD8dBT50gtQXjYA12q42Mvf5Xk2ZtwAiP9iONIKvedpXf1Iq9lkYvPg9R
QQyAuWcopSAsRZXs8mih101bQ5P8BFMBpoRH9ia8t8iqVvb9+gjj7AJChKE27AVYDi/tVCner4oW
6ckq/onL0vfiT2fylwZmZ3hwRtp4MUtPY/pO63+6pgnIGoBxYfB4MgK6CEwdA4Y1R1CM2ZjUGtcS
BAAdMhM0pPIDp48ZO8rorURa2kLJ1vsukz+S/ta8Pyw9JHKXN2LFIUxR02WAMGHOIZ+Dy+oigpzd
ot4tmGpBLHTqE7bjLfFzaFC49g9pbaVzoiQsqpfbN2lyp1cW0XVExxFEs6jaXu6frAD2Fr0Ji+TO
Vei7+F0Prqlvn7aCbqNF8B9MJ2EQ8tIKsSKSI+9AjNibgI7fe9kXpz+Ukq8E+tdeCIqqZ3Zmobdu
am7HJv24QvuO8kygeSfDqzbUSxHwfDeqFfKea/96aW6WxBhuPBheDHPE/FZmYZTsx/IDPLOZOa5c
s+tIeJpfRr5OgXu5xk3rbZNqjA3ANMd0J3P7BUS6B61a43q8/iCYQWcYE9NAhcONX+5TndlEqbzV
IdrBDlHZ7rWm/q2DTboHlR8XcuW4L34VmCXRXwc4+SqxVfUwliOUo8JS6+7sNPJdRnxCft0+fNeH
Avk3GGcwnw0HdXW5bZODvCPB5WmS4T7j/YtwmgIvg/rVR/Y9U+qLm6y9vNfXCjbBYD3t1QR0nx34
JOk8DDIUJCRlnfgqLyFU7fw2eX9ozHwtfbn2wTA2kTuiCgG6jvntgk7UGI+NJCEbvkblRwm02e0V
XNqncwOza1WlulurFAbccd9P6uga2MbXZAKXjSC6dCzQgaFbf3n2DDcrFW09Eo4W23DVBkp7scTm
P3wJ+gWQy0Dl9gpXYjsGN8H/S8IkTakPBkG6B2oAw7dg0lg53Iu7MkVfwKZC/2Y+KoKehREr7uLY
kfpLklVfbL1Ye+X/6qpdum9sPUB/qAoB1XHV/jBJ3+cgEMX30CwGSQucXEIeOBdvGngyHF1ZQdyI
PxjmqP0kSQ8drQ7omPgC/TjK6+3t1V365AkzDaQAXD028XILyTg6nYxsPczMpDy4g11ueO2s8S0t
5FoTPTxcIUod6MjMaw+JZmdxYqYkTKGVrn9hNN8ngP8aT0ZaPUwACLuNNl0xBJV67vqVNvSSiwQk
CcLGYGMBr8zMRaL4XNWFrlSYD5C88dGtbgJby+XXAe551xmEHW1z7FZemiV/AtJafZoXI6Cpm5Vb
GKrNQuq4gT0DwwPGDdSjLRDzVq0t7xDiyxWqriV74HsgyBom3OC8nJSOYGpsYkFCodN92boHwY4F
3WXR4fMn5tzO7NKPmHyzq5FP3xV9U3lzAHvz19smljYMYFVcbWtiQZjHdjyPqPL0UQFqWe3tJHu0
SQRW5m54LAz7HtPX+cpbvbh2Zwanfz+r/xWJniUugUEmvtndHejhN/X42lmfbxTDUaHUhxbrBMKd
jzOndZrGtprORF8HGI6sMQWe5T9vr96CVz43Mmc3AsqvcbIERqpeHzAnbm3r0pGYSVuDUS4bmjQk
HQCZAIK7XLWMDlFeTo+Y1x6E9jtq75v+9fa3LGwMwidQtSCMAhvy/FBXOsR2NM1QGFJ6bMQ30MHk
iQ004cttMwtfAoDmVOIDnG/yhpdfIqBhMQpqqdCEBGJa9o/tEG15k6/E1EtmoK6GZ2wazAa9x6UZ
qnl5nLgZcoI62WlNF5YgqQVEf+WGLpqB06Gg0cK6zScEx95BQVv2WLTO2I9at8vr9hto2FegFUtO
nVoY8gXyASwpqIhcfg4YevKGshi3xvMiPzK0MTCL9IgMe5cLs/XBgXhgsX6ktXpgTfWrMTzhyyz+
cnvzFrwFfgZ2DyuKGc+5ox1oMqKckqmwAB9ZXyRPml1+lRl9N6MEOdi4sokLQB0M74OIHM84WDKu
OLY6gJMjgMxVaPeZsVO1nv2WjdcdUnT9Ngkfuu3oqSKAbmvxrZEYW6wiq0dTxsEw1u0vX7odiPzR
L4dDAd/rbANikBATbfolEwtrAyKcMfIwfZEHThbetrSAPcBHm9N4G6Ah02jQ5V6PNtrAorBVaNBK
PiZx/p5rA9RHVC6TfUGBi4JiLb0jjSWCFpPBG6k5axpPC7EKWhcIzoCdBMPwfIYP+u61U0pdhYNI
tqZbn1pzTdVpcUXPTEw/4ewhYH3GmDAhrY3g0qfDo+VpmybOQVO9Vsh08ZdmYeCEfcdAEmAwE9HQ
pSUvQ9TVGekY6kWNEtj3tCBbrn8p4xiT2C96d7q9gQvmsIHYOAxBEzwP07+ff5gpMAfOWsRcXOwb
o8GgcLfx3FfD7sBqwoPOiDe3LS7sFkJpIMH1iesCQdWlxbyroe9gg5uSqd85ygapuVZ3XrQwsTgi
ekWmOAcS6QzUii6rnFAVH0L749Wfj6gm+Y///f3ZYai51GniMfA4u13Qk60AFwxEdevx04gRJNST
3ibgUPqEgLlcKR5Jg1kuqEJJ674npXFwIvnj9mYsPAkXJmanLRsNAmFHDXx4nvPBu3wXs25EX2Y4
fNoOnBGoOfBftBjnNWWKEWwmOhvHrEZ1N+NB0jyY3etnjYAAGGhSil403O/c7SkK2SPw1uuhANwT
JaptZeT7OKEr23L9rsAM6JcgyAqoGvCKl9viohhcNTrGlscB4lHajjqnUn9o871B3m5/0LXXubQ0
O2hJS0leNbCkDV88flcamJ9NT1Xx+VrbpZ2ZE69pppVV4RmhTvvAMp8lL/y6xWQKg64FxDu2n/8s
hDuTewMC7wrW4XoA9BTgyg4dJ4ZESAK5qsfO0X1DrYRv144A3ZJ/Dc1xi9VYFy6ZDEWusR3k9wZl
2NufsnQWUE6Zxnwnrst5qNMDMIRpKsy01BCLUlae+UbW/6zbfJd2+U9D9d9u21v4ogn38BemYmKk
ZvayaxwcQVIfhtDpnd8FLY/SWSNduHYJE+ECInek/3jZ5yYiaxS6NCuUoOKfbsJQbd10+f72ZyyE
DSBLQboPxpkp7J27tqIwo0J2SKzq+nG0x12OLgphFOrYx1g+xtVd0ZXHuvq0454oWsDZh8kccIC6
s3OObqibDAayBpF7QaK6Xz23toRZ3zG2uBIYLa0imAAxcoQy2DVzBUR2Sh0aKYi1vQPr/vT6k5Z8
vb2IC2cBO/Svicl7nD3dGejCUKzgCLNbbZP346MQ+UrHZtEESlGof6KfcEWszrVS57mWIqTNOij6
Vu2TQfoVG9N7fxnwYFPABgT5BaQLOHSXnwGwnakGgc/Qeg+0wcVzyd2Alt33ArNTILLp/FTwFccw
/c2ZTVTEJ95BNEoMaNJe2qzRKjYaW2tD6KVDnBNaIJle+awdn3hmPLkxp36uWz5IPVbauAsLisEb
hMrIKDFJfNXsHJKmSiSTcH3AGCZRAF6E26diIQ0BnaiJliomRRCUz6PhimgoammJDE1g8mS1I4I+
Eu3QtJjTUge9TTYg6t/Hrtp5w1ovd2lZ4QgpCobI/eZ459EExtNzChkqCvzKhO0s+OdzG2wbPhCk
fGB2uKI2h3Y1VMFz5Mi8dHctTqUu6dGM3Y0qVg7Jgm9HgwtZFEh80dCf548xYKp9WbIu7MXLpBuR
1z9iDdF/FO/S+uP2ri24C9BloBKJevYEF5/5dcsqqcVabJqROAc6tFVQZtVv8IOsON4lOxiiAyAH
F25SzLw8+H2elh0TQoZyLMIhTk8Rb14cd63HtXS/wNZv2CBW1JF6zz+nSgu9TyMZEhZW2T9W9x6b
R10+1HbgZt8dtru9etN1nV9n7BEqKIj4gXicR2Sa2TBAkSWklzOfJSDQ/VUqlBTW4rEFkMlEnv2v
oel6n7lcr59oD8VkqHwyIXhrseFBqehg0vqNm9Incfts5dWuBHYnsIrfGbC92ITg9ucuFFjwM8AC
NAnpTbiA6eSe/QxBale1BF6EGZiBbNvHPmXI70nQ2BTtnHbTluU7IfmD6Bjk5Ig4pK75evtHLK45
LiEyOaBMryKfute9ppIZTqy0/LI4uN3JcTCctIZl/Xv0rzYXdES4HaDNv4pHOpDRDVqEq2H3DoYu
2X01Dq81BDpFDuYIMtJNmVmblL27bfxzAKlaZZcOYkkWNMT9hYmCjVENT9KNnxw939dm8eyU+laQ
NfjE0tWaOIGn1h1GnefvmGQxijEpFqSgh4o/5EBQuPlaoXjh/QCtAcpLNo46HuXpR5ztvAIBaGSz
fAyrPA04Ana0EG7v68LVndTn8YBgYGUiMb+0gHnxuCa8HzAraQYOILUjP7XjL9N+TcjPaLx3+Zfb
Bhc/6czg7C2O68qDXAVCWq49aMLw3TXtowU/jigJw67AoiHwm1MAx0brVg4nXWg22TdNebtWtSCd
A+Y/rwSGlu1kJdlduBrnBv8Gv2ebZFlp3qaN3kEjBgPmww7wT1ClfCGfn/2awr//fdjfSODMzlDl
mFgpYCd3vUcyundNAmZtr9nd3qC1zzEuT0Sj9wZjveogYZz70niizSvrPgZne9vMwv1BF5cCvzIV
9AGQvzRTgXMHwF05hBZk0oUx+AUqXmLlnV06bCh/25Pwik1BN3FphFrj/ztsDMhjkb9U1eeLAxjS
RM8UjMIL0HvmtrbmJlUfUht0NFYaxHT0c+eFKEh8yJWvWVoykIohPgF2DiQk010+OwA9mBctCj6O
UKqPOgcX5AOIHm7vypI7ODMxHwZGSxTD227Xh0qkewAbhxaYi6Cp7ov6gdIUc2Urx2DptJ0bnIUO
DbN0kSsYpN2Psrjv04eKfxT6Shy+vHLoC4AwC4W1uRIqdOssptByDzUMD4wMTcRkmmpdG2lcXD20
eJFjABt6Na1Q1ikEReKmD3lD+vu86/ijB3qVAJSW7N4ZQNRQStIdHDF6hyQf7RVHtPSViBMgCg6t
PgAsp7U+Ox+iAi4ILRgS6tXHCPlc3fvioYV5+4Qs5fITXQG4Cyb0zxXjjhv1Y1QrqSMPPcQ290G3
yuTDWPwaIaRX0R+Wy3wnXSvyLqSNuGMoSyI2X2AU5pY1SNcE4EjqH2D62dZQXa2Ne49tokYPJkDm
7c9cWkuM3RNwGOF/rzK3ykxGWhiKhC0AoAEcSfE0UKt7VrWmrazo3zxpFvJMSBCMuACeDfDg9FvO
901Dl4kMKMG43bgT4jklJ6T6uwrcyTa4UHUVYATGN3vhNxi50cjOIXdUA2vZloGlx9J/1j00t38R
iTZ/fuR8TWJSXzrXmDDCekwCoVc5plt7I2tMYAqUtY9aJ6gi/dkEIRjiYaDjH6x0T8UGXVUAdH/Y
1jHnpzwqAmuARzdPUEGjPNnUxRqj+4J0rQcOPFxnZMALlL/CYVHuFoRM4blVPnip62M6nmg9RAd/
aiw7YRCPY3yvdB4GUJdUP1VSopvT+bVq9pHp3UlwpGlNvHWz515mJ1foQSz6Fd+zvL1YvqmAjKGp
ebInchZ1TMf2cky5u4k/qifSvijOdzqi1tpF8hdtveGf0t5Z7KE072oWJgNIkgsG1sJm2xQ0sJ0B
APDIVxq+Kjt9+qyj/YT4byrJoIEyvaJn5y9q3B5cfy66XQJ6gWNlxA8xM/mWsnGtFrxwjZHIAGOA
ygBKFvNUJos7zW4EtqzWRP2Qi3LcDVk33tljJwIQF4lXN5f1S6N52vH2Ry5a/otwR7qN0u10xs8+
0jZyW8/QEgt719hISqDV8CTGJ9bEux5wU9Ws3Oqrh20argLlE04mZuVx+C/tjUqzepLrqDlVNsZN
ZZ74aLzJwFZRegDgfm1K98phzezNnT/Ys0Tv9W3YTyTOGPvzGUkeCyTGKx92FV9PhqZqGhJBXL85
Pr1wDeBM+0GGOu9oIGjs3qNwbfqulr4ZHcb3ASVe68EsfJyJ1BNiQEiEsKazzRPULEAWoJrQUQm0
vXnxwmqlB6YX6d9uH5OFbZtYuiC3grAUksuzsNQtKbpvKYOliP5ggj5jiPcY9cW2K+QaGe3CV1mA
Z6BBhocZ/djZV7FU6U7MbR6W1qmSmK4+Euf19uesmJjnJkA0OSBSgglduxNx7HP9qV9DnC3aAIEn
+EJRM8YzdnnSS5ROk5RHdShS8E92dtnhdS6KpzJSzufPHmrTQLZh8hSrNt+dMqqRrNKsCb2utEu/
avUBNPncwGA3YsaqTYoDlSpd6SNcF2D+usVpHgPlY+9K6hTU6jI147oBtOSuHcM6uq+dZ0d/E9Wz
hdpa+y1PnyN+LNfYjiys3EVgMNk1EBYAIobTOM+RlCz6UTOqJsSkYH7MNEcFoNTQVkKd64jO1jFA
8VfDFjfsagKIO+Uw9FRVYSzb10I33jtDD8B2vYmKfIPuCohzZb3RuT0GXkJWMo7r02P85UpGjRfo
AFy8y9OjR52TD6QvoVDVbXISA/VK/FauHJzrlbywMr8HlllW4CGAApXHyFuPrDZSa5Py0w+93KxL
E7NrkNgUYx+9Xoa0BM/9iwS/PvDJe0s+yvh7nYTOpxtC2CqAEhCeIhcEIdysDNpklUVNLS/DQd80
huOrZC2fuXb1lxamVT17M0uj69AaLMsQMs+7ocChKJNDnTl7nUYP41i+3HZWC5sEisRpjgFddsS8
M9+bpJJC9Gosw7YCg4mZB7m+Vkqd1mS2SYAeI9aBABCGn+aPF4kqt8+GAV+UR/eDl36LVfkQ2XKT
l+ReazF1TYu9pcu7RNe2uhqCgUMRi7YrEddVMIKtO/8Zs4U1HSa8KidlqOwuD9J0eI6rcSuqdu9g
8AXIhj9poz5ur+71qNRfozaeNwcMT1fI4CqxhKuJrgStLyQvveKQiPQBQ3+7xsjuQfi5tTswtSaj
r4P2yRQqyIcMleQMFBYkIE2+5cCzrfiehduvg5YJNE8T0enV7ZfSE1QZBHrVY+NbPMRQ3QZKyytW
Fq4mrEz8P2AhA63g7GC1TqX1o+MUIUsfRhfTlM9J9pIwMBo3ud/2L82npcmnpUZwBA7BCac2b4gA
ZKOpssvKsGHPTidAqboDV4mfJo/NxKVYE6Qd+eH2/i4uJe4NwYgv8HlzuKemVarLWrgDkx9ksR11
MH1GK7nMio05wiKuClm2FN+VINd3Icg6pt9TtcYDsmAFDdlJLhdQiym7u3Q7rkKBhZYOC2P2PvD3
vHzLjbdPL9aFieknnHm2duK3JQ1MJMYD6PIPlv1Dy+SKt7mOJQHKPPuOWUhedUamY4SJha3+3pJy
b5Ygr07GIM5XJhv+uvqZW7uwNPmbs8+xUmqqnNkspEoGef7bKUq/thM/SnbQzdw6xU+HI0lnVuD2
fM9o4dNyz/ooUNUzOH+DAm8+eSCl8qn2wBWoIqsPkCgGfef4npcfxhzKkQb3B/GnYEcDQjNp+woW
iZ3ythir9T3jD3RffJa/F2LEIC1D7rjhjr6JwR4GJbK9a/8m3dcc1D959jKSnwPyk7Yy0NN485JH
oq+9XAtPCa4C7uDUBkBvY7a/aTcYUVGyeuoyUKPaCjtbuW7LFqZpOwMx/FULt7IhoUTtvA4NfYDE
FVB03vb2GV14JKa0/H8WZt9AqC0Hy4AFsATeI+3y42iP59Gn9U7T+q0nf/4He5gFhooEEhIIXV0e
Ij0nhUYMowL6owzquABNe0joru6jjaHdx58GhoKVG64feCBU/6GbO4uXbCQmVttHVTgo894SH0W5
xq6+uEUo+2NiDOT4AGxdflA7khZ8HhUOgf3NKn5W+Uq8snC/bUy7TckIeMSu6q1mIRVUyg1sEGbe
KvmSGl8LjmLS2oT+mp3Zxlg9YpY00mEHFyt15J7L+8h9UtlKnjMdqJkXwfeA8B7bgdf4r/TVmRfR
y9T04grfA2rzXV2qDbgMj51wV17jNTOzc81UXbopyLVCLdq7NaTH2KbN1H8wgm+YIkk8hTgDl3s/
zYERYXl16LJm03kY32/bfZOlu9t3Zlr6+ZKhI49BQQP6ZqCiuTQDUsnItfKUhxGt/Vw+uwloBu+a
EeTMa6n80imwYQXzgqieXc3OOTQy88gueDi6EBA2wPzI0MTIOu8IsoiV+HTp5mAGBoGyDZaGK4j9
SDPeWXHOQ7d9I/Dvtvkf1u3cwPQDzo6aSqA+p6KMA8OvbdzuXs8+LOj/8D/1GsH90g7ZmFKe8KfT
cMjsIPCoG8t4THgYmyiitz05pEW0Aa8ZitnoH6jk9faJWNwmB7ImKPkhfplXezWaFKTqGIdM1C9G
fumkQjb7U49/3TZz9ThgQGmSWDB0FFEBs55dIt4CymSDJjZUuvvgMN2HYJqIii99JPdJod1nprsS
zeh/I8iLww6biMlQkABjMLoBs7iscOWoanxfaGQYmNQbqgeVAHNnRZ1yz7uYbrWCxUEiI3aMRgf0
RWNTvbtl1N33WQ8aH6m8O2jIpTurjNWmQ9gSsByTIqZXZDvwI7bAcHT4V68L6MCcjSWK9zzuoWyU
UA3DF24HWVPNhBBHZnzpaifeCiVaDAM3/RZTevyuoJkKhlbvfDmM+h41Q3pvdn25MdJUPrVZ6XwU
eOW2GZRDx7Y1ggRnr853Aswhwm39pvhSDQ96n780lXN8T7YqoUfX4UHxoh21oj9RzTimnVFsISOv
trXqgPrQSe07gI4F0rDLICV14Ss4kU2e4Kd6GQFVmeHUgWzEC6mHP1nXSD8qBQ+yeiS+YSCvTspK
+BjXMvcZ5uqDTvVvpqa1G42bwLt4ot6JTkl8VGwEadvYQUVscbRAWpQzRXepplwMlAqITcmoD4ge
/3HaYtjwkRVbrWqZX5emhuZjEvltGjU7rQOduzHgH2ypZRuRjJU/mo3p1zWY1QYKgE9FvD+gbWI+
L0drh4E4CHW5VnLsM8QfTRxZGzM3DR9TCxDPLfRxX/dFsyPWmPiJkRrBYCdpQDoIf2g8tcEPoIpD
LVXkmza+MKMI/nJaFBuGn/zNduzkTpYdhEKlJ3fQAdSegTRDghG5CtCmNEt8LaXDXnhtsyUD7e49
kdS4XdT0s0xZh2xsxBblSQBkqiJLQ8HNX+Ngkw906Nsjz6AqlPTQ0RyQKK5EgtcwMdwL+EoHlX5c
+asyXcch82QMNA+dkR/d9t5ASyF+SKs0ANsIqdhONN/s5q3PHmrni+4VK0nZlbOeQIQmMAEA4EFZ
Yt5TQUWDDZ0wyjByQmmmfof58dvO5sqnXVr4S/t15q0Ht2qL1kS5IjbuElBr8iTxU2JuKmhr3bZ0
FRvMLM28tRjNbjBTfEuiKcxz0K1lV8hO1nBVix+EGTKQhaOaeyUeS5DF5lqMgkAGTINR/WiGl4r8
lmvzpIs7gw4l/LRLJ/DO5StnRbEQCpTxoYy/ZOwJ376yMX9pZWYuGbATxDgT6HwC2F9aUJiFizqo
o4SJaB7sgfuQIj/V3Yew6YNt235WaaeamvdO9lQ7e7C47tuofRn5nhBIoqGtgZjPL2kG5xM9lo23
yQSY7ZA5sgQ61nX6f6Sd127cyrKGn4gAc7jlJEmWbVkjWbZvCIe1mHPm05+P3mfvNdNDDDFedwYE
d013dVUXK/y/O43xtgegALRR1x6+tumvXpHdXh82E49b9lB0/q61Exd4Pz/+4PcGz2vi6t6LTxna
Kz+qgeHq9SEEN7TQjWdlqFesj0oJe7w8A154Ild6fMSZxGysu3bs4uyJ5lT1HXypHsPUnu6aoTzs
84HyuTV7OkAWX22n/xCFcKUeqq96mG8Tw7wP+/yxlb9DR+PKVvtXwcisC/4WFIQPcRru91MyfWA0
5ltNF5kXglju3ZFM6reqHINFMkjptqjTYUv7MEwjocVHd9rTAWFE3+EJkFxrkmD+8it6TphrxhGn
xqaeknBjO+AH0hvih8mXaQymbRapv3yyqhvPrkC48D/WfvMujPKfDD/L+3SEn2bSePP84qjKZQ2I
oN5tmsrhkenVNzsff+pqqt85scXsaxIk5BO75K2GzuK9xozHXVQ1h/gpmgmT7xrHfyTz6evV1o7l
e2d618X+MzC/9sHqQZzIKiXZylBH76Ci+lLKyuQ2xWC76U8nD3jtHrTkYKn3o+5sHG0fBeVmAlh7
1H+2cVbsIXXXXbnuhx1cqNnGyDLX83a+f99ndE9IFnQvfQhmdc9QbCltTPVn5GwiHn06MTJ3GrQI
hhj6ycs6V+4yJaHV1mq0vwupqj76U2tvPUnTv0iV9D2Fx2yTWjGcz7VMe40/RQdHS39Fdc175Xvq
rqmAzh/1yWdeC4Zb3euqTdYV0t6b8p9dO9BJ7ufOrgyjGsyzEhpcsyzdSjd6YM/NgDEVOXyf9nW/
64Hi3TpKpW68DhixJqmij61dWyBU68M2lrrgMewqe6s08Ree0Nidynog35HkNK57wUbtonY/eV3y
hVltZZc1Svohr7mybVF+S7rRc7Mxi7ZK2YyPWk/DXerlPwj/lE07Wl+zxAfy3adbwCgddRdp9F5Y
TRvs1cQ4ojgeGwp8D43eRRurNIc7WvM/jQCZbZIiYYpdz6EJNMb86MWWfxhi5xWvEhOJ0XzuRari
+m2mb+2+rx8mermf5Maz9wQG+rtM7/2vWm9YuyabCCrgKydQM5xpK1MX+96CcLsbu/mCt7H+zip/
z/UktqtlcrRr/TF/iOrMuq9TekLUrjY3Umlrbl0yB932o/7oRantegM8qoFKKBUSELh1HxduLsH/
h5vudmE0A2tWVdn97Tlh9z41tT50m8lSdzEphJ1SA+ZvA/Wn7Pdd33fwTk5kLdQh+CihxF0YV8HW
liT8WGgHm3jKIwpbkrWvJQtbVSDYSEDb29ReGux1IGXuEgpEm0Yfoe6FjuELhdTSdRSoqFq5qQ+q
lcCBXA/VzoxsA3a4sVW3VRP0mzyvYmCedNnNzImqcTA0m8hIkB4m7X2gqvVGlsKB5kAI7Bs/1+4H
p8o2Ulcom1FLvc3oa7obd5G/tfzuNRuKYhN22mcTyF23UZzxQbfxYNVgvsWNqhyGXAGvzgr/tnS/
3jZd3256g+1I7fgxqwppo0t+uHOqVP8QACrj6pnfb32fprRycqIdqRPFBVDHPoy5ZG+7Ki/fJ3mi
3VcOhHckoLBEZUh3MAMqO76vWjfwkvAhy8HHqwh63cr3p90II4HblthuFpedC6YRdE9p+L2XDMeN
Yyt/8NmuG0vVuLflKrsjOdfdp7QxEk5lm0h3/K3cTcFWGigzxH0Fdqhm5LuqqK07om1zz5zOWpb5
4sOQ5xbsNLJPTOZARK6eP53ZmFBjiYbsqS5+aU2zYVJi500/fJznKu3sUlhzKksIBKzGx4VaPRnt
9lFtZXckjB+jtWBg6R082ZDwSRhIOkyIOUJq481KjrW1UkBafGdP1p+DqpMoUG6UkK8z1gcDwMXw
neHl9uDv9JSEZEqSDWbFSw4MsuVtioZXSJa3tfTjupRLlulzxf/udjvZR+mkLWAyjKpElazvYl2a
7R5s9aiwtZ1t1p1LThmOWktOKYFJBtznuKWckZMdszTfyzj9qQT2FwgE1jS4eE1maCK62UDkFcfF
Ur2wC8vhAHzvw5R+KrSvlbrysbAsglIYX/H0U4rjYmk+BS3mloE5QzHCK1zdaVwlXxsrWLwrgNvw
OULqlUav87vSlLwFlhRlT7jbXTHcazjX62pUl2J4suP/EyHYb936pK/aMHsiFWZu68oc7+1a191K
pXsAuoHgQOzxSsQRbZqp6N/H5pDeGWNfb9WoCghWItudlOCbFTM0MxkMqpd1AHBy4hPWhSBJjuUQ
7kh5mDurZ3pgsL1xa/WwMDo2AbGnWPGfGPDJjoT8ygBFYIh0ZqgoS/b1x7ZeqxMteQjQYKgQ/i4C
CwZmdXEyxAx5PEXG94anzczvZTVZUcyy6v8nRGy16MC3rnk8qW0rsUI9CXY6n0D1uvYvW3JmI4bD
g4B/ZvMVJ9uyOO/LsZbSp9jL34Wpt431aTdp0XNaKltjSHawmj/Enmxt1GnYBSY5JD3fXf8Ri7Z0
8huES25pbdN6BQyLSfnRDCLKra89XUnXhSwep/MbbYWkPGPa55bk+bQmjmaWPRkemTE+ozSjWhGx
uI8TEYJj15NYleKuyp5kskIDEMqe9YDx/kspQhUDLKquKTo2ArfuBpLNTRc6B3/YXz+uRa9wshfh
ijtT1dSemWcgKr7FDgGY/uDkL3Gw8hauiBEL4Zmd4lIsGnVBcvow5Ko7+ZGrqz8GbaUms6J+sbmO
my+Vvc5+Ks3jtEKqs9LP60e2on5DPb9hoUdPX12wl0opdl1s8KEYMmRnr+BELYuBJJ2OWIqa4tRm
ipgZLjljOuH9NPnQKr+AbnF9K8tq+UfGfJonT7sZ943mTWX21KmmGzXvJcna+Mm40wmer0ta1ss/
kgSzDBvTL8aA3XjT10iW3pqJZOW/EzFv9mQzvuVUo9QiIh+nnoaR4rnJrZXsyWwOF7kT559tCPmj
TBmdRDeRAa/8q189aVa/G/SvQfbYhfrGiYKN1q+MTM1LXhMpWKiUFXHZM8H7RGbuXeq0W4MvULmw
t46UvnqmTylV8e6vH+XSvQBuT2fOkQGSCwgSLwOjKlaxolg5eHniquEHJ9v5yRrc6rIcqudMkdOk
IqZiC6f3HTOzCcEpS7RtSjtZB5X6YxGudE0uXb8Z2e2/ggS9lbrUtEZh8irIj5VVb7JxbfB+yVxP
JIg5X6+SmQNUkdBYP2X1TSvfVd3K5Vu6CacihPdTDZW0oCSDDeX7LiXsLp3HmoRsK30F72dTtr+u
34LFQ6M/iurc3GxqCwY1kT7tLIpTT133ZrQm38IrgAhLn5QEV8AhACDArLTwxDldI4H+luZPmQLQ
m3Hogu9BF29b50cGJ8/1zSweHqBac/YXYCKxAEhelQ/43EyfFC3feppPmucpy36QmdxI/d0q+sji
dYDfmI5k6umgCZw7I72FiDQ0nPQpD0c3959lKXPzNf6QNSHCrVZD25FAgqBtbqxeu67+kIzGRlHW
gsclp8d3A6jxOiOhF7iinppDYaWl2VMyRvuYklb+i9ZgOvRyN3DSTW1kuzH2ViLWRddwIlS4fKD8
VpU6Z6lN5ykY0+3obwsAlwxtbT5j8RDBKGZ4nsHKC3SEynE6r5svRqN8MGqSGYewXfE+i3sBWYfK
iQOwpOjmBr3Jm0Km1TnjO9lzHquyccP0o22/XL/jiwbL8AgDQ5RPLLGLS/ZHj0H+Nn0qSuVx0McX
yR5X4qvF02IUiQYO0I8u4L7BUwr1XKIptnN+yNHnHka25u36LpauG4MDAJnTZQ/qqxBfSYGcmLbP
Gzs28r1Z9wyAOeSRP4/G33n/GpQfjDb6g8t2KlI7t1aKTlITMXT6FPrlYwfgtznBYG0rD9UQvV7f
3dIB8rDSFsBlAKtAeM59sFk7mNYJ68noj+V3rdZIPm6vC1m6CHTv0n0GsSZWKwixtXo065wjtL38
k1yY977NEO91GReI3BD78mTjSZlNY3RLzFkMkjM6pJWb92WvfFQLfz96/ouiZYck/p76QM1HT4kz
f/0rD5L02dC+UpKHagSczZUfMl+I0whp/iH0LZKigU4CYM/5yE8CvySk7DFYdvveK51Pqex8bzKv
JXNNTauNowNodfeDrt+lkX+wSvmHFjBbZkxmuxJMi/f298+gYUbjXYSHWuyVt2unJGXJz1D8bs9U
zKGr9WDbjP3rUFAf02OyZzaAoK422WvNgb+/a87PgJF9HUR8oBCdmWjn/Ax8AMNgc22r9xPtVwdQ
0NIHq84gSQe8xgq9g2RKnws/t98XY/3gRca3Suv+0v3qlzK0r51PBjd0vKNsh5Cpqan8wYOIYV9R
x95BQvXMNJm6BbMmo5ti2sLQcB8Y8M4M1Aut6UFzpg94io1Ve9ukDcn1DNmhNZv5H40LpsC7cspz
ChXWXxDOPhqdEm3h+ow2th/up8I4hPTDdDFsAXXp7+WI+pqKlcvtMVWtYCPRjusrbXybjYBswvgV
hKlUhGbwSLEMWrVDM3l12RyD4W3wNsxYXr+Wgg3+Z/15bpP4BpA7cRhJigIG6EutPqbRW7CPis9/
sDwJedhMQLy7mJ2vBjlqu16pj/rgauVGff53y8+7O7EpXZ00expYXlalXXgvten+dgEaXDpAUc6c
7WI8pmGzsVan7XGyI/fJo4R+fX3hzf19/LhAisR0e1xOEcsj5Adwp7ZHMDVcqESccaOqbh22K3IW
1EzKFkwLYCZobXUEVytFA8AcaTMeTf8XZb7s+83boMOG3jgqLjLQncLLVEXmCAKLNRzlZNv1+ym9
b6ZDJ61sYuGw5t5vYhNYmKGlkM+1nesy2O1NOB7b9JBPVJSoPz9EK9H+4kmdCBFclBzrndLL0Xgs
eYte82ktHSy8rLPGzzahnm8i7LwoNvxsPEb1fe9vmIqh6P4H2jjZgqCNsfAbo9NSthD9nP3Xo2RQ
bbwxkXGxEcH2okEap9JEG0F9N1D5qlceqjVtC++l3gyKz9wWB8XcFh9D3fvJeXTWAGuW1c2tneM4
wO4FKTkl0FEO8vFImx01V3WtlXht/XmXJx6KwSUlpJVrPCoTvGd3UbLiv5ev0z+/X/iC8xI71Syl
Go8UbD1lT522KPbXr9OiCDiwaCIHEove6/MtaLafJnR/DkdAcLRiR4neVHbXRSye0okI4ZRKrRrS
mobeY1p9AL12Kp//3frCKQWVFhtBzxacdmN1W+zh9vVnKAiLpnRn5us9PyKlLuj17Bv5qPTvalna
1OAvX5cgJAZ+W9vMXuTYgJdQ4xOU0BgG1eYgUo5OveuzOzt6UP2HRN873k71VmQtaQP4R949cOFA
uBRkpWE/QtLtq8dWl5kW2JlVtL2+myXbPpUg6BuMns6j0Vc99rQtfIj2A1x1KyqZf+RJqPn7wCyA
QQFkBK764knqwQOazFxXjnK6pfCcxXeRf3d9F0vnBPatPCOtMX8pRvSW5+nDZATTMVclN40zFxCV
P5DAdfrNKcTQ+MWzLRXBRHX3CHqBGzSR++v29fm8mzEYeFFJpZ7fW8ZP+GBqivFIB6+n0bX8B3Z9
ur5wk5pknKLSIezQ/EMj0z28co8WNAB0ogxDBB8T9AEK5xMl9dQaStsde7qfUzeYVn7/wiUCnELm
YaAkM+Mknp+PrI1MmOvlcAzTLVS/tf6saMfrKlgTIZhCVYV0brWIgKczBLJEoUi3Ys9rIgTvR1s9
pG4TIjRpP4bvhtpVihURS4qYm27IkOM4+I44P6ggnfLRQcpRP0QyPVm32wGx5f+WF6vPgWplhayx
fP/Z1j808e2P6NnyQsynm006eC3LG80ukt5l1ibrV3zFgsc7E6GeH5Cc+50se+jA/1w17pRTR6Ct
6g/M4fSYtHMhE1yVNNBXw7G1aO+Fxz366/plXVGziCkUKkHdWbM96MM36UeS/f0Hy1sKvpsEwcyc
fv77A9iM7Tof+iNp6KSt3Yj2sn8nYd7gSTim6uBF1BkSwmKj3mvx7k+Wn59o0GzmT63z5dNRBZEu
qPtjMZUbOUw3a9+js6kKr9o8DvBfAZZgZ6WddLbOYMzRtj4k0NBo3RasAzrs3NxeoThb0DWxHrDu
sIrMfKSCUYQkipxBVopjprrjr3zF7a2tLijCqAZAeQZWL9pNS9z6Bx7j7NfPPvFE0VJNJ+pUsn45
bZqUNtiVi7TgU6EkgpoHr4S2xRjJC9Ku6RQPFkH7a1g+quB2xj9uvkyIAIuYahrMBCLVV0IGFjbf
pDgmj9JE98vtPvVseUG/shVpIX3pxVEe3a770rVrX7pLKsYEyPHzHsx0SucqaHtZ0SVJy4+j/sGp
nzza368f0IIxMJdDuYL8NLjC4hAgIwJaZyRqdQzz/N0QRvsmqt3YKFy/tndqsQb5tuDCASvE9Czw
H7AH4RnlQ4tp02Cojp39zDjCBraNbSsfrds6KubAFcQcIr4ZaGwGbzs/tiSUCr+AqfoY/u0zZPZT
W9PLwrFRXGR8fkZ1ovQn6CXtbSCfy7Q8xhUYFuG+hWK5OtS5a5lv1xW0YCQzQj5g2yAMMqYpeCuA
Sayh9/zyaAxHmwy857bG4bqIhUvGwA/xH7lRZvJE9FSGMs2YhvHiqDM/YB9WR5dW1hehU8NGxUSY
Bj8m9ntd29bDX9d//8KlOv39jmCFQQfGsOnrMJI28/e7am/j+DHtVgKcNSnCu+QHXd77oYYUCqHB
va5uvWbjreG5rZ3V/PcTn0tGqPzPXooAaAaS8Csea20XgmWEklnrucYupvoh7HZS+eBL7rR2add2
IZiH53mNXMpIYaAiZbah2F7X+KL5/XNjxeGuqi4ms0tZP4aYS35UpedQ3kcRHK0rpnH9uMjuC+qg
4caLMp7APN0F2aapH+Ovzdq3xfJpkfoA5BRARLE5QglMp+xLpzgyfwpm/mqNcPm0/re+KWwiC7Te
NCoPneufp+AdeJtZcJf775o1+qRFX8U2/n8jYrjjWF7Vtp1ZHDt1G4N/G7pM5V7X/LJC/hEx7/XE
Pqza7xKo54pjrRygUZSd18zbxTeSeP9+P5gbJZdJMzjUysL9BfEduCV6o486HUThp6htNys3eHbb
QhBKVuUfCcI+bM9Qo9THJxrVvdPe6QwvFS+xtC+Dna+8G9f6mxev2Ik4oX9E6yqnNa0egzHdsXC7
Nc2vrS+8UkUCWH5IKf1Yxoe3ZlyxwpXDEqM4kmmxPCocVqBsddOtKN7/BU+xlT/6mz/J3J1qRhNe
k8QKOwq/bMVgsGaA3jr4dP0KL1rJP7rQhIekTBiqMtuxYDZtz/irIX8cuvvrIlbUIdaSYog+g6jl
wPJqdJ+7aFiJGpfX1zXooOjyxmedW6Ex5A4M7fMrUt2N0ROzrX/y+/9ZX3ilOiWt2yxn/dHYG+F9
uoZ2t6yCf9YXrM9y+Oiz4/n3+7vIAPbJ9e2VI1oWAVIXw8czAqhwRJmlBL0FLOex9r+Y+UYy38Xx
/voprYkQvNTIPKEp/w4NHRd4nT6lv21lF0uKBlfUmOFLad4TMTsGK82LNhowBphih4NsrbS8Lrnz
0/W184tUAhMyhHZXHE1jP8/CxnuV6c7q7fpBzeoUne2pFEEXsM8FsdLi/VTprRwPUUoljInI7bRG
+Dy70WuCBI1YVmukeYMgsLWDeOPFD4xYqMO2l5/sNaC2taMT7rAy+CQku7o40rAxhpR87qbhfTz8
wZfU6dEJD0fWyrU2JlyAGtQrwA9HvnD+4EmnR+p3Lws1fPHzIGcAclBmh1vd+3cyPVLMi6zMdi1f
439ECD5dysZJhRi3ONrpQWk+2Pof+KvTLQjXeBqaoY0C1reO2uQqX69f37VfL1zfllo4+TYejDQH
Tn6XrXnzJT9y+uuFW2sEZhuBs18c/fwpjT/L4bO0BpS/tgXhsoZgTGbVyDUaxr2vbfrjvzshIfxg
VhwMKp8r1IK/0dBZVK0IWDa2/14gkvPnfsovilbz5zdbVT4NOkzWewaolejzv9kGJbdzKR7vxZSn
SAGrxNLutBt5dH+Htf8oGgTJ8/UVMwSJpiAsUEvKq/cwl/zB79e0mYx+xvUQ37zJbvqmG3BJoD4w
UQ184vX1F7UwTyTTWzuDyswX+ST4p5sM9KUR96qkm6hyE/MAFi3YQ9elLJoDjghOZsp6JN7OpYA+
m4TehDnIDgGnO3lv1Y1dm/9RxIkIQdGp1XkJOXzeiZ9T6jZ/Xd/AorGdrC6o2ZvZ7YeRfEjjP5cg
fqzYwtry2vn5VFKll2pG8CRZh0xjYn0l5ljU8snPF9yd12hqFVoYc2Ye7H3+9ZO29sG9pmHhHvlF
l5bmnJAyks0YfSCPk685jOVDgtcC0j+gzsRPFnlsSEcbbIKcVNxv4rXv4MUtGHNKcCbdJX1+rgSt
b8qk7goiZI/u6b1ZfwEl4/ZrBH8T2XMa5+bZjXMRWeQ1mQFEGLla5c6BckOvVy7q0iZOJQgXNfem
dHDaLj1O2t9+/kEv7zV5jUrgQhE0BpKhBY3SoIsdauLzXcChVRoSeKevTcwI85ud1bc6JUHAfJ1P
nJKaAhEiRXnxqkaeG4P/Imf7oQf99Wa7o/GQiV7oekEFJRUsqBy+FqvLgz5/1absHryyuJVXovGF
swK7jpICsRhVE3GUxZZsP4i8oHjNJDDImNlcc60Xps2Amcn0D224jDqa4ox9E3dNTsdH/mrwgMqf
3K0Sfr7x0iIBg5uHcehm4Nv0XBsSKDuS4znRa2Dcj9s8v791eZNnh0z53KZEL6gQx9Qm0BymX+ev
I2NlDNP74cptulQBJFW02vOK2hQXxILP0IdFUxVW8ZqaLoxc5VrN7VIDYGSCvE2DgY09iEiFUpBF
DFs07Sv0t3KxN6s7uIjs6uZdQD865+SxOtmRxYyjgWuaKq8E66pqjK2zU6pa396qiXMRgqJtOZB6
hZa6FyN4TofjGnjWpR7OlxdckyfFY9mAzfJSPEZ66ibxGr77ggDIyBwYcEgxAlUk+qUMNpChKe0X
pWW2+Mmv9d3NB3QmQPBLEA+3HZRr9ks9gBwFRNewMiB0eZWwsJMdCLZQaTQjmjE7GPJ6S0LLTdyY
cVxC2JtVPXsLOqxmzB0YPwVVj0Ofj4x0pa/qoQyGrS7f3AJlk+KlUkhMCRgqL+q509BGVZ6q3olf
aadw7bsOyKTrurh46H4LIJrkywF4BpF/zjQ8L9ZaKX41ko/UiSPlW9ger4u41MaM48xTZ5pzFU90
fFmt5Glsd/FrNjZbAxxMfdMAMOKszeBc3ttzOYJhRIqXjI6PHA8Eo+J7GDkrZ7UmQFCGDZdnUYNa
91oM3m4c9I0S3poNYEgAAhC8E4R5PEOCZcR+qY1KZ/YvdOK2ebm1p7Ve3At9IwG4cK7L7GSZ1jm/
UKnt5IOd9MOL3m4bfwsMWF8druv74pjORYg4C0QDUWZGiFD2mvHRWWvnurhOwvKCzUWNZ/lAng0v
nvLQ/g18kmsXD/laHW9xE/g+3mzZgndDcCGJEYOwOCIlfJDkxO3pV7p+SkvbmEMlvnpxIReNAAOI
K3WoTd3L+Kkz7zvv1Rvf2uDm+6TSaUVgw5gf1XMx215OSiUH5agejTc4LGVjBZvm8pDOl5//fhJg
Tr2i90nB8kDf7Sr5EDTlzXcJCfQyaDItV7ReC2qgj6FscxDYjmHtdhYgcNtbtUD/DSrAO5F0uAAZ
oG3P8wvCkuOY7pryLnlXl3eMe10XsnBMJBFnajlaZSikiptopixzMs045mGwqdRPQ/l0XcDlXeLX
6yrZB0I0+pWEVOhUWdVQeoF5rINPfTe5+beKfHthvFwXs7APHoh5EEinU135DWx6om5DmywrTyTj
2Dl7VdpoK7tYW17YRaw6JZ8rLF/Lnwy54cm+NQkEhACj6HMNjTGpCzKdqnTCSvY842hWufvLitMV
k770rXTvkZWZiYXhdBX1HDvgVGZtYh7j4bUKPTrflK1j3W7S0KnOtxY+xFkT5zbnpFNcSPlgHsFp
dh2Adv1fN2uZgV2icBIdM+7CrKYTLY9qBnpgX1pHXdm3wVZfm19aUDOfD5y+zAg33WPCC5Spcq8F
PajKKfVxvu530e7WDTAIB5QH1S2EXJDqmK1TJgNTFkfN2wKlWSY3e72z9S/eNw+PB/Kkc5SVd81f
IIVe//mXxqw5cxpxtmMVhjXh/DOnr63GVLxjn4Yu9E0fnKH+YHXfLP3m63ouSLhJemUHnakiKPJ3
+YM07NbQo5Z2Akudpqom2B0X/fUDg7OdXyb+i+5kG9gCTP3VB+azlm/2r3QJIoPIiTbBCwSXhr4k
JdIL/2XSN5n3LtBXAtjLGzuvP7PWwp8JXLhwUEkxqGXdNv4L39RxdxetdY9frk8xkQAfklXsgVj8
3OKcNHKkzFHsY7OlNNes6XlxeXuGlZj7KaHePV++8cOi7NTQOfqZvTcbZ7/ikeb/f1Za5LOEp/N/
68/X4MRhmDCM1RmcGsdxYgp467Xv5ds997kI4QU1xiTVlBgRcNpJjVuotyZP2ALQIuSWaE4Hnk49
38IQxkk1jLF0tOtn0g9OFq7Y2oIOSFMybcIo9szHIAStntVZTiEZ3tH+HDGrKQc3j2jQg6sQANBN
PDOJi/mrGa7PMqzGO9YPue6AqncjCzA0b+cC5h2eaLlKh7KuvNo7KlF88FvrIe/2Rrqt1K2pNnee
Zq+4waUT0+nFBU6BCXkajc/ltUOZVWGKvCj5pOWP5kqKYHF5B6MjaaZZF7NX8BiFJEcLj/nWr5mz
p6fqDzQO9cuMV6PA9SFqvA+VujTtzDtWHWnqfaneHMzoDErL1JxmMKGLD7lQb8fWrB3jqMGVo2xg
Zbj+DC0dkM1wKXkNoHZhzDo//yGo8r4FQuRY1Vv5p7zWhLK4vDkDuOjk2S/SlV3RtFbZx+ZR6ZpN
ne/7xFrZwIJbwt8xvzcnsiC+Fy5QUShhQX8yBzRN27IomZnZwZH0B6d0IkRwTLqcJnrfIUQ3Hbg2
PqXhrXMamN3pLoSguIgyO/Z9BLQjtCWg197+tX4uQAjH5Dovo3A+JlrKt857C4Dpm4+IRnQVIyMv
zbe08PzIUHvogWdpRy2f7iG63k3FyofDgqbPJAiaVvWu9WZ4hKMnvY013Ot3K1dp4bIyKqvz8QCx
ITOngpbVOmREQfbMYxE86h/17nZfZPCNzjwuLe5kZ4SybmrW3tCpmXnso8/2R0l7u10BlGVUPhDn
opzoiYJcybO+RcMkWrVv4fjj+vLz6QrPvwU5K9/mFjHrxcvja06aTIUkHc1vptFtFJjvC1iHc2ct
db+gZpsLRIjngAhIRvTcI01qJUtlPDnH3n8rTWOnF8Vd4t8c6+lnQoSH2tfkKfJnIZnxMd8na4Ca
C4c1g8zxAQETNtHqfNNOXtGokhyjmBLv6JRbGBKkv0brEK7V/ebrKGiESRbGTGZMJBNopHMhYLHH
U9h6znFGvLGcH6b57CX32udIubnWC2QiV4rOcPilNAD+ziXJJsRGuF7ipg56DkJLpdL2aa0erl+x
S/szLDhCmJViEIjgRnAhjIYGle6NzUtg1u5zDzvT7evrPHHE2DY1RvGTFLxwY8q7tHnJtF/pwSh+
3r48M9hzItF0yL0KPrzNfWsYMrt+cYYnmAyU/F+uL7hwr5hyrapZ37c31uvNID+OyaT9fO78fkJX
wbv2zjRMg+f4r6N8Xxn7+uYHjslrjp4PICjNiWDPr5CTehQVrbB66e4sM4X1YNzdevq/gzBiMV0h
ZSKWHyR19MhlpeWLpUKFvpO9m9MB5+sLgVIj+6anw/FHj3z8PnXDrFwRcOkzKK+TsAfujuMhVjo/
oQDoDjnrkvql7r/GurYZJfhqqD6k5Vo29NLOkERHsKXQUUsJVvBOTlUFvVE02Fl3KB23XBvxWVtf
sOOw7qQQ2obmBZ76wXLDX7dq+vznCzd1MOzWSvq6eZEaf2N8G421dsSF30+FfcY4A9duJqc+14TZ
10Xp2XLzkmaBW90rcGncvAM8HJ89VF65qmJjS57BrzeNdfISpV+aXdZ9vXl5CzNw5twhCtaE859M
ezTTooheoOOpGYZfcdPzfz9/dwDjO1leOP/QlwgPcpaHo+lbeZ+1//LnC69NktaaJ/Wsr9Kw/r2w
g/3141n6/YZDgGHOcB+kfM7VO46KOk1SHL0kwU4fD4q3G9aoHBZukK2RB+D150tdF8c/9S5PgMML
ohe5h20muK+6l+t7uBQArymZTzKH1FyJVc/30Nce3YOSkb108SfP1ZubQ+3z5WfxJ/HLGMYRbVks
DwvL3hiAlVWAEYVx+N/tQrioGGCdk4fLXkoX1p9pjbFuvojnF/V8F8JFnby4J+hm+UQfXUP/LO3G
9guUwTdbM8keG3A5glUGccUJZur6tF6HyfBS5bBNJjAA3YpmBiAHiW66+MiPXNYQ88S0jFYd2hdz
o7efEvV4sxbA+6AOABobMbf45VZL4O91qdyD+f6Yp84m8LPb9TyH21T34LagliFYdJgF1TjWzvgS
hg/+IXBuzpEA03CyvBB4BdHgB37H8qr51qYv5u6286G4oNLZQC8JGMtE3ELooid8LKSlNr2Uyv1T
otzdujorg+T5uwxDEVT4EmltawJzNOyfgy+5vfPLlY460QZ44s+WF5xdQK9VBGlA/6yNQNM0X1R9
q+T74NbMqihG8EexHFSKbyCm0zcF5C1rhOuivxPXFxwSoavv1CHrZw7VkvFdnazEp+KjgAAaV7id
9OAswNArXhzI3dB3z0r5ojhbW8YMPt2s6VMRYkHJ1wIprkgjPSuqW5WbGynV1d87wBPBpQxSJ2Wl
c58dOVpbxlraPbfywc4enVvrC/P6lLtIcs71JHoaztdvpUrJmzDonskkMe0VubcfD4W8332foFAS
mZ6vr0K2aGugGTxHIFeHTgyh4fXzn73M6XPABkgD89nH0wiLnyocUBN2NTDpQ/1sFPeSR5ssDLb3
vAax9HJd0MJlhfV5Hlkj/LpE56UtJsGiIfMMTdfzt8rK47y2vGALsASB0lSwfJ+8Sf03/dbO8d/n
dPLzhVc5HsMu63vWl+WvSvUcPV8/nQVLo0mFDBuZRrJJuuCtUy3VyKSm7XNY7pXuF9RdOVyC12Us
eL0zGcJdyg1Q1qGpbp+VYOvBbp3snBKW4pVAeEERILpwZU0aZqmNCRYRRc3gjCpHpH6ylN3N6Dfo
AVx1e+4jpiwGQ+q5QUxhY5hDpVbPzV7yXpxiRQ9Lv96eR2dJ+zPqIcaogaqkpV6X1XPSbYxka/Sb
6zpYWp+0PO4Uj0FYJDz6ad9ZctnF9bMevovu2vT+3y0vXCMvqo1cq1l+NF6M9K1cqXYu/Pp5MGBO
r1HVwe+dH/6YhlITSnL9XGlbO9r51srX/sr6YpazrKUsDDzW7+Ot7rn9ijNdMACqIdSaaXcH8VhM
Bmv2kIRpIWXP8XDXxvd+AWnMp7FYCS4WNjHXXGboHr5FLLFdf7Kzwu9hCXkuwkfF3sdrPdALruJs
fUHHZScRD+esH5WfVOd9GX2w45WDWtuCoGethI1eCxEhK4fxo1ltr9/SyzcH1GleMyYBcHkXvCbw
GapBY2rDc6i7qv6V1Kms7vzgx/TrupzLbSCHpw0/oUG2fPG2TWEKrfHQP+fRXbiLq5uDVIbIwdWl
bR8IKwKkc2uo1TKEwK+enof27+CuurUXCZQLeiMVXBwdGNwlwVUMndHFsv9/pF3Xjty6sv0iAcrh
Va0OE2yP1GOPt18ER1GJyvHr7+IcnLNblNCEfG0YY2AAlpiKFVatcvqgAduB9kZ35+X/IwD1N0j7
w4pfaeq+BxbXyIZgaH6p1q+dffVgegG/A/cJdgtY1uCLLJenBtNqXkkTbPgoPKRnVOMLdOn6IkAA
Vh9uIHoXIQmzFDBYKVrtWtUYGKnhRnVgy9cw34t7xixAfstSbCDHgsbjEi8ZQJKJVcVG0IIHDdT7
rcCNXeskkEcxfnRcBEb2ydlfc4fG15KRm4Hx3Mhf7DI7pk5xNJS3+1fhnUdyaedBDroiIIgKKwNv
z3Kx5lAPW1LFVlCTQPmJgmtJP9V/+ukXCoouUSFwHDZuHqSxaiUkDtdJhYESeJ8TpHUEpelBgY6V
9+ezIQCTQWAeAUkLcW1u7+fIsQt5pG2QKab7AY0f/mp8hKsQDVNYZm+5XD1YRmpC2jYApuWgHsGh
Izi8TDlw+8Fywoi4qSgLAAhjKWAsZCsGlrsNTDRhruJPbfypKZ7sz+gSkYq4XjcX60YWd8ZoLhGn
CyFLKuBjxayf9V8sFwKHIAsEEAepJHbKb0JjY53lMPlquEHfW/McWef9uw1zEurEAW4SZSfL4aOh
JVKUpMxydTvraDa77Ro4cTfjcwtUKGQ2ujDpAjo/of1qZgmS3O9ZLn63AUFCfBuWwbr5ldFLwwwu
5C5wwIVL9aOcXBp/QlVlK7+Z2cHJHmj2WP6oqkM5HYbQS/JrPX+ACQrQ9P2lVNhFv/cp3FYVheN0
qqR1wWSVbiV97KVvU/wtkT6mGeP6MNpgJp/U+PW+2A1djZOOGhggIWB/WdxbGWmlVucpwX392nxD
+gNJivsCts448ovwPFC4wM768ogMY0IrtZzrAB1vpPIs7UVy4B1A6zJYVgh3wXbhgYSNEsY5maw2
CIvQHS2P1HthckwCUo1AaOOhAaKdLeHNHcqAmYp61e6C1Bov/0jmuN9cgTHE+lIBlArPhlshZRhr
fS7GPkj/SOQkixLvGxvAzBT4fcByMGTZ8vPrsQ17rYRjFn9Rfszf9+4uS7CDwAyaGJAmHoSS5oCe
z2GfBlZ6aqJLJHpO1sdzMT7ff2PMJzMypiYNJvtQFw+jerZEcff1+kAEirQYzhLJZN75iLTRUvJ6
SoP+V2KfHEWgwjZncDM8pyIb1D052TxghRS3p+6AKrC97JqoTkWpDrYWESOkXfkMmq72uproFWZQ
elHogVU1DC9p6Jb9bjdwKYhTUZ1qVFQvIUhXfLv80DzsP0zo2gM8MAqSEcTmTLpxqPtKbbP3w9Sl
JxGZKrtHSwWLrzc1OB2AbCAEwt2zemiByjPqNJC0Q2acpY/ad3DnUBE/z9aGQ5vCvgarNFIVnAVk
xnpVZrqVBNPoWY6nom9nf7q/UJsz+VcEz02eFEqu9qaZBBE9YrcL1bfjQx8eM6HuYzu6WrMbSZx1
moRTOIBvMQkcxW2TU9afJjBbdYJneOsK3izZe4/uGw1bl01l095OApTdDoOLnlv312tzFuACQG01
Qs7oMLZUgalsD5JskjQI54OmuM3o0vzBKIL7UrZmgZotxtQrGwAgcYpWV9JOm4ySBpaGIsxTvz+r
gPPJ+NFwNwCz5ati40xPbTOB86+Gx9o62aJefxvfzyAEFh5RDbBzPiSv5g3yIkmTByr5+d1Ifuxe
ncXoTPrNHsdzXQOxU+cBUV9SK9if9sI333w8t/jaiAhYDVMmcOY352hmn+9//calRu0OqqfAYoy4
P89CP4BgJZraJgmMDlr8VTJe9yKaoMQXErgJzEAOqE3FJOjHXD8Ob/cnsLW5ODuqgZQCcDt8Cj6Z
0twYZ5IEdXIKXYR17g+/Xh9WYgYPlsGxEAPmbpjZNNSkEZSeVl9I+TAXT7Ko+HXDQIYMYBRggQGh
DZK95QnC49Oh8By6qP2adOga6NHqPLYn+zRYh+YNHefV/YH5pUTu7dbGYW6HERJ7VkHildPFQrtC
EXvqemt05LKRB3tnZQZkcTkvSa+LjsRShneJuEr4EhLv/uZsCkCbYg0VBWgsxxMCzOHg2DrotwOp
fAwdybNpd74vYf0gYQqAG+NkIX6L5pfLKYzWpKIrjZkFXetlenawk+eyfZyT+ODE+yeDekYEGFh6
DNBnTpQTzVPWSkMUFB9r7Vhagqd1Y60As0HbQARHEMfgrWUpqZKp7GUS0OahOJTpbhMHjgQKz5CZ
ZHVP/BtB9TlWZBDsB9XwPUPVkEDJblzDxfDsIbxRsuCCKklTYvg0PoSJc0jMwTNFDsX6NbVROAf8
v4EYDEJJ7DDcCEGmrA/tpi+usu4VtPQmSjwjubTqbqtgKYdzTfUxLXOpgxyrvg6lOw2/7h/a9VbD
p0O+B92CNET4eM/UMfMMAe80vrY/TfNpbgXmwMYy4aAiCoajyiCq3EHtEmuQe6RwEeS2/zHl6ZS8
SKQ+m1r1z/15rDcdLhjMDVQC4sSCdG+5H1GV2lOcd2HQSC+0O0XzydxvGsDBQJWhhWA0XFV+Lmqh
OWjVKkXXaDyWPwoR7GNjJxbDc3pWp3pVqA6Gl6o3+0fZCoKea+0EdDbCnTZKGRCC4FOTtG6oWqtN
dgXPkaaBkP6rk13N2Av3Kw9AteHAs+QD7obOzcNAls8ajDa/lugMZZiSa+3tHYhaDBRjwA6BOkfQ
yuAueK9rsdnpNr1+Qs27O4JV6f5Z2tiJxfjc3S6dXpeyMqRXfT7qw4UOgq0Qjc/daWRBBwD38f3q
eEnHky0wQzaGR+YKVogGbBhQk5yJANpPWudKmV0lxy1+mm+7F2cxOnejU72xi9yk2RVIVRDVNvru
xwG1MKiNYKVhKtLc3OL31YCVd+LsOgM1lHiTCEm9oSgW43OLrylhm2YGya6Wfqz70zwfhC2nRSI4
O3CcpaFFA+PsqqJPIPFi+6zspfxCiT4oK5j9B4YMpviW6q7rSKapZYVVqn2zeqiG095dXo7Ppnjz
vBnGGBXTWGTXcL6AOU4YM18v0XJ87goXUVLNnYMzGuVeqXm98zHby5eJJYJyYI8PinqA0OcOEg2N
QZuAagng7CJ0XIgaHa6vGcaHL416HnBMwZBZLpFFoiKP8sgM1PpjeTFF6Lb1ywlbGMFQhENRf4Gb
vBw+q7JuVLpwCjKP/CjJqaeHyfF27zJiQXgREL3Es8lnLnIUVzuN0ctBWr6M41FzditS4Npuxuce
5QqUnGomYXyiBWX7omqC8VdrBJwnKttUZHMB3lJ4xAdRevTCJWoXyGjRWOiuURNXtr5E/a/767Qp
B2F7oJvBxWXq3G2rtW6UbBnYpBiYpKb38sor9VKEplvdCcwCZc8qsy9QlMmbxeHYWVWeFAix0zOC
mMTyNFFL2dWZhQjw3SAuwzgZUI++PFRJb2emPehIdITnvL18ub9MG6MDlAQWQvCtAVnCk03aDQoY
pCmfgukRMbKoOv6/hufpUaW+75tsxvCD/aycu2Tvq8zQkv9+PZ+DTmiomXWP4VvpFB0N/fQ3X89y
qawoHPuwXPosK5HkNNUp6J+V4tJHgmdz4/AwNOz/huee5Uw1wz60MPyUHm20TEo+xCIm5Y3thafD
CtthXrNrvZyBKcVTnBSVHMRN6OaPkyPK/m3MAQJQFYmbhm4tfHimLUa1HCYiB9QI3UjS3DFHq55B
5LptzQNSYGAw3xYx8OU8DAf+FO6aHOSmV46eLcrOb03jdnwm/+btHHvZKcmI8Rv5Ux6/0OI0x4Js
2aYIZOaRbNagk/hsmaqWUSWn4YxY8TEeHiLNrXJBmmNTBIqTUeqEOgObdwyJQYmuVPMcxPSsRoc+
vcQiXtGtjQDFGiunsqDFeU69OjTR5j0150CpPfPXLOJx2xge2UQN6UogPRGT5q5EXKDRXizVAHhU
hznzzL0lYciUL8bnHJ1qtFtsdGMFaX5Ep1/0fdEF79t6D5A9gRhEGHBaQQu4PEn1nOlt2cd6oOnE
peFJj4+h+XOvXlrK4E/r0FV1jXxNoMSe85FUu9UehmcOMxw2VKjyJZI2UutFMVpaYI7SY3MoqlSQ
WlzvMgQgAgZDA4V5cE2WayTpRU3byNQDNHNzbTXokr+YAdKiAEYgt4voMae4m0IeWrkblECrXkfp
pT/fX/+tPQb1DyrCEApjDDHL75+bztYiB8PHyUs1u1OORun+fRFbS8SwTsBvQeEB574UkZljkidD
rQIweZGnp/ll7/AAoSF1D1XBuHv50ItlzrbZIF7iy0l9cFMhMbCJz1uk38BFcjs+d0JLpY+TJsH4
U/Vn0KyjrrbHKXuw215w3dbrtBTEr1MVano5QJCGrt892Kzj2d2/VFB0NirWWCKFN/FSZxj0MA4N
v7JAEde2rvw3ApDiY9Q24MrmuXkkaZzmFGWAvlOTg+xK4D7ZPQOMykhb0OYAYApOJTlKQgylN2W/
ivBEu44iuG3r6wD792Z8brNJ1I5mNWJ8qTtojqenh/jt/gw2jtNCArfLVpw6cdRCAnqXK2gi27vR
z0QEeNg4Snh6YGer8ExUFIstr1yPp022u0H2LetTRj7Jf7FKLNlgskIxRNG5VYLExIyqWPEt+xKp
Xjm7zuv9Vdrah1sJ3CqBfFhH02mi+K0Vuw69NCEyP9/vy9hapFsZbKduDCVQb840nyEj1V1r8nIR
cG5zDng+gSxFpHCluaMJZhiohxV/1r/r2bMDKFsvMMQ2p4CCCWZh4H3jCSTyaCicnlDFL7Pe7S+2
vt+IQZ77RgAXBlCpnBp52yj+YLx1p7YRAHw3vx9vgwEDA1/PBzGmYY5ro3QUvydHO/Jy8hfqAhnR
/47PA5QjOldTmJqKHyvnJH6o9tvyWB7ECTU8EICK8y4nnIQs6kM02OnNz3b7+vn+Ad1SFSD9YRyA
iDUDMbw8oK1MZ41UmuxPhpt3IEx2wbbVi4rzN6UoiJeriCywthmcFETMzSydZb+dTnR4KQevqC7C
/iVbOw1uAUDdTeQAVphhO+1ic5hk2a+bY/qYSMf7S8WWgnukWTU1MHxIgcI55O5ymvZOIzmJ7Mdo
rVmc5D/leJ60k6G8RqLY5Ma1RlgPYhDTg03M04aY5UDqMCey30dnM/EMctjdT54RetyKYIt5o5ky
Kg2DOmE2YXpt0PRWxAm4seWMDxOKycIPjafzkGgFBiJHm33bKl2paF10phyV5zQW7MrWUt3KYb9f
zGOgiZPqsy/pR9IcnPxciGjLmX3KbzwKTEFJgmA0nGrOIBhh5RSt7sx+pDxM4yPKcfovg4jOenMe
yEXDvGSe0MoZrVuTWL08+5NyrutzTc/l/tAYq9cDkzVq9lG0wftastNLtg6Sd988JFl6ABh1v3WJ
WhzAf0GXBFeFL94Lm6jsYf9N/tweYPyl3v0LuHGkgFd6px622Q3k9qEL1RRPhaz5jXlq7Z9WSRAT
OImYoDd2G1FvtCcCwSGS3jx8sEeQaa5SRfOT7Dlva6+eYiDJ/tDCOQyRwLPbmhECZXDv4Htt6PZa
1UmWjbpvJ81RNx7RKR3EXNnu7gS47KjR+J8cPq7YMM5g9OnW/cH+aMWV2+0uWOMEcMZgKbXwUjUI
kNNHYDayRLD1G7cDh0rBoWLFuTAJl7c8N0KtQGcTwy/a50q9VPRZaXfyNbyvESJz744L65SzFDGk
EZlbuTT8WG+Oij14418YOpjEvxK4BySP7TY2zcLws+R1PI4ixoyN9wm5CGAdAC5n8Fpu+FiZSUxL
RfdNdLoIn/T40TFPSfoE1gChw7q5HzeyOJd+aka9R0ZK92mnupl6sEuvs/7ClVxMiNv0rqunpHkX
0h5+y/tjvVCyILZCRQusElBpLPfbmspRcspS96XqUiaXy31dtWGLoCYO2Q4ApUD9xQckUs3M8lyJ
cCEyV/qei5CuW+t/Ozy317TozCmuYt3vdXTUOrT1s60LkgXM7OZevcUMuC22ozwc+hwziOgZAeSC
ekS7UOkI4EbhjuZ+KxoXG7A/bAT7y+n2wmmGMh1T3R8ZTd0x7gSadnM/QD/JIFnITPDeapGOwBoa
s+4b5FxmriNiKN7aECCPcaLAjo8cF6c90EiisrOyVH1tOHX0pFVuKqJ+33osbkVwe56RYciQY1F9
grqk2RvVx4Ic0t2VZNDkMDkZxBNwphW17xBGklkokeob+YG89aI3fGsfYEFrGlLXNiqRuHUaZqlQ
dK1R4bA+W+VHQ0T7vvV6w2qGCwCkFwLL3PitYZhJ3uHzO+MfYn/O8lOIsqr+s+Z8vX/Bt3aDVcIw
S4dpXc6lqVTEwudeQnyifoidYzk/6M2DIiJz2LqEt1K4a6HQxk7yAtOJncM8nqIncHcPYO0MXe1P
GP7FI8sgKYiiwiFclYVHFRJWk5Rh6+tj/YsmFyFAf2v3WZIZzZjgFTg82XxuZHPhsMPVG0GM5syi
PnSbmwJg4jtlFC4hp7PyftLKHnFuzMCLPkjyof4wikAXWzed0YT8Vwb3KlmgjJRApMr88W9kPLXK
pev/3D9bm8sE3AsCOuyvye160lVxrhmh4qvSi5U8ot3J3vHRcAvBchjTMKVAArB8+sJG7lGVb8CQ
LjK3/j7Iolu4ngBAuyD6g8IF9AKtw5YCZlmFvy/Bhh6f5tJ0absbqMhKoFDlwyDoDGHLxYxCZRpr
KTWgzhP5aI/pgcyC52+tSEApABAhwJCwDFfcBVEIfvC0y3W/ar05/Qel58g2y9E3TfP2bwZLvago
J0FtIK8Rm3oiaA3T6n74YTQfQ/rwN8MjOojiTGAj+Wj22KpNbyR4+OT0qQdDaHP9i/FhMwOlxXob
80DqmoI2R4qRUWimQ9afW9W/P/76umFd4Hoz8iWGteTMNGJlo504xEA+AV7rBeRFqciY2jitjCiE
eZaoaVj1YQLEpowMXZL9U6jL5yLeyyAM145Zgei9ACJ25Am56wzO5VoqKDSG3kzHj101Hu8v0cb3
MxI+KCQ0F0IfUe4pUnSaFPGQar5k/9P7XbV/h2G+WNgFgFJhEnJ3DTCCnLVG1XzQB5fDF31/HB7x
iH/HXzmnUUYts7Y1fyB/puI5GQvXGc/7lwgKiXHYAlUL0NlSIdUGeG0MZdD8FAco/tboIvt1fUwR
KkBsBcYTLgHO6lKA3I7gli2T3peyU45SvdiNI4Gi2BIBThu8mmCq0FbRlcZoU9S3Sq1fzRdi+Vl6
0UR8yJsiLPSaAS0ySmJ4tFzTxWjzreutr2QHHS0lFdewBbNYP9HQce81xIBdrCE2NUnVMayswY/G
b6ieG5PHcj7Y+5OEYKVgnN2MsMAGVGW5HepUGESezMF30LWAlLFLdmcVIICR5Jqw+GFpcnfOybUE
Se1o9MuvSfhZF0EW1nbfcnjuvKLTumr3BYaXS2D9iWdFAMup7mCqblu7udN7siRAw6w3hsX/oUBY
nn6tRbSaxIopRYWPPsTOoLp6cowj7VDubUUMmxxvEYpjGF8yPAFua4BMol2vK9QvXBO4dkeIbV+/
3Bgcpj+K7NE2YcV8CrQkHZN5oj5BlffR/ONMrqocRZ3E1leFSXnPuqFvwqrRF7IyZI57SEmByHS1
irgif48txNIBX0jg6+CKtM8MUNtTHyRWYCBKRPQ9m+ODAgWwFaCsQH2wvCOk0ZquRH7SR7VgftCi
3Q83tBR6ToNDiUVXeLtmRFMVzSAp9aXhaiW+RY9CGNrWDNib/U7YxwoGlzPQ0Z8k70CT5RczdR8m
IjIMtvaY9ZdCqzsUiil8RA2dyxO7maLGJ9mBWvWlVaZLtR98A6V+I4TzWeYu7Zp4hBAqe1LlhsHe
lw/tC8DZh8QFdgNm1HKNmknr+rDNa99w4/GoS95fDM/YMpCkgjHO7zJxQCkd0qlEnCsCbvit+Ocv
xmf1vrBckVXg+T1rKUzGpMb4YfklP8vJ5/3DwxdCLgHAVOREOE9oKsoqoeiw5sedN73Swd09PKKg
sM2ghtDHgEc+6WaooAud2vryt7F5HOluWBKrxPx3eO7r5wrrRWIM35keeZnl3UYThodpBjAvCLJW
XhwK4JPWAlODH33Tu380MP/fX52N6wXyJWSjAAUHXJvf26S0pYpMWefLUu3KcEKzwrNEEZQNHQEh
gPEgToOoE48Ht2JZQsFN3vm5UR7SYyhseLLxbr6zzwLhhoaRqOxZXrCiAC9NZ4StP5lPY/kYj08T
66MnuGdbawWMBEwzUAHbCGIupTgtyGkSCWs1zbkb0d+N+luVRAQjW2t1I8TmrI4ecY3C7LFWjfG1
OnRUcJc35sAgsMyPAPoZHLTLOYxI4dSdrDS+FJ4T9VDP+1+cxfhM/k0qWCllOy8MjI+aZMl5HbTD
LKIn3bAtYPShZgtBMsAx+W1QSe4oo522foMdrpXJ09WvDQ1GGkTd2/3bsbEZrI4BFG54fqBYuXdB
bmqlG2lZ+18Vx88mwVqtR2flzww5hEpGdJHn/JUOzdtaNZZ1vz5pzSVs93JwMtMetIms6Rb4lPi+
LcqsGiWho+ZHZeTWdeLu5oFgAoA9AyUgSpTWuWBZssbEmBCeiX4/9uTX3rU3QTOBwR3ASdaYoayv
WkVJesOfPmTNx7AUeNRrlYHSWkRBUUcCIav+3gk1mliniuo3tUuMQ+14YX0xOoFBv7HFYDRkADrY
LnhAOcVk2xGYDcNG8i2X1m8k/HJ/jda3GUlG+EAyKFbBvb3Cng/ErpSqtP24bz93oCGitQawpPT5
vpitWdyK4Wy8ODP0KbcqdLdTC1eZ3X7c7clhI1jmCfxfOE18U/rObFGKqWCv9fqniu4egu9nq7y0
4hlsG8EfZmnDKeGUUqglqkkL1fDz7GfUnsqvcvE8qid5PsXjn91Lhf1mcBvw0gAAyolSbDR1TysN
obKjHD3u7hSLzh64a6BMQDmmicYPHEp8NjQy97Jk+lR1k/LSijyqjZ1ejM+pJDuWk0lWYstXrnWY
una0vxjDRHAPxgyQ2vBwVW4CSSrlzVRWst88Jv1LOO0GECyH576/V9HLUEob2U9dK3QBFN+9u4uv
5y5CqaF/eD5i+NjwEnKIRVDSDaWEBr02tCrcWSwRd3pQiBQmYQpAmEz/FOpzSB5C6eTUguuwsckL
Kewrbt5oebJAg1IB2aYZvwv5JQ1P91dpPQsLrizikZgJemPw161LJVnPAGzzhwwol2PVAYbkziLX
ma3F8lJDCkKeaPrMIiW8zoiHpJvRw2XyLeecz5+k6VMnKppYLxTLhINQEaESUL3xvuecqiAkTJoi
+GTXugu9IjC+t8aHnoAdwzj9oPmWGwEoIxLlDikCI6SuraTu/hQNokmgbgXfESxWMLgsBai1keS5
HdOgy0AdciK7D9JieN6uT8MKj6uF4Yn6mVFhkNf7B2lrfQxkixHkg4OIznzLz4/HOlYSW8kDUAO5
aqe4xW5EAnpWmsZ7CgsGGE+lpEZ5Vk9Rngep24Rfi2L3s4aYDvCE6G+H1sxw4JbfP8u0tOxRrgKV
gkC3cVHb691fofXLBgmMPhd2DJ5O3kCl+qi0SqFU4Mo6ENktnKdEceX8mSbotLo7G4fIPfK5yHEg
2gqTaTmbrpXoLOdzFXiN89FxvK47mK4y7r4TkILrwCp88IzyxAw5KIGbaEBPAz2XvXB2Ds3+grql
BM4mG+0MTvUICVlHD0Mse0N1vr8rawUICUhwMDghzHqVnesbBeuAcT0tHLkMqvQxLxDCvTTdYyuC
u6xvB8wlbP47ExsSdJwaj6bGLGfckaBpS5SYuChnFSjyLQnICr0D/t5rrZfzsEhCRieyq0CLP9Pi
ZTcHJRj2wG6EjA2y4PAaOfUnhcWsZHGcB1P4MiYHuv92Y3yEfCwcKJjfPB6oRDbIcrIwQ0d3cIoZ
mttKl90bjZbusGZQ+MF2gnPWFSOezallXFz6qZQ+mPUjALdZJbA6No4Ti3yilhgFmqxZwHIbQlPJ
MnvoaSC5af37d+r8FPU/3VAjiAChKw3D7UPZcgc2RfB4NFoocslIn5PB8KRB9yr0JBhlNxndqvl6
f902DtZCHjejjFRhXyeQ15PpaOrtURYln9bWAcLeuIEwNGEqrzpZ9nIyj+kIAsewOtkhcXXbrXTB
Nd+aBZq7IOOL0BaSdZw1qFVdpttlVwTqt2E47LfSEJZDyNUCyyUDunCjRyDkpjRUiqCbvqnq71mE
D9laIYRz0eYTFicLBy1PlZJZVpfZKig0r1rrOvVTnPn3d3nr3DINCKQZzADsx1JClQJNXIPGNijy
o05fpOSKZKYiuBybmwD2e2gphNaRrVkKQU15aedtSoPK+Z1fu0RwUrdWiaX1cTu2sHJ2RkBpNRt5
UM6/NeezUn1Rpz/3l2lLBGJZ/ylIVFaFJkVC+myqwjyo+mfbOvejp4YCO4dp0qWtjPwPAllQVAyz
wxcXO1WrgdiZZoGT+zKmkHwuVc2d8E8OX+/PZmM/gJpCkyjsCMpbVqpkzGEm9AZUovVmorxVsB+b
w6MLBeqXEBRC9Gy53eE0h3Ubg18xe427g7A91MZeABYHDQhgLxCwPFKH6kQK5aooglb1stAzLG/a
XcmiopgICAJE9fE/BLeWM4hyuyczhFyH8RMiYO6knOr6qJOzHO32LyDAYtRNMEdYtJQt5o0doo3l
0NV1V161PD+cyygV3L3VsXof/91XBRneiu7cnKRJJXaL8RUQI08eGMG85mdTfSfFj52nii0VEiBw
iXEZManlTLI0abWR6vXVBATzmIsav65OFUoa0NMXOAVWXr6qN1E7aag1s6ivtL5I8qOyN0fESH6R
CAewmvVP4YHPTZ6GvZ6R+lprf6KjRgUKZOvrUewNHKEBwxwO8XJx5oGadmqq9dVRvZ/tbnYlfPzt
6JyVVna52VmxVl+r/PvB1AQu0urCcaMzy+TmiOpJG/VoGFFfvyVTIH0bui97Dw4wNAjworQStXxI
Py3HRyzLKfqoq69KfCzio4jnfL30y+G5GzbKctbQDMN3zXNcfs5EDCwb4wMiiuQcqsZgCPD9j4Y5
StMxT8brYA2eUdSe+rZ7fdAPD2YGiuHBbMUDy6KwyYgZd8OVOG5DPhBp//jIUbL+mXjZ1sSfpmJW
k42KsWt7apwSwWNRQJEd7sXTBoYp6FKgAxCjAZ6Z2+A5T7NJtYhxddJvRnKNUYwmn0SY5vUpRcwV
7DG4xJv8okY4oVAt1q9NoGmj1zb5kYi47De2eiGDM2T61mrhY0BGHKtePHypNJHjy+4Sv1RIgeuI
aTGnjnfg9aLr8liBhJJ4ufYR2uSU0d/y9ICyzVTuH+6frI01g6EB/gYYxgxVy35/c7NlsMlmFDxk
V3uWL6nsgWgRbdnP+4WAjwUcnazLL+QshZSlroTRMGlXq3+brWOvXYrdbN5IKMMpwqON0uk1wAVN
NUMrylMNV9BTkkvUuvensLHvSKIhnQzAIv7wXqqBOLtGGqpdc+nYGAdlN80oy3ogi8YiEuj9yt/w
PJVDJ20c+9oaP4bvpMkE37+xz7fj8ykJs7HQdwax4GtW9qwZhg4eR1PEDr6xSAshnNGk1NFkEwoh
6ERdmRdJcIy2hse7CWYcmJaIl7Lf35xVNWlmgEdNCw7K4+/IFtyE9ejA38ORA18wuImQfF+Ojqas
mqTFnXZt6yfpwc4v9w/QWgMuh+fWptBTXW0IhpfLZ8d66OeHYTpb6W5gAuoxb2fB6acsn4cyk1rt
Suef8/ga/7g/C9EicXpcLZsywuugXcv2kn+gmmCHNxcJ+gj5Aug+BHyXewBEBTXj0sDXyyc7dafS
1X8Xzt6MO5YILiiwx2gvD5+dU3lhqZC0TPDY5aPuOlPh0kpw2bZWCSBnNCBFbBQeKZvmzUEFQxHN
48QxrmhB48boXrC7aR2bwo0AaynATIo5KQFMuHZa7w62F8qtwGnYmgJ8dXQA0pAagqylBKnqNQRI
Vf36pUTHbjMUxTW2xgc/ISslQOR9FaYG/34aa2VnXociO9Staw2SYBPYGizfUdgBaKcJHxTJA7TG
W86gS3WCd7q1rv3wcY48J38YznXg0P03YiGGM42lPEkjx4aYMvZ0L9rdmhImEzJ08HYRNAFantsH
ew4n1DG3+pU0x6Y/tqJK6/e3d7lMiCshNoYbAfIgnKrlMmk2dSi15fCqfGosw1Vp5IbGz1L/7MTF
QSoPSueWzt78L5CuuH2M3hSCVT6oFXZmYVtjGV5JFJ1DSTr5e7UUA7ywIg/kXYDq4O5fkbdOA1hN
/NpNbtseJVMQqFkfXowPG5PZmoAE8S0XU8Mkeael8WuCbkngE9x/OTA+ml+A+JL95KNlTld2cgag
yFVRa9fKzwAW/sUC3QjgTlUTjno5VRBQyqfmVVZ3Kw/YMfDPEdZ9Ly3lhpf7FiQEZSRdEVJMSwA6
BTmu9fpjfOwAoIrMouSDM6kSSW0xhNI1t56och5Elb1rYwmtWt8vBcPgrVSHKrUI1ClG+mrPD9R5
TcwTnXY/QksRnNqgY2XIXQsRhuQhwJdHu68YOncxX5RBUHAFuEcuAmA0NaidvuryQ/5YiOg4NnYA
GBcd0R7UQcCp4qyZfiDZkM9S8kp/kvaQ7ybfg7OAxxmvD2qEwBfFrU5a5WpeTU76iv4vKLAo3vYe
/+XwXFBd7WuztXoMn9Mnu/tQW4Lzv356FuPbnBkDTkI77XWMr3SH0spB++CmhZvG9SG2M4FduXFW
4VAhaII0JjIofOhkTEyTZE5OXy3zc9H17jielVkwn7VZxtB9/8pgp+HGnqnyBuiEEjKkYzmADfGo
RIkbHndvykIId2JttBEIsxBCClACzMnTTPdfCQRz8fCgGw9S1nyt8NCEJg3DjL5+aaYPY7IXQ4gA
LsZELFhBU40VUjHN+nqMKLGuefqjLQ7a7t4vGB/wVpTNYS+QceL2ICv6DPV+oXkdZS9+ELar2rjQ
i+G51U8lNBNF92vz2sfjKYuvRToJDtGmBOD7gBfAk6/z9limxubczwMWqLbcGDQZxiCQsHEVkNDA
o4NyKcZqwCmlJETrU7myrSvIHPvqaKanUNRncOMmoHYDdjFc9fcrt7wJRWzoatH09hWAz4OefCyk
pzKqD9nucggVqQfEZUAQjq4EyO4v5ZR5nMWa3dnXKCmfwsdcaMJsqKiFAE7DEpWQeupH+5r+qRuP
OCcjPliZZ4nKSbkFA/abIWrhUiO9j3wNz1YSqU6fg61Le42Np6/ngj6nX3epjf8IQLEOEidIoqxe
oqxpWvD0d9qr3Eeeha7Rver9/ySoy71o8hbYEYIpoLRDOod/MQEVFRFw6GDKwJ7hHiNC4WgVjYLh
dekcJ+Syz1hlC4TgNCOBhaOFJeJvdoJUCjFH/VVT/zjfI+3L/dXhNxi90xGaBhsbDCZ287hL58hN
l9dRkfiEeKXi1qavpd6gCYIz3NVG2Ro8RVQGsSAigIQ85LIptMaOhoqg8vlBqV+T+suo7VyndxHs
dcCK2WBP465cqgwVrDI78sP6ZCtXmrzcXyhO/7EpWFB+oPNAXTK728tjRNG5e3LmKHypkshV9Fd1
Z8/QdwEwuQGTR5IMjIjcBDJKO0ltdOclH47yyeqP+78fNisqkgGQZwzey+9X7NKalMhwXrL+43Nv
7Gtt9v7xSH0jdMWa0a7QqKOsUUUuLAcdwfAyvA25wOPZOKbgx0cAlx1RXDRt+fWJKSXaRIbIbww3
TH5q5kF13DoSWPXbUtA9HEYr4hq8t55HAHnNoxz5kfqooa2gcSD03Irc543LwPBqiP8gw47EMX/l
tL6seqRJX7LacCcN4JmHnUwGbDvgwAF/DK2Es8Sz8St22M41UrEvbXvQ64uwL9jGQqGcBmFWGB0w
8flgay7Hdjq1Ms5qAb6ywZWdxxIk28NOgBHmgV0HXgoIRRMLZXOHdsxsI1LryHmZf7bpp+xL1+8+
txDA+IQ1UP4AKsBp18iwaW1Etv1Co2dQ2pr7rMr37wcuB0vFugvif8tjq0gNwhiZar9Y0mn6YCQC
tbrWSWyjUfWP+ilEf/goXz0OpvF/pH1bb9y40u0vEqD75VXqm+0kTSeZSTIvQmaSLVF3ibqRv/4s
+sPZ02ILLcgbif1igBRZZFWxatUqEfiCDMaTa34Q9WmvzoAAQJUrm92jO4Wl2LaKJcwNqlmQfvg0
Z0/pFpHf2vffjK82Q59iT/MNivGDaxFH806HEruPf8hagnFelkGoLuvs+YhFz7EgCFKGlv6MnCXP
tuhf19ZwO4lyRJlTOpMLJk2Sg6NMC3fGku7WoIggENRlaHgviGdHdo0isB/7RYx8FYqCfRSMIMO7
PKHca7mbN5ogJfuLMOvn49HvVR3KpiROSXK9ItysfD2eEoFFq8EhRnA1GOmqF06/Pp5iZf8lyQIK
5JA8RKWfcsX0RgNtjt06BH3IwuI5TX49Hl9+4k2AVQoAJcESqATjDFWnaOvCzAUKB2KPmNUv0Z9L
ykOQbITopxbqxgHe8Ubce2098sj6WBWUt5ol43Hfy4IFl0C/Rnx6ztyt1sZbMygiH7siTycUa5EE
xrr0Q+Z9fbxl99YBtQQILkFzgGPtrpta7QcVEJs9RFI6Rzc4TTYNkbIJk2Env5cFI4TOedguIDcA
DvXkl9xENjgaAFaTN1iEVUGU8lBjWwH8uxMsZ0BpAQrb8BS6S+zOjubHBW1NMtQv9m9zejF2tnh8
WwOAj/gPeyqBoss1aO7oo0u5YZOyCMfyqfT3KnHkgLAzsjGcbFelRlsnQ8MzNTZn4lbHSnvJ+y+P
pb2yQxgVfI2wbyup+6HINLscGk70Aj2lP9rsWUv3+t5YAuouEE3HBBIjsNwiN6kLu2oSQdAL+GKV
B6Tb37FJ8Fwlys5D3zZd0eI6zX2/jk1OqhJMLQ2NMnvvvZb+EpKJUCWSWltNKhbBXLudZ83ESsqw
rOrwHecI0CKgEKEL0VBcJajw+9YIekeYxC8Zum2dtS2CMiXmIA/qYgJFCp1tFQPIhkyCcqHQsE7p
8DQ1SZRlPwZzX1bu/6YCrhx4ZhkVUBsm6gLxgqyoLOK5/7jxz3y/tOVN+//Dm0qAd84D4fOqwPBh
Y2ahKHZbbeCYQJaD5JVpwACqiJkuRwXPUE+CGMZ/+pyFe/k25AaBSc+TtE8ogQFb2fJGoN2mA0YY
nROUy8VNmG94BSt3WiYf0NtGMgDcdXrqupkiGJfh+9l3dwrd/mztpMf6vxXcTCGt1I3qtpnrziMr
BaHewf7ZGceyu7Atrvk7Uye3CYkyE9wCeLOrnHrMKE2LCUxiiYPDo2pveOxNDDfjK7GlmGvg0U4a
eJjNaQzOiXGa+os5b0S+16Xx7yoUC8F6nw/ViFks1DtbIf1uba1jdQbUeQK3Bi7IOwRkXDFQLA8e
J079sRqjmRG6ZUjXRIHTivA3YqLQs4r2yHufcq7Z8JOdsA/rLcDD2gpuh1ejJ37vBuWI4dPBO5i/
x9cRxTWPDZ38woUniMOEBq64EIhAyBLx5YnlDPginqGWF4VOtImSJzFH7s7GmG/XwkZVOzgU0V3g
rhpT9zS02aY6ThQ7acdZHPevAeElmZoDAOsO4p3Dm2KIEnESeOdMO4jiY+Jf4q1rtyYM6W+APRa+
GRBxy51yRFynlU05yaaX9PvQHvT0HeuQvQBRW4PANHDxyxmSdkxjvxOCFPG1tl/9Qg+nLNK2YH3S
7Ksiv5lGJQ8pUTESayakURkH0H524lvNng3nUJroTXt5LJoV8wpfEyF2H+ktecKWS+p8OgVDjJee
o71Cl5T81HQviHK5W0GVlZsoY2kIA6KpOwJqyk1kusFz7g06qcXXWJyc6enxQlbHR9JDnmJceNUR
aeqkNMa5NQgLopmH7VZ6f2t85fv1TiTVYBUGMYMsylEb2+5+0yNxLUG1CLgjI4gDvBSF3qdmWXBL
J3qah+ZBBDuRlvKWA7UjeWqBzEfrUuX4Nj6byhLpFuJ/5JkVotXbhre5oqskUy1yXPBz7plehyrX
K02GDUQdomzO/VMLjqhtfCzolWuO0iME9RFJlOkhxS5ZXuV7nYfYwdjCaTbB2Gjr4ZhutZJdkzdc
WsQnQI8L9lrFWzPz2PZiwXAJrT4KAhZVe6N0kAZekDLEiBJ4IHaW4u4S26n0xoUrAlo65yWbt+Dz
6yv4dwLlxFquQKSqtwSx25M7Pfe/98tBwv/RPhZpfkTHl98/d5PX89gQJPvB9WffIvHO1lxv5/Wt
9TpqVBHRUf2owJtSkQWDwNviV1OFDijwHi/hfocscBAANyrZuoHpVG5cDWI9x6DcvdbGM32h8W4J
L4dXnnfgDHYNUWH46oNfRwGNHn/9/UVA6aWsTZWZD2SvlevsVZld66XjXI0WHQJPHr10u9M3YHW7
mUKF1los7qq0wRTBachPe2uzIGAJtEQFKbxMcOmpQQKjTiqrxV2/GuOpOTrJhm27V0fQo7L8HFNA
Yagksl4CtKuRGP7VmL8MMGitw1ClcrG33IKVYySJSuDaACgi8x/Lm8AymrSaMfpXqv81vlT+971y
lkEg9P+V9UgyzbgcPimMftRKUV7HOtSdMfSYFXYbOaj7JYBrRZJlAfslzYR6mWvu2LlVF1dOo/qV
08PjJchPXHo0y+Hl9DfPrszop3RyMHzs/BD0qPUfjlP82vbnrD8bO4HUOFXIonmSzAIBHHiziksD
MkQv8/uaXRvzwLRzXW8cq/u9kuhj+ZhAUT1y8IrWSO3GZEXfsmv/ayzCnZSZb18PB0neacA473Ka
QV60bSZydp1DbeJhhvrLx7K49/hQZwlCG7y71qLjKRgBChCyG1ded1Gfhl0wHOrkyNAqVT8+nmpl
pzCVRKPit1zZUuwMwRsmLNu4Wu5T4b4aOwEvckS4SjKCiRQ5IFTKqRUB1USL4oyriebcuoler1tN
Ce91LM7Rm1cG9xghNOXuxYwzq4st62o7J9E8c3Hi9LR7kzAFfFbccWhxNV8kKDawYK51zcZznR74
Vmh/ZQnSdkIGUOX3EAInT0oTrd7nq+ietOCUWB+srSDgvaJ9Y3QBJSF8JQSIFF8pF1li6BWmQKle
DH/s4okomPZfO0kb899JlGttOqjknVEyedUCsH+F2VYRzP0+IVnnoisxKriBEVajZ1wI4eSxOVw1
42A0B16c5q06wPurh1OIjK/EEq5UFzg2ikcm0FtecbHHPKrKCBEctKYYdhae4WKgHR2Sj5KoG5Ff
1bfUjZTao9EO19iuAYv8Vm6R5d8rdJgkeMZ4NwLKDhjP8mb7vmbked5jgj/iP4wy8vkZHQ+ryKrO
3bTbjUKJL6hL4IqD7/Kup5GkitKEl5tXNKfL2nMabBin+9MrS4iRTQDbC4j9VC3STHlZe1Dq14l9
yLITMHoGO/G/995yOQkOF7ZMdrFSNszUxtStytS8puahtcJh/y2X/MdgHENFIxgzVOZUtH1KRIX7
f+U6OLRfSvPgbWGRVi7I7RTqLWeJXjMHlMvXHEnIJKImAEkbtmlrCmWXOGBzVVBiCmt+yf8as6du
q0HW/QwwRQ4cfqSloNhVj3YcqKjLNqjJIP5yi6e6Hrd5rrbmUFYBbvy5cEytJpX2saguNiqwrW+P
j5N0KZcOFQ4sMPqS8AMuoWqXxmGkNKFeSnh5qH0yMnTqiQa4uOyVJ388nuveinvIQCLBA5UCx0QN
EdljOjC7GynpracvTrxbraPNuWTyAeASUC61RpY2g5naTkyJAyd9jgLv++OvXxHGYnzFW9Nra0bI
A+Mn5ZOeXRr9TOvdCkouAd3WELmRxfZyA2+8W9/RYP2oTonuTgde+xH/5/Ea1iQAbBi4iAA1BKhE
rvFmAjPmRgXLlJL4mf8o9vvLsqDu39GlfrwdXe9rCiR6SizNDj817dalvrd6y/EVCfSi5JMR4Ovp
ILPxR7P+K9d/jsl1vwVfTiQvzc1ChF2VfiMnuk7aP/5JK37+b2JQnMFMqzya2Ri/ssJ2jLY4l1dO
quzzg9pJuKyInylSNuJKb9sgSIiWHLS/fXbefBCvnCMUP0Fz4FUsr7OimPLS7zUquoIYTvJHaT0Z
iDHv3iIZf0c5Md5dKGlQzpJlaZNG7TohMX1OnoN546bdbxF8ceTLEapGBhIpnaWEgQnvdJTR9URz
jgZaz4wsB6v9ce8alpMou+SnXgcrVPQkKD6M5sdhI2xzLwT5nniDVQOLiRThcg19XsY10HkD0cVH
w3mudhLZwvfD+PAA4AMgJIHNWo4P2Dmzhg4MvHlxEZ+NrQzq6ufjs+FnQGXcYWKLQndaF4F8knWv
QRTvLFJ++3pJpQNohyf/KU+6yfVSQ8/0gTjFNf057+Rlvxteru5GRaTcMbIhEAOJi0PW/8zZXmQn
Nh+ZFGAjYQkQgFCEa1fgbeyFO5DcHsPi5ACl+vhwrt2AmwkC5Qb4o1d7SWEPpHYPmXkw/bPdnR9P
sSbh2ymU8695CdXn2RqI3dOjybRD8/t/m8BcCgGuBE3zFmvovb+dv2PrPcOjWYTEKCAbpOJ2QD7Y
a8KZB5JcDDMPB3+LbGV1gxDwQ3BJhlHU4gt3AuKmHXAF9PgTfdabfYWqb2dUsoB7aOQENJuuiDgA
Jr8zqmAgwYWCIXUQ+8Pe8BoxOABBKCCBMl3uv96m5sB73sIHfvKyr367EUxcOaMgM5cpWAOONlzH
5fjMr8feHXpGGnZstEPtXfr8uPsIyYZBqHOSduDOI0qLtqtA0cmIXSGC9WI0vx6Pf/8mRKZMguWB
coGKVjup9ogaT4lhNcS2T7oblu4HGpwNulE9srZRMPigNvIlA6H6KGzQhLRs26kh3RD1zVMhjvH+
zD4WAhgeqABkYl/N0sSZXujCD7AQHjZGlG9Vba9tFJ7MNoCKqFyAd7GUddDh4RyjnodY6U/Q+0YV
3iGZc7C63S4wqi8dkJUhQi3PraK4zWae/WlmjMS9FoJ6fCvnvnKnkbmEJMCyhkeVWimZl7qN3rkZ
J+N303ihWyxTq8MD+2VKowx6fEXlSbpMULnVnBQfUvcvz/72+LiuDg9lJKkZUXmuMmXNyK74aAoy
E3DRRRoQHGzLiV+dAU80PHJgm9FKfCnnNNENhDCskdgWshBNE25FYdYmAGQNCVEQh8gS9OUEidmk
+eBqA9BxHf8Q1LvRTMBAgvYRvcAkI5N6fqzYaTKb+QMRzbHKTpN2sIfTfiEAAAn4GgI8UvcpK2C8
jLkuRsLQAf3Y4Nf+8ZHHQsTbwZsfp3Q5fl4XE96hw0xs89V1Pu8klJdmBwWRcBtliwLcM8UqjB2r
eNtpI0l69/C31r3DcUR/NKAqJR++zDwsP79uhiIRIpuANPk55hcz3XBbVpQpxpcZPxxRZBSVA0Rj
Y9Z9FoyEDx/M7sWi14G97pfAzRTqJdDSrgt4jimqIAvttAz9jbfBija1JOe0LNcG5liN4tVcM7S5
d4GIi09++Ymbn6bhol8er2Jto1BRjVAnwi73ReFJ7g7z3A+cDOYrWrMxeu72B3WQ2QUZA/IaoCnF
S3Mpa6PjLaqeGSca/UOLhvnL4xVIUS6jX0BOyHBUIBv+Imy0HH4e2OS7sylI251YF4EzJDY+5NBJ
Q1jmHyb98Hi6FdVkg3EIYTboJ3ASKgEMiyEvW9ox/NVujBwQHtMtqMaKSGxoPWBawLxxj3xNAwsp
OQ/aKdH8qDU/Ftonvav3LwPwOFluI9vw3NWqThaDemT5CEL2n0VYj99379JieEUo2Vx5mVdQdH4B
II6d6+IdCgrELaC1hp4C6kQtGurmcXZoHfQEmLjsZOykGpD6bzG8vJs3T0Mv4xZtGwyfoKRDv47O
TsreuwmUY1Q0LvWaIu4JFX7If4jNFjYrpwiRbTxIEKeFhlWLkXUbPvE0pxNx02j2w6x66ef9rv0b
Vz0et0hmOGqMiqPJ3MRzdyRdQ88VEhliOtbveMA5eDzgigNfdP9+4JR61KHJTFqUwoZVtaFkV67z
YnjF0CW9XXARaBMxkkNdRe+5ZohRAXQieUPu4BrFCJDjZOYw031zMPCzYYTWpCxLC0HPI1WF6nF7
aS0Q5XRmAsh0j6agZSSs/Z4Gnp6ych64HBmtWl6FMZ3j3JvETAATCI94R+4fH4QbMAzAG8MZVh8l
o5/Yw+j2MzHnaED1YrpxSlfMqCy8lE9bD40oPOX78WIUM4vjCTct+lv/ycaw2WpIvnKIkMtF9wlJ
zYyKZOUQgbhl1IE4nkhfnER53tl+B7oC7wS4YohzSgSW6q7mgWbFs3S3J/pbN8LZ2R/0X06gbFE5
9L0DkDH8+VduvqTz015jgOFRmC/fz5J9U9meyjBmi+Vw9rwpDoX9zXQ2RHx/C5YTKN7kMKIANgZ4
mdjdaR6PXXadzQ2H8l7EcgrUXr7BTNAdZ3kLJpq2ft/5CKS2nxLt6myY45UVIBaLMBIA8ZL0TNmi
rgPdndOxgZR6ffRKetbxM/PyuFsSQAeiAgxeMa6EWqwYcEZBfW/0pL+6c3A09f3PHjAM3UygbFOf
mXplFxYmAIvu5Mdham3IekUQ8CJBG4aUAm6aWgxrxz5L4yDzr6XbhHVpRYW+EYhZmwHgPZxVENAh
K6zIwqLBpGvgE5fADJmKHDfyFlvjK6fV0+rYCcYsuNo86osD+7ZbxvCH/v18a3lSqe6NE+8x/NRE
c1mBMEzs1tggn/cA1JToBfQolAu8cY7apAdDLKr+rx3aDaDvWDhsNQNf3aKbGRSF1HW8nloTM6TV
q/jT26IKWblt6Eck0+WwnPJ9vlxAn5sdD5w8uIrilGRo7/dE91s18IbKbLwsDAaXh3KI5jTLGUNI
8QoMf+jodRj8uV/MEjcEJKghm4ErHmpg1bAVQ+xdp6iev/bJxqvq3mpif26GVy5y40zCMUcMX3GK
1kCX1Dk17VPu7z9KKPcCbAj0pNgnFZVLE8sqJruMr3odmfSTU/3cvUuL8ZXLgF71ujEARHIVVhS0
J2u/+wiHR9bsvuFx75A8diW0dhJdfPXmz1lYZq+PP3/loC6GV1RFluCRU40YHki6YQh9cdiiRVq5
aYsZlA0q0MHFFgNmaCN/OBbG6fECVof3kGBAfx4Zh1HegSMe0lnl9fG1dPTwyc73FxKhhAwMIWhA
gyzbnSqa7VKj1jDF14NbDpEPrpn93387vqIpeJM6euqP8TUDj2TyYol3aDpUNUjaInCbAO+pBKqQ
k9HyEQw310r76ac/t7DWawfoZvg7Hklms3jKoYaM+aVw/k6cv01twyCvaApJFQHWpTcMsboC09Vq
bhvYIqs/usfxUogX7v3aL4abOdRldHaaOIknxRD/iIdjIvg79BDsPQKpIDlDFaoSo2rjZAC8FwYH
hdhw4cNGbHUwWLkJDsr6QZD/RiWkJiLrIfeTrhrd6/DRN784w4/HO7QiBfBdABMJei3k29Q0XlKh
OwbtU+86ztVzal/ST0F9SsqdzOfyKYJSRzxnpb6+f28i1Wl3Q41pBuOcHIfh/HgVK8d1MbxidQRz
6yzuMLx2dYM//dCf/nw8gRxgGSzESxbwLKkrQAyiwhbbwEKrlc7XriYtwpj4/RXu3dSHyG7vP1FI
FiLyjxcP/Ay1Mk1zp7xgNngouN2GSR/lwYbEV/ZK8uVIvQFPDCCMpRMzBIVHa7sMrklxcIKw4keD
b4hj5cwuppCH7sbR86rWdGhTwVN9Td3zlJ0eC2NleERGEFMAGB0JT9WPpLWYod1hHPrvDLTnOK0b
MljZogA5f5nWRmHXXYAqgQ/T6H2VElAu2doF3Yk1a8NPWlsDwiMoWEKEAYx5iv4ep2yqJssCxulZ
eKehuuzforeGRkAXAEWlvgtbY2bzFJQpmfyXOcrMp3cMD2SWRBdIKLripSI8RWd76FLieb/nPguD
r4/HXxMAxv3v+Ip3UVfAmLUlxm9sPHWisojYTqJnqZGQzsTGwwlGGFilT/O40JOJifjKKjNyiktd
bZ2iNRHfzqDcAi2enbhBeOc6DmTkx8zf0Elb4ytKr+/yLC1cjK//LrODM77jCN1+vuKCcd0FjrrD
8FWMZ0JkN/vtP2QA1w55BARIVFaFyQH42BJ6jLqbZ2pWYdE/1U4fzd7Gs1xus6K6kREBj5ekFcRj
QdmmdtCrLAMV0nUcQ1u8nqLR/Ovxab0TBFLaslkFFAagPHc5W83Hu5AZQrsWRVSLsMn3SkIZX9HY
NoePSh2Mr32ZX2ry+OPvrpqETCPpD7w/wuV4UC11tcWpX/q5rV19Qzsn85OTn1EotWEQtiaRO3hj
EDQ6ikZvHe3a+H/wHNX7n8pmr0qS60D3ShhPGe9XEzu2hTePZ3dwAM6z82dlbMh4dQUosEJVIxKe
d3mvFM4qSuu7hNj5OUa/DfOYNMfHkrg7qGhLAeoBsLXBIsApU/RF0lt6yuzeuWaGdWDGKa0jt8wi
Y6th38pS8KqSqCS0+5RIj6UwisEO6rlDRavjX2rjpa5O/la/xJWlLKZQdEcDWF1Z1JhCM0ILIOf5
OUUXsV+79wuJKtBOvPF3QSbLdWSiyfOJomLWz9GX6ZK1UZ2HQbO7KEYWvkn+NBCsy8ChckFKFKZ1
+dT5V6/+OnbnLI2CdCOyt7Zdt1Mo12MoWe0ZSeOjYuVbXVzaIQh1/TxZGwdsRU/ZwFchiAvgBFjh
1JU4Q5bxIfGvadShdigAQ8RjiaydLJAxg2oLpRh4u8u/31zzMh56G/wp/rUtQjs/ZPlF36KEW9uq
2ymUS2IFYHy05RTMeM2T0NOjOPuQfH+8jtWNQkoJTCDgX7rTJU6RcVtkunftnM9aTLJ3yCFwAUND
XgO3XQVa1dzyawS14muK5kB61DR7YUpgFESMFWVuskbwrhrGq3K/Cxh1UWN11pFhzY7aFlHKiqQX
UyhiGNsBvP0cUwz1ya/M0Ey0sNrtgeByo8kH4BKSFht4seVxKry4NqyUZiRA6u25yzYcgxUpSwpa
Axcbtf1gHFkOP5oNBxDHyUjpR+7B3e3+ycQP+PPR3RAlVnevlNLQUjflBiUsiboUUbLT7kO6GF+5
bLPR9AzN6ijxvmX2adb221O8dR08tIDIlD7ycnfMEswigWCUzCduf9H1z/u/Hig6CxXLOKSYZDl8
7FlcH+cgI3bwyUGfki2vb+WAAr8AlhrUwcA385XP13wgAXPDzMjQECs+jw2h036nBioCDPq4x2DX
UmnJ7TTtbbPBEnL6vbePGTrV699275Ksw8BdhmMmkejLXfKEF3emYBnp7KMIJ3tDEckTvnCNkQ27
HV4xCHE6sn5K+owwEfrxXw09pc0pjje06dYsip2mHD0GgrjNiNCenQbNRL/WDFsVvWer0KsMG7VS
lhR0tZbUqZERLz5Y/Kjtptl826t/x1f2qk9TPCI8PSMm5Hzg3eEdnw8cgw08gHSdlNuMhIDBRDvi
Pmi/+RiK3QkN+fm4Dkg14L2OO7E8SY2ZOklQljk49EPLea3sjWfEijKV7iTaniGkhNeW8v1lLdJK
5EFO7DMqxkW+URKzdoZkkFU2P4F41VLVhqVtMCdmQTrnp11H0ykwT+5Wa3pDhi3U+wDHW3b3QjQU
aYflJhX5FJstxywy9tZ9mbODm70UyUFnBw2e7NSLkGtRb23V46xuHvDimDOQ6T8lnAIMDVp+TQLz
sg/x16nbr8rB1w/QLEIekglakQ0aD7novD4VJEsA2ztR+vfuswumUGAoIXh8q3q2eOL0wrcoJfHw
2f7RtntLWQCnvx1e2Z0859WUBRg+bcLMpod0HvZfPknCDKgVbBFun3K3m86lk2FklLQttKz2Vd/N
9oIloOIA1hTIOlBdKQerYkXZi95OZY0Gi/otxO/K+VkML/9+43d7Lp8TdFBCcax/MOBqbMhXng/l
WsBKo4BFpptQlaYMX6e8dNiEklV0j+X9eRzMMMi8cP8hAqgUm4PEHB5cyiQeBfV23+ayQPw/6XRI
9A0NsrYIdOqR8VaY07viiQm8s6zIfOxRdayLQ1AfUSnzjiXcTKFIOa1KUfQFpgjaY4KWQIf3DC9Z
zKAipF+2lHJVzyCP7rKMFO5T7p21jeFXVGyAzMZ/h1e0hJeYRtcZKXyN5EjppW0+Bi0YEE/vWAQy
xygeBhbkrtQnSyh1vbnOiAagUpxnh34roCUPinpagW347wxynTeXwdCsqmwGNNHx6iacfnTl7so3
XObbCZT4ics7MG5reUbQ16O6jFsIivXvB0Bcsizi0inDB1nvWgnTKNG8iwvU3m7GN/n5QGhIo4I0
kNp1oHCorWVFAIDSMIWxFqZzmO7njpGTgPQNFegA7sFyL4VAi6JjPMEeZdNJD0Je7Tdpi/HlJt4I
uaPCrnmMu5D/CXyvtxu7Kj8fEBz3rbHXHayOpV5PO1ZmhOff7P7M+/doipvxFYMzw7HPe63B54so
GV+xjnfcspvxle03Z9a4fgqX25/Qfvj4HnuD+jlpM/G8hc1c7n6SNFNS+XBW+XT50e/maMLm346u
bI5Vtd04xjPu13eLH6yt7sxrhuB2eGVvbK41XZLzDMWGp4odeAUAwo/H27+mSuHJo/Uz4juSm3+5
P2BoL6epBQYwyO2w+eq9DGU0d3zDYsogqqroAG6HhpCUXHeJjbzW574HmQSJExQoO59675Lml6n+
3AQBiOF3FyxLsdxMp8R0O7ebOTJOGTHoH24WGv3nx5u2JhfESyQmBPSHiOwuN41q3eT0I0tJ7h7G
9iyy87Bl4jamUCuK9AYsc70n04rVD6P+kyX/zMGvx6tY096Shgb1vgDv3fXhqhotc0qOdxYgxXhV
593+UDHKe/4dX1F8BXDwseVgfBZ8yWKwU/9H1/9x840I4tYq5EbeqFfkB/ykT6scVN5X/sHp/8dF
KCZO483omT0WMQ/RlId1/Nnh501XY+0W3mzV22vvZhGGR0VfZEVO4ibi8yFJL4k4Gck7LBHyl4ip
I9Ike8ovtyotPFObzDonlnO2r6W9MbzcCvWS3w6vqNqSBV1rehi+rH9mzin/3eXH2DjT9MfecwsO
qDf6WgRckUBTbl/Kg6IcBcIneQ1USxjo44a2upcGqGJQigDkKWor4Rks9wmndvZSvy8INeGW0e+s
P3b681xssdbd33G4HCDmcmWgAx6mckFsr+knXRJNgUQ6rFFjvJtcBEzFtxMod2OyeWXVFSZAs/fQ
LVBzvxsnjZeoIzvUIXKMFnjqVmWGP/YiLUvywps/uunrbknDK0M6C8lwcHKpdY9a5XZO56cFyS/O
J7qVLbvXHMj/oLoYj12UV4LqbSnm2QzKuU1oQzR0Wpk/+/3+WMlyAsUM1ePkTW6PCfzswLrDPBwf
b8/KOV0sQLkIlTZ7umgwftV8n53nqYxQ/5Y5X/bPAryd7MqJpCIC7Mttotncgz8uawm0eHMZracu
ueTN5fEka7KAc4a8viznv2OmbjojNgKUCxLnnzb40zb/eDy8/MalakJ14M3wiiSGier1bLgNaYox
qllUDgc/3moAvrYGCfNGhQtA8cACLzeqbFrHyWjekDp/Iaa2kQJaW8Lt6PIw3JiI0hWF6+QYvXee
O9qg014TdtMG0GVlCYhn4OPxZJfVzIqFcDQeex5SvMTWX5uKbJERbg2vWAgN9bToHYbhYwi6IVv3
bWWL4C2/seRLoJSaNG5ZVfUJWNFIPpfhbIGa7qqV+2+DdCwNAPlls0m1GtHX3CovALAkZvNBiM9a
NZzpUF/0iW0YobW9up1IkbdXZr6GciqgOCKa92E1b1m5ld0CbA3kBEA1IRRuKcIYwYqMXoIcaBrz
h+6dQHZob0XjVhQUkruItSIKDj2uUhTUSLHnVRNr1zz/1jkfg/jI0nO11TFmZadgPqHBJUwEFS+K
uc6zJGMWemSRwY3KH/NWlympGxTdsRheudbM0fMg6ACnQSYItMv1WaPf9DQcmmMcPdZSqwtB9SNu
n3yMqbFdy6u1uegkvqk7WXlUNBsqZHV8CBsdD03Z6loxeNbsG4MzIbLe/aPPZ9oc9n++xBujSQUi
c0AGLTVU7DmsG6oezJP1C+8uW92T1r4eqW9g8FHiil6pyvBAQBp14YECdOyff2f6hvO6PjowRqDV
RjxLTQr5SWMxY0bYm7sHNn7UtuL2a7cN8Ib/jq/sfYUeuC3Io1L0fvp60tJv7v6gtMwCgSIQlXEI
uwbKMZ2qoLG8GLsP9RV+GtItjMC9dy/HR0kZTo4s4FScDb3UC5u2MsneP7vjR984WHYYBwf6a/8p
wkQoBEa0BlpWCurGzmlWanVzi3U0H/LRD+mwu5IZEgaTH35k0AyEY8sJ6mAseWPMCCp26dFHOUdm
b9zjNbUn27DCk5GqVc2RJczwmd/zhARGZHllOIY50Nmb7Npyx1XFBG5LBCHghKNYUVlIAx51cxY9
pkFPGOviTCfb+FBkxB2AQYni7h3a43Y69QC4bZqlHkuIVURNcdB2twOCXOD/IdgOtDwydMr4aGsx
T7kHg1e7P/rxM7cv+w8WQg5wLsGZg1Cvsl2uSZ2sdtqUgBTe11/4uD/YjocESmsM7JKkplYM6jA3
XoNmy1Cv/UXkT97T7u/HbQAjC5DsINBXeTRLwwaKBhgjovmXJD1vvRVXzBxMDowDcKOIJatElDy3
mglmKSFGdS1a0PIfE+MQ5F/b6TxtdS5b0SWYC1ocGV5g71QygdnU0jwNnIQIdHrNTkX+UW8u9tV7
h2ewmEfxDLTBSOxY+lBW8CqaqCn/fiySrXUouqqgVi2JZyBxevTMS+dGrIrG38F+gBPOFE6t5P+R
uG1lHU4FjiR0ZgAfcoamo04TbtUYri0E7pnEo6ACA60JlzoRHaaYNrIiJXXozS80eLHbQ1Z/23hd
rB0xUFYBfI43t2T+Xc7STIE9CR2VHqP7i3rHpIys/BBUoVlE8xbbwIo9h0bEMwDlNQiwqJiwAZVJ
wdAnSGNrz9rR9zcu44o591AIAE0F8hlcSEUirdm3HXfthHhoVp32YWJG1n6cinR0JKkKuq+gi4ti
0ZPAHZOiRParNswoCXPP2LBTK3u0mEB5YgQIOjqj7lMyOXqUzId6fIcUMANoDMCX6OmAvC8lLpok
1urEpqTLqlDTq/DX4wu4tgIcW7hrSDPfw0cLKMwgKSqgIWgS1vw867tJmALE+SVWHw6JbDOrCAEA
YrfWJHTR8i4M/DlbTFhrK4CrDMsnkQQIzS53yK3aZGw0p0R+qj9PqXZJ90N4JbLz3xnM5Qze3Axi
8DBDUYdMfxns834ZABiM5zZwO2CrVnaoAedsaflxCRYJM2y1Q7HlEa7cNdgKBK1BEPfG4rpcwFCM
lePEHsKxzYe4C46llZx8tt+7QaUh3vSyrAGsBsqFFvnslHHs58QoT3YQbvKGrsgZQ0saA0DCEPBV
5GwNlhgRUi7IPJ7EqzHu10eL4eX0N15za6AuttZpQTT2ZWhCdI4Tu9kYZDsSyeCCVBFcNTWTms8o
pOv9oCAoH27CzQbtK07zYnjlmKZ233cmunaTNrvQ4qD7HxkK6rYekStnCewtsosfKmNgg6QhvNkn
WWnfW72ZkyY96MXT1KGC4R0nSRZg4BGJ3tfgA15OoYMt3J4MLwcUnHofkmIjIbV2kOCnoeZTkm7D
NCyH1/xsQJARlUltM4TzpxyI5Mf3eU0QEtgnGQeAP1IrI0Y7qOyuKUpCxw82P1bOeUy/w7V5xyww
n9B6oG5DE9DlMgw9FmaTxThNHKURfwrQhwiNhcz+4z3zwFajXx2QVCo3c5Fy5KQSpyDB/MWaPydW
qHeRmW+sZgWOCdOA2lgkc2ShhGomWGFo9QQ0Dxm6E21DYCUECqP8M81RYxeO5mvhXvp3hAiRUUfy
RTabA5mfchTQ8HKYLFEDh6ZF+bk2j4+3bu2kIZgK0Die4+iqpKisoLATZrp4KINiJCybjy3b/yKT
XbAB+JS5HSS0l2egr/s58y3g6MzqpRy/ebvppqGxsDNwDmC77/lj/JGLZA5kSGR8GsA5VZ/L/eAe
TAGbB70BsSNgsVzCqBWZ49MGMa/hALOh7e6RIZfw7/gq1rqe41H3REmJwaaQxxfRf7Z2U6NhDiAN
ZR2/DFYEihhcMy3AbQExOAG9NGEq0nfIGZcPiAxwKrh3zBOWOWaDbQKzqvWoILrY44YHsvKukKXd
/4+0K2uSE1e6v0gRIDbxCtTSW3Vhj3s8fiG8su87v/476hv3m0IQRdA3Ztx+6LASLZlKZZ48yeCF
vNdVCrYEcS9KvKYMr930nL6hXXFXW5JyqNizbhz36wReYaDNRntNHY7/fL99RP+7vgYiR6tie0BK
0is3JrOmdeDCx1GCWwuUqeCI9EUbyZ3Ka2Wyh+ZSRP/j8MJamRWJwpAPT9JvY/jd2/KX1y5Y3Kw8
G4wSVJim+QL1UpYorVxB55gTanba2cHWFJYisPac9xiQQPQwE1MwPvW0fmxh9ibvsSQPmW4N/YY9
527APLQGEUhrA9MIeA/YxOezyPyo6LqixctIfyqo3eToGHkKdEfbj96bCRJf9qMSSAFQZNBv7dCz
t3L4df+8rq7VvxMR7yV/NFkGciLotn4OgG8EQYHi3BfBd3SxVih+Q/0hiAMX/FZD1Kgdy5IQfmFh
9+b3Yqs+alUAVALskGBhXUSLAq9DDn0AiiFqbZJbHttQidU1uhlfcNiI1EQjQCThtWW2339CZnJ/
ZBCVafAGcWTxFMYzYH6c6iDF2o0GZhDqh9xzClRp7N8EHjMH4TivaRVTR0WYNGkJJq3rX+b0JTLe
7o/ObwBxi2G7gYaBjQWdvKAOntEVgd9MqA+0cnIee9vQ7GHrCbO2zaj3xTse/D4aWi3OFymHL6MN
2RBcS/lr89SOv+7PYW14JAmR8oRLDjdNmEM7sq4sPYQK8sxBq5qtmq61QwQgHao/AXCEtyFcovmQ
kBLESiAMIOcyjiyGvqb9biYzFGXcCuFm6+b1MhpVGHsphKCClR2HrcfR2hIBoAk4OpCNvAfefPgi
AblC0+holzX+DY/S+3J/B5bXNEWR7P8PLwaDEjlQtSnA8GP4WA6PnnY0tGNXHJTwZxZuhBrXtgN5
ToAxOLAb2z6fSkAlkIJ5qCOqjJ+q+s1sf2tbXX3W7ohbEcJm+Io35X01Jqj1eUkSMKccjQEuml2T
3S8+RCbg4EP38FiCSzCfi5wQGkRaACIK5Rh1zhZ58HLXMTxgUGCLwmW3cDiKZFTGUUumSwWWpVz+
o3if7+/7qgCUn/L2WbyHqhAELIB/14o4mi75YOvmp4DsB3Kh0g4ZHcRjedGdaF7H0iz0nLXhK1h4
LQIWvmCrG8hyrzEsOhEiyIXUCxgW5ltAPb+I83EKXmnvgKQ41g4TaGzQrXorTbyyVpzOibesA7oE
jcHmgmQ2Kr3fjsqlSEA1k+aP7W5fHAwzcIgBoEQIBKoxF0DLLI790Tcu2bOsvWbJRunS2vffDi/o
XdqTIawVol+a7jFJztmw4Zgt9Xr++aKZRb8X2Zjw+bQ4Zt0vYv6pd3cQggROmIrYMW5S0ILPV8jT
OwBxp1i/GMan+KGqNlZImAFoWRB5QjwcITQ8tlBYNB++zI1monrTX9D23AJnmDNM/kHVfu3SuXcp
aPwKX4OTyoM1Zy5FpVKj1HrRX9TQsKY3r6YbUaK1adwKEDRCH8tW7SgESG8BIDcqcs9b/V8EpVvM
QTiqiPiOSTJBhH+WQDxKftmThyj/j/srJfg2/5GCDJGJly/ewWJaNZMa5uUtpEydRczTYDX6Ud9a
rXcbd+NBvUtBKgdRDvDxINQh7LresKqM5bS7ZPW5ZscQdbnduQ8Cy0ieYu00mG/jTjbGhUh+Hd84
CyEp0kLx8+4yvij5od9J27YYXnAWerWNSsri7lL7bjO9xjuN+vv4CNXy+BZQAahxmn9+Ad4ROWjT
9lKwxgoKp1V2hs/+I4Hfq9ylwu4LR3iKjRFwhLi91FbCDLCGkX3G6j8CeEIVVyuuPxFT1PRenVJD
6i4pffS6h9g8Ntnp/ukV7O1ChGCs2gpYpqiVu0tTP3bjeSc3LIYHbA+hRdwU8NwWsNwhI6GcNcNw
KZrHKDyy6bj38wFQhxEEyh5ZbUUTNxmYCRMaPl7874VyZjsrOPnno0sbgIHg2V6p9m4pkv/J2NaX
ij574XO48fVLA4UwBzBRvPIOwV9dMFDlqHVNkfT1ZQqc0LBxfmrN9uuXqNlXVs7ngfAuBzii5hsm
XdjlzqxC4Eqq8uK5jfbCtlIK/J/PjRM6eL7HYTEHFCIIijBmbU+nqCwvITn05VPXfa8NS+sPe/ca
TgcUDZXlcDsWvKTJMPUlyRLpUsiO+qWTd2sCT/YCegiTAX0TnUCitmhqn6T6y8i+Vuyr7+z9elCc
cu4UpHUQbxfRSWmWyz16CWkvKjG/yXn+d9BtrM9yF1BQBh1ArSLIZhZhrZDWrGPtOL6kE1hnX7v0
IVKe1GbD/VgaDEhBFhKXEERI4sOoNLqy8Fk2vkSli3rCrYtubRJA9cC3RMYc8AjhEa9ENDUGXxle
5OEzo8esskCS2O83rIgR3EgRDiwpg3jMJTq8SPmfCKxR+ZO0RWez9G/mIgTdHigbtJhCRGwCGsFz
kaTfeNctzQcXgaIZhADf/YL5DdfEqic3KUQYdWHpsdMG38vGrisL5eb3D+/KruBpx8HRyHwCLMG/
5MYVSPK8UtsCqE0fDCE1mtGpkJIFle0NW4x9K5OCisPjxAmgqM0SRLVyEigaOF1fAs/yEAbxHda5
Y/TaZcf7c1rZoJkgwf8AK5lmNMo0QF3OOfmNIrBgZw8FmF3OE/PfucBdny8bsNIdqNcxl3C0p+iv
ojyWW+p4fxaIes1FFOC0HgoAj1/i9DB1p5x8k7as+0LjZRWpYlAyIfCFF6y4+W2nTb1e6tHrmD4Z
x2LaOMUrw2NktB1CxQuSPCKonMRG0CqE4fGd/OPpb1vk8YsF4pAJRBxReQQqINyy8wWSRiVhrRTm
r5JbDzZK8PwtiuZVCVALBAfxKkP8cS6hinxPCWQ/fx2GY/ZraH/rzN15VOH3A/cBFgMA0pZ52ljT
CV5oDXkNk8eIPVLvy14SAzg5MxFiMUcCR1lTq57zuh777BhvJbgXFgTjA/cNO4UAFEyJsEhxlahj
PUro9eG/Tg9/eU/K1rt4cY64BKCUcFJ57bYILymSsI27BEzZ9BsrrOxwfwu2RhcczUoxp5zkGF3P
E5tGCN60G3qwMHz4fg5l5R4UwlEiS3aTKj1ub9Dry+lr3j+kqNAanoveoVtIpcV55YIQxubMKvAX
xFgUaMQbaiSD+TpONshJkM8hO/Gm76eJQ3ORxkMgGNfTXCXQ+TYmiuSZr0UlWZQdwrbc+zQClE5F
ag3VOpgDmn/NJZA2IZFfd9qrX/7pfMdvHLP8vXvLZyJE01okjTKYEKE91yyxwmEnhShfJWAWcC2g
xglhbbF+1Esnn7VE015xA/mdU2mWpu+95DjiUEeraTRugL8meuZaH9Nk8NCiRmNWLnV2aaBx9lYr
6JUDxanX4ZiDywARZkG3GylTOoQbGfbCJpKthpb6af9WwIDDN0dEk5OWzXdb8hqpM7wJJKXoltUd
m63C9hXrBGQ05ycFhhLqJ5zXqRy9UU4047VkdoeYSnPJS4duvSZXNJz3X0Xrah40WFCtGnVAkOTJ
2Gv7lk+Fo+u2UYKgLnOijyzXjSA+3Rt3LSo0vWv7lL1Oqo2ox8D2G8PZRITtCCq97sIG439tx9wa
/dy6v91rBwpoX/BNggUPxlDQPFlFJz8/5o2VakdKP/lfm+wDK8TfYsjt8CbpottUl22NW0Q2Xusu
O09KczR15/4cVi4MTsIOwkzuNcGoz/eAxkFI09hkr4WfH5X6u+ezjVValfBepor3KrqNCBLMWh99
WQMnNCAAFqmsCRDmD8zhRgKdzwEpFyOp/B5zSO06tMoPGCfoM78i4FwuGn8GQJ/FqTex11h6GLrf
VXimO8Ew7yaW10PCziJujj7j8xnoetNGmoa7joxHSb2OW57Ze7pjFvqAgeXkyYB6AHOzIH+SClDT
0qA2X7PUrmS7Bxm0+lCOdqx+Rmi+/EfKj4ViNaEt0cO0O6wD4ZCOSkyKGBj+ms8uCDyvoRHRX4Ph
qf6iNPuYUd4X73Z4YfslL6mmKMDwahlbRw0/9h6v9ywSJ+iWoImiVa9GrRkNA+1+YivSHujOei18
PoZHuyssELrML2AfkTJRWvqj/jqZjRUlgRX/2v/9iIUAjoFu15zIZ778kQcPZNRQpmeAWMyzgFz7
wAK9dw98b7iA1O1cQDEmRY0G1N6rlxyU+CXeWXDLV4ijGd6DgjCCIuEAoDJhh0Ib77VNPzErSz/t
Xh8g0HiLSBhyoEyF49lPU91mNCavXe0YL9pWKm9p//D1eEnwzq8IkotAZlRb0AnIJPKK4gGLd88u
N1Kdy2sIAvCwg2V6h0sLfg0aOZWRL6MRUle86Aypbd8qx906Big/AoNYH4RVFqHTqM3KGjUL5HUY
L1F0LjeO6NKxwfC4fRBJQxgCVnZ+grSRgPEhRDMKSX4dWzv61vZPmwxsAi7j/RiBGwPgJPhPHL48
F6L0shnVRY2GUdmpDF5kZsWmdVK1wJJ29ormonBmcXMjoA2YjDifqkdKO2CDh7eLNTWXNv26+8jO
xhemkhh1aow6xp9yC8m1dIsLYOXMonYe6CEOUVqC7+tq7KvOZ+qr7oGt+6Vwd38+IiiI0aCMHhXK
IvS+VvVsGBq8KGiXWpZRb2VU1z6fM/mDeBqnyhCr1pQMnWdqmMTXtLaac/rzA19/MzqXfuO2VlVt
Km2D0Yvyr4xeGMjk7wtYKDRwC3DukZyHyViGmjoS+3GbVImbAMCfDYarjajr7LdYJxerBDHIsaBM
kVd3gZNkPo+ARLVkRCR3G/osk2fzen8WW8ML3n0Rh20Wln7hllYfOUbj3B9+bZFuv150maK8JhSx
Dpd9y0tqRx1AN3vTUcICCZnlSKuSVuczmMIDqY/K/7hAgt3uI7VKQYVauK10Jhd5q801/+czlw9f
D7w7fAvE++DxCQsk9XLQoUircBsynfL0ceiPRfo1yj9lw1mjJ5Bqn+7vyMKI4wZFRgQnCfEttP4R
5jNUU+6V7ZC5mXmMPuOi/p1tvehWNh2NEcHpBqMBIyuCGOo0ziKQWWXuqKYIkp6rBCXi6Yb6rRxc
hcebkKsF/HqRAhvBFaPoXVC4o2bBs3GMMT/cX6lVCah3wLsRtK+IP801j3is15WgzF3NO/rkd29s
oAK3xhccsqhQ4yYb8txVY8Wiw+942lC+NQHohQhAHapx4FQKpqNFc/C8lUjkGoqNeFCy5XKv7TM/
RLwjNeDQ4v0ZxpJMsnqKXGSlgCgg5FAqe70mnFa0rAUlGsAq0A5BPcJCDyUDrTzdxj+YCCajvnkn
PwbiyNzZQH6IQ6LB+SVYwLJj5lR1UuzW2SFSzpNuoSbL+7H/LCG3hi7wqPfjtnx+lsCMIWeaHCUu
1ZCFQiHChlavbTXMBG4KHodAs835+JHRDYmCKxqXUPv8O63lvZ6lwqHuPJHNRWAK8/EDWfF6qahS
Nw0evM/GuF8VwLXGn+3YZw44nA+fj9pUyyVJXMP/0seepRQ7WzjxXQZ8BmyvAGCs+EpmUUghCbLM
DUtba9/0ce/zZD6+yGZZpOGYeh3GV82DCSKX/ft7+/lid3PfjD1NGjG88YQYXBNtWAquRsItxBOy
KFniGOIFeUs9Jn4VxEXiTjp49ov2QVFeoRGVFj5IZPdTC0t1K0w4q6xPQMNq5ok7yk8ssxT6+b6u
rdxwgCzwqYBIGy9GYXw1TgcdDEoJtxl5XFttlFup7OTH+2JWVI4L4HyTQC8sIPyRmmHF5LxyweGS
Zocq/8D9gzw5gu1Ag+HYim1yUiOqmJHnpasUr5JqadnGOq1sOuBCvBQfUBIYQeF+C3NTieOGFq5G
nfTTp+GtGpytAqy1RYLVQIAaHg7Cl4JiG5msltEAGUNa2C3+7H2j4GmCgkpQM6HocVmNM9ZYuEyK
KncMEnt0hvEjE+C9nHjJDAPZjXCYJAKroQ1B5b7ERukk+LP/FCFrg5sHKrGsM0nk3DT6tMICgbKl
bYKjIj/cl7CiDni9/StBMN2NUcoVA62DO/mJ5RvUQXr5QLof+e4QMvaCdyUHbFUHKF2MYAXhNFbj
oJau/70MzmbxAX2DU4m7E8xkIEXgx/nmQWeQzpdGXS/dOn8bS5saW+7M2lm9FSBsddTHRRsoEKCm
J1k6eXuxTvBeEALSUIwPI4tc4/z7WVJMtCd94SqtXRjWsFUVsPL5s/EFVVOGevTkAOOPlSX1lvzl
/jFacfZmw3PxN8uftxPNK4JjZFRnwiwP8YbdmDy+QugeDUA66q6QQJuLkMFzrIeUFW4UP0/ndoub
e3UGN8ML+6tLZUBbXcfwNfiwpEMtH/oq3tC21V24ESI8r2Q97QbUMxVulh4ZHNbz/V3YGF6kRIUP
05dJZBSuntlxvl3hvTY+HlVIj8Jga4sg8VAFDFHKqHDN5lDmFt2NlcMWY2iEMfD8BHJA2OIwTbs0
9VnupugI9U9RW/GGo722yXgn6OikhSAiOBDmZ0jr4rLz9SF3+z61ylPrPfrthrO6JUI4R2GZywVp
IMIMiaU/+n9FxU5WQO6tIhXAGWbwH65NQdkquSee0mmZmw5OUVm+bO0/RtAy3sweJWmgVJivUu2F
IYgw4tT1yKdQe/C2iLhX7hxcAghoID6GTD4TdkFJ+9oMaz11penUJIXVBrlVJadf92exthHAtlA0
jMC7AZf0fBZ6W0hElkjmStQlJXqOQiG2bp0tGcJOpDLtkh4dltzqa2pcqtTpyv1PK3T+4p4eJ5tG
9mE+iwhcQ7LeIkQ2DG99d1E2FokvteDagzkZNpXHe5Yv6AJ9eWUyxbmryE6K1HRwlIKTgtpo+bB7
NxAJwAzwyMIzWqyYrXI/84hixG7c/EyiQykfY2NjLiubgbPE6fZ5VGDRDcyneuFPgZ+4aJw6EUcJ
XqX+9/1ZrCwXYNuoq+Od05Z5oISmWW3GNHbH8a+oA7zFylA/e1/GinbASeJ8zcghM1BQzHe8jtQ4
CYMGQY3yJBHrMhBrL7MCtyDI5iIyw/t6g2JX0MB8SgylTCAjLerDRcqqjd3m535+rJAEeu8HBuQX
Z2WZz0HLUQLfoY+06528FqGf3dcoJ8cECQiMOO9yKjhLXUCysOmVyJ0ApnistuINy4OEPC5MH0Bf
SP0sEu1xN3qm2Uexq9JTzOANH/StYpIVERiYMzYg3ANhwib3A1PGKjBDN6RHeerALEgddavz+cou
zITw3984ZT6PUEZo8eem31UGksRod1IXDNa83RWoGOG0Lkh9EFBp6zChEPBG6y8k/HxfE9a+H14l
tAF7gDe0cIoY7RodeYEQ91Bs62eKVN99AWu7wHFYnDMP+y2qGqvDTMtDFrp4uBmSY+SXvrbvi1id
w40I/gk3e1ANlS/5pYGNjs9UuWj7XT44SrzKAzFKDUS0gkdZa0rnlamHLcgOaeVEGy/opcFjQPXh
suahnyW5iK/UFNwpjIAO50z1J8o+m2AUH54MZff7DYL4DcHde0A0hHUC4qMxud1zg79ykJH92L8L
t6MLt2hioqc2WuQFcFztPHuGb39//JWDhAAxPA3+NuFNRua77Otq2fcV9V3JfB7IS4qIg7mxE+si
eCNHVEbgdhOUOWB6aSSK7ruhdqzTx0l5JN7GLFbOKpChCKTziBWUQrgVGhZEsRKzwGVdaA9/T2Gw
oQyrc7gRICg0qcZJRdeGwC2mZzl+Dgt4Zbvf0QgmIRSDICJyD3Av5zvRSr0nS3UBmzGVh76RrbT8
6/5er64Syq4BwoLbtMgITFqukChTYTTaU/Y5bs77hwdKg+d0OdREDBWjQVsTZTkJXC85VfQ87mP8
w82PfDqeWNAwPKJxAc3XZ/STOJ0KDF+bl/6LV37glILf2+DZEriVYglEFOSsmEDIB4taWLESWP4/
5QdMKu/bLfHnCaK4IhiHsraX44wmrhSfDdU2drbNeF8iTrnIy95B8yjeCuBIzhBR71K3Go8TtUP2
ADY8dSd14X+k8Do9UMqBKkjU505Ssyz1pcSNFMeo7Ma0vPz72AwbV9zaaUUtLGenh6+x6KMQT5Xf
6E2WunJ9Mi9N8oHjdDu8oNGpZ3haO2C/O1m3euBO27/vq8PSGwbEBElKNPMB894C2FXok990Q5q5
CjvR+CAHR2qelJ18Pu+bwRsVw2Bw8ypmmFSliwJwA2OVEjvR/qCW7gPbwC83cM4iSbZMYXWI+pRa
nLit/BD6T9puGAKPPuvIvSEGDYdb0GpjCkJ5SrXEDT3PHgvf7rfyoGvn6FYC//2NHzP6dRaAPxBp
E9NChUKj7b//MQPk0+HS8/IdYXzNqxlYYZHjm9hL4rTDB64FYCiQ50ZFELDSwrVA03GawilFGhdV
nooTpLujPmAgRU24psDoAWMqvEjANeanSY7xEf+k/an+RT9iL3jTGNzNvGBVBFDqQVKwyByQdjOt
IjjF+THQrXp/JhHzQKiBc0+hi4F4kICt7Akrkdwzydf4yvIPaDN/ccLucTS2WKwzZA1L9bHGMik2
Hc5qb/XaoZx2x0wwCRCAYa14MzbRB/CVvNFpmSYuGx7k8JxseDFrJglGG0QAWCn0YBGUzSuKuk1C
DN+k9qQ9RInVpecp+4gUTsyLtDdOlRi+Il5ohrEBTEA82jlK9ScLXYvRVPi+eV3xyMB8iMgPSuqB
XdfpXK39QQ21lCGgUSqnaboQ8xJuFfSuWA5VgungLMMyasaF5SqaNsnQCj52kwRN2rtxY522hhcM
BygDi5h6GH4KUR7yWO7H4SB6iCI/XA8MlZFiYqnpgjHJ1DRyG8BkRjvbKMVb+/zb4YULtAWWtR50
DO+nhyT6Mhg7W5Xwqw3gHlDay9A3FB4Jyy/TvGBqGIXuhNTbdFH2Lz/nPFH4swRYUDFv1U3oO5m1
dHBpdWT/hDs7OvOvh5rhXYVAAw8dCl9vmg0dy67t3Cq32vyoboGgVs7/bHzh9NQIgmkqH5+lP3zi
DNLB8H/dV7GVHYYXj1AViiYQExOp5EKz7RPkBNCOuvqsneTur/vD8wMihNpmwws3T9tKqpcaGH5M
rDQ+RahOBEuMZqN7WbkbsozdAG8tb7mCmOGCdI+wOKJS4bduEGRWqP6c3u7PZW2pbsYXl6rISKcO
ftK6zbWWnXgL0b222bfDC0vVK0Ua+w0+X9EewuhpGh7rcsMPWLkbgJrE2w09RuHTi4HVuh6kxkDV
qxvKj2loJ8o5Bxfe/hcQOG5QLoD6RPh7izeiqaAymPhmjT03rDIvrXCr3etyJ+YShKUCJiM3Sy4h
KKyoAS+4s3enOfMaDypRECbhop7fOyQzylyKaO2GbyBEGPLv94df7jSG54AD1MtwOIDw+bRMqq6Q
osal0VkNbdRR78fUIUyFegc8qUAWiFtNCJZ0UTPi6VOSq34yu9BKUct5fw6LLeACwAjJyRDwDhUd
vsLzJbQxi71r8pz7Nt1NViAMz0/yjUNfllk6dhqGB5MiwrhWRH752t44vSBDWKO6DbW48SLv6rWK
BRZqq6d7rx9IQCAGpa5wWzlf2XwWplL7RPFb85qP3z12SIOtMoTFSYIAHorhIW6e9RZOUqaQAdxh
uXlV5RdZyu0SL8R+d1AGQsD+js7mKDRBYEPQBmWS0dm+CwLXUeufSv3z/kFa2CRcPAjdcsQ1L8IS
s+p9GOkUGQ3fHalvh3BXQeImjS+hsVWMsLJWmACKu8C7C8CSyNeDjiQ9dAKCqHbUukvV/mi6jejY
mggFS4WXEEU0QEx9TypplLEMfDdB3xP9gj7wcXe8v1xrIoBmBQqBM5AgWTk/UsqQx/ooh5iFd9C/
e/FR+/0BASj1QhQAnHELvte0zzSal4RcA/kSJ08wgvWW4vEDM3MKsOVICfy/CMGrnNj0XpDou6lp
5/Fj0V3M5LFWLBVNCkEvsPUiWjFVEMefjLydI2hN50uWKWygmBC5plZeosZ8SPZeF5gPStm5asCB
wit+LoB6pELhfA0B+S+5+DnuN7UId/MjhUcpaK8FL1OLpaSR9YRcVd4MQ84tLdo4t2srBB8WZpyD
l8BfMJ9A3eQTKyNMQAkOBnhxdzavwiWHBboZX9iBupsClKE05Gr6z0ZtGeWX+2d26/tFpSg00uRo
vHZNe8fswHDJ/rkv4L0/unhkb2cgHNnKq82m5hJCZsupJYdW9EZ+Ki75Kb//6YhDVKv6oxTWGFqe
ct6i/uVbsPgAwETQ9Q1u+gKhQELw2YZeR3BZHQAXBduUvMUDtWKJAdRFCArRD4RixSt9CHpPT4bQ
u6aJZdBDwI55Z0/GRvhjTQoSpgov0+apHL6XNze7PtUSRYsM3InTuWDnUv+R/lR2NgPgBw5nmXME
QeXhyAkHzpPBjpeHsnktlUeQ+Jh0I7C8OgmULOBIAGcBxZxPIooqdTK1CZP4MimJlavfQ8naqrpd
OdW8QJLDLnkPYDGTQPJOjkCd4F1RVyV/K+KNOawOD5MIo4KrXROdXI0USZbXcH9Y/KRf5Xhv0Bdb
gPQTMuTIOsKJluZL1PheNpVR78GmOJJmx8S5r5Krn//eJBQ5XrRlE2JDUq6TsNaYd5Wa2MqD1NoN
qeUZZQmxURN2nftX8wlkUd8obQh1GA+y8sDyjbfY2vffDi8cUcOMg6mQMXx9kbrPVbCx/Cv2Yvb1
gsEKvKxGQb7vXcPs5CmO19qb7bxXRfCGhGAiB5BNdEXMOlMyvzNMkEk4jJw75tTqfhcdQZt/RQiz
yJqmauoaIoLg1Ct2uIUlXNNjuFHQLpRcgDBL8J/TWI+Goeu8aw/MtA8f5FhN38ot3rhVKUgPIfXL
K9BFHL4SpWZmSKV3Ja0dvKaqVX9Ot/hlVzeDk+PqYNqDKP77G7MaxfUQA9RoXpvQascTmWyFbPgh
3KgJVxBahnPHFvjKZfMh5ATliEQKwxX0I0GtE7UKzy5QHN6XG9ftmm7cShK2hfpSr3c9JHXUkZld
7X+WzSYimI64r3TSAM19jdj3vvy6O+gIw2G+P4yhGIAdCYeWxAnucU9n1z62fLQs2w01F8bn7vXN
VncNAaEHwfhy9tXLUiuMtvy1tcP07wyQ0JlLANWD3/cFY1c9vyj6SfMOkvcBzX7nomEoasN1zY/A
zSSqOkc0aorYVWsfe4BsveP+6wEFHbzLCtwAhH/n44eeCq+8i9k1Th+j+CHeClCsHlHg/JAcB+Eh
AFrz8X1ClCQAQuI6GA9VtJ8umu8xilF4rx4eXxE0gBh+VEd1Yl4N1lqXptjZLJU7SNhW7uzrgGct
2jKlatOVUgUNk76hbjTdClyvWDx8NipqODUuguPC6qesVfXRU40r6+0qTy+HHD+Mrd5SK3uAcC+P
fyBhB0ZFYZGkMVLkLpCNa29L/leWfNt9hJAv5W37eAAEPA/zLU6KTiUltumqDEeqH6T9/hfaMGGF
AH0AGEjs2xgMw2BmAWI3XQq+/LG1/tz//PfciWCvkTjj1WVoNcq7Xc+/fySkyns2mNc+O+n+Y/vH
yJ5k9RAyqxoP/Q9vPBS5nRgO2bDeK9YD3emQ4MSjGHx+Igteb4SdUQYau7LsSY1PevWQJIf7c1u5
ipCrQ8gLOCoEpsQIqpeU3kgHFTCk6aGi9hA4jXZCPQx6ANwXtHbEEAd+R0UAiSm+jMMJ1B9hPQRu
BcYY+c+4lTdfGx9MMbhP0SMDCW3hITF1jeR1RRW4lNk9SKq1jdfW6vgox1BhBxUA9AUzlTGtrpIR
0EI1fyKJY24Ve6woOghrAWVD8RlejCLDB+6iSi67Xr96aPWVy9GDNEwPrfqcfCDGgog8XE2sEZBV
4kRCrVSlXGq0axvpVtFYJnhvdm814qioEcepgu0St3pQ47aZUNpyjfqnSnmgu0kfkGfmdb0IPSIs
j59zdQxLGfD8IdSuneLE4ylvPt//fm6OBHWfjS9sdeTHBdUmjC/1h/xbWseHuooOjIEF22ytvW2e
+Q0CpAped3gCg4pXxKE1VI8nQD7UqwrP+ZzFp/uzWTEieJfyNni8I8AC5tYCxacMvqFeC+qAOq6k
VmhuuAgrRgSUewg8o0EQalhF3VO1TqmMvlevbACK3mqUs2nYgWF1qnN/LitKyDmLoR5g1gTOR7in
aGK0htRP6lWaXpnxMGzBJNbG5w2AAcwEkyoaSwsnK88UGfRoxlUvrx55Sdz9n8+5lMBiAbYS+P/z
4YdSMYIEJE5XdTyVTrZFObp2bjkiBgh6xCEWaVvq19QMg5Jd6/6QZo70kH4lIPSpbYDFPjCRfyWJ
RBByRgeSRxW7jpoTFhbZijqtnVnArFAjy2v3kTecL5QmeelojvA58/g86kfa/51sLdbqVt+IEHx/
PxqjCt0TGCKdn4zmh7rVgn51Cpwv5r0R8qKFmR7IcVuEIbtm3suUPoSqHe2u9YXh4N0t/ytCOK00
lvUwbyACYDetOwXlBphu7UoCFgaOIeB0S4gyCj4Y3LrIuLalVWqO/jWBl5NvHKU12wG6PZTt438A
lYVJkBEEMoMUw8FFczHlCfUrcWCr6nlKzvvPLFxEQD+R60HaXrg1oskr9XIkOt4xJ8VDONb5yPh4
Arx3dgaUa35mg1iOCSqbcYGnuJIcZSuKtqbdvEQDrUQQVV7kRuCgNiizZDqcQTvynLo89voB1b+0
etqM+q5tCqpxcGrBtI1ECT/cN2/KsskQuAAnzlXuLKrZLD4Q8lwNdkE3rtq1I8ZZhXH1IX2/DOjQ
SKpqf2TXIj+raDj1FIIcZ4s+aEUI4oPAnPIYJLxowZrooea3agVVT4IvNHtrjM9N9ra7iAlPV7Qk
Qn6Xp33A3TpfMqJXbYScmXEdsGRAPW7o4oq5YmDgg8YDN2ugbGM+vO+X0sS6Sr+Og5WNTq5vBFHX
1gjeGoMW8uoWkfwc6Lehr1irX/UI+DpiKfVRRvmm+uW+knCrKrhWQB/KnIYKTzUgHubTKEqWT1GB
Q+zHjyx1GJoOFLEdGfbIIivs7GraHx3BmwCsGpx6GU8MYe9TbFrYGAO03nDAmbOb9BlLdju8cIsM
TWxkkoThtfbr8CgZn+4v1+quA4vFm/DwnCLftRs9ZFneVaDe0a+p8WTml83ihK3xuR24Gb8P62Ks
PYyfPFD5WG41o1obHhhsTnfFCznEvEuc9aqetEyDyXqLJNc87V+dm+HFEpq+TLOelhg+kmK7CkHZ
tfHmW1MK1D0Cho0yESRhhIdAE/jV5BdEudL0lEzHvjzT+ryfXAZniOOMQewNhC6UYr4J+ZgPVRFU
Kr84ShA6bCFDVzwRDufjnNh44S8SnoEutVOQMeVaNHYABtVQDy1D37jG14TgFoct5yR58D7nk5hq
L+FvJnjm6YGo58B/ieINE7gqAkx/qKPFSwZmZC4i8AO1NPtAu/qmnegvVX4I6HH/icITBi64CY54
BPnnIibi07gLB+Wqp5+Qfdba/Q8AdNJCKpV3BJNBeD8f3yQgUEHHR+VqdFZpkIOnyRsz4CMIBhbF
cAxbwPslA785l1Dg5T/REZtNvjbRQX2rIwiy28gpssO0VUC9ot94h6GeEyYdbHCyMJ3Yz1PZLAZ6
HagN+JGlxtr+UMKtBCroRloRA+3HJHrVus9D80XbKsJfmwHqOFGqgKcGXuLCDEhK4xFuIWagPZbH
ZmdnW/60h0sA9A/IBN5Z5+a7MaZGXeiSj/MU2MgjnpM03u/VQgLCRpABYJxoPEiRj11XR8p1pI+0
+u1nxYZir63QrQDB8Uj6VGniAgKk3vEe9XHjvK4oNa+aRgIDSsft03yFSJ5qcimP9JqyJzo9+M1j
3W24NmszuBUh2I2ik4tJ63FKpfxL85KE1902YzYD4Q6d2qwoFbOn16D9qhhf94dNZ6ML/otWFnKH
+A290jdtaBzdV5z/7fMFDVDUNhlRjogNGM4gR7JgAj9wgtApknOQgiUPmRhhi2Pqx76BcFohH0bH
32I/4NsnWjzkBoGDgZ+0bANV9UUSRNmgXcv6WQrcPH+qq3OYsg9YItg4DkEF/+WCsyguysSIfEW7
JoqtD1YhbSjymiJoCApxFhvQ1Ym3W1fWUVz2tXZNi4vRfJkmdHjY7y/xByTiT/wxj1KX+UaUTRF1
dZ1AhPqZPnfRhiKsbgTvpfN/pH3Zktw4ku2vtNU7e7gvY9P9QDK2XBmZKaWULzRJlSJBkCBIgOvX
30NN960IBi05oa6SqUwVSngA7nAA7sePI/2PmI05M1WzQr9OO4Eiytzvn6okZNlmxVgXRSA6B7j3
FMLWZltZxHVqArxlRXa8cQrg4XFIF9mPln/7eFMsKuNEzmwqqAs1yhJIyMjrtsT0QQuS/Ab8FLW6
yBqiGhXkyHO0rq6RChXmI0SMiW+WT1NgAmC4j+ex5PrwaphY+nHtuEA16+og9ZEj9mubW149x7/x
asQ16a/x9XOLcsqup6YTm1E63OGXgvC1vvXIitbXZjG7W6bmaBpymkVhB+ypcVYWaUnZuH0jNzzx
8CDicT6JHu+3UbUwiVH6vf0i2ae0WhGxOAMXbxW0aoUq5i+VUti9LIbaiqz4xbo3uq+/oeaT4Wdn
tGFJtXV7DK9pvnarr9GnLH57hJbgwqFsYMTOF8gcB6+0zNICtudg1vtsLbK1PD4CZ6CndJH5mulX
txnHTRaOY7gplcSvk/ffWB6kbf89/iT/5JUr9IGpoGrD6qO1+b1XrrwSF+3nZPjp85PhpSr1rjYx
fPvqDr6l7vJ+xXEvSXDwCFVRgAcI5hwkSQYh4nGEhXL3wLWdwemu4XxFyJIWToXMtJzFg5VYBoTY
7LYKaL9ykVmcA7KC7oRWRYp2NjxnTgxuE25Fhvuol3dCDwZzc72ep/MZ/Dj25FRn2wB0IEgLdq4V
1e7BDnj5OzNAngthMiBJ0SPmXM+xNgo62NyOVBYO5BMpH8arSZEn1DhgGMhfI9B7kasz8saRJad2
lMkb17u5viXnND7SsijjxIsBMbHzKYBn1pDEwqGjVkFjhu3VPHmz8WdbYdRrmjAd41u4X7QPln5s
1lowXdrRlJvD2Q/sHPJcc7hQbvWuRgvcJkfVjy2g7O1sI64ui0N6/FTIbJ3GvACWJYeQrN4VRZCs
te273Gvn48/WySW8MOJpfPVnWz9T8XztRgBeDsRsePWAowDRw3M1d4QaeTZKI5LiQNz99ecxhkd4
AexEwFJfUEaLQknrrEBYLHZDlfUBE0P4GxM4kTA7klulTVsjcYwofRlQ2K8f/rPhZwdOLP89gWzM
/J4HOVuDQEwrfP4oOV+imQGVXMscdbQNREbSIK+2mtj0yHB8c9rrX1eQNAUPEfaBvucBAD6UNGVt
YUaW9909pNrV0C0MPzXhnDKxsKaZKRVoRlbVaYvt9oOZuBg9Xa8JPEcmLAcYQdR52iHxKlLEDbOi
Xo2U7FVbi30ubbQpTw2aWYDPkBU/3wm0E04m4NGjLjkwX5TXGxKGnUhscSBM7Arnw6sDNxV3BEDL
8Nuq8nl3PTgSyV28B3GeTcTg83BehZYLvCkVdFyoPv8Y1iiuFnzpFE6d6nKnkqg5uFAStJmmbADp
TuzrbciMN699uVrBZyJmh2ZZFFlidRBhbZUiMuqVtj8L+wzx5ilUCy3jej1zFFORDUET2uKopBtQ
LCpFoHxz0ntpXO9RkXjFkTwdzUhnzLdBPwxKkQjwXaGVlO80K9NYMFPgF0FNiBoVvJ3n7H64+rm9
bRXFMe1u+Ma5mlwWuVUbzw405MO7/4J/vy61iid5AivqA7VRfSttgo/VvGBJE1sA3rO4W0woyfON
kKt127XEyI9pG2RaQEk4rm3ly7c/4FEnImZnJq1UVlQFRMR5iNbDCGlb6PO0hoRdlAK6NwsJ4yl0
O4swGIUnUcqsgVw2DYkTZGSLHnfamr61KW49Ox9QGQaqqWlzQNJsMgyvNW5yJLu53NnOner52IJC
26YkcLxb1/kqshUTmzbapURwayHZhHTiBfwBza2deOqHIWTuj7rvoUq7D/TB75qN1LexuVbXvrCS
6MAJ5zKd4zCMmUlQy6MakKX0qOehIEHc7bIxsK9mZERaF0hG5OiQ3EVN9cwDo2tWXZWZQkEG/FNT
P2mg9lyrL1qw7TMRMx/DuhJ9nEuIKOttQ35kxUbtf1y9fRzVxDkEZ49kyjzRqGgtuGjdHs1QrFsW
71pT9dlaueDiNE5kzK4kRS4Elc0Iy84Dxn1Zhky93gsAQD6xlSPZO3XFO/cCTKPETQHmOfbpU86Q
2X/u1sJmS1YFEM+EIp9aFM+Z3WU36IB/ohWUpwQNOejVvmwf4/7qNsUwKyRscC/BFXrqxHs+E3T1
axG8a+nRQoPzdl+oK/eeJWWcjj87T1CM2FldNtCj7YRZ81CQcBX1siACSBRcTSZIPyLLs51R2I2d
xJaojpq8qbS9WR2G9OrIx4RkxIt4wlsjbzrTtyklOIdsWR/Lz6qKY/EYIyb78c5YOBlRMgh8EOjc
JozQbKGympREb+PyWB+y5C7zVmawNvwsKjGINOE9Ae16bX2789j3j7/8grFiUUBOMtWF4oI18xw9
JzanRVIeR7EpCj+l9+kQZFe3IAJsbmKJwcMerwAcXOe2arXYcmmBNgHNZws0MXRlUy8tkQPsA7Lu
k6B5mXGdubkkqsaOWREMdpCuvfUW7NQ7HX+21UjJS5GbGN90g2wMhyLQ19r3LOnhVMRshXq9NHM1
NtixQwTQ2OfZTU7DsVvJMy5KQck3Co6A5b5o7QL2p7hClwB2HPMg0wON72jjW87mY5taXC5UCAAC
BiYRVASda9uOkaDrG2hbFBtgdrxqW4qVQNfSRFzsNlSdmAaSLLNtjYZWAg8PgZaH5NHsd0Yw9rs6
W0FzXJqVrhlTYRPyXaB4nSd+VV2mrVKT7Fi6AeL6Q7titpfrdD7+NMmTqCyyHjLtGcbXLX90t16/
8djVzgMi8CjAUiGPY8wTm72VMap44OROpRMKEGam14ccoWU8Cn71Mwf/6kzZhc1VgF4YOVbuLcl2
jIW0WCGmW1qnUxGzvdEmCsWbpCDHtgn0MqDWJrn+EXs+i5k9DYDISSPFLGyxlcWmWKOnX5mCO3Oz
bsWRd8kxflMF6rDLjRvzeic1TQHGiqpdE200Z9bkGa2ImRanx1EPG33rpqG9drNZmoWDIjgwOeDE
QBXFucEqcdsNXILAz+1ClIq28XOd7a71Hbg1nYiY9uTJnnDqtnUoTcmxxEIlh0buletfaeciplme
iIhTU9RKDRHE+aIBCsb2ThXY1spElpzH6URm6phaRSR4j2Ot4o3o9pW6/Y2FArPYVM2OG/m8JAch
8gFVQAbQBOqhyjac7Vap5BencCJipgsjc2Urcj09OtIH6s9l+4+nsDj+VK+GJwWAYPMXuVA0Wkli
p8fE9hU1EGvXgmmJz9+TUPTJ+LPv701xqTbF+I33kBR+xh5cAIfXEKSLm+JEysycGEKDpEaY/2jl
Wz27pfBR7vHjhVqbyMyWukHadV2ArN754gLq7gZedsO6FSFr2ph5WfQO1FKkh9NjP2xjZ5Ot+ae1
8WcutjWALrP7aXwjcAE3oyunxMr48wS2QpjnEgfjg59TvOdr4fK14WdvFUNmTl1nMCYEJqov9so1
fG302fmgU2m48HzpUcobq9q2az3gFy1oYghEDA/4gfkpLTvhOoMxpEewSlnVriAPpPGZ8fqxnS7O
4kTKzIT6LnU6vYZPom5gFfvYCz8ef3GrnYw/MyEBFrYycYCgEuOhjbLi0K/RLSxIwCMIOQq8VqaL
00zLlaSoXuuT5ChLv0IxCd/1ciXKtbBIKDsFAz4qDODz5lCFoZXE5GkDzrU49j3nz0rtt9cuE/BZ
ePQCrI0gBHpqzQ64qirGgcZqZNl7Owkc9iCbFU1cTmISgRu+icLsy/u3naRG2RlMi5geOIm5kena
RWBFwjxpNLp5JopfEshXzw66tRfE0vigIp4eQ+gBj7vx+SJRw6itrEy1yBMHOT7yNQKVlfGdmRIy
ZivNGEMJwm59Fjr8eqY4ZItspLyA+FuA1Vp2a2mIPGgRNZ8J+ZHjbfqxGS3OAJSuyMSDWeDCZ6CN
DICdClbItEUo4yGw1mooL73SVAWKqyqizFMWeLZGOmlatelbQKeNoPqsaKDajaq1/lZL00BsCSkq
HNKXTDbU65JWFaoWEaCCkpcWJCrXr9OpgNksXB63LRAlWuRkd6S//R09nw4/Oxpq00ooutVo0Rj7
XRqu8eCvLc9sH1Rja7WliuEVZ9/yQ6munAmLOganBqD+AJmjE8v5Pmt4z2jRmFrEzQBt5IT36Gl3
+vW3bVjSiZTZIqHvFGoqURkdeVUGDlkS/rxex2AdQbtuQLTArTC75JVyBG9D5Y6R67KQJCy8+iqM
NAuYxwA9RicfQ51rQVfiqgMsL9IttJ/2AnVcY5xe0jPqJeHyEPwBl830+cmrxxgHTjR3UKMc1dAW
36XaWjhjQQI2GF6GCCeCI2Ie5KOAvBBHoQawu18S7z1fu8Ncns3AHQEZPDU6msxptkbIXmsleE7G
iKAbq3y0vwCp9bGWlySAZAZeYmLfBBv0+RpxrTbdwSVqNCr36igCZ8yCmq+ErhaWaSIgAIEWeqSg
wcjclHo2GhK0qFFcPqjDQ/7+8RyWhp/2GnIcExHI/NxMR6+PGy0fI88Ikt7P1xIoS+NPde+4WaA8
8qLKk3ZgSXHGYQAPT5s8OOrK7WjBXYDUDO3qkc+a+IedcxXoo5N6LK6H6FZ3XreBklzvjsDxByjE
dBoAojVb/aYyR8moHCK5T1CrkD6M+gNJt1frYOJ+g5pNgEbQ6eB8Eoic9E7VDgBOgzXtJas//c7w
gIpOGwHcJfM1MpPGVijoUVjxxsAf712PyZ7q/PBOQDHq9GaYedOUut2gEqDwa0AWkl2xsgOmNT5/
l7u4VqAAGcQocHcXfSy6tmailk5UJj6BGR1ZFn68QmsSZg+FhiS6gAjQAsQbTduodShW7GhZApJ8
SPHh3znqxYgNq5yYqqJU3OACVtI7fY3BYmErYJn+EjF9hROPrbBKHcQwOBHrPb9Qpq1s0jf26eOl
WtjPZ1Kmb3EixcpdfaxHTISoeyff6WvhkckYL5QNfj3kxZCBA/H3+fieXbJetrkTWek3u7xx+x0n
38yv9bgWYl0WBNeBtxtc0HxnS9HrpG1LEIRpyE7v4zQ06Tb+7jWbjxdsUS3wT1PLt4kMbra5dc9S
Bry77EixvudKINxHCuKM39AK3BSyxwCG4aU1O+v6MsldMYDdQCn9oQqT+PoNAjZe1NL/4na8KCqs
Ro9o/dCCCtbbWcWh+dNJrr/RoGkd3rhINE3tqObLZIpWdugbHjWg+/5ByIoWLs0W/dHwNpk6pIHs
aj683eHwMPtMj0QfDIbvXd2GDagXC8co0E4ITqIv0bnZakZpiiw3+yizntKtmT59bETTj5/viqmj
H7hmcczBCc7rnCQXXE8TDO+80uauTu/z6ysWziXM9p3lNEVfxEYfxZT6jXwe1tzTggY0ELsA8e/h
Pxe0BWrqOsTQ2RBlZAi4tP02MQ7Xr9KpiJkbLxLX7sHiPkQGfJ8cQ/AEOfkanOpXv++5LoBnwWQA
qYbGZ6pOysHQ26bvo1YcwLrCDJ9V4NDbJUrgaL41bBo7tNdi0wurh5eEilssXCJoDWdneNLWBa2l
VCNP7wJXNGG3tnhLEhChsXFBQFboYlpUyXDEsnKMDJn4ViDjP69WDi6xuEJN3bTg8GbBvtJGa1ab
x0NUknu1on5fZn5Lrg7qTqXDGBx+BKGsOTdGF/cuBfnKEOVoo57VY1CsufOFZTqTMLOxQYxK1mqQ
ULmB+7VZI4K7PC3wZISbA/ZzgpnN7zpGbA9mM6QNuhZ3viXuBmXXd77hrbjDRTE4+bBbpqqSuTsE
+ymIAQzaRIx8UkYa5M3N0CBikwv/Y60vLRcYlfAPgpfQ+2y5QMhHnIznHXjjXxXqO9qKwiermW1G
PC5wboBKBnQWc7TsKFqta8ysichPOxH39Q/jTXblffUjuH4euI04eA8D43hB3yXLrMgN3suItqH0
zWpFH0vLNPXBxMaA2nGQnx8fNl7Cegd8UzTSNHxPtKubFqF/JIBfGNuaTGsezwfozLOYTYfIVO+Z
ttO+Xb06qFPG3XZipgXqd763Ux10RFzvI1IKn79av0GFiUJoMBiC1xPJvwsuDjw5AGBO1D6yzE3t
hf0aZdfC+Wri3jT1Q9LxxnZmp19l1tbQe3YbJY7nP7j6p1RbecQsaBjfG5CpiW0TQdjZqaHbwJ80
om4jdFwarbtYvFyvAhxKSGAC4wd86uyA8FJeq3lXd1GTwvrRQu0/G36m4do1mqwcRRdVfTg6AV3b
AJe38YkR6K+vP/MTKhEIcnQY3zW3nfRjttO0G8433fXX/jNB8/KMri5tLTMhyBBhnfu5e/QGNM7F
GX51mQkETZBRYE1QaDondq9aGucIGUFQGY7C3HlKd/hYJ0tGi8p9nNkIbwElNzMpa6C4FPRIGZTx
s6beGH3YXp+V8JBqR3Bo+nUZQ7P7itmF0NWIAb8dNuq1fgNHDyre8LKY+mSgv8i52wO6NjN5Vkh0
TrnVh9ufH6/PxSE3IRQndAsoW3GWzjk8Sy9vCmAhZKT1d8LUfAWN88pPYg1MfbGzZ2JmW8PpHdnq
PcQYzApVk6LV6derJwLf5EygS5wNqK4/XyY9qQYPRZQ17hyb0T1Y4160+z7//rGUy3mgSRhMFh4Q
QRY00j2XknIDxPG5XkSpEYDBxle0q5GvMCMcQUgDTpAjUCqdSxg9XglXQkL5s77Nr0XfzQafff1M
usylAwan+u2ghW389PHyXFrT+ZefHdFAW/ZUEK2IFPemehnsfYEGfXz/sZCLLf1rEu6Ecfbw+5xW
PLE9JbGEUUSZc5PUd0N6a1srN6YFNU+nEGIeU8UjeJXOlSCYx9DZIi0iFaANv802H89gYfgpl4zK
K3OiCZrX45LRdKjWWSxq1P07Gp5/PPqCEs5Gn51yVV3XPWbGIqvxUyNMlD2IvYs1dsUFLUyRduDj
wMY8YcHPlyjpseFKh/Co1F7aeEf6V0u5fpnORMysqZHojeLWOY8097uu39UsvHqhzsaf1HQSpmtl
rXKVYvxOvc+7XeIeBjB+rDUWWVA2Lt94RCAjjnYK8+TBoBtJ1iacR428yxxfuiuzmFzn2e1+aktu
Iy6OBx2gD/MUjpIJaqqxzSNq+40diHHPNJ9nr0oZjGsBqCVZWDIwQqAQHvfAmWnh/6ecVAwsyZav
8bArNsCAGcDWgJeZrGQtLm47mBciIGB9mZgEcfKda6eK41KNVciynmkX8jZIym3cHMb+5WMruNDP
9CpCJRFyRzg+wPFzLqehfRqP7ViA4SfEY1he7dBn488OppGXsckGjK9mbTiOiq+V1274XxIQdwTB
O+pX5tfaTHUrq7XhEBuxrdpjYu2z2M/XqP4W1wk1kGCbnTg85wkMwHk7SQsvj8YvSha0axzcF/4E
k8AbGJVjgPHgDTwzLdXstNqLJYtSb9e5m0Egw7CyTkszQOwGFTxII6EocibCTgsR610PEShaGX2+
BuC5cLzTFE7Gn1mSZVIzcdqORX0duu1TCe7k+kVY+4/tdXGh/pLyq8bwxGtxNnZ2oUAKrQJRPbXV
59hc2XorE/kV3TsRYUirs50RIqqfmuvT8k5pQn2NDGFNyOwAcR1aWvkAbeSxT4ytRh7zOrDV7//Z
as3OkBEtA1Kva9jUOsrKArP0lbVg57JCsCtATvULDnPuQJCw1GOWaizq0sAtA6X3SzX8eBaLlos6
QfT6QWzwIi7cS3VQaNvCcklIiZ9o/m+M/4sqGTXHcOuzncHqRup9mTL49dZ/VBFW+3j86efPzqhp
Z5yMP9sZWRzLjAvKIo4vz3a9u43DrrnRVt4Ai8t0ImbmalUj7somwTSa4nuc3Vnez4+nsTg+gqcI
zuOoRdOzc03ryWDFespxsxpDsKl2awVLi5aEyAd8E97DuN+ejz80I9dFgmUCzxnKDUi7W0MyrEmY
bbpEHYkYNMYilBH1f6b1Vl7NZQNV40KIojQQU4JwfaaDfrD7pittFnnWTT/gGFqpvpnWeG5KUxNP
5CTxIkYx1PkadZ2GNvUWdpvu3GYitIivfEt2xjddXwGuLCn7VND0+akTJBnvMh2C0AAkBV/IuLne
mJBBQGQZdw+EQSZVnYyPYAjVSuZNT0mfJ5+c/M+Px1/ac6fjT/73ZHxa2KDMYzHuNQimKQErgt7b
0uqR09+ZCLAfyBiiZvPiPebZWZIP5VBEXAle6VosasliJ1Qs2AVtrNL8KdYRZ9SqVBa4dujps4U7
tL2i6DUJM+entkNljRwSKBoqg86ruXPjawOb06bAvkZsc2o/Oy8ZA5tqGStaVyCPfkOLb7y99r2K
8VFHMBFUIt2GirFzXdtJ09AcZYgR9fVxZxnbj01paSsgDAd25KkA+4KtVRatTiSuTyCbebGax6tJ
7vHtJ4+KoM0Er5rH6NoCMP0GZDaRyP2i9+kaJHbp65+OP9sJSs/zLE9goKgmcZlvX1vohmSHjXpG
+Do0m0NoeeZUmVZrIrU7eZ8qaPzrfkeBzMoWm77hqdObS5g5PSMDv5mGzMo97fYqf7C9T/Ud2rxf
p2UsPwKA00Y2Aa+CvZ4bkdfEo+GOeX0vPhfJjZH8b53sf/3o/zt5L6P//brin/+DP/8o+VCTJJWz
P/7znvyoS1H+lP8z/dj//2vnP/TPt3dWEzb/K2c/gYH/JTj8Jr+d/WHDJJHDsXmvh6d30eTy1+j4
itPf/L9++Lf3X6O8DPz9H3/8KBsmp9ESUrI//vXR4c9//AHE4ckST+P/68OHbwV+7naok2EU8tvl
D71/E/Iff7jq33X4TJREgA0EVdwmLLd7nz6xvb+D9x/dPtBgELgxkG3/8TdW1jL9xx+mgY9A3TMx
iPz7I1E200eG93eUjCKIi2Ql7BFUYH/8e/Jn+vlLX39jDSKJhEkBmWdGB0I95JIApUBsAa9i5PNm
Zp0QLVdzN6n2baXVAa3R1bwouLcZzT5Gm6dsLWuMe9RkYn/Z+SQSYHLUriH5NjH7zoshB4VRzm0z
3Yu6Zr3vkHHckDhXdnGj63uDCwvbNzeVh16OzZ4adXdwQDG8ycpK2YNuiN92dZv/mXNdecwTQSIt
ps/oyTPWASibqo3MKu0gc70DcZPdyPsso/XPqh+13Ke1FocWy833ts1Fgc46hbJtmsJ8AVWSw4Ne
pKggKvoK1HC98blyB676JY9J5PSM5b6wSIauajEDUNf04h9a5Sk3WevW3CfCpBUGVOJHVoCrU9jW
mPqtisZiZbJXNeFumzx/cMp06PxSWvorJ5n5rhHgBEWXsi0KdcuD3nv9oeqdOg/sVM02o3DsY5E6
AOoQfdyglk28pgR4C4uo7hfX7n62Hq8btNfI+R6ZC1OG1EhAYtg0avpiOSy/UUtDLX3ZIRdWFHZY
O3iKGX36OKRIX3nmoJMwGdkehA/fSa1nfpLzEXkamYa1AYocpzR8U9jZtgFKXzWGwXfzdpMStGPM
EvtVKj9EVTy6bq+gj1DevCm5B8BBg8pEl6N/b9Mlb0Kh1gMZ7zVzn9T2ewf0RlBl2tMQ8zfuZF+4
jJ1A0YvUR4rFt1N99JMGXYx15mRB79qbkVWJzyy0BBud+nvn8SBtbL/yHNByZWX+lRDh+GPtKjs3
JfcWN+qNNaLemRW3tY0Wcg6ths+mbA7UszYMvDhxMu7twsAqdhtTHfa5TbVAdclNaifmDWPJn10n
wzbzSECb2AqK6k3Lsk060J3IXeWuymQSKANasqblyILcfcfVCA/c+tjootxL1/rWcDSfr0zXt4Vn
+WpRmIFhxJ7fFMOedukXAJw+p5ZNcr9SYIZ+Wrj7WDU2dhprQZYV3QHVI3gG4rbR7NVUKJvOHhy/
r4EhDuiY6T84eApSX4m9wS9sFSZwVKStBLQzdpkumoMHsl6km4RvNpKEZV43YTFo9SbT0fbdN4sh
3cVW4b4INSebsdUd3zbp06inBSjtWixY1WU/8lS1fatDewm1ypRbr9abrWLFTuLHNVo6dVbzRGwj
8dXBcDdg8W63mSK57tMibTfMsO672ny2O334glxLDwhHD9gtAzioFNvYsquDFROJPDO22CiK+HOT
GMWrtJ6sdIh3Ti2zXZLb3nObj40P5mtnCAuX1BHHJxtOu+pgmNQwfaVwKTTS1p9GEHhnbVOEpspY
oBVavpU2b27qTNN+OnGbHDI1DhrVafalK5JHNVX7sJQpDzRJhPAlzY5crfiNbpZj4Hae8U1xMhYq
vL/tdVRggJ9hT0Xx1CVaHlSONxxiUdn3nhonWyvm+5zBhTh9fW+VuZf4mVQ/4emt+FlRiW9WkvlZ
bgU5RQgSVw1QwzTBiDLbGnTOe6t19koch5WXPNBBSbBLWLlxKff8Pn/MWfFTKGnpG0k1wvoteBtX
+onafcqGXg14FcLlDAd80/6+88pXIvOwJ272mGfV18TAdIq6vREdedYaLGSCvtEZQq4562/SwT2g
IHeT53ejEx/7LntA2OZGNM7GSNLPQ15aflV08cOg9QHJ0jfSo1NHl7qlX+T8M0HU07DzG2mzdyWt
0MohJahT9fpx3OdDtSM5nLPXUnxr9attV8lt1pDsySCB2XYatrsjlUCrs1Cqyn1cZNpd6zH9Fq1Z
UUBlupuclrt4bIywmKoLsFth8YXft0lxjwKTTamQcNAVHji4v+4UUws7Fz2B1DHvfB3V10VusUCC
xUYd+3Svqi+KFGSvNeoIb0BujHr8wlUFXfskbXZVUYNNcLC+qKR5tdGycXByHgLrWEBhObyfmoaK
ScmtwuzRLxrxlVbi66BIROrgW8LcSh4yVwdWaWj7wCCm2Hdd8mQUw7BHq6rqcXSS25LSTZrWLEjA
6frCiXgtMsrvHKs+9uoXpZwcYtzshOStr7rDDXI9u7hsN5rr3isgazFqBceMZz9mLbcCSnXmo9wJ
BCvDsOV2kz2YbSNvigpbyKNvet4R7LlqU/N2CGnM5Rvyg7mP4MRPIx+Mt17R0GGntA52ZdFAFe0X
T4vRioxab26RblwlVn3ZMPULt29rUyiPvV0MMOCUP1narvPYjS1/Cq8Xn7E74AiJPTz0jl6GdYa2
ujQTB0dYyc4SSMCoXoyzrXoAjiZCKX7ICh5/Kj3jk+PR7CC41Ye6RUWYtYbzGqvd7UTN62skeU07
5dbu2SY2jc7Hg64N46ppb2jDu63glR6Iklifiro3Ad0z8ZistZ1rZpYfK7HYmHLYgmEK3YSo/FKp
MdV9nHnmLo2dQ2vbm9TM5aS8+yR2aFB63RDoZOzMIBlr4pdU7EnlaHtCU7nLhQsePOaFKYmpb6kZ
eOSSgoKE0tm5nL+it3l3x7L8yZhap9SDcWvrQu7EUH6nvHprvC5EmUPitykH/i+l4xbtiB6Yk/vI
ST8OipGFCc2HrYzTXeYIMygt7SdKbA9GOaR+yoeJG7c1IcsNM7vJfRkXWhhT7VhVZREwDZ06q6z6
BKrSvZZIVCyLyrkvuaM/27Wub8s+IUFa501Y1q16p8HbBja4/ZSe6U+JWrG7uOsRxZMyC0Vss/3Y
q/xzZVTjLk2bjY2aTJlM6JTU2etF7ZfoS7PhLeqvuMhA3GduktIlG7shZsjt0XukdhKWRbdl3Gtv
bLPYeKoofU+h477Uip2uKPYm76ztmILRoG5KP+9SXAcqrfNpi46aIol3fc22aEvT+T0dRWhK9ZVb
YArU9Gqnl4hgD4a27W2cTLrLH0yTvMTNaPq4wt0rXoslTEAhgmevG6itkqBdquSb1vbgwvsaCbVY
7hkiKBI4EwSo5ZGkueZLzkqc4jkQ8bXruyzfpmacb0rtMXYTumky3B8cLz7klMSBgZS+n1eeP8QA
EppCfa6V/s626IQg0B70BFUbGqu8O57EuGZR9bXU+txnvdP7tabm+84Y2CbBfeQ+sXFrapwHQlLf
Jd7eBQvawelwWeiawfW5074gGs2DoiveWrwuDkJpLb9oQc2W6htnbMzbxEK7UF9xZOEDMK0eeBrX
AYDtXshyob2i6Vwd9GX9GXtmj3B02Ba5Hmp1l71nqiW3JCXO3jLRjNAeGpgc0b83Tlk+jWl1FMjs
oKKiczYCNyykLDOcv3C+juO7yjMupGhnHjfCHw2CtkH2jiXpz1JptCNa8uAka9m9zKvDyJjfmTHx
Yy5+XXvyQJXKsFWLvN5qvdtuO9YflLR4t8dGbprU2+tj81ZI3b2NrbjeoFxL3xpen37rUJO2bVpb
27K8rMF3yu12b+ulmqCXx/gmdPR5sNIeCezEkLcEgfY7ZcSFTXYwq9Fl2ievsn8YsS52lSVVf9SI
gxskI0FWqz1MREnks1rHRgoAKhseq7b+alVFj4wlzbU3ExUtvkXixHdNyiNUC/b7zB53uIAdpFY9
O85wR8igbMw2q54LYrYbJPisP5ssLdH43WJ3CvVGVIVpWUj7pNwInqArZ44srzVoI/Nlpb/LrIi5
P3i1uLFQDjK02k/hGj+0sWxCMIDeCtBexXH1ZpEyjkqe841VCmdXeEa5z62fRodTAw02UIc5vMpE
dYOxKsy9VZafi+ltYjM79f8fSVfWJCfObH+RIgCxvrLU0lXV+2L7RWG7PUIgQCza+PX31HcnYiJm
HHaboiCVZ8mT/TpuJW62Ocg4+tOuw6ngbr+hSTxm6KmzDhkd3CMAgfXpZSRB2KxJMTSznLsyygJT
GfGY2hHlZqD/2iVF076tJxeL5RzkJIY8k5StfDYFbW9EDarZMtm9dP0WV1GL5z/xr7mg7xq3+wYb
Lf5Vv/LgdyFgNM30d8hU+Cx1goSB3n/u3fpnybvXldPHcEawEclCmPazeSyxsQmHl1pEnWYjmo7Y
jhXzfOSl7SMMGoeJfaDoYp73XO9PfDR7E268vSS8oKcuQ2+vsmmul3wIHrXF8jw7/8cKXslwvA07
xkDzVjUYLkanhvOc693W8YLcVfwdtOGynW5WM/uDspxUsiUG+iCewGASRQUgq/8TmWbvbOLha2JG
+02FkhVmQ+1jpIJIoxik8g9fWHRtGdWqGVNMY/lZaHReRv1ovZ6PHYvoX5GY5bJCV0czHsH0psiL
klt03kV/mBZZHLjuSk3Vfymm9Nc4XnEopLQc8vyzDYg49gYTcINRP+NwrzRhe50w7CmZFjdi9Ypi
tSl0gvmpbj/DeFynXVTL+12V6A+rOd3Dys4BsGJQHHMdmWvfqbM2XVfhzdOPJuDqENtU1RxeSYaV
wuWICctTJta/W4x07jGE4ljQHY4GXZK5+9hFaKuNUjWXeoVfYzfho5zE2SPr+dh6mV0i/YeOP0FG
X1s6AjuoBYQB2rBkadebKvQtwi6/3EZVQa1vZr7/HPcVe9ISks5PBeuLhzi1jbI0/spt94ZlmcM5
1j0F+LPh2Q7+z9DiZSz5On73bHlLZnfIZooTG64Ojj9a8AhiBOnjR8SPAR2cO30ika+m/pwSeROj
OntEaP7GmE3SJG341S75ibbmETh1r0C8/VuG4uBWlMstArrcFyC3WOomHAJ/4RHZrog02ao+Xavd
BADZIbXHnaRJSUS2XOOhddWKZPa1hNnykMB3L716mrbxIHEb31QK9mSI0pPO47GasJ0YvsVLkKCF
sXviHlhLkmohAfty+9pWbldrUGXzEDYTTfrSbBt9dj6nVWh4/kA3qGTomotbpwEz+4nORwQavAhg
kj89p+4wQyyottj278WYoiuwd4AAqhppQTaaloar0JUgxdlbUSiEkjKZyQZUmbm6OVLvwwbDTOCX
dqkot+LQI6znNcI236bfW3sAlJyOtujHcy5jeypSlyAfGLt48RFDesA2vvnIWXGbC6+vkswJdufy
GG9umFlTss28qWXPLzxMl3MSbGhRKLKG2nZquE7kxfv+iybmeVMzrK/ah7chRGb/nKmroS1aXrzB
ZbGEgBtIPs0bktnikpj5wWhuKyxccGcs74iPxE+mAnvXHQKXzyW3ofhkHng7miZy1GlgvuMOHU2j
ZF5mjv7iFGfqLHHD0QIAt4Zt9JVKiWZzTiGuKFkEpRPjL8f4sWBxOeYKgnOvHxCJi5kUK0IAdh1U
6Uqmgw41q+aY8IfBuaLmsYyOZB/yTz/7r9ahTZMynU4WfVidULzahSa/nMI5M6joffLbZYv68agX
0DJ+wUYkz6ZbtOOdxIQr9p6Czxld16HGELxIJiMHr1LxsaKk5csc4VAd5U3zb7hTcBRxMzaTzsdz
0GFNlMrAkYR99BFoFdcTj2TJ88SVIEz9OQiLm11xDLRYglYRFUn8XgQjlltXHEO29mje4vE6hdMP
ZHmag2+7AJgDIddZONMjBvOvEQ6bqCsQFBIPEepI8TilwVCtYvjjZDAcRlDHTcDRRnVZ/0DWgpZC
6xHGc3FTlvzlbHxhZP2nZX8Iev6eqa79XIqkr8OZhFWSDrZku4heAsefJQaGPnOT4rC30t45sAHr
dKOknlxLvqeQdEdMjH5kmQvLachoMwXZgXf5hQ7pYfdhgTAQRGz6uL8MshiqQnTodDh/C030NEzu
JmTbNnoNX9GltqUKk+Ci0vxzxlaGgxMAxZRfWSfqgccCu9nzZ8y1/JhX99o5f8a5/6g37CJY00My
T7WK4tMKCbeK/ATBIqrivT9lqX1ncunaMoOl+RBGwWs2J/dHCvxXOnZraXBM4B1vgWYpGjRYAK/F
zNvfLHYgDjfluoOQgv/krfaYK2s9KlTIDytd0ZFtA/qKFHKt3F/DlZPfTHbtbfdj3eI/HmYbZHXL
yGcIdvSfmnDqbHp4SDb8CaxJHauZ0vbA+u/BjWeAwLDmqwf+Moe0s0mzaPmpO3MCHTP+i9sNl8f4
XE1E8oMc48O4kfFdLNxUrsuze+spGlEgSRj2vO3RJS6rZkHD45C5dzWAocSks/nCR5zOE41/gOHF
1Y3YwjdkiayIncYjywqsqF/y9t/o7esICgLbc3B0ZYYgVtvJGpFBS7lGoBO23bxbBZoqWAAGep2Z
etIYWRIGxCYiJPih9eMTxfcNfsq/3mefSvB65gjT37Efl2/wMG0TSo9lxslmmgLApkpGbGrebW9+
zaiHZe+m92SJz+k6vnaZepHGq9Pus/kFuy6Bp3z8NXj3TBiYGiM0qVtL2RFOUVtrGw+vehDRq7A5
A5YRx9iyn5PiN43nt5SUvGrWRpds3ZGXtm8PW5YUsIr7s91HU1lGqsJPS9UhHMGvgoDxGsYGaRgP
i9maBK/1B+Ft9kfZZAVFJcHyUVCtsS6uaWCXJ4t0AjC5y0kR9QcJP9U46WM46eywMxycUfFgJTbj
qUH8Anv8MVL3X2c1JqUKNj9Oo6lhJiqtipcrtJasTiCVIRhcFiU2HcxVazOM0qEDmitkmS3N0hXu
lPT3GEQwwaJYNuBLj6mNYbpgp+ZWO24H4Ai7nYtBTWdrH4ZePCQtvDHxRHypi0CWYbajJ0KxLzkD
1dSza5vTvs5gMkrIutcmnH8RWCWbIXFnNLSkiqENPOATmke4YepkBVe9ROwOhGxe4gNy4JTpVW73
fWR2JOjPZ/tBmNLYAb0/cMP6y5QP/BFt4gpyuf9oLUjENsEKh6Jw2fu63DuBnlz7flsO644NMKb4
tVvJn+FmP7I5eZyL2FRk3i++j3632fYcef9fgR6XCZ3Xex88pFKAc/MuqVKQz/+NLHxZl/CygdAs
AtVWycYO88BpSdf/Yp0VNSO4r0Dra03X4HWLo6d53rd3oUPUcrJpVYdSL3XgQtwbgkz4mY7fQ56+
5Mn2nqBXSVPra9wIoNE8yU2ZIe+knsh2Sy0Ljls0olNIgRfifsybaV6uS6biY4K8ibOwBIVhnZJq
ZtGJc7QrbNqf+hF3G2epOEwWM67Zzy2b1HWcLUMKs62YcweZgTBP0Xi+pTlRz7wltJkZUMswtBpG
NHEJECgGdgvwpRvvVFfESj7oNxllj6wwWOsCZhz9k4bwIk+6n6ajYuvDmLkBxzjouh4FKdAvWfrU
hilvwjXghzHDtpBi6lwZc/pM5mW4FLrYD6kA7TGPWSPQCEdkdU1ko/0hDqe1gpSRHgh+fr0t6yGm
+rYW5AxgCmol8f9G2v2jS5qXMupfcEzK86D4UU1LLWQ2n3KzVZZ+5m0U/AcyrQdWyPsGiE/8yzX5
ydD9lMscxuelTZEWyUJdrQaNQi+OVpIXknB1pN183vrQl2o38mhUdnbdU5dlJ6qna56uaZ2AWN+2
ANMjWPhZDqEYj6rteL2F4rbscnxC8eaQ2IL2FCWGXRMwfqdw5CI4Fn5ZwTT9GLuIP2gwNwFGQ+iH
AmyHeb27pFO6VxIBVl0+Q3zYtvkKPPE3lfSNC6houK1vJs1r9GYhdjf0vFMlhOnttQ03U0FBE83i
Vc3yZanatl1ri36mnTAypXTHfg+bTxuvjGvmIpqRrBxtp7AQKG7WLZ/aSQkyzMbzW+C1fodOe1Ud
DBCbyP4BU74iFC686c2K4TGZtxUdXNJ2v0WUnCd0TO4uYfqJX0eeslevprRBg7mCBEp21CaHqehd
+OXI7vrAPEjyavj8nK3B31h62bhuGMDwmxPkgak0c/ym2HIBJ7mjaupjUmyoo1OW/CZx8JixqArC
az4GdTzk5OxmCTSyIDGtMn1QlBFzf1Tr8aY7GGn20R+3ZXgFI4sSoEHcCgMCDHt+woiuBzUMz4Wc
ThSLnZmlWZVvedD0ip6K/gO+qBp02CtKIZIaZiQ4r5y/jxHeHdc5WfWhMU2Ub98iZxvAHe0/AQSA
Uk13MLqvsTeP41gcXoDzKraEDjCNQ0Ig3TOMXbpWxLyZPp5Lqnmj2HBwZkJgbYgAp8I8+W2ugXej
apK9rfYORvSE739zdGsPXP4Nt4UfUP6Q+AQkCsUEbgm/9uRIyEAe/ZbAqi5uM9I/TrGFghCTicMS
ajAq0WmTn/uF0Dpl+6MIzHKcXIxfbzcYVFlRlBK9UznY4DAk8yPL168gAFsX+iSpyJq/6wmio49T
eEAwvv8i1rQ/Ys2RLddiSR5abI1bwrj4DOjMmxbnWNVTc0C2htLLg5milw0yb4mTJmrW+2aDcDd5
5TXG5ZdwuPWseFR59NRrkNmt6eodQEgZXserhpeSYq9HG+yn0NKtzlU4lmZhgIkReKm93UEfEEpK
6CX0jWH7Se224qHlHi97hj1ncQBbaRzeAOnLhU1IOHSTQr3Rusy5D690pP9hwg08hUNjIkcIIWkB
Mz6c7XWR7+2ZRolE56Pn9WCsbo8TesO4FEiuPCx5H5+KxYXnkaG/gebEfOnRy/M6HGT/DGMoqfO5
iz6gul54Hx1SF1bY3/SMk/K05lmOh2RwVxg7fQ+OJMOaWVGseP09CY6AIPi48dgMY6B+RomO3hI+
/DBqt89J4ISq56Dthzrfs77Z+2wEua7yrsl9yMoOc30vpBNPLYamAROire5cHD0zq/yvBQEDv1fF
gktOhk8wtKpGU0qqlmTiQkWL/V4pouPM3r72CM2oXcp+RyR+DNGO2PEHvlQkyqIrSca26awZKrBI
wOn6o8OpZqOuCTIPBmZITugtr/t8lwD0A8A8dJ9hKhlmkNAGuCfF5KtfnXqddQDuAv6oaHPHqQff
IBMYDPayC7qfKY6kQBqM9Lunwvd9X+nNzZW3/K+mv3U6Q0YWveEgKTuomX+T+NGhgTJJdpj9/pIr
EAJdRx+GpdhPRbiKsp3NLYfJVYkH0WeHlq63pFMXp5Hk7bOtFmC0XsUUfefhbG/EdX39v0vu/Xex
y9rEay0XINJ9WlCMtH1mTLao4qZS2BGEDMS/yk5fPD2N3hxDzjATDaw6hNFPVsxtrQp73v003cfh
bXGQuA2QG0YguxCMX2EgSGC5Z9XH5Fz003wcKSoYpvWhxsriJ/zxr8usGjLHj9K5X0Mcg7eGU2dR
/YPYxsbu02tnWf4QM12U8U4fEoX7YT2jl4VC1JhglNwhLf6PWh1UDnaySJ7jOYG8pLELZgwSUmeI
o6iLYEZVLQTIM5HrTz/aokaUSoz/Z+OnDcRWsYS0FXKVLyLZbk6PpzyVf21CX4hf8FbicLpRGpw5
MXAmuDSspFSHlM6gMiYU8QzR6TkRn1sWAq5Fpr/NK33IMOgFKwlR/yVjBrXSFAT+k6wNSzqRH1uk
xjLr2VDOHu3/RCWvs1GAsiNy/x77FvFNC18OFFaF9922A4w1y1Sc13miXVnAb3YWy0y/YmwdSEuf
GmR3hBG5mf9pEjKRKWLcMo+vUufd8LPDPpUvp7HTmLdT+rjEsHocRTjj8RrIZyxF9uJZNt66FcTi
AYEHN+UoxbM8RdvjmGztlSN/67kw0fpTdti2tUyu+GamU3m5O4skqD0NDmzPIVz4Wff3LTMTrmtu
hzMkSNYkWUsvq2A5kkYci99Xk0zH0LgMCjBe/cwrmHcSuUMq8enRB0n/Hae7rSjLwObMiLY6Th1F
lrUsWnvUwthHTbHRNcDDeAipSJ+kGukPHt3V28BiWXcSo9XJluSvc+LqaGj+grrtK8/ag4RINATq
NLvwMZnm7oq7pa7bONFfQegRhWc2fdiQh9NMwqDPQaxfh2DzipmIV6Lv9yN2s29lMvvkleY6/B6Q
SNKEI9JAlGce3d96zNMBnD9A7pXJ9KtItk/4BiKIqewQCzsf5tjEf1Q8nbPgFhTu5mM8C3iCul8d
4leggT8nbngbifsyA1hihEhnR6eyoCxidZdZ01cmQ990+KcvETYV/Ddyy5/GbsaHNI5di8X0jz7I
m0wiSb2CGJLNByY1Ou3gY1U5t/XqiBDlLLoK1q21ssSsle9mA60EWbenOezgNUmBSOTgLl3oL0hZ
5BX0oQIxZvB2TzjL6H3F22TvL9sK5RcOru84mmUFDgAumQh2A5wMdQfF8peIAGuNMxZ4bt2aqO/o
S+7BO4hlHyqxdSeEmBmwdIi/h3SYnkHa5w0MDxjkTbEZ472dpCn9onDRqNLQBCKxdtDkcvGvndft
ya9huJ2smnaodUsHAuf/++ykXmUb/zSJM/CGKCgISfzXDFmVDYhszu+US7sb/pBmZKwhsQEXB7l8
sBvksGzJ+HXYsAEOBjVyNr3Pv+bF6GZMZojVmScPfZ8NL8g82rcqHoh/XFyxNdAExjtp7Mt9RQvN
99RXwgP0lHpbRl+mOhr/8l4NjSazuWR23Q8qEvIoRxpfQmVEgzSs4Gvfk28cVr8yWpxnYZMrWAic
+zMl6W8veH5ZJPZPGBA1N5B8KVROKa7E8eSmzewQ0pYxfL0FAeMQhx/ERjOrwdKaq9Fq+u68X09Y
6TRQAIR0wzG9XPiuUW1G0k03RbOhNIzp725r+7ck1fqHi+YEOWNK+70CyQnCPrI7MzVXLHt3UWpP
Qi/iBNqqqzO+vY5IdHi57xC6zHjxzy7003lDsb6MmV2uhYhhOUoS1h/oOrhbH4zku13h2Fp6zf8E
Ig9OIlIWyl7gKA7lTfSlR0bO69hGc227fTCNXB17amMsOR9ID3Giz2UZbCsON5hGgLzkUyjwzW/q
FqGbbgCys08T8ntbmImz7UHUDClTL4tCkuqWwvUSZ3P45sOhPSfbsEGoAuDBFvJdPY0gUE5a+h3u
MGNpifHR31KF4C7CEZ653qpz0sXyCy68uYq3pcA1J98rEUuVqFndMIe6XEJC2w9IBzarc04EOrP2
Cfas4N4M+gmKZ8bNeeSb/ZPpUb2HMFvepslbzFjeYF3D9x0GpIIfGNN+hTA/l83Lf9tUZKxccgrN
jcK+A7IhaM0PseYjNryRoq/CsAWtPOr/2sTrRyb3oAGR65pugWUuGdLuFfZ4U1I5wCbiTPdiZAJc
ibHC7tTpUK3gx3v2EiG1FcAOr3XQjeEV79Za73mQlf0O3stjLeSZ6o2qSnCJb2t1Oa6+4D/Jlvnb
WGQwhoEnKZd0EeegXfaD2OiCbTajPiAWRF9yuxB0h21bt4bhM8u1q2eSuRclmPkk2E36gp/UXwDz
0j9JaqHDJETEXSmXIfyAT6AD8zjEyVObp89ttn7F3SarFv7eWqYtpi2mvDi1OsxfAzBmy5EEUf+E
EFFzGzq//9oGDdG334efSc7+c7tMXzDgG9VtO5InBBMnjyEj3ZkiueJRTVMKNmzhlQlSUIDYE30d
gDFwoA+8Ed3EYJXr22esLcZEbqHa086iDISCHl4YI+5o+dAdunCEiLBP2WMoV3GRyVY0dmZb0620
cjgZKo08pesa5niknAH3A9EMdasXWPIbRz8KDDY+zULZXzxxIAf9PJtyweqbP4Y59jbwaPlAIrSs
p3ku/nKRJP/1UpoXRz17WhM32wbKlzxBWChUiYe9OEECuHdIeS5fFly2qPNRye9hN+KTQKBrWnK3
FBZL/0ja9bNDomNFepn97jRybe4Ap2HLnPOahZO70nAewHzvIEoTqZ48nfpqHRb8WqDSgyUo9UVI
ovc9MSIou0XES6nRZ0Xon2C3AsZV+U3sU3yaImprTs323xiH8cEHE4rJBKoOFRCXkGFv2GkYhXjS
xqX1KIa1ZpEETxrCvSfhvH0CmG3FiYCVWkr4M7NXHqJ4rUO0HboNEUPN6JekvK+/Opt2GtWDSTeU
63iFGxpPzva95WamZYqtXBcVQ/Q0IMPPUPl0XXB49Paiv/vl5gD4WGcPKksUhrgWfvbFrq+xYR3s
rzoxEO22uCFWBT+YKnwD9QwS3PpCFw4+H5CW4AmquXAvc/4Wesqfkr7bkdmAQK21tbKttiS+m/HG
4cXLGOZNM4aXDoJDsylY8mICih4WcXKYOILkQ2NbBGVRWhcIyCsNZnDBr43zqZeL2srQJfwyJGDo
oSmTGo44Xo96sl8icmmpbBHcRT7YnkQwftMuzV8Q0jn8dQp2cOTT3SttDGJlHYLvLrERlNd4t8cE
9uEDVDp0bRK6D5qjXODBRKeDVyhkx62NiasykqTnZNy+fZC9GBYXP0AGQGxaxq+cou2jcER513f/
dXM0HPWy4mmd03ktp7SYX8B69FiDFcvDOCfqM5QmfdwVJSBkqXorOIPjELpw8NFBTt5hTO78b0cc
aMoVfGOasiQocUaKfwON1qWUYbK/CXg1q94P7ht5InCiZl3wB7xv+wrZB6TwPo3wV03kS2gUWcl8
C1uJNPCYYp0LBNj0EdvlsloXRP+7TyTeRS0XxZWaZXAK1hWC2bTAthNAw8HT3mYwI8CiC/sUllM/
pLvf/oTYX/zKSZ4eNHXB3c6Fm1gsABoRwjVqjiijRnqLPmdgrrFwpaWQ1zY8l8bFODTIAtzTvThH
a0KD+dULtLiwAnX4cLDP1buYKbpEmvqLbTsgq9nufKr55MF94ntvSxB++i0SYD7Lya7JS06giq2L
1x8k2tKPWGz90ezqnjvUbmAMMMSzl350CFQFzxqrZfyrY/STqd8GwMNVH7GBvke9nzEcM+j0mzC0
tmz2R4KNBI3ED6y5dusFTRuc+2QNeZkSkD9o/dvXoEd6BR9Au7SZiICSPZ7PIU9+wJbEr0AY0yvy
nwcQnN29i3TDXpLcFS8cijMWhCKK02Zw3nE5yddgm3/lK1y0fkevlnEiG7zSRTWxyUEn2cS128Ps
bYrvuuUS3GX6VaVwYMHeDoDUJQcqbfeDr+lDaCdAQ5FillWR9KdRqqtNv4l/8G65GGYvvp29y/xb
t4QEJuEtjMCWg+d87kbYmWADIFcpGSJVM7p2JyG26bHYxP57HlrxkWwqfEIdxBr0KU3DP4jBK/4i
vHb9AyeHP+/YsnrUkIn+4j1bfvQbMFKvR/aWbvveXtjS/lwnmRygC0S3zKQefca26ecBR/nX0Cfb
qxvXHmZPgoLVj8kTjDw71n+04TkmXYBCF/5xVA/va2S1rbNtRB10uHOVuqefwk7bJk9Foc3FZjHs
0AK/Vix5+r7HS/o6sN4tJUUao2tCRCaCWwnx0iV4RMq9KORTx+QKeXyBUJKDpX5PexSvWoOwBCSJ
7h4v5xbIDGO/rMGhZxu/hBkckvCMEHaLBoQcWGCA9uQXt5LHsUXJMj4ODlM3ZTewSlof4oX3P0jM
+iuDSRjbunX27ISE460gQI4lmYbwPS2QCVYiKRMmY8X2MgBibqjO+FvAdN5s0RI/GJOuHwyemwtG
XjSy8+T2A8xxD/+WhoeFwoVZj7MD14qJlDcq+rDMc9hwnV5Q4OZMHGc7vOXR9hQlhF20FbRxOdsv
yCMZvtSeYGJnm+5jO2AF1y7KassBKQFEexjVRvVbd7Oeqs3nd50+6k5LkKxN6ER3mEb4r3owPe8y
idtKJxh+ZsgBqR1hyVO4EXEeYQu+eIEf7VsfHfQOv3W7ZqxC8jhw3w6b6gAiibh3jib5okJCymGl
0UdcYIMBpiaGZ57P7KpVMb1hGnP4ngzmm8ohMOKGxDjIuSv8QU2cj+ldZoqzst158IvChPQ0LAzu
GMTwHzEDmLx0YazBn4jgV7dac43jASec18FTzhNerQsZnmiBmIl5cd0X7fh2WCfdYgnoIJ4sGocH
SPSgmKNFkpICjVU4R9eG54FoAP7zZuyT7Kmwmas7H/H3GZ3Tl1Kgqz1N2RVBL/7QzWn+LUXS/Yzh
Kv5nR6haHDabKt3pCHAUD4dCYqqoxG7u9JH6NfuVLhLPftz3GH/xoujKHHtUTnmXtR+CDwgNWRhI
YKQ+RK8+WccKEgM9g/5lP4Oiky+c3jOgl0782FOwneOU7X/4TCcYF+Lt0hGbndbxbqWKd+7BI5ug
1ATUYSBw4SQh3d8BhtT3JJf6alS4PPiJqgcx7jjiaceeiYOvZs/CuMakhoMZflQVoN32z7auu9hY
d3+tkbxx/QKnT5wkRYVuRKC0r0UL4pV2ANMaVeXPsNAEvyMK4fwvwBEqPtjfoSzE9yL6V3R37rTa
ZCsRNDL9he18xfKvrj8zkaUrzHt4/3Ca5sFcboVpf+fzZI5tsePsWvPpAFJue8hBFVWoqlCh8VLe
Vgy2VOMG42KfOnq2mEP5hVa9/VfAt/hxj1toj2TAsHqQ88yXxQxZ4T51VMCyN/B33llo9FtIihPN
XFz7DH/jPRoAKqB1RwDw6eYijNO4ZbcApDrF6EyaTYA7yZn4folwaO1bA6CRvYVzB8EOw2Sc2vD3
innMTxWm28npEIsFUtG+Y/sMoL1bExCTPYiXeWphJ1Pc4Ibqe7TxlKXfLp79/1F3HsuRI+mWfpVr
s27UQIttaB1UkRQbGCXg0NoBPP18YNX0LTLbhtO9GZtNW3YmK4gAHO6/OOf7qwWMqnQt+0GSFfg7
NnmdBrnunwWaxg/FBb0qGi1M6CdK/ENlKVjQWj82wxy/bfgmrMzcGHnnrnQUznRcvGyjRUEBJaOW
hM8IqnYlbyXRTZvG22pKnKiUDDurKrtX39P9SxBamUUxlp5c77jlW2WOzsoK0Z7pfcUdUAftZkx6
ih/6VPat+ur8DyMNtSEwgV6ZQZAsI8seDrmJnpEmlf6i2qX62KXWsOnyXp7HVo/ui0D2D3kTYxGp
VKQZh15vi60chmgpG9EvbS81MAmY3sIp0R1jnxkAFcp8hro9X1qck2JeZYXxYhBEHTIcDtuIglIw
+0cUl16Vq2GwaX2v2qSF0XxEIxobtMtslWluopcrFAQlGtPSgfojx8Iku2zLPptTM1HWWRjU2xop
9qKomaKJqvy9oomPQTdDkilTSfemzWziPkY/0kU10+Supe2ZLGM6EDgBMxrCaWMW9Hnp8iDWJCw6
qFabbIZYMQ+VnDLlOJY7/MvZJmoMQTId0GtxnV7cj05Bq5J1SIOK+OiakOLoNqJ9sUPVwis/IC+t
4wJXhBlUCK7CeNEbqBUjo2wPaYmg3kUqtugyXpG6CcRt2isPdkIA2VSJvsOqHe5yUdWXfgx7XBmp
eR1gB9pllZkvHLXpV1HE/LN/GE1H1m06YlOPWjw3SsVbFZbjrhgRJWaiQMcbaRdOKJrvzWRlaNAb
qLPKGkkmlLJ5DQIf6ShzxKOZUTBoC0gIy81x9OqJ/SFbkpmMK0zHxqIdUr2Y/UMgmulzVdrriMBm
HYUhIo6abPYfDVZsNzSScNMjpbuKfFTDij3ES82M5FqQeaxb/EB/Ak7+8hh/Mc/+07X8n5mbz8V7
dttU7+/N8bn4/8Dj7MAtgI/1f/I534k0r5TDe928/90d/c//8k+zM0C9PwzQ1lT7oNfjacZP/KfZ
GSjCH6qp0QX2SKpVW4fQ8JfZWXH/MHTMbsC2UYlbKnzH//FfHMiT21nx/gAMZhmqxpTzP/3T/47d
GSXQV/exq5tQXfhEXWOqgsusl68GeKbLtSlJXbFnftZw77IEw5mws/4jQT+LG2OynEGHzKj+6IO3
GoJKJQgqilVUYG8RBSdUESGv8B2z2tL3Cu9VSmgcnBS0V1nuqg+99MM3aTb1nRfr/kfHAWEitwsj
QtgsoakRJh3Ct5QAvokqfydsyQahVnq1zb1sPJIyc02pV4dXueOMGzNz7Fc7It9tlVaf0+aKl8zs
QshK+1E2YTtLTLOivJT0FOgx58u27WdWGyp3Ger/Z1Jp/8PP4eLOZeFBjCNmYBcSdsDfDBRmK5p9
xniWw2hzYuju++e11NigqAQSlbpLVSb02uk9Xw/UXuaU9Zgz65TKHeJDddsR6PCpbmuYSz9oaXBX
DEZfUFkajw6yHCyFTo+PreJEUlGrhrOcVvg8za3gwShs1AJ27i5o4GNLpaaCuTEby2PURTUViCgm
1qLLqYwOkoIsQcA2EoAcgrpJ7xr2iUdh5f6j1mtTzahVhh4F4phZV7pfjEcXjdvOizR9PpoBxT1G
qbfLABERMQkP0SUMm9lF3u8iimnVrMuy8l7TiaGVWvfvmt5JmwXdPZX8IKDxr9EWXPlqGd9YnQRh
oaed+ctH4HeFsSBJ8SAbLdgxs6/vCxLLp6hQCcoKnnTYd/WdRs2PdDUONs5Ye1tatVS4JvuO6qX+
zmEQx1xv7buisccnSpLmmxgiS58Pwqhx3FkrVTe9R9VQ+1Mvw3E1tKY8O5nr8rBHCsClm4K1zsM3
8J/WVlOl/miqWnzV963/iJTOwEI7NPo8cBJEEdqkN8djCKu5w3dlhScSAfeI1i9/6INGfSjDcJgC
U/tK7TBjVS4/YsZm/IuMnaY2cdfSdWQ3b1XEdbnUlCVmHX2eKa67RttSMV137OaDYscEO1V3QV95
pvRRLwYgV7R7euM57EB1JKHf4JSvDWiuNe9D5tmYXMtYbeaanxa0vasIQYIy4OzWgquUkv7T6Cpy
LSt0KeQaxUo3xnjZjFV8bI0gPhpou64TbfR3g8C+ro0N9czQQ6tkod4r7dbaBzSI13Vau0d6gcqM
GrS6kAmf10knu7X9vFgN1NKvwtaprkLyrWUqEnWRmdWDN2ALF6M3HNE3ph8IHfuT3Qzh0Vcd5823
BUlKPGVxUUTbIRbxMRliQuPBMH8lg0A8RaEvWcmkCSLq0lWHizyo2pJCZpVvCDb6U6nxmlJS7Kkg
ydbEXBP07qwWjXNFoIQ2R/Ag3rxSZwnrBUsHZTUibU1FpZW38zIdjvbYqEtfymCBdo0YZNvRyQ+Q
KdTZKnX8jZrW86jkEA4XTZKuPXTh8AnwkPCxMyfbu/abo51jTJthMxdduxG2PcP1Go3PCkIeGtA2
HqXoJjLWOdl9RBrgXyzSH4MAJz6U9YYm8iwaxRy/Z6dcZdVz1l/QBS77dKvn56h/GTi/I7mMxB4p
B4JLWLXyutP3njg12CLZlopZQqcxooul9M+9vSITJ3qvViGvUEN9tsAhsApI9onUuhPl1gWJCOrb
yBLbOF2FyQIXsePUN8FL4WD43TT5DbXfDIFg7G0HUiX1iqIFNZaFSFe+9+rqG9QW8xadPpYEs/C3
gm8WtOj0n/1SrOiG0wNwVpW+d8N7v3oxkifN6Nd+Ad+p21IGnqFmpeiUT3bMdt2a7Vsf1XeND8HB
orXU4U6X1o7q7z5O7GcbjKce3wjro+/zmZgQfJogTrxx450Z5u1TBa9na5tKg1s11pVFI6W6Kdyw
uScTLZC9ldTOOpQUxg7M5kHpUsGo92qemYUxN2LlLsRDwoARc9ZT9ysRk2XxpOdRlpnMiESrOwO0
Rl3SntBLPNhN/ao7ymwYzROytXvZNMeksn+loEP46f7Bs7pDm4yLmiNPj2S5cIV5xCDdz2xjqGZC
Nz5GKR/UTH81QmAU1k1mu4+x5cHMM+4KY1gYwv1VimeVn67LIzvIvLOxbGRtex4QiNjZcbqLDrYF
q6nmpew3uiz3yJ/1GcUpnIbNrIEQgQRnFyfnjgpOGuIU8NMpLp2XjMSyiPwcTq1QOlhMt1rGYtsk
5XtBMN9lL3iqVn1oHALF2hUymbveOEt6jRN9Z2lbFsnY4oxKT0J7oUm8SBr/1VfiQwHPZtbkb7S9
lkMClEK+CLfGpnF09GxDmx1t75jtTfNlbLWlbVEuXeeDT53rcbDEWpP9vNVYBvSIqpnfV8PBgr64
k0Lnmzn6gDg6FRZvEfoEq6zofab0MfzIWGaNWaLqTa+rFsutO5ya3FgJPTpGo/ei26hj28dUFeW8
HQCkoMSdR0TVyyBzbpMWhoH/EqU76IhxvhCUFQb3xXDuGO2lp8XaNQ65XHXRa1UVB5GeO+Mui45u
SBP3Ia2PiBbp6iDlS+kNtTvXP7AKN56zTV8impGViwV53WQfITlQrhSLSu7s6gY3BbMYV4kRbYGe
43V139D4Y8ZA6BNstehXaj0EKrKpbTYBBLx07/i3wjg0ClBbKJEOLp5lrlc0TOaKlatPXqQOj3RX
z62Rz/BLFj6mFkTn472okJegQUUBPlxVHm5OnNHeAlfN2gmspdmfA5XDakDe0C56eBqZ9qD4y/5d
8T/afDv6H2VzbxdbXX0pyX3LO2H+kjWNoE3YTWLSfF5PvkgIEXfY343LwNhYlzJHTeuOLnxy51Ij
S3cqDXBrhnQqVW+G5K5R5VOsLAoem7k1OdzsZi3Hdy/eK+YinTD4y8R696NdhReF0GWjRzdIhmac
T7Rt9rpSHkjf8D8TpoWPOgrNwKeaxnVHy85acLqZSOsttZ3TRat73JfeoyE3jrMk2MQdcGr6XcdW
NepIIXf2pIgN97nlU4eUsyI55elxZMut3IPafsj2V8cbpNTrNEfL/5iWGw0zpsTAW+HaJomWFRoa
nCRKsnF7Kk9VskkdB7nlKa7QuEYoCMudar+HfbZQSyzwXGw+oF8PcCtAXGNATIlEmZjaBBWSMk8+
lqRy1UHIftF07UKUwHkKvNTd3dQXUQt8EAwMdz86Z1IcLkVL4o6xii/REX5vWy1aZd4pLFcsM8q3
szo+J8RjkhnjUmb3annrpe2sEQn9iXweBhjoxQL5nJK1eDuH+cAKjcdFjwwc276vXNsMiBuvmQy1
rAXyBw29/kdSXEoT07FNDW+j2kc9fC6jpzEWDDb6gf0FX+33vIQcDN4TIhTTc6f06O8kPwuWQmBo
ebLvc58VSzcd1znTf5OF8ErWFtSqoZhlepOdK3NIVc4sFVeIqLw5Gkj7YGeELFiwrE2ead1DoXuY
doemfbAwqU8pccchlej3iG5PKCHoQCm2fssnB4LdXnHPdqLl56YV1aahH7wLJaYRCtjRrK6iYV11
Ec/Uo0FVxNWwUD3jyW1uq1zfYdio0FUQrIXUYGSzwjN4crT0TdT9rSswLRNEUx8rF2G0TvplZdSX
nHufO9htWqcodgFjCbKQqij2Bxg4MIB6sP4AM+g6UI0py3Wif9Bkb9apnQXdTG/RuoYF1jcVqRe+
xGB6y49K2h7tfGkPT4N60Ys3PaZHqbnHJr2BCwfHC/9rovMk44hNpGiX7IcWVVg9vEt8Yv/inCTZ
Ua+CpZF17HjroJYoLCtM11m09ThDbA/dV5ddGp4ELuFx2QxsiddjU7+N4mSYytVgPqdhs+VVu4bI
2NWbNsPCPtxrEkRFGq+nxYRRfd3F2aag2tyWzX50KRrWBp4pgFUox+3oLp+8LKP/FObF3uhvtPLD
Hn9pobtw8ovvrlSHABRs/p/1jS/str+zwLQJ9vXfZC4XNJfmkH7Dl55m3DGh7OsaHLGJJpWFkChy
5D2OERW1SXKoqvaJeHM8xlpcrsespw9Ge5/YyTFxOFbqKijMv+b0/Fu1ljsCxzz9Xj75wpT7v2PN
rd/zCdZWf/+o6Wr+Xun56+r+39Lm2Bj+5/8Guv1Gm7udqiL/tc+r9+e/V2E+t5O/KjCG+oenq/8C
NzdVYCZComtO49Nchuj9swJjuH8ghDCYo2w40xQpjX/6qwBjQKID1828TovCDnY379+pv3yC1v97
iTku2Fgqihg7kJpRhfm+xPD02cGoKMFVpNTDVWjhJegsMm+rlcqJ0mpORa9rOJloQ4tAkmgqRcNx
owzNwUYktPBNBraTYVTyWEziLTNuEm/mo4ldK7ra5D+9E9Oa/3bBUPFMJpBZqu3QTf/6TmBLZJQ8
hoMr+GvKNWy1Zt7rcbtKKmScdps+lL1p3JmZ54UM3bXzdRnYyg9k0a81q+mmUR0D+Ue3ArU6A0O+
XkNDg6AxnSS5Qptnnn0qIc8p1rOtKWIvR0RFfGKWTXj/t5X1V7Xzy3YwHTlfvzoPCFwn33z6wwQu
/PuRFIq+pk1Y54xqzdDGNmTGjwi89NOAYhl124ikvSiCO8EA63CmdjlaG68YqUfQgYzFChene603
0gdbElPq0J1K+2HWyVdQ8HRnINVrLmVD6oq49b89HeY0IqinqnbVeEN2kGZXIuGmioC0phvKDcEI
rv6mt05GF8Ja+eEGTZ/+7QZBM0QATrFkOrW/ETtrtYoMx6snYnd1inDO3dHci04t8jwoTaXY2XZC
djmiWYS9oVUIrw1v4SUi2sVDqC1+uJyvIQQ3w2DHVW24io6tM2LwWwgxRo5XWE0urswimYpZhSFf
R7PVTkiDa7JhRB/PFE44fqkczGOYS+CxrGIgE8qz4BhnIPgWbTc0F/XnJ6X99iLBfLQZOYrzxHUd
4v6vq4n+oyX6tnHPZaHmW8wn48mVKMEpP4l15hJIuq0H/3GkmZlEkbLD9/3T9LevtMvpDvHrdRc4
r+fa/Pnbi5TS8Ifs5dfnQAbF4+AlsFyL6XIwhUPByGrrhzdXm8rJX5aIweB7l7ENBkVsyMbfeKto
sdM2USx5ZjPjJYlDr9olWRGjqqIDk8MQg24t6MCqTjdrTbdcoG1dKRGUh397dXApvMSuBT4URea0
yfwNFe2XPSrRwu3PIc2wQ+NSri7aUp13fgCcurJUcUyi2l/KOI2RsUvRw/Hy7AWTgZdJhHxqHKPu
wRXBD3MIfnuFDc4Vm/k40zHD4/nGW08RhBXscOrZsSVpct9VOxj8Icru3H7U8gLnhjdosyAfxeaH
W/LbBsevti2DCZP6J/3025LUcPa6udmYZ7cunEsBExQyZ0YCgntYvnZ6qZ1MzFNXWKOaecAUMyp3
VixJlSST30K1WGAEkZseue2GxnLz07iMr6TUz+XKwmHqC3hWlS71t0dWqjTWZambZ9WQzQU1rDPP
0CI80fKtDqElmrPDmETgByx4hEiJ/fLDDfptgzOM6d7AmqVnYhA3fF0zqp3E9qAJzpzcU+7rIUWh
7KLQ1/SghzBDWRWJszgGlYIitoyG4BdqhQh3hubJi0do+MMW9/sO9/V6vjVvWuyhXSxD8wzJ9AEJ
5k7zoo8fvvO/WBQWjSZeVlVjb/++T7laB6kmwIXnVINQ5wjy25XvwwjIKl8c2iAJDlEMBCNT8+Kx
jwtrA6Cg3DpdFm9D4NCg4EytecszgbYG5+8Pi/ZfXd4E6mUzZZsnW/z6SOrIQGNsR8aZl6S5VLIq
14OZ4PyCe4e47oeb8S9WoOWCiyY6tDlmvx8pitX0OsoW8zxgqMCTV9TdrxZ8095N6/41xZ4Kg8RF
n20oQbzh7OiWplN3B/b4iytCt8W4aZWrwK1BQNj0qWnYV8l2UIN6PaaYqtUh7H5CdU/R6vdNF4SM
qZFOk03/dtSMlmdJS681SlYF5YsIJeMcGlV5yPueS6LBQMmkqBDPYeJs7xhe+OYVBC8tEo2PRtpy
p+e0zL0UC5JdK8ldp9XN5YdbOwUH304GAmDXJAa24Tyb39by6KIP9GMusi7VDhmaEWkQAONsZVLB
g3paUKD2PP8u6RLtNGqtvMti0B95Us8Rw75bKsLInwKaf3Xjpv6oqtK45xZO//63M4LfOWJQ0fRz
PVrWvq615tJrDs5qkTu3jL0Ue9gw/TbRoxHFbZI/dUhKcTx21AHVyLgFBWAcorxpLpZ05atJx/4/
uW2fWYxBj5Mr/bb+rV419DJLNMJRqZ3KYkyurMi/9yR81rZmqDngqmTj1HAeVE+9KaqCnXy03a1W
jM0ZQsUPVP7fYnPDYAY2V6Sa0/n6PQINbGgasSe1M9g7a29monjs/ILwi3YpJhPUDbdGwM38YfX8
Hk3xa1366QR8jEz4Hpt7tFGTSsl06GVe8KK3zAWz2g6Enq7VS0Uf5XVEE3SP7N65NvQx32KQ5Un9
B1eBShOetz1N+Pw+AdyLZR/gCqVPRBuKLpPh1nDE8DBENsrbpM1f8E36z0bWm/No+vsMQs36374I
8lIkXOaU21Kh+7ZonbZqHaPXx7NOk32f52N+1EbXfI2FqWGZl/mh6JMTiAyxkMy9fWYGqfvDNXwG
KV9fZq6B0Z22yWFtgtb/+uI4UisaJzPVc09IgSrTVovHdHpxgcuxb/qp4PxO4theMSWMNmqIM6jP
yvw9b0XInBnTKh79AHPfvJZVc6FVW2+VztSvnbKw9tYUmAaiy7eVhoQ0zWS+LZLBlDNrwB2zQlCh
6oQu1ITQDBHOfqZbDHdiT/vhZhN6/LZvmXxNnvik4kBJ8S0mAG9cxkEr/9ojknwgSEKitA5HC/+n
42j7KlNgIgUlPg4nucmmLJApMtb+U76QB5a5Fqo+MOpPB+9gm8seugi1xbSnKI7uNKhN+Y6w3jiB
SX+ojM7ah/0ot22dOldCqetfHIzd3I5zhw7dlOmgUDfO5SjdAWKdjNi0Rdmtx9DEG6H3w83AlrFo
QuBTbYQ4YIZ6VDv1sUViqoA923uDiE+d3i1h2in7Dvvhrq0BeXlxYy1jFac3NBQ8/G6YLQcNt0iO
Z+XaMvuAha+xtmI7fWs0D1bElEwoPKqt7Qht5xVDeTd4Rfsx4ttcFmOuzpizERxDzp21l+jjCvtk
/guckPICLh3vVjjlBQb/n1hUr/hyRU5/zxEZVO/QKY9+ggqUaIylQrzlXncyy7cu5YHrEsXIPkWa
Wo2xv2NK2b0qlGvYaibQ3QCTtVK04jW3I/cwMpJm2Y2Ndoq0AsxbmdOKcGqxtkgM+zQKVzHCjd2g
h9Rr8WOtdXrR+1HqyTYjLrkGo4C63ytBk6A3A4VHCpdmfr+I00TuS6Ost70wFeQ18j0bY++ERDYq
Zgq+2W3lw6IKjfSZRr63I9qCwI/wDzGsFp5dr1UOqT8iBs5aMWzM3LrSEujSdjFip1K8eiZbLd9a
08mSlkZ3k0YN+xpFpV+OlpR7hO0A6CoE/iHIT37IBGVwKMLKuq20eOczKmFZORHjQUwpgj0uy+TP
s8ouJgZZ3bBnNqN2UibUQBiV1jaN7JweBhgTAHm8cqWFiSwELZQyCICwUIR6vk1b09qXbclt+Hxo
RsmN9Cm0vURxbB7Js5x1VjMqqZ3A1jOeXLkZYG6NuGoaHFNPht8dkw73OM+0mVtW5s854OyVWVsp
TUAEG8xdpRlvDs1dMfb9HMq2dRBW7e6qGOFPU1T5LNZLOqSBmcb7z9MoKG3kuUUJVilTMuMOnVBx
1IaYAYumq+wKjAxLR5qIT3WRzwdcYS8yL/OrDJXQNrCUbgG/RCAd1BCbCFksnC5o1jr6VEZcep2y
NNIa+F7m3XSdOx4yr+w3laQWjAocIzcreabqAX73wgy1R485CWKmDpNAP4UPsGjalmFtphpeHMMh
axiEEi40YJdzvajM+7oU/YcjFYDmpr9VY8/dh3aB87kEORjK9JdWOzpbKYCXIIlvEOs4z3ApHvw6
0JYIuyjgZ4lzlZRMScRJIjefu2LIa3bhGFpRDeHCRNYuZJ8AY0v0Z4gp46lkbNesrrsnowp1/JpZ
3r1Wbk1bzTTybdSovJMKzUGDzpXxLC1ZXwh7WWiVyouBljOZwWVhEaqmOW7TIQ+f44rdT0HJNOd7
UnPpHHfNvKN4PvplthrQFh1At5pru/PHS5mA1cKaMqz6tPPndavWV5EMh9VgNsGZ9new7ZysOHVw
XfaKRsUSmBcEQuCzI4cunqlhqRkYAoPKLe9daPcnv7BD0jGH7UVEVr90muHG171yJ1W7eCzCko2w
QfNTzgvWNZ1tmzqaYXHK0PspH8PS4Dt/5kCfdy8ZbPtqBGgSYpx9RRaBCy6FibNOkxH7gxvGR0Xr
kldm6VkPBtDvtxQd5xGfOF2mNFdu9bYcdrXUrRWuC9RPTi23mgno1vGR4Y8iLVZwwWwQVQroRR+7
VNdUJYTqpLk4LvMzsmQkZB5pjzx+bmVDrzeXokCQOzNFom9ChD3XepQ5ZAC9tePI0X/ZKbs6erg7
XUAW7TllR4hkyPGUxsIDDu25zeODgeNtB9s8XzMzIj7UbsxqRmESzYdBK36ZCjqdHhOY5Hvm+qKm
P3Swe+9h0ve+IymnpOYUKOCyrFMfc1vcZFLHnSRRl0Rht3cDI9jYcWKuqmSkNUVXdWsys3QDAkjO
9Q4Ke+LKeS6K5nbQ0ZrjhbGWupa6x5TRTGC0on3XNjippmjTax2e3Gftqo4CberpZc5aZ7uVaXfL
6BjUBKO3JCgd34XnjMduSPI/iwnRFBxFQgFeGUbOXPCo1klnkLobgSKxkNDd9hi9gH0qVA8kt8mi
jb163am5MtfLKOBsU8IH1y0OtmJFKxkEcq9KlDKpzNU7UNT92m3K4TUj7ltAysPLFtFP9maj29QX
fOFUkFuvFIvC195MFcWcmRcKhl5a/XvDR7HnKSVJdx0NOzT0LbhyJ113w6S198v4WAkkWSNymsoz
45PWtwb6lLjctoDd1mWnKguUyO+53fdHZva6u5jW6NIoLYiyjilu9Vi1dznD+JB5df7K1XX/JlF6
eu+4b88JBm20xNDUeKt461O2/4sNp/WMAwA2czho3ROU3vruswjyGe6Vdi6uSyNO30cflUKdZahw
6hjthGLbi9wyge6hkD5BOjEAgEUYm/DYOmeHMjJcmkSbN54cUIgpym4ssho2gF6dcrbmNWnNhHjI
GCGili7/m9vtFhRjbi90o863Hi/4vQ+YYsbcRO/YfZ6QqO+2NS6CbWEYGVZY5PjYctuIt3wEbrdm
HoSO8aOQzBCY3mWdoC0oc+Om9RznOvNU6nAW8IoILMgiRkiyal2X4ldECshIGOF6t4Mh7X1bFMqa
MEi7qIq9zWJp4TTzLWhduXBo4nSRe52BgycqnpoAEs7bk5r0Cl8/Dt3rHqGunHmJqj9C3aICx1Qg
zu4yl7xzDXlcRWdh5G+kLMkopzgyG7vi0aumJKv3x4g3wHbbm6jmb0dfJVJ2hhpnXcAK9Ny8wFEy
mju6B+FORJr96ul9c2IsAmoUt3bHbdIo9V7UOeRlZazLF9Ms+XWJT0krUUd519ApuwsKVzm7ubBX
pTEi7nPhcm9zf2D31RUHAF5n6FyP1uFeuTLjzlbwl/ZKe4p8iX5OxP2NzMQ59mHoz7uOXzcTltPd
UjquEcUq3UOjW+IAIjp1F3ZJNOGq/ehsP6s88Oj0t6z2lQeVqDefqaWBx7ctyve80pFx1WGYbCOz
IB/XHclA8K5uUOIFOq6thhGTmTUeUIr1j+w8VTPrbItSleHmx3J0cS1UhfokJOBL5geGct+P+qWG
t4Sto7hCgHpxmMByGYze3bKPduBj8V0I2AFEXRlvGez93A/VmU6gsRzsSFmw1tEZEa8EytxONeYy
5UjXUp9BBRhjbixfjbdUZAE019ikE3hIj6FTyIMWuyYQok6uDMe392Me7hjfgB4EC+mD64TPtGGI
3EKfKjYeHdCmeukugp6eHIYQgAthh99KDB0D3U2jeu1BHk0YPtywiyZTqhemEyBECZF0waOR+LSa
3jDfWHu+t+25vuiYh7HLhFosrBsnNYKHzC6sE2bL4iPzChsi8SDC+zL1zOg+wTjOCeD2CHy03qge
cNzUgBklFBCEOnpaHgAFKk/Ma3IWhVbDcez7YZ0wQWjugyRj6klwTl1jN8i03emu7E/SRtiiRwnq
Z199L0VNOhRFIrlOMpfDm3MgfmZHNEAxix6CLOODHHOJnlU/DG6qeTME3s5z3RHLQ66qw3oXZxmq
0wBPCTqStj93de21V4zBwUI7o4ZQxmvT0tVf2sB4mbnt9s2F3jERkGWM4AGdnJkwJclFN8RAhjFW
0wdIyABG1cisuQWj6fRn/JBgpnbhZiPSKoTR4tjjnyjg5NtS8eGTdKitSps8Vh96oujUV3i/0U/z
6jD4ilfn88ciVRMDhIEm36pBRChlhBr9xM/Yg5k/AlQTWcrnj9bIba+TYdLydhI4oGemHV5NfSo0
Gs1VPLI08BJpJw5N+go2Rak0FeWjQFoDvkCVAMpI5TiG+Y3+lDUHaUFQ4ObePcMhfPTANnSNeWYk
xWMbD0kFMUnYH62QFrvRtJclaCkJRqCs7w07t/a2DfouKXu61jgN81/NpNfH20JdNg0t+eoLl73O
hAQMVlo4iKrb3uWrt1Ptr4lNtp2+sJtp5noB/YUYhSk2jttfM3SiPium01wMyzdXtocKxgt9xE7T
ZeRFzQcqQfG5S5rcNezY2XIsBlD5gRe7uxGEITbBQpzKsczB+DLnG/icEk4VNL55GEgIRW5Zrmpv
7DdDGn60HZSltgQszHFwJSE8zTsQIts09PwNu4NzCSZZWAinBTkZSkvC3WCjxH6yUzoPGhLTbbBP
J8FtjdvgyDuL0tPzGIkTmY12kwP+vvDYuX9Em/Gy6sNg2cRjAIETbGBq+tgSjdFQd0WorGRrlce0
qZNTmSn8IUiePyshmrRIxmskrroa+wtvJItwtTh487C+Hwe3hKXlBWr4kgmVm1P7sKPQ2HBzHHda
YlndXVELNva9AhgccTbSls8HK636gi6P0qET25uUE53sJOkW1KCsG3g7m89HO0aqSgYTq8wEyUxy
e4kp4cUh8L7tMsBPQqb3CuMAtlYXBOlcRlq6NLXIvkvVWNuS/+mzasRTDNcXvSPqhlMUMrNiJEK4
VfDGQ6FyfNYHxil91WOJXKcyFKTbrOAopqgXxJSznUFE7HJTO+DPE5UJyeD56alty6liEfZODxrD
ZoqQzC+hIl4c8CbnCIIr00Vqc1i4Oim57PT2IHF9oJkyjOt2qKpXz/TdmzosAeTb0w0zmXf3XjtU
WOeJHBEVB5SHryVTL07BAGpEsUHPzMZIYCcXuopasG5miqcyuKRIy/5Fc9qYuhbTAWZD6yer0o3E
3A9QW5phogL5Ag4v3T4+jxUOuBkzCp4+CzRBovCy+ENhl8uxdIb/xd6ZLLetbFH2X2qOF+gyExjU
hK1IdVRnWZ4gbFlG3yR64OtrQa6osGmXFa/GNbqDaxskCGSePGfvvT6xOfN7KimXPK3MebIc8Yzn
II9XqRbpF6NJMZS0DoZq0mrEZRZ6xfdsDILT++OuQz/Av4KolXKXtzvNUn9NN8S5a8fsMV3611hS
ghAxtpbI2Q0aAjKkW6IHzA0rvPrNk5ZGzANOKNL1z+UI8iaRO8Cd17yPrVrhW5zh2MztE5J4rJBm
YkNcCUpz11op1mmKsrvYnSjghTHUsGayjDHFzLE73zjkKK0I1iP0dgw0xY6Z0uZrI2N50gM7Jxi+
6dfUtdHt++pGiGx1YQvxENexd9M3lHy79y7h+xGJTofGoacy6xQ4lXiql3Ly/XjHfkSzsB14C20m
4ndemTrVil0yuCoJvL8bmDE+ze8LcW3ypYsgukza0iQvdSRGoWPOR6LV2BOk21Y3xFOQqzyiXDdm
fdSl7r+JGsq1E2vzZJp1tCszI30RxKEe4tHdEmUsbmiOGfdFBxDhvdNXOfPw2loFBkaetfx6EFX9
kpEFsLYqAnKyuiPtfOls+4FoL2U+cKgZ892ghXuAPtbcFsu+0y2trfeGJHKH8jlzo/Eom7DkIDYZ
67pC1WyUS4uo6cvmPm1QpGZMzO96nwg8c8RL0DEH3ntqWVgr0lcd/FaX5rLxRQSf30R+otE8JsMP
RjcmbZHewt40ujvhmJSNWHyCTTZQQY+5mZ9MTcwqIbQRMwjHfwXgR88GiUhfqO4bUs7uAA7vxnJm
0pO7NicC1QyoiixvZzSGulMJVjsk4VTlPTQjeH4uThwRzygWxiUXuQ1xUzVuysLftiQWCxapiaSh
FrFt6meAU9wkdI/dlPBtujEZXjsxi8v0vVfxvs+TFMUepealEaA0PMCdVBm/wzIAKn0MFVVC94cN
+E4Q1nUDxGnc00FSNDDM6f79eUIIZO1w6NI4KPvi6HR+vS/owx7InvIuPC2qgw5ydJTkBFVFYF5Z
uIoe+7QigAxrPkUNhZlI0iuznS9St7e/NZXbPoEqrF68SrkHEzvyjvSS6NrihLCysnF6TG1/fAxc
M73xSbzYy8Lx9iJp3WPe91CuMHArDtZXfmnY33mm4hfgROLy/an/oC/+51iWWZQi3h+Pr0DZdtYV
123ilVPZMnJUbfZIA/27N8flsRngz/SWKI54kL39kNf5fRz1z32P09myDUTV4BCDt59iHI0KY0/i
aHD696dbZmJn0wl0Hwg7hSstR52Pabqx7qjl0/nW5JldAw3/nMbGkknuRuTK9GWaXAJFiBBvVzrw
P2C5/zkvQPDn0etRPhl73rlICoHy0HcBAmOsyQRr5hWzAnM5ppnogp9Skts+Urr8qVpQKFklyjDH
901bnckmKHH7pMpDA5Aa+0VGHw83UWz63y17Mm+JaHbvjXLs9+wK/nUUAygxbT7catBtfZSx9D/9
+/a///i/338+EJO6ZaSKzNI+05nYscs+3M7G7ezSl1JB5L/WMz1Vsw6GXds0P7K+9/eh400HNcOg
z4bwbmq96odPfvGi0ULoP0n4jjCXku2ISe7SBP+VINDxnlxesItu6OIPZlpnauBFfeKh+3QpRqWH
RsZZbvMvw+AAaKIclHZv+xBWEnkrY/XyvpvSYSSoMk41ASnmp6HIEk6AbeWcnKqM3lIzK68zlce7
f9/FhYZ89hR7fBpTWRCLeZjcs1fM7H07az3buW0xkmznpmpJ4IroHaV498h9/4LytD2FxZI97EoS
/YKiMK4UETHrrmTuW/gzrKF0MdeGsWWdarOtL4ZQpZfve4aXZ97dBx/5T70KHxnFlQm23YXgdDYW
LImzjyJK/1uVquxKmY2z6yOXxGjUiYQmcxpqCXc4kL8sXgiqaeDbDS+WRySnXg479JW8XTqR2vbB
51regN8fSD4Xu4aF3JtU0fOhNXrTSnIedm8HUhI/laUK9olLbHFDoj2Z8qF9R8z3Jqkh7paB9AkJ
0OAes6Q1rq1ulkdvKYYc9GAkf8vmtUOGuemDrPhIfvKnes4DWsyEW5iOEOpcj7BI5waiDUnEfp/y
vPfB4inF80upv+KT9TQjOcQ5dfa1iEknJlF/yYJyPpq3/7mIedyo5d3lEXTUuRCKuotNB0Pt7ftQ
l0TE+bu/BIXTzs1vgmVq9O9f6G/POjhb4SNBQvW7GOJ/ffcGm/Aio8/sW6cMgN40xSsjGWLMqsQ9
1YMnLofMrw9DXfUMYigM/n1168/dDHYw10b8Bb/blWevWkx+Eon+vGpjYLU3Qyvpak/Su+n8jEZ2
2x+ZMqRXXk7qxji21ToVWt+JyMcEWuTG61hWj96Qh3cokj66M3/5JTAmCH6ERbtHoNLvd6Yuo1KY
QyNv4wxN3LuKMh4TxCruUL00TtB8IDj5yy/BmkPMwfv+hcTj9+tNFL+kC6WEVLF3XgiHU15PgMtD
npWMcnLHYLbUudvM8/yjgHn+0cD9T5kQrVMLRdqyiixL8u/XNyBD+pJo6tvUEN1BQu68KLyseNUB
BisrERtrWgSCjHnxZXv4VyaIzr7GA5gOEt52338guf7bw8EHotEqLenbhK7+/okcOPcVtn15S99O
PtUJ3uOVT8jSrkJURDNDqh+uy0whqnlBAiyJnU7bvRVFkGGJdsXb1Ubxt8EMh9dxXiQP/354//KD
cZe41UgmWTTON9uKBBMjJPrh1rWg6qw6YkwOBGpxYl4GtXhYxtf3gvl9vRpHvNibf3+Avyid2ezR
+goLqS0t0bNVvx1L14+jTtx6fTIR+zph4E5AyoIbw4TXtpc5aU87yxmDi3gcs30qad1+8Nz8peZA
mW6xgpBoQYTAuU4KPTNQDRb1ky+6I4LRgpnc2JK2FzASNeb5s0f890rXtH4YSLrjzo7vUpl2l04Z
hQmx7qneNnbztQutAp9cEX9P0BzdSoOWig5muEapok3471v3l32JCnHRl/C6oKM5e7QyMXCarNrk
1CxrHF0rBVDdRlZVyeVksoz+4LZ9tE2//7Nn2yGDEUnLedHyo3T8/YmOEk7Ac2NHp5Ez5l6KrnoC
/8XJ2OD41RQWB0WUjt5dCPtXYzcWsMabnpY3BUd5mqLIIjQwyVSzSsPs0+S6DwEv6qoSUUPyT0cz
/11YUJQNPcCBjgljmWrtsvDupnR81GNHE98pFRhM3+ougkRfDiZ6tU1n4esFwlXknwo6a4y+LJrz
pklTQc/TfElnAgB4q7t7XMXly8+uyM8ZdJVMFrCf2L6oy3i69cNieP33j/WXF82npJJKoKU33fOV
OO9lWrsjPxZR5PJKFGZ6ESEh+By5trWG+tDfRIQy7sC05Rh5m+IDIezfLk9NgKgL2RUv+rJR/FKe
hj5+OXcY4hM5m8bR1BbMtqXXg3cBxtRQ9gZ+0Uzv0Oa/Vqljf3Cm+tvlPdvySKdBmP3HsaYX4NGG
WqQnA2sSEDpOh6fKckK4ZbF1YQXz9K0wsXLnDpGRBmlYH3x9988P4C/KUVxbDnJgxzsTQhLc4veY
c7MTaz9P5XtXEyg8PUUfY/krn7x6ee92jZNpEVEZFT8sQGZIQXRGH6BcdDwVotg9jnMxEAKBSAY8
Q2Pd9HKm6TjZEw0FN4ho9LhNqQ9GTNJ9q814H3Yx/wt2V48BGQ0M/E3h1w9EEU/P5OBU+IFJULA2
nvDpwMVi5EMZecHAuSSVbYW1gEWHwLQ6Xb+PCbo6MMc1/Hl0o8tEwUA+/pourX3yGPPPRBjop9Yn
zkPSv7n8qWSUi9yitBt0dvGi3f33s/3niZkz6+Ir8sjgXQ7NZw/XUGIzc7PyFI7ElrkE7BHSEedW
tJowSmQMBn1vIibD9YAups4H1d+fNQ7tWJPyD7QEv7Cwf7+6BI88ZxiIKPUkfc8skkxlMg8AUMNA
QbUOPrh/f1/7jzKDphFKVo/9igBQeS4rj1Kb/BqvS+5EnNXrLgpdZ9Uk5Ax4JSOg9zILi1lF+plF
IoQimSHToj3VRWdsFeSznzoMu1akbDY+9I4RmGOk0GK+16csnOPlEKAkBuj06d0IxkHMfPz3t/DO
61a0y4pYPgpDi6X8j4Vc2YGqRDd1t2ETV8ALbH0pXF2jonIfJhqsK5pU6VWZ9+1MHsacvnapfqot
OmkIsrC0IvMWB+b8UM/fGyRlMEJ/GeRpmPz8ukyKzwmOd0YIVjp/oU9YAiVf+vOOpx/JIxveUt+a
Tu+PL3NzBvMynu9HFvHvfhboXW5KSLjpKICVzDZe7E71h5Rh+SVp0+OF6dV8Qk87F/akjQsrTcGw
Db3c5HjaiQ5R/m1AWOxalIPctJPwtoyZK4sH08/35YCUyEPJ+JWBkYv8eMrAKqPFiffv9XGRmMPJ
A+GMj6f6ZOAlueI4VxMn0HUPucuqMRPeCq5phwjJh69RGF9zwQYMUDXfypyGode2FtEYtRnJjWIO
Udlt+iPyjeLpfc4XtpWdXodjXz7ZRWVekliFzwjF5StkMusFSpI6IIfXO1zUKB60sOMPnuLz94Yj
rassJvkOkC7rjw6B8IkYSKzavNUFOg9j7NhpxbLsuALifJ+MP3fA/29Sfpyqt//5P15LVtx6un8L
CRf43W5M4fZ/Nylffp2/phGgnT//0k+PskdIHDpttq2lQEadzAL3MyXOlf9BWmyjpZYery8/5v/x
KAvxH5qIuJHoXMilquYz/G+Psmv+R0i6VDxm1HG8/+5/41E+K0IXb6AtEDcz56YGpX/4++pbRG7e
ESVKFmEIMG/ljUH6ZlUCGmrlGvZlS+jnDSUP/JBfbtLpZ735q9/2bPH6ed3lwyscXwpH6+/XjbF6
we00kQTLgLQ0RI87wjaZ6wyZPP77UmcvyvulfNo+NnU2jWHrrODNZ5R7XWtOu74a1DFzuk9+O7c7
e54xk9nGB6XS2Wb682psaD59ROqg827ToOnSJu2IrVGRRJoqi4xlZimkEbXxrhoG6AwEgKxzWT78
11+T1hHtAhrBVM5iueO/lIjxYDnkOBv8kp4qV1EjzR+dzCeQCjPo+qwpP6jJ/nJbpb8cO5d6zMa0
/fv1iPeVEalP8y6PgN2saB0kahPWc38naw8kEsmgADD//R2XI9EvZxdu62I9wdGJ84Cn9txGRBNv
lG6thh25vnLrVW10oZNErv99lfNnk6soW/h08F1Jz+W8HorcxijoBo9sDjkgEKIG4+ekqsgy4+Rk
Hv77i+F1p9dL8/nP7mQbMSYLJA5DM2BWIKPxKbQJnXVi++XfF/rLvcMw7TLdXjYM773T8cvzUZFY
XMQqH3eGr25x8tV7HYGN/X+4iCuWFYUeOgvK7w8Fzxpjo4YY1cBxXx03HWHjwCT790X+9vvQaOZu
sV5hyzi7iBPBhwo9vonlyX5fzfN9bPvlVYa/YvfvKy3P8C/PG/7LZVk2mXPR4eDnOVsdB1qfIG3y
dEdxR/T6HJtBfe/IxGrvyhzwyMUIlQyf6hwkAgt62VefmPqC2vn3xzhbpJePwcH/3b5LmwCV8+93
1TAaUEmjle5ac0hpZpSBJnYgJq1gHY+pV12oInK+jD3xDR88nWc3ANXs0vSirS+Jg+DaZzdA2tPg
GSJjHLxFmfbB23z2O75/LRZkm3AMi5CM826jmCeyC+cu2yEVyvYTyr3dlHjTuubh+qBY/tsdZNlg
/10OOdb7+fKXhx+tXOGg8kx3OjIU6OamfqWf1B3QeM372c67+5RIzw+ah3+76PJKS1ZIjq3uslX8
ctEgsc1Y9XW2KyEdFdsOlsBz76fVoZDtWG/GkNjnle5L5+2/fFyAukq6FYxoeVjY3s+ua5tlkZpV
vgv9sH0wpGIuHRXFS5MNej80HZ4HO3Of/33Rs+XFEUhXaaDTJ3UcurTvkU+/fFl3sF1V+Fa+05OF
lqL1iHRyCO3v/9uHZrkO9Q+uLN58iqDfv1wEt3RoGiPfQVMKrkXau6fKVgKpwlR+8Paf/34ExEgG
MjQPuJc8ocsO+OtXijKJirezDoRCtl/iD6IAKAbOtlCH4t3mxcIOSyeOuJnlBfnlAk7nWjEND3ff
t5FQW3OaiyPpZLBLQRWTsJqkPaQZZAC+JgwpsdHbFR6SVxZYeKiDFUrOy41BsYbGyXhS1ZLwOiah
/9lthYuGLWoIku9KVaIxZvRSb3JRh6xjpVYvHPq7I1m2U7h2vHF8s2ansTadA68ILmALs8IociIr
C0X/L62dYzfXjbjGxmXQHETwidElRoKQG3J4VqECax9XdnRfpD4j90bAYgbEdGMlrXhVk1Dfzd4s
7jjpd85GoRl6iVMRkmxnOpBE0nAWcJuddNHM52UFpilqy4EAnK65UKTJz5u2HCXEXHgL/KXGIBCN
8A2FLywlVj2qXWenuoQU/2YKZzTcYwztN0SctXWsNl4iYMFrXMi4SoA6p77Cakx/AaSEHuVagDZT
W8r30b0oeEPpO/jG9A1Jlf05yhwyd6YCtusKk3RMrlto62PCxjFtmRgJXOFdRx6ZAX4MYAgNzM8h
5Ih8GxhmdqeVrNBEawsUrNAIEbNEzCR/tRLkuPYGEHi1bui1wMrMuguGS6SnUujA4SOdtXkMUhoz
RYwSY+NPWANXWW2iUBOpJKMr4H8wMIObvM+cWecUKHl2ANAS2SS/trCEhsyrvgecbW/R0Jj2jtxK
pz0YaZVdg68InFNah8MJPSzZtkOIGuyqi0m9Yl9BhrgaprooLlyvs8j8kmVDWFiRvYyT7XwhupPU
Si9i9LXwxgyFQ6iImnXIOZvszSC0UKtBmwb0K/I4RIXZD4TaeU5f7iRqnfs+Tet45wIx+8FpFSpm
FnhFAQk4bV8CBZ3jQNBrlZzwSIyX+h2/iTCJYs8WI3hOTLeEsVpx0uxw2RjNRRa6eoAPu4A/Xdnw
CUdnqLeT06HSyw1GAfvcaZHAh50GhAGcSGzLVGZ6U5faMLcGadDoNSGevDpGYJnrgcFgsR4dQlor
aUdqV1ldCnmh68w7Pk6CaM1sOrpEQcdgbGi0BR5Rzj4x8BqB0DocKiYdo5I8nwXjmTWd3emLH9oV
2OG2hqgQzs4YH7u0t4OjEetEbMFSgAC2J9Vscks05Rb6d56Dzwnb4KDQcrfooucmvDPeUcUT44Uj
dwJyQEqZeknSJtmjQdkREelFInuyAl8Q1VQ0ZnEMwBQA5MIOIdZzST9kqxx/YE1xIjXtcTZBA4qG
GWCkgZ6JTkvbaGTcaOUDynvXoa3gNoin8M5VUBVmsw2/1XU/iE2uAansaH3a9lpnzhDt8xEG2KPv
lh3WiCptva0796iMTRA5wyaqazL9okwNn2liqHktnKh7tvRci6dBVOoTlHPg8qkDetfwW2GvZtds
3UPDGIBEcm8siWt04uY4agWqOmkITwnyMWgPoZkhnAMpUT9nLHDppie+5HsciMLZkOYtyZUkKA8+
J5INEEK6c2dk5FZ2G2VViTY0m+dnl/r/qtBmPW1FYROtitUKqhKlf+juBjMv23UhdbavpwmSp+jL
CVm/NNxwB/aNhMl+NKy1hQviJrAF7i7RZPNbpQv+mGt3AkBGbnVrD1IavKPGMdqNUm30tfej8r5X
MTAzK4PesMpKBhqXKVmHQNFzFQOBcGU9rNqKZIc9LrdeHMLAN3q8JnHOWXaeWaikFdTdaq7oUx6b
jFio3ButYMsQDLsJqjITnjkxqod2eH/emlwjHZuRu4Zp19sbOwlce028OFbBLMoDG8C7G5yk22Sv
fTpG1+2k+GPaTFAj6DkloAFfVeuwV7XirTOloa5CIXj8yV/2fXjFGOrJbJ8r+G1uRjhlPBVxtPbq
3pHoajsJhSbuR1h/7AbywtJ+KvYYKywekNA3Hk2Lp2vjVp31ILPE/jL1+iVXhvVQhU1/lFCjCOzB
kLcWXWvQfveZ/fUtWBbX+c5JYVjHKjBvc7z7qwJX596ZszRa6FBYCUJ9j36PhOkyM6NuQ+GC6Gdp
fqyLLDDI5U28gTtKj/e6oVAoV8U04rqd4r7a+3nTLX3V/hggaL/qKMZYFcptJ/yvhYFhXOSQ8fL8
O2ZU/L4lFgh+6u+ia+aHwU5/2B4IapMIqNh7yCAVIX0xP2OO3JCk8LkFH4lW7F6EZbk2ddOsJi9J
rh1Ei0TqiifXy2htYi5gYdNXOqqnyyl1jIsy5r2a2OLWShgk+wzt0V181jJVe3R85ZrsFJBSvao/
obqFSZrmJxy+4RZpckDya41JtIfzgZbeBoacE0gXFs0xmfh9uiLcGdU8HSxkibdRrvqrYaoId20i
Vj0CwOui3piCF56cW/3maKv6Lpu8A5bp1eVjzVzjmKuJZO+csx0umWzaN9LCukaCyWszl/bMd+cZ
W+lQ2w9zHLT3bu5Qxcb+9BhbBNLwWC8gW77IHk+2ubfIqrx1NXZot7G++GmgrpCQ9Lcjbw4A4tmK
P4fAVhB5oyK41V4QGlRTA6nRRD2737XMaVyQWRWYjzV+cjrhbor7Z+inrwE0omAS97Kje572CIMN
QcZrZD+0ngnTuhnte5KtBLlRwaQPsnfUvYoHBytBI+EthtPWbCJqj9jczONChwU4xQDJsmJri7qm
/hZQyCZrps7BtPbSxdYz97W5FamDHbrgP8YGbbv9xWkc8wpLUeKuGJ/kF1o1sAEgzJ1Q4NkbYk/1
DVJ051vCgHT41ObT4GzpPxPtCc8+S9aViXV9tpvxOI3zWymImIU+3F4HnP/xreXiuQ/NGLzTJN6a
3ms3ukypKrqo/DQiiLgbYVQNyyvC45aY5MX0ISl0TNMdXGxm3x38wTV/eGH8ZfQL584GCcX8Ybqg
Nsq2lmEZP4w0765KPwB1mlqfI0/XzyTF9GvyH4+WRhuxSjFTsjwBvLwZ0uKQaN9bY2zTd7od4pkJ
m1tQnvighx1ycuGkrPQE/TnAebRNW2Dh6PRBL3XGDL4bE+pj6rvVJsXfuXVch0hYNKtrk5HpG+1x
7+RVAKgsU9tc2CruZTxc+OZ86xkzIBrsfeqoRVnjtgqkfGuiqWAPJb6MkSGRR1/J+Mv6tVOXwzYk
Rmol67zdTbL3t+SVIymznd0QII5x7djeMqDOtlNQE8nrEWB1YBLnRGumItUxmHNeWasad5ok/03f
keWcdoHAQtaY9jfXDeTaj8ZPQSfTh6ps8CmHgC+P2sTAAgoK49UQFC9O2lmPLSLRKy+ZqFThrZ+S
Dgd8AaTxHiV+37BDeAF+6Nbq06W0vY3nJsG52PJQ5R4wcpe9bKXqqjuC/Yn2NcPmjZyhJo+Tw5Ii
Wl45pg3iwoDFlhrkCnh9P635ztEO3qu7imHVUKy06dpvVL7GPAM8r8u74kj6UXNLBQjNNyeGP6iE
5IfLyY2ksjYArHWZOCX4mT4BDRqdFVHTWq8DmYGdqrDxYSwg6GPqp2qbZ+zmu3m2Qyh65uyve2fK
iT1Pepx1djmxalDgHQd+pV3kW5GxpgIEzulMatf2NE1XdZE5VMkz4L61kAboI4XLhAPFgAwwEVTj
F4RViNfcKvv4Ms+hrx8cyTZ6jQ+0bcNVr/vhysk9iVeNkRjlilU4W9qyutnC7qL48FK2urg0rEc3
Moo9QNiCl0VFYbjG9ASgnfySOd/Bk8TijpXcnioWNlIv+Q5dIpP2tmPVp3Al/9c8DKibFitZyqPg
1dGjxOnS3WnTrchxM96qyiQMbdLW1mkgjjadMHYOxBM+Rtg+wS/v3nTpd/leY6u8DynpALQ35u3g
Ji+dA/2sxn8S4/PGXRdBg8JiB8A79Gq1HkC1dKvaq8b94rHp8OaxIYMHoNpaTaE/vsxphwfCRBuw
H4cp3Y1sstkaK02x6j2IlLnm9FrEBgjzYlloJe2OKLTUoYis62JOnkMDpX4U4rUrnGQrKXqOWVSp
a2Xq8KonvvoBQ7ZX7F0Igogs8ugiDDB79GldaHywnBJxAMTNiXgY8tw7UDG8PPaJKaUnt7LCWbqr
TQKzA0RlV7HbyBum89XGEPVFv4Ay5yQ04R/EYXjiOFURu1c3K5oz+sIY+VlWkGCS2yQ3nuuqKfeO
mqxXbeXTJ8AaEUcSkvA5dseg3QgiuXRYn4BTu1614w58YgZg6o0Dxk+tCiYP5Q7Obe6uBiKGnFWY
kfO35V0oDpSEau/Umuj4UpQocpLoqk68V3sO/UNr+9fgeSDYjFkfpquijPsLFRvP5GMvgkCjv/EC
D3JH3hTbBkMLHpzxmxx1fltZIr9FlTZ+58n6RJ8N1+FkARtRyL+v+sGXRzJFiLKK+numFgc1xEa8
BtHIve3CwQQlEAJgL8oXVFPLvmmOeyvzcHtHljXfwZPj9A6LhNlnCB3aCTtJ4jkVRFHk9jPFQ/zY
Zl0B6A/XzghRtg0rUF9BNuz9ZgwfvVz6aCemPrzJQjAx66Ws/8LOGHFRbIEeaymVVE6BoaCGZFZ4
O5pFcPBqqT8PlTajdTK2xRPJXCa31Yb1woQveAgDtyfKQAZYS1Su5Lay4vEqckS3xXtnPFnFZI4r
bGxevO7zvN4Mnfl5sbU9ZKWEPTlk/depweDdUe6HKXhLPOAJFlGSaeKCXBUkHUO189A4x9BYKc0J
leSHUaNe8gzYf2RuPhJZM7zFfRxfYLR8bpbE3zXQVQO4S9WzkaYKv0pBzfFW+fUSQBGlU3Nd52M1
Ppl1nUFeIP2DFnPxEiryQdrQx9XqLLg0ZGzeNzVOwbaoZc0/M7em1RLxJqZd2JvoEFWRm7eBw5oM
saJ8kwmx59BkjGupDC8/4nE37nS2nBmwwU0vnrBzqnCKiJsg94N+T1etyLf5MImnODIajhNUd1/A
CbqbJIebbjdkEmjgDJ8G0ZsPjlWpVUe7aNii+PMzgCDIqjHalf3eNCxyFeak8G7rKSmiVdU6l0Hk
dMEuimZyUFVhK2gsHkL1KpnBCBQQ6db+HBHGbnA7cKQ17UQKyQhdEGcpv/4aVoR3iYcGarIrZsfe
pEB2BC472X7qvJBSH1GuPDaNks9ulBIgHnVa9qzYXldvCRkR/J4hiB7QB6QMKbyn4Y4HJBvIq83z
a1umGL6Z+Bfpuia06iskBsjhcVWXp2Dy5MhMyIY/QwiwlWygu039ZrBm8zVuWNQ3eAcknh2UPwMG
bXCwwL4zitDKtMEyFOZABhbWrHDL6kF6i9Jecw/oBimKjaWyWKuqx6mCfs+CemiSJz83LWEnolEa
EvYYRCHhChm5+QXE+Yb6jvpro7Vb7oOiBY4HP06a20yp6kfA/JYuWp8DsgppNl1jE/KuAF1KNLOJ
YlX3yHM5+SCFYLjw2J8M/KwjCsCOqM1B1xwlqOXG9sofw7G+KDgczWs6vZwG7YTDSRT07mOfpRxR
MO/NzprsfNa9ye3mz3Rr+nbTDE2LQdbpig3ij7HfqRRNIX9OQNlgA5/35Yiqi5PMGFG51z4gnWSY
I6YqWO7oLSnC5T28g93aJf+YAL5WO6wq7hQWB8zkRMDNCT0YqkdLwPfIgQSEreruQrYqgy7MghBy
WWrHVaEUKIQJ6rpxqbNJJVtVt1W1qqOyfsyyRgJ2GQ3aVGrM/G/9krq46tyYgwd9P2DwjgMDdeOX
sro1E5NNE4k6K5J0/DJf6ZhWBQwYD6Ss8vv8S+yQ/EIjrc/79dh34gcgdfFZ+25I7kPlJwbcB9Er
QkfKTqwdx5yuXYIeoDE0jibsVM35OrW68Bv/ovxRRjalZtA34YuwW+9H44zE65t5Me4cI9dEzpGc
N+0nP404+E2NhBTMzBEVZWzralvKgY4t7uDWWTdk+MU78lScz2SBkYRQScMUF1IXNTUiPiKSWEyX
fkNqdoBbWm21SweMrgaUsbDf0tbqb8NpGr214fkwMmLfMLyNhiZHtxo+JV50qiJe+4JUkz0qO18f
ik6HgnZf5t5FqYydA4Jr+NdhHxV7geyfhJtRI6azSiNVJyUSp14bdLYgarYl4y7SU3gT6MNJc5U5
cvqiVCye+M7+Q+yBnFpp2wnleoz9uj4WXc/XwmkysXGqKnUvQTWmZDmmrfvZ1BGnejwB9ldTEBG9
yZTscdBiTn6wRmI/gLv4IcEVXaTa21qghFpbrPIPjaXLYtPYrhm+khYWkjWEN2641gAOsKpK1UF7
L+YpohkY15Km/OiLK3RmsFATM0IeiAs9KyjyLSeu9hFt7utO5OYNaR2Je5iB0FfuD8pUo/HWJuFF
zbyWwagsfQpTSfbdpY9HEdQHYmh/KLdmj8c7W/WCEWULfIv7KtcE05VGeFGWIsMp1BN7Na2HFCPB
CRRugfyZrjvH6SrlzG6byCM3GTMduZ38OcWU3HnIMQqH4n5TmA6q3Ko2HaIGyibPn4lBIFGjtDig
78NU92rd+WMWbBhHNtZa0tWrVkNmev0mTXVHyc1qTX5OS5IFUTdZrI4NdgJrzf0Kl0b4jF/pMsfz
o7eBzsLxc19paz6gtPIS+o6cNTf4uelPQ3xNoPQYc08QWR1Utb9xXcgSqNCc8rmFg0kBgs0p5vlP
Cpu8D8hwL7UAHIdbl+SHra6sqvzKRtI5l4Qtl997K9QJbZWYg9o0GMxcaAiLeuc0Ief7saKsRave
eOgB69QJn2ke1MFN2nk51W45+eO2cExN/AcHH2M1pozx6RP0oX5L3YaQGFV7hdhWY+74LySaMaRN
tdVQYAm3iDbQrYboKIuke04S+iNr8g5cVNLsi/HGMJKWtKtpmp1jnwcuOXBqOW4x5li0a14YeC3N
K+E+OiArlpudjW9tL8z7Cu9wuerjiWC5IAMXD2mpdS8HmKjxPrDGwr9yEzo3rGqROhrCGdU27nsF
v61HJ3nq0jK8p+uLaXkVjY1h7OB72wBEQi/0eaaQbgNjL30bUSBals8BHr3wyhW9251cmgrpXqrA
IPnLcEW6qgo5fSUSC2Ewj5Ip6ZkhENi6YfK/qDuPJsmRND3/F96xBuUQB14CCJGZkbqqUlxgVSkg
HA7A4dC/fp/gLI09zeUseaSN2Vh3ic7MgPDve2X4Xc1wOmoHuBETnhZxXuxwIgd+OnGf2NeIZDUh
f0EoNee/ZMaenQCm3R4q0vJar6HTCzS7bJI6yxd16obGHw4ZtV/NCRvf8s3cXfocMtkYP1K84y3v
ZZN32T7vHHtJkXU07V4SgeTBjCE2J0tUhV796RJ8vTLprF68B8S0DG/YS84K+R1zQ3ybUzxH2yUj
CNsaOStknfcUJ3m6K74Q/uAyxY5lntH8YYPw19B53nySG3dhSxAYRdVOe2ybgFiIQeShObqbCodE
h+jKU6clA2S3CV2VV8FMiXnWEFp2Y5xt83fG3rwH5Xf+cx34oUwcW42fcY666GaDOKPUptLWQ+dN
MwcwcdHPPtvwb+EWbXW7Uiz+7dlEc+6Q8nfWU0aV6ZPVSIe/Npg4fls9dM0PtHXOz2vs6uC6iwK9
3cQkXeanaWWJPI9W4ctDPdhtfKRqdGw5V2rqofc9fkhxr2VZPy95ODkH4602qTsuFp34ggmxTRM5
FlfZ+AlIxgq+9cUWHZcehITUvNFp7rJizNnludOmRNQbZeJFswk/Mdzd95vJ+jsGMeILyDnrm6Pu
mghTob0GM/Xql9pMpELirfRKOtqhvka9d4gRsHcRuyzPpK6yD2aX8UYRZNmRyEXx8HXU98V0WHK/
eM51zNEc07S9W61BAY9rizJgszGe7hudy5/aVGVxJHS1Z0oZbQvYlwZ54BwH8FkiOvvs8sXQoVrY
WZlgcxNlm/pBZjU3vFOle8daDCdig9UOPOiOdxDDor7tnDbiNBpiUXNbbo1H0Z49qZQMZuVcybWq
6wPuDNUlARkKXb7jj6vpRAgw32rQ5eEmzl5TMfVXwxQueKYwmSdLq0m0DMtSt8/N6NTzvidhEvZj
pQouaeO53xLtNvmraiLs2rGCo97F3KrTDXY29uwQCMInXVHImr18NHVCMk/1Hi9b56Q9+YfvSo0M
LzZdJMWeqDqb+w89sKp56LJyvstJ32AIJq/BvhmwPBGv42/Bl6Bxp0ta/r1KM7sfh1s5jEu4I/dE
23u7CNX1sMKYpp7tLX98tVU30HgSBs1I+0aR+MQjPy/6jbSKkA16ArhmLpyLnw7ZBM1dXEBbk8kp
1yOXBNom46YN9g7QYZjGltlO5VAHMPlZK+g11Fts7Uelwvzc84MwXnu+qXZMwz02FlF0xbVehKeO
W0uFNUFghOocF6KECLTcHGD/2e5YoQ1nIj4dEo7e3VnB/0J6gLMD9wCkQHBaOOioEPzZ4s6wKWf1
o5kidDbQK5qQGA9zvMT9nhyMMdqbCJvzdWHyixqzAh/1gxa4b7FDMkNsQ+Dgvhgo3tgLfzYO/a1U
tc713HzZxkVmWKCz3JiTioq8nK6jhoPouvY0i5wRue/W5ZyxQDOirCNXbCKSqj3RUkH/vBZM2YcW
5pZGerDXkHQ5n4Lpuo5ji1K62X7NdHZxPshmy68VRPefNc4XuW9j9NkJiq/LAAYMo/b4EwLntuRw
7A5IS8k57Dl7n9xgbiLi8hjdUmvVTUDehFfQpxbzMuf077z5oZ467khCJrTzZhjdfvRYmZ88O6Oq
PthERIc7JheLE2sT1OBVUg1PPRMOhFmmrK9tDSiAJ1xAXNWNdn8xlEiR1hzrKsU0mf30W3eVKZ/1
ZSPdJC+HS9z/mAxe5q/7SLprdqIomYyYGveHugKmb0ELIyxR5iS5315CuPd1VxlQpD2aDgL5Brsm
vUTVTiGfS5yVEPxB484EUAVi6w+kS4r6N57SbHgUuEnOWckqch4xweYJgT+Chc5yy+USZSveG7k4
QzpIT2dXuvPhEPRsx9PBJRk2eBZVH9+Prpjmfe365omAPUo9w67uSMWoO5LHIBopwpx1MP+QNN7O
x8IehLjuLT/KThbiwBh7Ii2pBC8RRb9jetqmA/EYHlZ8Z5u7e6mJ2zlsOav83VSrdUlJvSb5AobE
q5IyI8p0P1qLA+aKIr8lwKVBWU+hWHgMx8zo944mWzdIVAMkQSwZiM4rggDzvhRTOCZ8jtD1Vdhe
km1GHd7KrPI/MCNUPzauHp01cnUpiRcBz+yexNPwbq1zgmXiYG2BdBml0cqITI3Hku4F76qVrPhj
OgogoL23zvgFYJbDPzryZQVRShAjMWSKmCxRV+3v3MLbc2oQ/MSU4nVjdZw4SfW1W1vg4ptGFXm9
5YVvv2dOYSgYLcQoViC7jDIKvyPM9Ve4uaDEZ8Q+ywIrier/V1goJhFK6/NlqHdVNBk/mUPFAua4
pZpvim1V8W4id3U8EPRJXDBhhu50vUj2vH04bsV8CjjTJoXOxne/MiJNSMUqPNntBLHa1RVN9rOd
4OirPrx6hhnFuSfQEC9BH9zMDGufUsx1T7MggdW7mmSN8HHcyk08EzY617s1uKQMwgvIrwmBhAcf
wSJ2TViv+zX0lvcJwwkI0xM6qE9oVMbuCJrVj4SQbmGQlELM1/3Su+PT7E7LG9xfUe/JisxIfpwm
DYZvF/63kZKSRB6p+qdZJvtnIYL5PRxK8TCwfDHWEn/2By0TGYazFxKnNQuhHicSKy6Z4HqGICBR
qEhD3HwrKWhwZ1SsOst30FeXNODWDs1VlQt33jcLhPhtxcLOH2xrQg+gNvx3xjAAh5asWHUG62Rw
QmxDGhAPs3rF4cU/WrCXaKL7yIOMwodSwEX0erQTSc5/uXf4wIPzGlpVdCBC1ulvkV5i4EAqRhYn
qTmAo95SkrcSx7HJE61GevMiLTd6H9yxGvHjC7/ed8D+lGV5rkkNjpghiWbESElguV7DTB1eGpIL
zoiTneeShVYQdUj7pV7iM3LqwElzSez/iaE5ewVpMEwFkrDWfYCe8DMQ2M4Nr5aW3Rg32d6TBMUd
AlRdv41yNFVjuG/1ziLXuSeZeRZ6PdXx6G43pmjlcMkDY5ywgr6FJV0nnCurSx0SNH04uzdbnflA
9nPX3uRg7Cq1/cl/ii1M9Iny4+aGq1/FiVXknNuSxMfPUhryP1uHmZY44GajPr2MyQ0LgautpCnB
B2lVZgpPtlorvmumOTCsjet0U/kOc2/jlhka+ZG/fVUQdyuOVgObmdTu2N0Hg70FSYj8MOI/L2sn
dSoCM3f+LHWYWH0EoY/DTZ9n/Dk6taO6+IhCs1BRLkb5EpqVKb+vTTbAUkNrJlVfubeEAlofdJjp
n4giiPHMfFl/Oz5amcOgI5C6eRFcMiPW9Q47d+zeI+8FiObbwmVEWJ3cIQkwJYklVvCwTEyAaUPZ
8vsIHuHSzm7qp4HKXVpuw0jnIOue22FnUoKgPxaeBwrRg7sB8vIXtzGqmLma6TK28kXnOw03S+Cd
6mHx/Dm3E6QCQ8yrfZhZsYO2efDiYQG5qqPLSFOjGdzpwJ5eM7Z/iuVj1BEXwtTcFyToLqjDJDeY
i9fuUAb++kEQhXgMPem9aVHD11RWxvATA7Ley23pfGrjm99AmuEVldwYHaciEr/nwM+/QkDQZifa
wT9noz3SLV/X7pO9hHVx33TaAjscebjSCsTtgzQB6aU96UCsnLkKPgQR0dZDH3uDs5MOWqiTX2XB
d0TuuKIzWZkDeRwdEqhtahnDVre8DZYSpN7waohZIC0nux5LnGzvgfEuVelZhdM+7yRu6ao1UOdK
ZmbeOZqMzEe9WXZ4vxBEyp8xfI+7TGQENygMa+4Z5iTcUkcasr877PM8qz55/8zxnbiNpPBtpCmE
B+4QFTNk9DSrf7s8wtOONyAhIMhjBurYAy+yrvrWDbjGpgSeUbkPnkRCm32qWL+npFNAW7eCRDos
BU0ZJ24VuueionjpsMaF+9Aqx/6OHTnEvFBXGjvd3LS3+O5JycoJyfkWSsqfpJrzeich03xynI3I
KSwcDLsBYzDtnGJzGvQGQ9X/INTWR/JpRO599n5d6fN2gaC/y7Kyyw8d6VLuFUXSfTL47SKTWsXl
H/hRpSDPRzpP2pwJeBfWE9KrIl7W2wtGM6RqnKtbjeqpQmVqt+VPdwwKpgNTiO0YdkXufiAvmKiw
BaDbXvgvrnRA2AtrTtaGwJ4wI9R2bHODLqdtI4VghQywA5HNkUituh5WlQzKrP6JnwMwcBJdRCBx
HC5A/4bg32slclYNIqx77RE3GfO/nfGzioyzvuCBAOCDgIO2KcZE2ID36BSy4AVLvRJveEt0dLaa
Gi7W1pJJkpS8eOe6vdgS5ayKpNYcEeOPCB7xdimGvk0JHauLpDa8CE9G1xET1NS7hyHP4zalTApN
ggTpae+IpauHNBMl2V5+QNAmDclZYe0i/IHq2p3WUr8UvZshfppX8OkOyBckjfCznHnvXdfhtp2m
OLf7X5NNhuw9Aw7+qIqDTH1UG/HE16p3+L6seiEY8Xaty4tO1pHt0mUsZm20pSKfcvhNWXcuLfKF
H50VbQf5CZVe25wt0vZBUoRZ24wEG2ugO2Qc0AwyKUVYabrAtggCpWs1J/ePue/ivy1oHFY7KSZe
ewd4uspPpmFe6VFfWXBbRBZosMxH4etquCbQzhiCl5eZOMe8X5oPRpGpP/SLqN403SnyMBLo358W
7g9ys5GKpAMUFIi9tfS/7a3B4u1wTcL9jFhH3cR0bSmUcPMM+h/4C1FR7dzPryWRvOPt2rjteELs
Rw5cM28ZMlNkv7Z7XKUtXqs8974NN7FKNEmiS5q3bn0hJSeKM7lmBo7H5jjseVdZun7qeBJJaUVS
O6fLhgn/bHNmv3D3Lv0xg2T5qgNVZjf4ZieEmatp1tuqZt+7yqqAvD9+xiDiiUJSk1QUDVCI47Nk
/lZLHvkpcUxhlBTInwubM8SG9LdUx/FRTnSO3/mEX9IdPmXDC0K2HoFqJaHDSRco8xMhiBGorMXV
5eio1PhHjPRWIF3augAtRUFOMDgHJfEk+AZRnuA4C81pczthMQBPZRM+okqhi9vffO8jA/at9nbl
+zbwTsMHDJKR08/bca5qOIdGR0sCKk5tAQHl3Xbwwyl8LUoPiUKlEAMctCQAEBw66KZr3PCm22dF
MQ5p0Zmgvumq0opOsAlmQdKlbf1HeZ1bEwK1iuFq4LqTLZTLqaLFxvO3P5Cbuv9FZAezCZvN2p/I
P7bnewZ4HeFnLrccsHuYokSqidYdbwXF3KmC5ft+tIfAw5/d2XY6eEE4XKsMJ+WL4R5AVR1O+Wq9
OttKs3mpC24eWC3UjEOSUYgXngLYY+nj3ZEMDOlGSrt1t5E/UDAdt4G8bVklQVu0suRj52Zrydrl
Adi0bmepF2M2QPWk07n5bVVweg+yy1rzixSK3DnHbrViAYy7hQhRp/XL6LPsKbeipKsAvXYYnhSY
sjv7C+zc3DTNo5lbZ3wZcy90G6waPgnMO5TLA1nTeU445NBGk6SUvCFKOcFbWtP/sjGRiLM1zaV6
tdyhGOqU90dmUmLeu/EHd6s9ETxq1/EwEZG4uOrOx2lQky9fI9+xinGln16AFU5pXFp9f1UR+ppf
r3WI9mLtuh5AAdY9+mxLQsFfqB6xrasxYGl63LDUIjbRmSyc+22muAs9h9nGt3aQjntL63MUpdlW
hgSBo+xG0M7AmcPY1rLahvWmzYNcyhu/zQ31ThOV2xuRCb6V9SlVKoU8dj4dE3dAYn17hmAU5UsQ
Inq5KdvCrPezadHXNSpu48s55Z7VZpPlb8h9vioJSKRVHkSTN3FcVYQPEq14YluF5isZudBt9EgL
cSCg7dvZrDAf9dCh8iOnkUrqGKCW0gGfjXWY+I2b0WYbssITc1weojcSEPnZcSDL11+O2cxo2T3H
VQlOdFXhRBDNCdbCVf3vyC5bnh9ZozFcb6LOQcW/iakfHyfbHl2AH6FIGfg1AYx48DlKVt36oUzL
qnbgRRTYwzVZIwXPwrwMYFqLhd46Tz1nI6X/QHJW4SBSKFdT7ye1Bsg2uy6LmTkLLWDvjYlyzbvO
hb3j6Mx78trrqlCrSduF4qD1WAxTHpf72fZM8JRlWVH1OwjJyDNXyLnE8lB7rs2LfeJ7i5+9oMzm
Uw8LQn9RqHNATPK0ebBmEx2H1qt+aTlC2pZ2bj/O3qa+SxwstONVs/jiEJp85kcdvYR0UrzHSGrH
XYf490c1RvFxsZ2tPynXku9Or8UL9UrxK528xYR5RZHScOiJ1QC/GqhT3uP6cXCclC05/w1c9D+c
oP9Pnvf/u9bt++6reR76r6/h9nf3/0H19iXz4v9sar/qv9DWfP7VBn/5C/8wtFvi34hJC8lKI7SN
8Iz4UpT4D0c7DSx0a18y06nSgtXzYv5WQy1E8d//G5Z2fMJ0bmNKI0gnCvlb/2FpF86/+VgN+VUv
wg51+a3/WQr+H1Zy87d//6u1/J9dVcIP8BJesrqwbIa4qy7fwl9dVZct1HCGdMDc7lvgiA1dfosQ
E7XlUTShSv/yyfzHl//rl/sfxaT/yyT6j6/Hdy4iBqM4DEL3n7+edPFmNgVfzzSStRZRoUo6N3cP
U+w2hyGYhmOcESRFPFwPntbWr5yD1g6UnWIzhohrYhGfFtHJ67IenZQYdbmHMQR0/tff6MVN9rfv
U9gOl0xAs+AP/5udLY7bbWsqhCBl2L9rXi7XEFcxenyt/wuD7v9+BULs0wFfLcRFTSfwP38iDoy/
vZmuT5CH6uO8LMHRraJwTztG+84sL/6Ln+yfjXqXK0DMa8iNQ1Aexua/Gy1LxjrVuyzPrpzdZGVY
TgrZlMlFVHULZ9nvSg+Bwr/+OP+THzIg4lT4JNZhE/Qu1tm/mPfqqlam9kt6T7wQkLyG++6AwNJ+
xHThtdb3v/5y7uU2+ufLx73l8YUwy/qkIV0MmH/5eoPpc+QnUid0BxWccaWcfhYOavFdS7T7a4WP
FwRndKxnL+ycmFO3D55ZWMQncf8YQ2av4xzPV6QZewZqio5XcuTLhJ9hW1KA2OBH7UzeRwHx/q5L
wd7buVv0XCkI/9O//mH+s8+OG4RsSSza6CX+ZnzsS430peg0uhg7Ojd9L49UrG5nhsJ234xusP/X
X+8f4aN/+/QIsuR1gLqWu+XvIRCbCAZPEwuc4FQz11leAWJE2h0fyhJGBUUGTQtk9Iz0i1Cqg6Sn
9l4n6JebVufjurNxIlSMTdHEBIyajTjhqOmmxLWC8tqq8gBMMQy4LDpu1i9PaYQ+o2+pq9wnjLUg
fB1kTDLbHgmektfS5JW371en+TX27jDvChHRIVREUVQnuS/EbSNR0+xDGk1Yqvr8sSIAK9yBdkN5
E7AbXQrzHHSHkDjV0zJu3X1nJvu3BljiujnUZe7WuL/UWq8mfho2nEx7b6Dya++2Q1uzISwXNM0f
9K8YuWVPrwJxrKhvyumgXUxjqNqpZUC5x9B18lH3UeiwiF+80zC1cbPp1xrzx4McDc1iOizDU4gq
+ZGWAFjhCcjqZELbE+dyUfVbC8uFcKFkE8jqPvrpo/LaUoWeOJ09b8GVRRmWT/KeWMDdyAX5mD3t
vvlqtuoH7RZemBbrBdCbW0mm+dwgBqRVY6MeJleXcPwi6HG1TYQlgfTBB6NE1JUDE0xfB7adbi5u
wyZ0f6JQCWHzASNXShhrB7q2wWW2X9fZKDgBEd1abgWqvE2yCHctqcnlaZw67I2lkGW/B66q1h1D
0fhzpgMmJhu+sNB8DqX/ZmYkkqwS9goibrqJFZl2knfFHoJLKm8NL/glrvZwIW122ELK4C4Atyko
99LdHbw2ShLIClbsEJrG3uXN5vsw6sMww/GaEZIhAkbZu50nitRyKLxLNM/zLxSpF00CUhKVBl08
ZpdiKo9/9u3mBS5wm9M+7q03xEcI6C6tUSz4zQjAGofSO6MpQupPqe2C0nmGHGmjy7wGkz+/zfQR
XXqnquU3cVMh6GMz6IcCECGgbAjgYEO8CWly8H293a0Fdvi9PRS8bquRuMdiDC4lNCM7X+IX5dKl
45AXV3a7DsFDJzT6B780zoNbx2ygGG2qGOi/WPP9WJTzbTnX8nvaWLASz5nqlzoQ80Ow2aPi1cGe
drH/5nduTUhyQi9aBJ6GXZdSus2d72dyk36i6tLjfqWy9arATSTBAW0gOvTP0yEOFlrH5iEM/szN
1NxFfYSeCnOLI7BZGW7ZvKdmlxg0EiHBtRwYUK2bco9c230gnSrCyUkSCf6pulh1WoTWpRg20svV
mG90zkQYpxAQVRGwaE7dxTcf/EW1zpqxpds6O9+rLOjd7r3JGvbDWK9xiu6vby82ICSasXCwSeCZ
pHrIz3J4zMamKkQV+NwIsgQa5s1R+mc6jqYCohm6PrV8iDRQtNrXyZjb2AvVOtg5liLihfcNq8OM
gbxb/1S0Ini7HlbkYbAi+twHuIxhVxpFXUwQtcGrCy3W4+wDIU6bFt4lrJGZAuXr+HN0gG1SQhit
H4hO10c1d6F9nAjZA98C+2cfz54uTzVNf2ujaSWEKnqz/C5+oW+ZJc0hiAl5ZQCqkYCQFdBUnYq/
YpCojUPUplpzwRO4K0DT6WspdMm9R+QxLFmet8/lME4TdXAoa7hRXXOW9UARgDUStnMhvAKyLGfe
CcHSSJP0EB8/3WGTmOptW3wKEoDeB2aG9jhPBlAi48FOHfSRcKkeEtjdEK7wFRXBbU9BU+Irz4dm
GQ/wDlRa1hG4QjLPiz1dEXuZ3ePs8Fkcuyp2YLHAPHaBuLyknWKujkWYeXRFgPO9uHMf/ejWzB6O
YnXH9xj9cX3lYcaUe2e2/Ne1AEjekfon+r3C6kvDZTFqXJc98TNU8cmvIiziW57H7h1hUvsRVK6Z
U6zCLluUE5K6UFM0dLNMs7UioAiLe5iRWu7toIHB4sUsPjdh9bC5Vue+j5JM1KQwcXdfIasFcUX0
j9yRQR9sMMILTLiPkYcpEMbDkeUv0TeXc26ekCgJJMOAcoheFf4hbqrc/YSpQ9XZc9+ki1DhTzRk
9Ttibhtz3wXgSRY8n/Y1lIg/JPVQxHKH2XF+jSIwW84Rctk2gCOq+bpQtadsuhjcEfsAG/OrBq1C
3C/nTl5s506XiY8pglDcZ1i1Ea3oIHPTsnNBimhWYYJRkFsEsakW5GqrLArq0BpbV4RuoMGf9UVC
S22Oh465s1yMIrRtnKtgNvaeNaJEABMWPq/0EDHQzlDHYx3h4iV6pyVbEbyWNcaINct+rsynJrmU
HFe7SHj1C0fXwPt3Ft2+Y1TEq9Bl259AIvnfc4euzwiJoBoWACCoQGfq8sMWtB7mR6jsnJckkdf8
btCipVJSe3R+qQBddROWVwBc9PqGSoZ/IlrVPU6CuZMQWBSCcsf1NKBybd1zGxS0sNC0w4/A7Nj/
0j42IyLPQykhG8mypHZw5aHMpyHa0fy2vXpgfjxPfm0TY7qG3jfmBkxbbtFJizmTFvvdiIQVDQ6G
RDjTNvqAxSmK8zaH3fvkjFql6Nz8J5/ILRo6Sq86M2Fhq6BU1/kIdWh/BfAYaQiYAntjpuw7nyIk
cpKPSh6CfmsfetvlWvge9S2UQ8nsXEYjZt5tHiih2tp3Na7inqjOmFoS6fUPtbTcW0oOqp4Dr34L
A2t5iKhXbRKBiRSnEOZKEvEaeVBVzyFjewXBXDlttmRq7GKSNWYQ4mYiXba1xi9Q9e1NiML/YbX+
TEeixkyqXdPT6B2O5m02qxKJLtRIyxvozK3vNb45VZuYX+bNocCTD86+bZfQXROnisaXiVHp9zKi
3r1CdyR/ZG3j8l51OW6S2a4xAvn1gI9XhNWrL7K2S2INDelqiWcb7RtYCsWyNYW6ecmDRT/OeN3j
8MbpPjKjoyHjz0ARxus3Eg3MQsrxOiepJq223VBNyBBb5F+pVrAyukVwnppFrCSU6pgUA7nAZI/c
QjFL6RL3T4tPz/JugrP5oeduanbuYgLyPei0aIvEOLmJDwjfBxQQJY3no+v1n8j85Y8gJi4bq87o
Yp6CjvtJgVZcnTLTC5pqg/BH0c3dNeccuoxYhYuVIrhWTcpQqJH02mVAE07dlsSdzBEUoY14uKBM
FDhrXzl1jpCwqMviGp8NfU/GXsqjVV3KPdzadV+tNeRADJSFCEZbm0TYSyDJ2S1sr9+FQrp/PNfp
kJijWIv35EhWCEUWI9Kox+WY6EDQKloqXd74CLRqtI11/ITMP4hPvnExcMMTm+cBArGi3KuYfzqb
qE6jDWMHB1Wpt7UV7tMl7fmzU/b6wwkHELKpKvEbNXYpGcK6cFtZQezsLasncDAOghpFQW25+akk
0fHRwF+UKNJh5DipCu9eF8ZHeB9dkvGpHOX9Hk35/LNsghFpHDrTOBngAvnmGARwJIgYfrXKGdQC
ZH5XU5vzSvIsS37icWLsA3XtHlcnc0OuEyqUDmUY2c7jhO6diaAEgQurdsIaNWd6Lz282iltgNsD
FDGJnaUJu087cDiuWwcyK8lKUhmIGp0cmh2C4BS0tTliN3XR+a74ZyZnDU4UoDlcmXGcHpa1YEbH
x4CFuF0M/cm2C5JLiMxEsoSL5f/RFw7dFRm6GMTe0+Z8+WMF/lRYfUj4gxsQuJpr0IVFkc+2K5EB
mJT+XmQ0rZyXvfGHctkHdQ0kE456fOv7cPUS4mf4TDNepl86oqAVzbKj8RzJrUHKSRzEHhaWBLHg
ovtP84ZCx4vebYUkdWXDvdRn7e+JYShDgS6BGp2+iyqCHlqevZoS7ttKG0kKzbQsvAeCUuwIiF3W
BMnJgpx3q5FQWattP+IoIQsiRKGJICIaAXpqPDZ+Oms93IY4YkaITSpzMeQD2Huc98zm/GmUKmLO
aOjypq+AQA74IoX9lMlYcQkpa+1PlSyd4cDTSxxqCXtyPSFS+1FFaj5jwsceuDDwkwvfrTT1wF5e
aap7S56/zn8ap2W+joGOXlBFadYEnkyPEV8v7xnykJ1LLaM+oJLCqLRWnXswgg4ZtjhO6n1n+Que
QCukb4+0gR9rEFgTNqzIaYm6GLds74A4mUQoXjkJVU8WwQbVtDz5a8OLDSDbecjbTXwNzsCEr4Gg
d72n1DdSAfMhizxa7ipDdq1AM884GFZ5gS+1JJuXEu9OPaKR8V7Hfi3DBPWnD+8aO0OT0MjjME/Z
hgcnb226VAqO3CLFcIpNKTPd9mIGYgVv3J48roOpFu/OqRuBINyreBFjFdKnjagPTnfu+mBnKKHM
9ggeV1rMSrJZ5qh3cT0vG7YpMqHhsVY3nlKuvXNf9xSQJ0D9U1qPOK5TbAXiGlSUUm+3mjCE0Ohc
nFEStU5a4NFhqIx4H6N2b5sfUhRUPaphkR90bMe3S9UMZ9I/5gl9SI9/o6Wb7m0O++VxzjPri2MB
DrGYbegZ70K2JDQjo95vGVxvgf65/eesmp09YxLqEmrj/HrH5hkdXUIF3hA31eZkQwheDZ5ZPuN4
9dDSYpkIUhNZZZ6iAAZXiD2R//FHz+aCtST2UIO3ecmio3pIkKvNch9mGx+odqyQfZmokMSXQ6MT
vqfcO3AgxnYKHGxVB7TPETnqaEuZl335mxJU4mRW/OXn2sr5tItiKu9c9EffVb/6X6Z0+5sIneV0
YnZjmVvmuPxFXqIghTfndQHNn1HgVZALQaYRDnEuHBEljW6Kq34ocS4HVeB/+x453qlniErfbWBO
1Cmz91rHtRH+gnHRcTEimN6+BqwQeFdaggl25NMzRS6oLq9avUAa0v9piwNy1W6hxNpUZNhlLJ/p
MMsJlywSgGgvw966WfwSypnNCBLKLicWZyvi5GSa6z4Gt6h0ivF3viPvZntfhmE4G1xY7/rSp1rb
wNwJQkqXA36NG+8619pjQOAQRUw+d72+lhUM3oHlsfvd44CF8e03FEjd0GLHRkCeR4gTGvuZ0phw
3U/R3IE7qN7+HJbIVzs2taVIfGiXZ0FRnDqKYfZfDU/xcqUG7X+t5bw9aT9yc4rjsSqxTeUBUm7y
AHADiSwChYFoov8PcOZG8hLml2Ub/UTfquJjiW2iTb125J1S8BhIMmqcmpvTXyd5NXtTdI6hcPiY
p6Kg3YaoXJwWsF2MPqP3Bz063JLb+qa5CkWICxcJUnVtZIOEoukhOjHf1iFwP/LmMG2G2IkPpHAx
9JqqGo5jHaMtwlk/qhRxqL4DRSYZoPbVKo562MyvLDT9vS49hIzUhhYZOFDQ+AelwWloCXb7z3Jl
0CRySATVTi32+KjQyBbphbt89XGadLtyHmLvqudp5oxpafnZ22MnNa3xhlFy5/fslygvHIHskMNm
TvndaLifq1b8IdsEB3CH+p3DsBmrF7cYmhjCgqjTNFA4pnd5viLr6tF2yaMD3Pc9k5R43hjtzY7n
Wv3hiFvOSA0DyDiAyYKBg+ZWbvwqozWF/9vniI2b1B9axKi8lzIkeQHJPrqvmWzyyo30NVhKdcNC
sRoioFgoE21QspwtUgu8ZJ3AFLA4dXDncRcjpkdZgGbpeeFnaw7zaPmJM6EA7KHhWY48QjuS3JuK
eR+s7vSH83ccDvG/s3cmTXYq6Zb9LzV+pAFOOz19H32omWAhhUTf4+Dw699Cr6zs6kRUhN0aVw4y
zVIycQDHm+/be23XjM4IskJ7jwjLBfVRZjY7INcpbbp5cx0ncbLwhsAZ9fW/bDj6eoEtbllTS7yt
+nq6HyAbXP6rCNJxcnLkChbZPXS8WbR3DWagfPNx6fid3gIzNWoPygKwts0rmCJJwJz1asrule6E
h2lC7qmFWXI03JyK0tT5a+lCS/j4onOL6rpaLSjOEWpJQwyI19+1fgGTojL4BKjusXWVPduSIamd
bWMXP2o4XiuastkyIGfrk0L5VQ7an1aKK1wq5AJQLOqxq8q8DhKOYkoyT9bmYMApGLKIPnmFbCPJ
03kf6s5wBKoDMzChqRp5LKlK67CgvGo1kcv7yaN4p72GvM6H98u64gIavmrn2W1OvbrhWehuWt0D
3slWZk85YQBmAwWoP+WaaJftNMPeta7f91aT7XyrVUsS131OhJ579FVUHUcfPRYrRMaxSRT/DhX7
58ExcQhaUbYJrfX6wTl10xIUQx86SjWLopJEb6UJuaL3aJ1w0ChqNCgR2ET7W/RC7SctMGOG3l4N
Gdg3FtlhuDUBY84tl3+0h6w6HySRk/XSt7oMYwzy/8WAp3zboMxa61oW7A2zjjfIejAnFMrcNK0/
ftITm0fH9Y+AlavDoLZ4X84VnFOzvbYUoQ0cTknzENfSAOvqqQcUDNMncNW53fXmUjCA59AwHUbm
VfvNlKgYgD7imaQMfFQ0/ZZuktmfNKrevYpPP1m4cy9TzLPDP55qVLtJLgx0u3mZOWfMlgiWm+Hh
46/97UU4tCDWMSyP98YS9vdFPNEH+BzZENeWrjaFCLgeLhEh/vXbIappfmAC4rwJ1eHv6+SKsOgJ
rOZyjGy1g/LUHMrQmtBjJvG/v5TDWwE6xGSi84T+vpTN1tnF8UwFhoPLUStJQ0CrpK9BXX4WgfXO
03OBTf/JR3Ns5xo865ON6rUgQ1FVEohNSGayo5hYfDYNzfP8X+MNTYPBrtRiqM1o/qvxZtueZiJC
qpaEmIA0w79PIFng/VC9QMhVxg2HRTSGBVLYtZ2V7DsqDFOdGTifDPw3C5JH+cuAF8uHNrNirh5t
iNxRwzVeLbWeoG7kYCxNBRnBmYK72cZKAJ3xjf3HQ/TNgsRF5+BmwX+Ih7OvkNvuwA4lbhii8JOS
pWD3uAgwLi1BGKWLFunzttc7D98U3Y2Pr/ynM3v14AmFQbVgu6yGund1v6hyha3F3G+ERnKhQ7SE
XIELL9By89QA0FgOvmlekGCaR9mXbN8Tl75oYKpPxvR7Dx6tlY50gm/VuIbPG+S6dilHLkSIcbvU
4vKU4wuFtE8DDzWwdph0r/lk/nn73C3Pgb/NtDBz/b2rCRVbEP7CmvIc6321HXsTnVOn24cCyO8S
rX/L4VrM0jpYGP/6uc90YuQzNu/eYCvy9yfcBRpNyMgpl6XjUu9iD3CkisOhuwjjZ0Wc0QqQRrHo
tDRax3j/16G08hXt7HD78S95s6gwa5FIiD4IaRFqo6sfohIvJUkYt9ngE5PeFIPiRM1ePRm8f5cv
wCLOpYTh4GSx2GyQQ/j3PcPH7s0OgMIyxY+1q7MsWNtwOdYf39CbGctjFPE5AfyHRs6y8vdVgDBF
llT4yWtdb7Z4xOJ7pdXOJ8P17WNzmLGYq3zTQot1LYPqjEF54dSiTq04QfZRnm7xcCNl6JECfHxD
b78Mx5zXexgFJpkk7tUemQi3PpKCS6HB1+V6qCxt08UwuLB19LB8JNWyLGzT88eXfftxsCyzA7AM
GOeUVa+2PHHdaKhG+xJzCKTj0dbEERpFceqNYTy1nQmBDMLgwuk+mw3feYFcmN2AayJoM6/zozBV
Q4/qJDZfU6nHjN3lahQkwn18e+9dhYgfNgVEh0GpuJr4UKy3lVPl5dLKTe8MYOqrSrTq7v/hIq4x
3wWaLeTWf4/FHlypocuMIp1Ird1g1NltD3DvkwFivHsvyJYAt1uYT64PNFKops+LoOBVSesihp6W
InuiEznPYP1ECNw6BvjntFZ0J3Vk+FOLx4cymF48g8iLj16rtKfS7r2Xj+//3V/m+7ZpukjNdTLQ
/n4A+BljE4Ir4NPc/q3HYf1NVvW9M0zlUfjUGTLcEkBVyJMH7e3KM97yAlK4HC5OOAKStRQ9QXTz
Xz7+Xe+NbTKUHUa4zs5Dv1pwG1+OFo3kcpmDC96EJUQB2Cnhys+d9DDV/a8Qye3GGP3Xj6/7zqxh
zaNhVmrSxPPmP//Hhpf6mmd6BuMhdSis9IFHZSSgoTjo+WcT1NsjC4OBZCR0exhvLIQhf1+L1mWv
TXXMvjfN0QxVmb7Ks1GAeUQc1aHfXxLG7V9wdbkX24cWkvmT9snx3pwH+N/bC8dif0HwHAJCTppX
c1fmj9SROnrevWUGS7SX5jpjz7Egv7qhaDsme2NU/gFme/6CfZ8QdzMLF66Th3s/rKrfWdtAfnQj
8zZvMkQUZl47D9FIcyYSVIxXRmUgVuksFyOJ5W/A2ILIc2r9MxnqOwMGkrJJnpOns3pdvzg6haPO
pVhUDEv+ssPYuw8oDK2hbxT3E1SWL3DD07MSVO4+HjLza7p6gqRVz8cXZJC2uN4oYJfuKp1ewTLn
yj8wS88E89C8Zweh39ej/9mn8c5c4rAfZEWzUQ+yK/172MDeZmqPIKRlyAjv2WDLm7GwxCd39c6H
4PI8BZUfj5X6el7Qh6GrPQrReNxd96G2jfLilZk8UXk3PtnRv3NDrCSCd8cpBjX11RC0wWCGjmq4
lGiwv6ppE7hG/EnM4tuLoHbS2T4bf45+1tVETy9oBnzn+dLSjGQLYmxCkZOHn3xOb8cCWwBEuJxi
+bTZffz9bnwzRH+lNYgY59CkAsjLqm/8YVcgwL2UBXX+j8fe27fE9Wx2bIhJkZT/CQb+x3RlaRi9
LJPrAeOMN61F15y+MWzBstX/9YDgUi5BYvP/MPyubi2mgZfVs5PHlbLZ2/N2Z0o9tbdjuoAf39U7
72re8SKUn89c7L2vnmKK/sLNQNH0ePw2NiiBbdQb2idXefddQf1m7LFns5yrG/IMSONq4IYC5DC8
Jrs5FrQslp3CuhY4af/Jfubdd/WP610tLRAFcAM1NXfVyOmhdrC0oRNPNpGCTPfxA3zvUvhT5sVT
2CS3XE0RwLyDQTO4NTxT3sIiR3HZdllz1GB6fnJOeu9SLF62Rz6USy9xfsr/GIGhOVQKqnKGwIeE
gr5LAwABuXEpdXD0H9+V8fZaqNupBnskATuU2eZ9+D+uldsFOqcOBVxhmMaP2oEW21uJd1s5pkg2
QIOdpcwtyRI1dcjATPnsRHWwTOyKaJACYOeqQzVOE7+r6hUWCeOTr/HtuJ1/H+PJQGsNEkH8/fv0
jh1gJZkzyc2pVsQOBJuQZugnc8w7T8FkS+yY7I84GF8fn2gvUwTq3WwJojffRgGJJ3UNj9kiO+WT
S7092GBhMQWGFIS11MyuxhHuZCfDUwArmlCUdEXv331WHjqZ0egUgViZC8al98Z/vyn1KDFxi9Ai
OXv7V9cNfOBiVgslE1yHEyyg5bV0oo1u1xvBEU00WhBG+HQhy7yH/O+WWwzOeHrTUKd/Uhblq273
7qNRD9Mnr/jtw6eY4rBl0qmJ0ge9+mXhTB3QO5RxjenJB+hv5RkiFvo5mDGffMRvH77P0YqxRB2R
h+9eHZPrHCZvqmLs6ZrvfzfNlChalFVqNejwKQK3oQk8Ern88Uf2dgz71AgZxwYTo04p++8xnFSI
CeqKikdZW+0T2I7x3msmp/nk5uYf//emiU2aMJg5CFkh0urq5io7sEuo/9TSaAoeSAhAbi3pzaGG
9tSsq0br0g/esNfoJS6g0n72It+5T47s7Hot6hycY+c//8dckraTQZqAkSzZEvtrv5REyJB+/fDx
03xnuLArdKkhsTOEWDv/+T+uwtyIUrqFvV8Hor/vxv6OAmv+1c5YYj6+0nv342MnMXDisDg7V3Pj
WIdaPIDpW6a6H2yCKu9/uLpfPX58lXemYApQ1EEpA1K6Md2r4TGVFRabTCZLpTVynRBGhZe889TK
HYNkFad+uHaIXVlZJqBVlY1yrRzyydMu2FAhNdc00BC4J2O3JLTnsz3re4OKYTUfpkAYcRD4+2kj
uaS7hBGV4mTU3hDaBQ6OjuwKIS5QUz7pemE6QbGpSD1aSiqunwzqN++A58KoYUrGqcSbuJocmBmb
QNoiAODbp0+R5qdntw3yT67y9sjOPpl9EcWEuSDMRvPv20y1IWtZiKOljt5upL4TRdtkCFCTw1mk
/c7g2PuJh5wTKhcc62h6AdzYb8FIyrUGcWLdaJn7FKEUWP0ZHv/fL/q/DMGB8/9uGD29lO0/3aJ/
/vr/2EXxW/3HoW2AcY3DDecpRu3/uEU5jvyHgQqtVqeaTrWSvdP/Noua5n/mgrfHdttnL8OJ9v+Y
RQ3xHzRolAs4Zuhs7mzv35hFOf38PWo1zq2sLvgUr3ZuaMqKoUHNvK+nWcUkohCgB16374UVTdt4
siZw0JR39swr8iwAk2WrpKD2sp/AN1KEVgDdF0M4Jr/t1opR3eZNfe4R6TQLK5vyaIk+0b5TEDpX
Go5/TnZQlRd92HRfqzEznpw4LoEsF2QQkXpRM5TDXGXFsgnL7KLMxv2iV81w0NPEWQms8ZcaDcCu
DCYDAwsECPLo8PrQiSkdr14a/mQ8V6UGQsee0EUqSyU/A9LkNlCcq2wXGoP5W4ckmZLXNRS7YYJQ
CMu1O2da7t1PivLCsvaT4UyOJlzYCJX/nZZrZruwZWU9+Gla5Me8z2y8q2aH0ENHzX4ykqjZoz8l
wyAmUYbuC1QJJwdkpQvlfRm9QeHN9xzNoR0daLckO8mHTLTxMyTz+jvizeGY+XV77MfahQY1yS/K
Q5O/6EVO+curJbwEzQm7PfSGvlr2WumseRhmTfjSFJ1J1Sl/iNQxg/XgNN3WGnSfzXjeOhuwVxYR
b4Bze8/IMaNMEIRsuITZRMgJ8trEqXdpG8lLDNzsvgB9DzAirBDMxnmiQm4wFPekAWLemBS/342P
VcwSgxCQ0HhR60coVbLZ9H1fPcAP9L0Fhsz0ey2n/CzDTGN3GjvfoaQkGz/qElgMTM5RUmioVrLv
oCWGpR74FWm/YXECHYTPB90/TBicXci4/MBcEs9Qrew+je8lQIZ0yfHWSaE1KGAnGIOMDfpjtW0H
6RUbaT16rn82oyJekQ+REvsy+rd5DKk29CMbUasjF87gcTYOqaI8ihI1spcN1GG1wNvBmrae43oM
SRZq1UtCIOTZh0dxa2IsaLEQ6IcOzMjJa5s9xi/v6BTpdKZ4Fz63TZL8rCERIOqtjABpXZ2fALNp
ry5Y77VmWRjunJIu+ga/n3OLL8k/jB0k5KSOvR9ZhFh8IZsivqmiPN7Cb1erEiBOT6+vCsgjQ/M5
uGF+diQUhHGK6JBnOa/L9DU6sXlDnsBU29Ee6a/2O/Ed/9VuVbmXroWUuLdnjuigZPcFFm3tf4na
E5nMZGjCAJzuEr83GM0gmbMtGkxqnz4eKb6vZDVO8fB9hD/yFTlXcOLErOOn8bUHSFQCiq+Ib0P0
S2uBnOtLYIj6Edk5TpAolp6+K0JTrFTpF/dNZHV3k1t4D9pY6S8eI7mDxq63K5TvgHWrzD8EnlOf
8jwPt0NOeGJe6s4N058tj0qT3S73kedOYDSpjXvRUzlUziodKxBi5BbOqCQSCEECYkRbGCRFeuiz
i2EVd4N7Nsd2OI+0pJYFLtibOSf4bvQwbyBb86sXI3fnvIHSKgFqmD5DrE0J82lVvufq1qXLLPPF
6EvnWSYQL/zWmu6D1NDWNvmAK85qM4i+nIq150fhjsMwUReh0dzWgduvZxLpnAZif4NkOfB8PVTk
Cezngw9TfzNYGBd7N2+Pcah7D/Tn6g0cVX/txLX33FattdawKqxIZ/Qc0P99epxM1OCjSoL8ISA8
Yi9yMT16MveesF8+1a679pPuOIEA7KfwPOmNW62iQWkQIrhKpyAESqSCiyxCd4RQxlW3XQfkbew9
sjQc7TVyu9sgH6MHEvKGub1dRr+GlriKFSk6aAkDE4p16g7Gvdu1pGEUAkLMYB2rPjQvpsTI6upj
venDpL1JDK29K0yi6trKdbekCsW/ItqMt4QRVmcweOZOGeb4NelIGYid3qweGxrBBB5i8lsnAuCq
vq5VY2xGDvW0e0UEvBZYe7mohtoAy0tjb9nN+tYspnoYN6y3kLfr6hfk6G+Tct1HWVCa2HogoPeJ
4QVrAH9ocqER64+Tr5p9z8ly04ZauY4CHbsrfppTgy3l1iI1kP4Z0dPL0QnbE/x49ahnQXyk/yxf
2qyqNgUr1iUN43Bt1i0fOUbU6VRQirwXNapGQsMOWW+JlRmXlxgD+wPwQ2NRJElzI0zpb8PYJQbJ
LYfpd4Fx60QANDNvF4hqXc9Rr6al1ecaiWAMPk9b+hKuyqQnxgvZKP6+qKZya1a99S0CZvNkDk57
CDMG2hoth/cYpelwG2Gh2INA6ch8kNqWmVffNF2qXyonDbdGKUmnqWE0Io4P2vBoAJDdUtDpdrKy
x90cL0cinWo2PnadLwaFu3VfN/UD9Xb7pyUjo+d7i83H3ErNlYHvxFnONJuTmHrrrOPA+dVbresv
YtcvL+C4upV0XG2lD0H/rVRC28rBNL+7WTctm3qILTQjufWVv5LDPS2gvS1kao83pa6A26YRsV0a
FovdWGINDnIwnp1lL8uJXCO9yTiSoGfeDaqKbo1Oy351pe+CUG9ceIlERrqLjkmqRnvrsFgl5Nne
6x4ud1Cc/OJETvthnJpbIzL0gzc05n4u5j5wjBNnxyqtA7t+Fw3/WFf4s5Jym/rdrIMXkbGt9GiK
lxSc7Hud2M8fbd+M92JwGaljIkvSh3rNuIO4bduLKvai5wRI78EQJdyvPpj5ccQbLpWVM92DNK1W
JMOEM6uxEckqqwPzoEVafUmI/DzKhBNXmAcAO1UmeC6t09y6yVj3C9cugxu76KJD0jbdj1LE0z6T
bGLg4mS/CovGCxB57UvYDhanIyu41JggV5Ptx/dEqqe/SSVKyL1SCEyXJlKbgzT3gJwJVnrNVLIK
j6h62CIsa9xGoIj9AFQ4QW0GnoPnME/cn1ENk23R6H7+0hBdtHa10Vi3QQlQGCD3zejq2qHrUudO
kZwJJDon8M4KvepUE/i2A3AMpVzC/jfWJUKCI546f5+xeyP4rKuI+uMkQ0KXWPep8PZaY0Y/2mrU
MNTqOXk/Xq4fq3xMvkWsb8CI81w8RzClt+DEy3UZjuE5y9xg52ZwjuE9irMy/HbfRX2b4auZpR7W
MKRLEzIWA8ep+H5tW1sRNj/7KaNkfJRBgVaYIspJNIa6rzJ2Gpy3gfzxyo92E5k3oh3VHUtbsR9Z
ce4g0TG3BrrnjlATyXBNUmkcWnsC1l1YzbClTOs+GPaQPOd+lm7SrmRQD5XWHgYT68FaZYqVu7CT
bBVUQAtWBoGYi6hhLRFp+z3Kgn6Fuzc8KMl+DatKzzLSlt7eig3tcayk+z2iyfM4lV330EJZ2gmn
6H5aCmUtvFa1r8ZE4xPPxMtk19mGCuywqL1hPc2a0TRlTtdqgTk4oU/zYHXtsNPJUzhEBF9DYKQq
hZdBIzoN+tweYPlwVrDO6iVhiP0OvUe7tmJw2RhlO3upIj15zTB93qVaEHwb89xflablnXXSWHGx
TlgeS1bDG03rDMqagXWLwIa8nziJZ2NBWTX42UwveEhNgp4xCcO1YIsotjgvgfXV+CGIYNPiJFmY
tXS3RAYAbyp68pbhkukwunu21l0tg32URMMl6smEr/oeQLcN0VM5tXH2SWkgj8BSque/g5Hzg2Ne
eheTTK2zHVt6nhCEERNYuCoHCiI+Qac7eND2iXMfxrCiEKR8hmm4bgHtftXSIdoIOTq36JeDlTKz
fjeNMu4pFpfp2sF9AtFYiPG5t1P3qPlMEWCisoEwF4zmTpJhXm8SuvIJBIQmM5nts34clxXYxuep
MutNlNrQQ5w5pq9jj6qto9Qw7nJ/sG/IfbKWRZmbuwRy653eWGG8rGLSEAy0gkS49tExg5XyndQ2
BBdTnKypPyRn0qD8TWtY8V7mZrJB8FfeALPK9mWh8y/EEynjvWvzpddyWA8x0SvMsJp6temfw7nF
Ub+A3p6sTSn9k5e1+tYjCO2Az9W3lqXlnIH3oSifbPXDbqqAyBGze6wCfYcTpr8FcuVeNMCeEPZB
Nq/D1HY2DSnU1SrW8vSgD63zQ0AKgwNultrO5uN67LpkeFVeTGYGGQt3ggTxZZZY/i9Xxu22k9J5
VqRUnEQKjaEjUuGnp6v0PgC5f0PoGe9bt7KT0yBzhGGOxMtlyd/kgRE+YcrpfvVhGd6xDpAEMUzt
WfVF+4MkK+vAV2H/zhQx9Rh6p7va8OqfmdJdUsJIS1+hfQ1AgCJ2e/ZbDf5zCL+XjF3YmzOYtgV5
yCPOBru49FNArlmoTdZRa9viBjg2p5tB4/uDtI+KZPIxvLA7g1c/0MYAB+r87O24+GaLsAGe4Njr
Hlnicsw97Uyxvr8k1Aef3Ra3JRgE01gYFmYg6Zg6RzDJB6hPDQARfd4qcFa9rb2Sf7xolHmsIa+s
Ohfvd13ZSM6qpJyeoCz46Tou0mFnlVX06tkM8AUvLQaskfiwzSqcV0Iruw1i0PwJvu6wl37gP+EO
cYFCJx3mYJzH/qLyRmfZkt3Asa+z5W+OrarDBivkjZXGxSt/tyHMgtyHBQTs4EhzGPO6gZvtZMJ1
4cRIfiapTYQxGa2zIBGRHaCn8u5Z5JytQqklzVGpiCQHe1THqJzwLqUVYtmqoYu50OpwuAdODlSt
0bVq7cPIyhahwhcousi8wPkyzmbK2brUNff3aEnnDJ5aHUgh8o5draWHKpryFaeh4TaDIf1Shx7R
hwSGhJXXHE0nsdZ6PdbMmw4R6YpZdmVPbXkoK6u/wURX76Tp1C+mLd0NyZvSBlPIbJ9igpmm0v7O
tUETRESFA5M2gye/DOuzM1numeAF9nFKJ3eEesYNKOauI3bBt27IfYfH2wBumUodDIhXNFuFHm2t
IDM/OImmn4hpUYQHlYjmtVj558FsioPpwq6wiHPK2PpnWpJtAO3AEd/bHGwXdqP4joil+E7eMoqU
qZ3CTWP24jHw23avh3n6AJrAWtX4cBeNbfSbCcbosyA5+XflK76/0I0u44BPwnFrPlHPzr8PFjAk
UhiYPLS2yo+OkScrD2zikrS97ASrNCHBeh5b/uTbR73Pp2VK2uSL0ievx+I1gjEkIi49mvyUraV0
ufFjXzxz9G8WEES1ndLV4zBq04NX1NYu6GS7gXhSwxmCjQ1URW6aJsHdP5+W9r0/jRCgSUdlG9Iv
Qzj2FxJ55MAfj+SRJc031ybYe201pvwWQeyDranpX03EMAut6LCFKQ+SDxWd4qtsg4dSzvug2hjP
eVxCQY1bk9WbDJ4dH9sAPatw23TpdGOE1cnQph+umz61OjAoTSgj2nSO1O4MmWrnsmyrL0iu21+J
VlivUTr/6Bqv3tIs9WCjFwMwH6IIl0ghejCIE8m81Tgt8sI/KFA7xHnkI7zrP/dt5X11zOFZ7BRz
+o5UPO1sA3zG2kcxiIWYJI/RLJ3vUDsDMNIkPOJhTaFKNPm2hFi7CZVWXrraybZJIuW5pTx26f1a
qpUYdLI2A87FFCZoJVFSGiAWe3pd3eKqwqrN3NQyYzvGobcFJCMSb/OHTqThtygtu4Oqu37FF1Hc
Z73rvyKOdaDTkktyIgQNEGxTRfEPNybOnpgj/PALpwYq4Aa9eyPy0tymOQdMltJ6jS7oSzgHPgRW
kf3wzGFHllvAQyhbFW7U2AcE42KSP1Uj88FOBxQCAjSEDqTmaW7DDtXbd9IlS8ZUon6VUd65KzJC
MVyaQCdYRQY32U1gBEBRwHUBnd8AReI06e9yDoQg7DV1H9dk6oCvFrzqAOHGPhFU2po0UaT9lmRg
WQl7RwIRDLitVEhYaZuw+eryXAzKWRKTVyAjQQVQ5M4Cjo6kmFQoJ5/bZ8bvKk6zLwgzXYyJiOfX
cZhq3aKJg/aX44Lgxblb1edBZd6tkG1srFJaAUcfC6j5ldIg0HzHCzbNmJgDd5HOJALKt/xAFYkL
LKmW+M861o8ddtP9GDcx5FXmV/YvddDfjq3DQGh641FwoN20Re88hQGUWgNP9NE20vxQsYHcDGHE
xrViTblUNdF3fmzhk+6m2O43BdlE5sIqy+ELaiFihuD4jRmROW68pXtvs2gNInnMVBGQmEDFrV9L
pyUeNwX2YYZGpq1iwsHWOdkmd2lvKno8Q/tagC5bjYk3kVxDTMhvYiScdV8YzuOA7hSLWSRvettn
oe+DyNsh4jRODhUo+MVdLx8H0YLv65vokg9+9kJOWMyjSf1o6Y/5dIdPrb9TUd3zpsu6WELOLzZJ
35IiX/equ+vCyYGDQxoFOQK+i6E8btQWIKu+ArbRTgfbmwYUCdQuW42sPejphOwsbI8VmJyukmBO
RIjMQe70AF24gyUdR4DuYLH8bpvSv9E7qf/WA/5iZurda55Sfw6Ehu96lHzp/BwqM3rlXciTFHvC
nsuNdFudoOLQnr57OMNuc/JZEO5J7XWgvrsGEIWLsxMV4p5yyO4J8HC+TbFGtFsZRN9ESRBxSUz1
ayKi4Cx4R99qSpdQEHxlLGItgNSPBNk7og+keoh3+1aSckDSp8zFAdOmfE7cTmx5Bz0EJawNOlGh
4PchkaFqd5Cs5F1BQbRTcALgB9s7ETXwUyOoTRz6KMdEVZbfkj6Y/syAjzAZwNP+PgnglnowhDjh
+tjaWJLk73FI1ZNjUUAJY2O4CW08g6FFVSYV8W/i6cDOdI/y5GlLWfocq5yt6I1DqHHAyZPvZhfH
r35AJpkkde6cOEFIXUDnLJKCehELSRt+lXDAnXM6kxm6TA4rREFWBLB5QAbqNLWf68YB5OR2VfHU
Irg9+LFLKima93ybi9yaQdJtvR/DmkcBLMH51sDQZg4IMv2GpRJIS4Cs+MQ2jWAHgHbDAlSaADST
DHt4Jc1JGl605wRnplsqmHLk3dYFsaD8C0vLIU/WdgWxoJqeW2JBRTpDdDx23hEnJ7s8ktS7TWWZ
2dcEmtb3xg2nBzcswgc5ku+L1Ns4jbWjkUtYVptR6uIgE7NQC91XHRt9M16yu3H8hYQFl1FBdOUj
cG2871OWH9uGQEVDNka2cNNpPJhe05HGDG2jsLuOCGj8EiiLzDVSb2Kog0q7JY6p2Pn0kl9hnlQX
gf16zXau3GNqFhsg8GIdB708UDgoLyWBJc8GmhR4L1bn7+wWgadb9NlzFZvFUxTY+o2qJlZEQpX9
DdQQRaVdasaLR3TQzhJ0y3uwYl9Hm2NKZyYtyV5/4hkLgyRRkAcmGRLJw4yPWqEmaB/yKpEXjgQk
VoQSahj2g4s95DYHoQS8wmSOZ0K/85cM79daTpSzFmaTWBsaOjk8irq8Y0dMclWUhifHiznBti69
24n42PtKJ6xqGcHlyndzAtJqtKuMUYRS5hIK8hyxmOr9sPL8tnhhv5Azd6KHIcPT6L3HTCc3buc5
FfXTRtMIe0lKY0dgIf5UL7NjXK2d3z6Prjuc6C/SrNBaK6MZY7cjjvdiILepGawy26YcwgF3GUy4
+4r5lZ1eJYgUwvzNIo40ut90kJYwOyfCeMGtL58VpYGVUK44RrIofxJgITcm0UigxCSaYLaY8CeX
ttWzvaB7TmDmGCWut+k8DYstFa+OU26bD0sShtgGRfDv5YqUofTB75qQ/CEDQe0qK4uRWmKrBS+2
cnQeTTfpHNRqa/BXyeg07GIa5l4SbMJLKTgrLmnU8zeK1Bq6fd+0QEc0u0ofS6sJMNqjrfnZISvT
mW0cYs2bvi3tHbx/8s9FwQS2tEKT1E3wsZS+lTN3zoJReF/6RFTTOoOKpXb0UYNtmaF+OJKfFthf
/Q7YnV5NHrToRO/GXTsXAeCeaxMdepnUfttzek4hIFL/aVDUM/y0dQGp5BeyhQimJQ70m67Js+Gn
BdCOeFo9BPFFIrv6pauyyVbS7+DOZ2kD0z2ZyeT0ZRt+dVQa7k+lawM5gopSO6I3L4cINAPsUq0s
MpI+B/de06S+zT12tevONcp6W1muRQiSFzbGtqTJQGdNOPaSKB9rx+OldanTSCv8tgr3QB8DKPiO
NE8o2KOfQze21qoYenOPPrk5NPWY33FmoobuwO4H89KXXwrXS6Yj3Y3qvgEK9jqRb7YlBbW59Sa4
TYtw2rFHaBSoGU6HCwtq3H5wunpDTYLlzKObR473qORFVFb21dKnpNu1nhiwXXUafR/s7y1hkV4O
hZB1JZ42Wg59fkGoIyfI1IGXJwTHSJqZ1NSgJCenQThAZgIiVY4F1Ix7zvVwDPXG2RdNGrgbawYF
CWGJFwoVYiUzNa5FzU8IiaA6QvGSXyAKkfDQOBTCa6X1BwuQ1G8wBhyaQxWf0RqCUMTZnWxzqnxf
QsoTzAipl/2Wep5/6yIDv96QSP7fzFJiLVO/rZlWavOslx7nZ1gAYLBK8CEU+zIWSkoV5pFIC3FP
q9h9mPtft8AeIeFoWacBMR3VFy+PrYtyvIkPLyxg7qjkMJSVuQ0iUwLijMwdls6K/puhnkbKsaQ+
jc3BTF26tm6hbyyHqocKU3ZdAmHLQgvN7MYPi3HltxOgNjY3rreu7dF/GAmWp4dbU5ApeoOuPLt7
wmmwY5L8a5FJeeNrqSChtxieOe6iTAGhmOydrjWXWm13T55DNvRCS+tuT43I2PhUC5ylF2Eq2kBj
HQ5kOyoWVj2TGzpd/03dee1IjmXr+VUOdC0O6I0ACRBdMLzJzEhzQ6Rl0JNBEySfXh97+pzTldWq
0gjQhWYSXV1dWckIBvfea/3rNzePfIoRlFTRH8JJG0s3Fdt8l8G9f4AACtzDC2KQIAxJT8oNHiJ2
jOOT2xJYRsLJTd3KlSTgm58qPBIm465LOyija2DA+k6SUrMn5IFyEaMvcyXVl4gFlncZeqp8KKp9
Zw6q5slSIaWMy7Ne8P51Fs19mfP13Uj9ffhv72XFBhZd2v+x+Cx3r/ln8/2bZrbOf3wXxuF/snfc
1/b1h994BWkn47H7ZA7x2WCX8u8e4/N3/p/+4b99/vFTgJA///t/eS87rHL5aVhXFj/QYWZO//+e
PbN9fX8t/+3uf55++jt/UmjgvCCnVmaWu4TKbiYZ/0mh4U/g2Ro6HBqoV6gv/kqhgdoiMsNEf22h
YYCNBRA4W7HDrpFE3cRfAsMCWDnwS//9vR/+SVL8ld+6pMC3+k8u4z8JNGhztZlY8xdyX5QOJo1M
3a+NXvVCa4ePzgODols0Q48HLEfkW/jYMeNdt8UmtZTnv9yjP1/HX43X/1A6/91159fzl+sS1IC4
ryl7KCP+1K0y6U68lbsiepBoX8RadvZae33F0wqDFqyLjCEwypUgep16qtsg4xvwj8O26HOuY7us
8KwRNxt9f8twGFXNgEHdwkyfOTophNadOtnj8Pbr1y7/wcX7uxf/jSNnWIgw8K7q12m8HMTPRHvL
4hcqOpVOLwG/HPy6ei+kL2PY9e8S8yBsl24HMcF0eNhZ4wERrGNkO+E5fuN3M5ZRTsEkbyR5s22F
VZ3fAZ2kVm9fc18mP3pmKDlFE3nDqnypv1KmPgkppUugl6DYFi/kopCk5otu7V8XY4Dg1WXf8uAt
upNLZPAGbMeOPCxu3dgRnMRNvWIv2G+GnduNF6b2ZZNsMDpsodqEj7DXEUVS99zLt91wCZJ6GUrP
erXLsgcQw1z0DOUhrWc9mXfLHq0hxuQM6+EC91eyOjun6fcQdMyIatEds9ULgGa5AibWYpghdn2C
dUGyjQ7cVfLlaw3p0eGuZUKAaxZ8kFo5puOeVPMydAw9yK73XBAHw/aKFKvBhTb0E2J1yIojBaU9
18UqHQNFC6Qq0C+BpAZDf6i7vRmx7y3EHh+tD70cXVmwOzrc0k/5osbQxtMFKzYLmjBwUED6ZPV2
cbsHQsO1lIZxq20z0u7tXPUyy9VOuMZETOw9gl7as6Bu50O3hSV63VvzYNmXVhhzSuQT1mBM8fNN
1235Zvev6rv43il4ODoFAY061OAm4YDT8TIjgNmRToPhhGELoODo7ww+zTf1kj0Xi4Yb2+hLgdLs
Ln4a5NavLenxpsNpinZNuBibe2ZNDpMFjDfxQVMvDoz9RtjGHUnUa0w3SUd81ecjwLkuMs3lPl28
wSDx2k5ItsePmxGasS4KVzljoEdcNgVTTrm+jMdzR52ipDtdX7XWmVK59glD8Jql4mWr7MEK5JXm
W77mix4lb+iI6iJ9K+LfqKpm9uDfbkvf6KGI7nIsk61uLdxlh3BVr6Tgsld22lZZFbthV6yKrXTI
fyOvkn7U3/3nJviNc0vRj6w05WrFpjvXu+thuCtfSJVeaF6yu+4whbwrvOvW3JX/l1f8roeXR4Pk
7YvZraW9uApX+nla1ovLPt3qG3OvrbKduNED+dHcKfe/3rQA9n9kGP/Hu/yesNBj2isNElQkDClr
h5hjPDep6qRHaxevhqW+yu4HJpO9nZ/HlbSsA92b/DRgCayufrfiv/k0R8tmVWysd8XvN9dDu698
iCQY8BP67cNoAEsh/w4ERYhxmrMjt5aIePQx14tkJl+AxE4skhDr4Ble5x59IxOTMrPlrcXA/I3y
73aMB3QvtkXq2+gyk0w8ySPr12Cw42x2pX8kdH0gg2xcaq2jPVUbeUH0UT1s2p6ZIG28X2HMrAcS
LJKddVuHzQbvVUArxkbj11hAQ7KbMyL68WtArtcBodr6Fx4JIFJgGUdxS0fG7NV8rU/1zlrfNwvC
6mijSWsFS0631OswG6F0PGFlMB6IAWGyJtix5nRccskF9vAlKCE9hhKmW2kLNQGNxA+NjGHXgJMS
+aa8qPNVV39a7L5l9WU9pc17Vj23ylkuviJxeTUCMwmGd3l7WwvPsLE04uVVl/pbX5Ho3on29VN8
S7bKMv5qNLiq7vU9eptwErT7BFjGzt+Gg3iECsimtR7Slx5DSszTaBz1gH/pMhww7TALUCbwL1Xr
8UA0X0ZnT+/xjiSEIArqM2N/S53PEcXhQ7KCZj2uSYm+Peon8SQes+XlHsNGDydi/8KSzLZl0DlA
OefW/QDNd3WfrOa9deDuSze2R9+CMVcjiQPncyv2XiC6peJmfrooAm179SZbdSZfPs4kJMf0FBv7
0h2GTKJTbch694EKvy6HdeSC6Tqxywdl0xDaKCCW2VPtka18BqmciRQuszHVu2059JaGF/pMX1e8
xWoJkxVnfx5+l5P7YleP417aRS9NumitY6SwJ59hHdrRfXGJeDRLW2QEWbyJn9a6PlXP12cegnrW
O+OLuLhic94EhKqqHo+n5l1zW3OiL9EvsIx/yNa6IPhmvySDq73Xrrh076Wa1IIHzbD5q/wAvXAY
yUgncbwzgcKP4sG8cZSeNNNXTuJSOF5fk512rJ+k47gn99Bjh/aUjeyR8eaMbmsn7mTf604UlCfh
yfC1zXwzBefihKuXdmnx3fS4Dt7vPobJW8Op7GfJ0f3uXvfbxcUbg9p/Hpz3wYOSuUk/EoYcz+1r
fMh24V331M8OrTbAn35IVxjUzj+NTOTVtOLMcnGJb2z1FdJCG0OrJqrKBbBuIG69Sa1duETL6raq
r3scwit4vBz8ImZvuDzJtj6eeO4GzmBy/1SqOduyLb/w+zWrTf1gXFo+iZZtFGuT4TqVoiMVyF0Z
PvvNXbXVUUqNC0Jjc1dYlBtW4rTIyd31qstgpxvNE3bRMRbOZNX47aYnP7hz8ty9feE2V1nLkQcf
v+l+0Si+ODix4g+WT4qX1jjpC8mpATQpHy2Ioy+lR+lRCVSvXaqabS6yZglfdzctu129I8vyLKyn
w+3Yv8v4Sl4DfGSu6PI0uxkZjvl4vTAaSN7pI8ESdDwAYX7ZxWVRm26ULefYgI5G0o0hFqTrjtlU
5zbDUVOCa7Oe2oOMYyHwPtQnqDMGrmnTIRx39O/TYpC827CqHou7dB2t8ZtMmcWeZem5Mt6s9EUX
Ho2naEqfG9EIGFKGsTiLLezmPhq/BNJ6Ey95yI5wcu4bJkrE/HotpmomBsnzTnkLErxKbQrUi00H
TriGjZE8OdSXD+Gpv+8P1uyInaOwql9KnPsNYMlKdgVgNt4MHzyo1mf+aT4bJ/kgHsZ9DhMfQT2O
g+F7+xo9t6f+GD3VTJtv7ULUe8ZSRMnA8oSKRtJTV9cB5phh/BJlJD5JgAt2V9ntBZfOB/W6vKTL
rHAJ5LCvJ0IVnfbO/Gw/SFKlaibPJ+033a7dq8/o+LOgG59UQV8aLXmqg7yUYILNZKsBQ+DXON73
/SLql5YcZJGvnkr879d9EWATCSH8LPZvafMxSkvhKT+3T+oR8plAgkwNtk9xS1qk9UbQMLZGKABu
LHH0X9XFqfrz1PnodOKKHFvuIdUnEZ8YC2N8D46vR1ur+YBdo6VEkLvVjWxUDMyXlwcMygg+ofN/
hIO6BWOfRiAfR2CTxbE8XujWKZf8Ilwr7aGW/Ir4RGFBZ3RdUz3PxpwbuHT7+g4BFcZGZwwkO0wQ
oBV3TjEzbdw+h/xGqcdYAR4EcKAbRR4aRHCKIvduqjf0D1POEwYm/szpxlsLN6prHcP36AMOuXbl
x1bFYcyfwfPsS+dnGCSPmPb52kiN61Jl3qKFCGwi2QobhGLnn0yiLs1Ck06TddTaNfRq9jk+0+Sr
Rz5xkDctbGZbroLL9VVR1lm4ydU3C3NtGkAN5ueK3k66PkCPBcxrYYwEKdkDg50Tb8nssXQ1CVYR
3jFvEq7DuszxrKOX1bHyO+eg5frwEYf3HJsGBUzrC/vxzN54NFqgNk8T1kq307pdeoQOeEpftX31
pJQv2VNf2eVjfFfuFUCayJbaM+PActm4w0l6ObAnea1TPcRuWXsV8XzaBYfXgWUWFNDpOJ0ih1hP
MvpUKzBvrTOb1ELoHqVHwgXXkSTZIo7Z4nLk1FvARz6ARmdjML5F5VG+0wjMJdOeuG8CW+67O1Ie
9NY2H6WteF8fZA4zfN9Gj64D71eaSyyE35WRbcLmoatjr8+W0A+uTufzQKbvBJJsEiJYH417028O
GUScBSGyeO2OrZ3etS9mSEqDL8gLq1ob6v21WseqYzGPzr3OTXHHD3K3fsNtNntAdmKuu7vimH0i
HB22POFMZ0vqMOxU3uKvZEPEPOMR1dYfLhto9RgH2ALsXM2RogC2//RRP1rUZPA7qrmwkeWgxs0c
iJfjm/wfXzzxMZuiI4vOf41Hs05KrEbWMd7HtsBmJHZKoJvJUXjSHfUBpjwnQPqpJ67VOZKIzfQW
kqUdrq60S01zxkhMo8rxURditFV4c8S4OFMWBVsVnqX6tcsy79blWxiVHu20JT3dsMMayq8/yu//
B+Ky3SuRrl/l/w/A2Kze/hUwRjDLa5b927KZ8wh/lJjNf/VPfMyQ/gHCxfQJjTZ416z3/xMf08V/
WCoOaqg2DXF2IvwPfExS/0F+Gx5cJkjY7PRBR/cnPqb+A4E9Shn0/Jhy4L2m/yv42I99qIlzkyRL
sx5Tw7JE1/4wuPsLXHWT8iy/iXF+ug70GBJdDUZxd/1NV+zLUJuLv9ygv0HFfuxD/3k1xUADy2zi
D1uHH8ExPYmgOAgVcqeY3BYKhynawxqwS6XdlgpzbQTBcfAvX1MVUYXr3GJMP77bpuXJjKnncAjR
Z++H2CqDgcz5qok9sS+NBazqdcx88tcX/ZvbqoKJEmaIHyJWMN/a/F7vra6UsuwECY7g7BaKymA9
kmS0zmKydX99MUmb+/j/xOu4r7Kp6GS54/HMfYV/8e2+GkphJpmon6w9VA3iymkCzPRDhImHXqFJ
PmIdyhp0p+hOSvZMSHF3VmhMUlokR0Qm04K2vFqTTc5QB18w+jDLh4FI8O4AzNT2X4q6NBOPDGUS
L7LkXm32OpxU06k1D5KsQW2YL8zmeYLdWkQV9aIj32NE0lxcdZMcS8px5WMs79X+7lLssst+Mp51
YTFVC9NchNoJyKaSj6J6MuG0EOFh17Js36pjKwqUwm5nBPFikANc113BNBzlZIZLZWGs5sHEhXPL
2Fvn6RV76ZzWechW8bP6mL7hVJoKh0l7R0O4jZk8E2tdl4dbE+Na9mlSA5h3Gt0w5tdj3xHqc5Tr
tzpJ3QamRyV/9uFLy+ZaWNAF/EYhrgJaEpIHpX4Kp2NYuM3FJ1AOBSJhAhA0hfEJl1cmMo9CvL4O
K50gnAywwJLWYrXi1GwO5D7KMCkFVBgROQo+zwKZ6FdChimhbs+d4GCnEkGVKZfG7ywLvlla/fMp
wUzMAIhHlyx/96OpE8Zi0GT0E2HMQHJ6qNrkWYfuKKocTGGo+mYTK5viBtQ3CvU9OQ1/ZtYy1Ig+
y7/ZAH5aFywG0iElTNR1pnXfff9GA21BOurqqTVf25Git701k6NXME1lS5XdXy+Mv7uaxAbJssdz
SvpjNvCXzU0jcLorp6t+yjqorbDTsMaafdl7TvHrpf3N1X7a3DAfIxnK5IqsezxAflyE4c3ohU4Z
AJtkRcRnpXbV1ngwmGq1N2iTVvwwXn+bm/rNgZoPlasyJEdXr3DA4Dj441XHMCpENTXS++uoPbdG
cMl788FqQ4KpzJSMQXIp4M/pJI/ABsZijGe5utzHeX9ErQfvrDMVjPQhMw50a/qQnH79Efzh0ffD
1mSpGB7gSoSCQVKJTPjx9cWwXvOU5JS7otoa3YJP20CbaAaa7FoKYhobRtSYBpI/LMWbRyfRG/al
8giM4CG0KIcQD9rqXRsk4Pt+vr2upVW91FbGgvaBBgDvbQvhJe/R4RvRHszpbTcXsQ1oACRnqq6V
7ot2oto12fYfwqZZlYFGAs2ueYvuLit5fX3JVpF/WYRe7cmweAWbsbKUuOFJ+9emQnxaf9wNzNwQ
lTMaU789I1GFd8wIP+3OfLiNjvIOZgSBqGQJ0HuoTvhlrMuHDGHZIVtzI4AoQtGtrgDkc495Pdch
jGinBie4rZPP8o33YZB8/bs0XuunA+Xb6/xmWHGNxNtt6i/WXbKsNiqYFbzY5dUv12Ug4Jdl11+I
oJWndIcd2LF/kvbFZlx1Hg1VuEvnMbYTbi9LK4hCRz4pSzLMRuQdZWB1XpmhVnGzi0uy6ZRuyJM0
h4d2Dj0h88yGXA5UwQmG3gO+DgKFwFiHy9tBOg4nerYW/SBJm7XLxDm+uHW3IFFPmfbqsJ40vwnR
BB/G8FUsn9v2NMd6IHd/AvKxS18NqkVyrLblHtS2vLtuk8XvDPus+Vz//rTj0orTBIJ0Q50rur9O
/4iVt/Lw0pt38VlcSXtpOe2TTbPLd5atBcKjeiYR4Qgacp11O9DYbdjIU0MUsQ+OmrTO7SUfyBFD
7+o0w/J6O1wZcAhYKjnXxuHvYZnemZ4R+5O2uNReUbnmzWEsMiYLU3NCoGY89lRPIghrk6xpwYsX
zh2oAMJlVVcsOj97qe+EVbc0H5MXnY6r3+W+cODgUWo7OdJy5mTcs3nc0VJq6p1FhqDmsh7qMlDQ
GZW+kCxuk2v1kFvI0kR0ZSe/sU5V5tnsz3dRxwqce4mz8rexxYhEGpmhbN6F23Abn7vVDB+QnOJm
mxqsZ/AE0S5Ln8QeUEYrt1FeL2nW18U6XtT08+Vy8GSfuSEMy0d6wBm+/fW2Jik/GgCZmHpjgsZm
T+lu4FQjf9t3K7Ucalhh4zEzFzGEa2lFOKh59XXWYwTMrwzrFCC4odWNllG0quJlZhz1/pgUS9Fa
6bd1Uz2r1oPZrhqydKMtEIPIWDEMktip3yvTj5jClav2a9xfQlcg8/5YQBkWkTUBIwK1WK/Rofoi
jrgrH6LxCTNMafD4c+XqEFqUAAbTy3aeRpgJ4g9mHKUby4StuQ1RfYDWyU7J0Sq5YbzILmivgpYp
nsINJhcSuicpF6tefDByuGDJbkq3FYOcZN5kqf7ixCAdaNeqsdMZlguXT1d2FoG5tdt3n7z4ul0Y
ogdlBz7fWwNcot+l3TqR/TI99gKpm28jtaJeBMRGojkt7NpQvJSIwKtmwbThLfJiVISZBBgBpzhh
js8C92AWuTkFHTgRfUGLbk+DlwZDB3Ttamzy4WRcDj1cdzP2e/McG/czF5LkAYCVf7HE1+AaU+Cz
1BXNpIX6ttTDXG70abqIp0Jtr+j3k2Wo4w+KFrRxptr4zcnxvZTRNBkjPCzV6QY5Rr4XF9BdVb0k
X+8UmeYHtE2VGSaUP5EMSI5LefObx/v7CuRyxBcopjy3h3gwzX/+l8qpjUW9wYM1ukv0vLY7qZ6I
ZSjeFV2d63yCY1SRpPZl0ffKJqprN71FrjpF18CqjNW1VMLf3OxvtjosN+40vRsFhGIRyfPdkkq4
JSo47yCe0Ig/Xm8XDQXlRNKWvokURj6XKFy0CoeqkB+tVNjFtXHUsHSgGxGPxqhm/2Ijy8uhrJk9
MWG80IwrP94f9qYhykUZqwH0odiC4P9OrpBe1z5GJ4I75SWBOtTC9q8/l3lT+evGqOH3iSONIWGx
p8N+/dbnDbECrYsk8FMXVzMVFq8MfHdJ/0Ic8Zum8ns1q2n4cmNlo+F/w43/bpsN+VjFcybvTm0N
a60MvXYwgEinCy4q6YuiYPuSSqr/6/dHqfzTO4QsrfN/3ieX/eNo+MuDh9VJpVyrSj6loP6mkyfL
i/qBJstJy90EX5pIQ2tnRK8F5FqicMk7Z1MQd6a41eZZTPms1fdqewqrcyEehmFdDHdjdR6btxqA
/jIAmm9u7Vusr9V2Q7WcFut0CswxQG00wnCEvqB6MOdp4pgXqbnzlMMUzHH6WBrYsaCaU1EiS+Z+
unrxFMCfHaqjEbPqD0W3ZTibi89izQauCrt6CtRxmwpf5GDOvFlnjlgJBd/g6EVDH50662SU59qg
EwoYB6VoaiNoMe9ZedZAP4cdkpUboYXY/xrHTFyirrrmrlR8WQihr81Gt/Ym3lkVuH22ILqL2e1q
jqsTPEt4NJMHGQ++y4kO29DdkPcE2J4KK1n9DLuF1r9iGlsox7i+z2hv9XaVSIvLrWL6tEy4VwIH
7dU1hA3qBxeaqXc1cU7RtiMKhfdLiYtG8UpSFhHPsHRix4pQ8C8yyP+NXWIqMdLsBNeYyMdlZXqy
uqR/1o37vru/8K1xqjtX5a4ZncE8dxgPK54M7ElJF9I4z3s15FlQ75u2+vUD9tOpTVkmQ5WFsyii
H9G+ndp1XNwiQwtVhnPEjwnI7nGgh/JYlEoFyUdg9ipVxm9W7U/VtIZdP2sWM1g8+2Zfux93i8sU
3TpY7Mpp0j8KaAhX0vEmVIckQZTrtP5qhB2jefTeZGIflXYVKauwWEjhVq3PLUbaAqOzZ8EkHmeb
D1s538XMslLtiLFSrZGX+RJG8xB+ZtBTNF5XN1QUQDv6akyQcyWuknBnx1Vd+r3l9qgIN4WdKw9U
dUzdQke3jlbfedCdb2gfZ3aTL4euKDhMJyboSZW4KsTV0HxGhQ+3ss288iPUFyL3TlxZxz7d7iay
um/7S/JUIgrRMvwU4hxhwWZSj5VR2sb1bCgrsrTj6z4jhZLI0fg3jBMs1n7aOrDbksj1oRk2Qfy+
9SxmU1eEeiryKVZWKQPOq91vsqV2CL3MuX2Rx11uJ5hnT6rhSp0TYmgV2ZDSERYdxWk1YCjg57Sk
g7FFxpapb/NvIuhocX7GQiEnJRFRVeUyuSwHx6Jivxt35bRKjO2l2O5LsLYUtS50ClVdqpzNyvg5
9C0ppU8dAjij5JdNOSxzCUulHtfEFyt+HZOtBeZDXEZJGNEdI2N5CIS36iA1W3w4pGgd9W6hn8Px
oe96nGswyRtfI/WoVD2N0ladFoK+r4iWoQ4QZ2MehKHVdT+Or2a3sZhbtJDJ444+etMzzHHC9iQK
YHalg3lEYcrwS1ySa3vG/friwkArum8QqodQVsiBI5Saqdg92b3zLRvpB7s0EOdJ2VamuU7o4WNb
J4CYCZ1uuONZ2nTytlYW8MN0cafGp+vrzY2kAy6lFYwU9M6ZjoCx3mvhjomHG/cL7fqhsLddtnI3
BHHbO+FN2xTXQ6OdpSgM0oh2vNrXrfeqpRdH697KQdt0bby8ILs1YaRVw1siubnxKTIYQaVjo+Tz
pXJRMHOaat9o36XYMXIU74qvGKg2L6sQNuGEquXKnglhRlDv82oVjkuiUKsOXK/rDhEDp1x/q7IP
TbmXbUIyhQH63KKLqZmDBNMqvHthWww+o+UHPsxF8XKW34TKx58tR+wpuslJeMCxQPqIEp/8saz2
lRtmlg7a7OuwTS+ka9j9sd0NEy2w37PKXQ6abDGrhXDZRtEc22XuwdweM7d6aNM1sCqMcxvFjcrB
YyvRUnQ3Vba4OQzkClZ9A0fOuxi+HljwJNkfLs/Eipcv0dryy136in4HZoFk96fB65Y3GDt2s+/A
Uhkig7ucLi8R5myCLQb1XZzw6hjg1aS1Lqt18qgiN3LG41V11cfiNz3fN0LcXODBEiaZTJEw/KSD
/oYTldTyeWoV8im5JqbXxxWhsXWPJIWDC0vd2O1wAk3EQmaBgmtFGelleMNk6LfR9+o7HDTIczc2
CHN/c2b8VAuDH+LeraiWBEMUP+ofd2+rvpK/G3bDKSEg0ok0GUZ70cf/akXJWyciTTIMHQ41qQM/
XkVpMagzk1E8JTFVRaV1Z/EiHlSxp8mfXlsRLkZi/WbPlMy5YPyhoASrBLTE+3C+88wQvl0VJx85
SUbphKg+nhwiKnMxAIiKESVHfl3Mw0VUD7oUFKQYIT7gOZ3OGXssKHy1ND+l2H1j+8EwDMiiy9aG
dIrIqxiEZwMu3tDvYo09Yz1ePjv9MN0+pfzJaNZi9tZ3hzo5lMm56L8m0zcVUCz0dY6BoRF81tZN
E7fTHGpOCRTeNmqfZyC5+Iz6ryOJtl5JJZWs4uuSwfxwcwmEzJjrkyIL/2+0mTxcspUJrOxrjhrI
awCNgELk2Hg0kw54oQt0tcC5yqm93sdRbGcew5fyK3xIv6onRspuuWaOwvcxNfJrD1Xqc/qYv0nP
9Vpayi/jUeBX7XALZ+If81wYA7fS5auIgkny0+nUC8FYLBVjM9yOxcJUgip/69P3Md9i3CD2vtBv
xWTfYqOL0YHE9Cuugl67S+qNWD7lblFvWOCT7MewRNO1BYgT4aMVFIpvpYsBiR/6JDizvcM/+xOj
8+e0suF0AnOT/gLeCVtRZQu0oRMYULJ/XUrR6P788BimgqZsRkB+7kbQKNJBZt10QgKt1MGgB0my
wfhJGvzQInHJ57+rOuZaS0Zwtlg5PNjqi1W7V0hl1X1hvHXlDizenLYQpkEZVWkBoam6oNPzSXSP
aN+Ika6c5pQ9C08zKWfXOBTXIATQpQg7927Q4XJP3od345OeOemI0bitHdWn/ix9XU7ks/A0HKNN
FfCCVvUWqhg/wHrJUHhCxNqE+843PF7jsjhXr9q5X0ChZqCvOUSHLrQvKCEGDxw+BbqLKrsjS5UX
CGXXCODji69F4xqBvqyu9lW61/e6X60uWCoS4GpncIrbL5BADk7Jbp61LcZL8Hy3mofY08sX6QL+
v4/M0OYwcbD98uhghNcEgIYFhfnyC1iLeBduwnsRcwPu3Yf4IS8xSwLjSRyU2vW2XN12StAH+kfD
bu2VvvwmPyZrKM7asQD6vK+xRXpiTRUV5ltumnq3cQVHr5K8CTE9M6v+ozKOY78cFRTM00IbNtbF
Twib1RzsvuZDAY+Vk/hcPMLhfYbS1/GRbPOHurb5MiqPr2vo6gLh6j7iX/hxMNkv6UwlJG35dgss
7DOFtdlvy5sIWvfUjKsbGCb7+1sfGAuTABLSxGPvdlnEiovvEPbDD7cP7bPfyoiRYEDwk0xUx0Qa
YGrMsgnwkodgEfZ+lS4abSG3uzTbiqZvqC7fXKYO/IzL50XFV55MZQdnLHN08Z0ItVVouddkrUi+
JvmhssSj0ixXFyTpQKxRoHdfKmR+5U5hRNwHcb1o1C1sfaXZ32hN0KC2CO0XHR4m1aIs3Xa2IbAn
HpcQIqnLEPHG1ILxHZPI33QRP0Mguj77FoM2IZdBbvOtvlU1csYMTNVOeWdgqXNjhYfxMKfeMu+4
pAb+lyfpigFDd4DzhnUHrDX+5+SiBsSr/C7g6idEipfDsUGiJ4l/2JJ/O7CvaAGxVrpIJ+nJKqzR
E7WKCWvJWGMwf3NOMer7aashvoXKgDAkRnk/oREIehHYSdV0Gly0t6tuN2xuZxnOpuXN+hMqAHvC
oemy6oZ7/KausicBET/IB/WebCQT7qmT9IcE/3kQc4F+hE7Yjy2bnAw5XpjIud+nh1G0He2VFJLZ
MhESFrSd0gXLbHi2D7Lh5e2euO4bZiH5fEBhSj6U7pW2rLXFQ/I1L/T9+IwUAx+ESMWy0cMnCIrg
oVrLz9cgWuab1ptW0SJeWCe4rF67RoLppguw1ceZSsj2fi5eb5tqJ/s39iVlB8WsTnYGj2ToNomn
TbjlrcZ40aZbSJRDusXNpUtc9YBZO4ivWs/bYagw/vIE4yhx5EDPNvhsnNuBiKp5AxIPvPzopaQM
fxAPzNfEJ+VLYI/M1uDEqB3D52lymcPQELHH6AflpLu6WzoYzPjThvoWoiznrSv70xcWZ3BZhYfi
DbVJ1Ti83vThxrozYUlyo+etJphW+tPlBLc8vi/vaYWEVXWEiXn57HFCiWzrwzpgs6JKJIbPDM3m
rWfTYpQE/Vm2uy9ss7b1Pn4CNlmZu25lBfop+Yw4n2+r6ya7194Rrm/Tt5l1xY51ABTmV2FYJQ+z
CZjlqh0tNBY0aw3SqeZM+ibrj3gVmc0OXbKAbAYXyICI6qE/du0hVreR6sdIA3RXUNxK8mOTTYft
wcU012oWluIKXTDFixjLDMMBxVAxzHmZNTANG7cL4VFLeFrs9NHCt4JNQbB1b2wPVbeFDjYivR5P
srpNEZNjrsT7Jo6322btXmhDJ9W2xMZX0SpEmPobXPdv1iyTill0J8vkHovfBitmR3JcOLTTaZry
ai8ocbHuc2mww35QvbrVxt9U9T9fj6AYCYcAsA/VZPH+WF4mpT4mt5uAfxeAMsoMXDPaa70qxfRj
NDGF+nVF8keY04/VLJdjMCPiwY1E3vwGyVtJpfTdxUxPSQO9chrzN00uuoNipFeogO+ixIY50iVh
s4GsDsbFZSicrCg4UlH+O20ugz01jOpHYdH2MWRXqyMVPGref/1Cv98W7jxo0IyuizoJQPI3dB2F
spi0CcmK1WSVjHY6HlNdb12aHWe6yd3y15f7Jv8xxfl6GN4xk5xpEKiZf/wY0srKp6rJ4pNJWPo6
q8cNBrWmj7t048bx9F7rdFQ4/sfeaE4MWi6m4QMNF3jAkUvTX+kZeT+ojBM1DHRL6ID1KmODqc1v
zrg/UtX++gnCeYM/AYuCU4V7o327Mw2+r2F6VaY7+aXjenhb9XZ2L+zVhXYXLsxV7pVH5qVImFbl
p/LIVs9QNH7JEOD8L+rOo0duJc2iv4gNmmCQ3KbPyvJZVhtClp4MMoL2189JzQzwVGpI6MUspheN
xlM/pSMZn7n33Ip5LUSdnczvRbOrKMBqniZbp7+tGLhkOyvbFcWGksSPNy6jHyfj/D9DEBbDAeVx
jmr1VAPjaE9UeQQB5d2qnlk47SICKonNhdiUlkdgtH1HEbFj9Rmh2ASmVd3ULsPbByt+HCn3823W
Ase8VC3zif/p4aD50mznB2JuUIIivOUpwSRj8BiRrHGjQt2GIVO8Gp5+aKyCdXbBcONooQtcq/Ev
X/FP0cvHrxiEA2sd/uOT4/7hYpAOXCZZ2udFddd1XxVIvFGvgmam7SQ9HduQ/Az9xV6pguqqsu+E
E0OtLpojS5H7P1+aH2d20vHJQMIHzKUtyYT4UNPQCqeSW7Y+u27msMUp74BxD/s4++q4PVXr8zw0
h3ycor88Ki5/769fAq8rSP7gMo5sojl+/RJqT1WR1Fl9HiLSQB1EXWoCXpuB2qlcaPkykHr754/6
203PRyWCicqNSYJ0fo4v/7HZsIRjcNxjgc0b2EhdcJo9vB51SzVPeP3uP36xy40kuIMiht3Ohwfv
lEx+psDmnt28fcvSmgLbC7+DS3+ey+xvlenH4oy/niEC0gbKwcux8qES9FrPZridjOd4KRi51Zpa
22Vl8+eP9POw+PCb+RFz9Et2CLLYn/K2f3yBufAm7bRyOIc3DN0Yva6mJyTxI3xvOAoVRd86pOnN
DmF57+tNYm996h0ErfVzn8HEPOXpoxXdqemksD+CBIn8n+Y+rODVBp8YXLSxvfW6JwX4PMGQu5+s
TSQOugDSsfPjkwGSRKMYnRKxxfTTLYco3kZ4Z7qN84N2kq01ngMqR5lssqfqyXkJkMzLrQfN85ba
iz8vXwoIlg1q8q2DgY3qE0Ie8nlWhiVEFLxq0N5u82A3/mzil2QN+2hAetPuWm+bBPv8ZHD0guIc
98NNve//8iV/3PrxU170chjveTyEKPV+vS+EbUH2Lu3+bBfLOpLDHTu+1RJhfhpM99b7zV3KOP/P
P+xvukTgcBGJRg6X0eVi/Vn8/+OHrYN0rEtC7c7sJHPawGkzV0G6JfwQbdcAusT27IvFeTrU4Em3
bQN0/89v4fePHdBWeUi0SZQVwc9j6R/vwE6WJB39qT6XlngpyTxedyIlm6yt263JXXeTNz/6AKfg
n1/290cCj2D0mC4FGeJr2/v129b9DLt5UB2Mjg7zRri30OL5qU9YZWL9Zb74b77lC/SWwCQJ8yhA
Z/bri1nG7uOxa3ixMTy3tnPAHZWzEviRjveNVStO275cLxErpFI1fykE/82rozz1Apfyg9IM7sOv
r95w3hP8MHdnq7YjdhbLZqiTG6/3242fZTfz9djmgGi95IXN3Nt/+jUToOIIz/UhptKvfnhtV2Qq
GUBsnjUk/1YTzkFKKc+LXpJiof/6nOKT/PqY4tUYiwkU9UjOPw6yo9HukPj5+oy0whwYZEE2miw8
NmBEXzw3TddurYhB8IgM+/Pn/E0LigScT8lPzCAXVYrn/volp3yawFJswKpqRuTW2U8peui6P0Pg
OdUdMMbBZSUNG8ZaRRwIaxSiIfDno4zgshNJaO8ANu0CAOxnzZ79L2/vt8Oe8X5IAhQPFq5Ebrdf
316uSgsxbmI/zq0J18k0/0iHVu9kozTIHbb7FAMB0nVWmVExYaU1NNFt+moyl2WXqMTOhH2zrSTl
nvIeXR+ifFeheFP5X97qbzcmclWiLaXDYU223sd3OtTLKKdaqnOk0G8vmo1JpFqHcIUCgjqKsj9/
M78doBdNtmTvgeYCXo/74TkQ6V6DQw+a8xxM2DZHdCtl3Jd/uQf9S2X3y5VJaCcSGuY2LAJQ4n54
uI9+5zXaJeWgRayWrarIffdApOt0OaYkHV9LgVotgapKI9Kqk/R5H5FVejdTL+/g0EX3TRwVu3hB
3jMFPri0YrxVfuadCoeZglzeRFix2u1yeReBw1/1S+/sFvdriJDXSuMvUZJaR94G01KGwm453Uat
z7S7jsS67ED8WDaFihHWlVXEzWNU1ZidDT/Asoi9Cmz90DMdjU04EFeyLWM3ekRWMPumuQ9aM9+a
7C/l6W8dJY4dgQwRfwzHE4fTh19GZ7Dhe13m58VU+Toh8wu3fttsgtJp1vbCyK/IB0y+OjZ4CkJU
uwAYWbra0Xfb2DcFwT/eJIZXghnWS8cooHMBasC+EX85wdzLvf3xx6WzQ1FDKRbS3/96c7VunfRR
WGdnf7Qy4NeDd+eYxtomg3FhZXJF9XGDoEDRFTXMTj0WjHbH7Z/2rbVRnlNsLD0gCIyhLhYLvLIo
u66CwRwL0e+zUutrYWHHjR338Oer/7fDl2sRS0B0OX9xB8gPtbjX152V+uNwkXaB7ebquGbJtkps
NOxhNDar8oLr/c9fkyflpfAgpJOn5a/f1uj6SHXDoXt0c/N1KfX3Ki1fy7g4wlzjNGQBZtnpX2py
56fr59ffiMKfF7uI6qLLo+XXVy08r3MlOdyPRCB5NaEVZ4g7WHRe6nqV4JdOnDe/gmZ9Mu1VJRHv
INK8wNUjmtVkPbbtNiNYKcHYM1eASZBThBqqn4snG4FBDNaS+FXlfsH82ddfJGb/xjt1TP4wAbnD
3eACjRaHHONm9eiC8EHmo4pDPN8b8A0zFD6aTjqiF0Dk60E9V86Xsd1q9ni9fyQePEp/oP8tU0aE
ck/MAgCZZ9kcwtdabsb6DXfriOPGgUC81vd+uO1nVmIof9iXyq3s1xHI/376YalHWGOrqt3U07EI
boS8C7rnmEGefBWl2IbFXcIb7h7BBw3NTgF5mRjJ3uKnxElrvfP4ZfOV+UcIcMFFb8pftSWmgv45
tFFE7h31l+fz78dBRCca4phh/k6x9uHBWdrzOPfS5VHpeUgoJqaccXaboK9txqH4y6XJw/i3W5mX
406IOBYA+X/kmWR+VdlZK8bHXuxG96GRq3i50zigSyADvt76JRMD/y0IP0fqJuZHbOJzat7S/kp7
75747ojv08isS90n6ntp3UAiaZetKF6Xfo/4rW9Osc0y5tkJn+e5X4n8NRnctenhFMRyl7Evs/K1
iVltoK4YEI+MxTHuH8f0BnJzEr71IE1m9c3VHaHgDDL4hXSfrUFArwzZK870GsVXc9qtfGw9I5TC
uWbAzkhl0kAeU2vrkRM1g1gg02PsmaGMTOeYMBdmM5MnVrJUixqMDfBLDDD52MZsyyKwr2AMeN8d
/1tmERjh3EdvE11VhwEMtiqunn2M776p9gNvfWaw3fGnLl6mMbYZtL4gj1nZgHBtzbFSsOke3v1P
eAhGhvIw5F4GVEvk9oYPnXrMi2+CLTKpaQwGjiHk1Ch5igAvdO8NiBCkM+kbtvhIAuCn5cVZhOKt
yh8BG65EdITR1at3dFTomYG+eMgouGL7veVvgM+jkxbtMXRXy0vD4bfGzh4B5cVjzJH57P5wzhO8
JdyYApVXce1iWQBcxRtOt716sB5YDw5fvNMF8oIsd9/Ua9FtR54IhoyUlWZwg4zN3YDpvpyW9qYI
v4zuixURsLJlKVSlGyClfbFNMCWnG9nv4WOXF9rzsYmvMvSM46dIM5s8kl/VziCpdmQk8IzpUIZc
5z//8TSDv0SNjlFOT692OrOYe++b94mFLnJcUKgEK3xbsMxDWQ33uAzZ1HbuU1RcQb2t3avEvCXh
sVw+BcPnhSszxMUSUndcltZ9ShbJWnGdsB6N9k2/9cJNOJ0Qxl/ySUm3A9FjnQskUsWR5mxyrwpS
UbzrioQhdUtY4qrWX4rLYhlkhj7WzoPgzVvq2+A8DOU5ns6gPNfa3+IaCbuj5Ghviuc6vanjW8/Z
A71NqyuR7OP8uuiv8vKq7S99vrcckEnWy51TQ8Hf1GJX+Y/z+IqjzxueAX5XR7Cgc7ifxE5lT12B
R/CRhLoeBUD8StIAbMsj3neyaVC0w6R1IemyK0UPdSXZTDZ/mTiJ32sC/MEccxc5nEPd96HgHurG
NFAGh8eFTWCGyLTMDeARM+9mxz7neTkel1aOd8KAZdBVcl1PbraJiR7YpzbjlLZ3GRAXU8SNgHSu
LaiDg8EzwMsqBA2EIS3EVETDU5jXT4YsVQOUflsGNjKIiyKsRrVlqnTatxM8C39Q9m7QHFNlRBK0
n75GxnNWKiBioULF4FGMyNass1Ii/CQ6qxjQaP353P+9D6Uywnp4aQgj2/Z/ypD+0elbyte5k1rl
2Y3t8Z64ok3r1RtXwEFeBofDeMDVEiZfpl6Tumcn/d/a8N9+E97AxSh4MUFe2vAP41e/d4Zg8f3y
TBcnrhN1z1hghuwkfmQaDaEhAgWXD1Pibp7GNRmG33CPs3xSXOh//i4uv/4v1cjlnQhIwuyBYJv/
HBT/46sYYX1HZT5U56W038GNc3bPtF4NNe+eNB0/4rn+51f8WVb99pLSs9kc2z594IdOHNh7qRdX
MAPVo9mEhDatSbz56qkovK9EgoOCPCvZ1RXCWB1vYxB0hJw8eRyGV204I+2T1XPiEs9iwhkklqiH
tekKGLLfg4lDCxv09Jdv6ae869f3jN0gpDql+kec9rGwzpY4A23bFujhuD4GB8bNMNnueoz7YeOM
mdkCNllWbkLfRH4x9HhQ2QatRcLesa/LYSeSyNnPtt3v3V6s/FYD2+oTZ5fElxzQuon2UE4vaVg5
qgxSOPfaUZIMNeRXaZp9ncmfuJ6daj/Orv2XTyd+uwYEoXA8JGxf4OcIPlSkelZT3IilOLu4K1Zj
qJ9mOz/85Vf/rZ7xfn2RD796nIAhd4sYRY222XgsQbXLHDLUfv6XCLH+XYKbJEhbMM0y20odvYE5
JLxP7fLA7nYlrbczundTiFFoHNB+sX5a22gaNks+I3hF7hsTLrmrpMDlZ4UH6Nz4E5QV7MDGM4r4
Wyn/+118maq7jLNCUp79n632P+4dIuJk6qeL9SgNCqcmSJdta1/oumEyHlNF0yKpC/rk2p8uc96E
3J+Jfwel1hj+5Sf8Ocv/cIGywpCoJi+7DNrVX7sKExGARZtkPfYtRCHjDfvW8C2ST3RsfHgxjqtA
kSLPE4W/dp3Zu4syQ5GAYWKb+BRhPjEY+5wchz//7v/2jTkX1gPEB9uDVvHrG6vVWOdl11mPbTQv
a0OQj7e0R+qDcsOzDRdwbd4HErqmmN+wSq2TzUBhHczIpQbC3wAmp+emmt7+/Lb+zUOIdp6nHr+e
j8Plp4fzH79d1w9ZPicqOZdxWN8u9LPS6/dxGY6npY6PMo66jSrCZD2RVUOSawyOVSt58n1nm1un
qSGcqt0Ku7YOiTYVtYL8UUfpvGvn2l5PGCR+vuH/A7TKnfpen033/bu5+az+PwBWLvvdPwBWmjpp
yuzzr+Bh/pX/BQ9H/+L0cm2fE+x/8ML/DVYJg38xtAMv4Ll08dFP5Mr/ZHf70IUxkXH845WXYcA1
+b9cFedfPhuPi4DAgxfsi+A/4arQ1P96vqKJ5JzDIPaTP8CR/3G3GRuLcCY7qG5SkbrrJBAGlSgG
p6pct1i3xhtdVATObKRqq7F/mfCbgrXNipQyQIeupZ7zhmnyd5k6YXgnlRzmdS/n8YvbEor7uYji
xj4QMSTk50JpGr6m9YZllyd6Wa50TSjNfZn7Rb0rItFttNvRxViGh6zNzpH90pwaOiqlOse5JzAK
CS+pURIzGeF8TyX2v3Xut2P1pLVRlErGratrKxLl42AGaR955pXZNqkL/WCqUrwUrBMskhf9vHkV
S+5VCTV7rw+WFfsiB25fjTwRq0slgkpOV9mNk3SQ82UhzC6eIjrRtpzkBABy6vPkvGjg5JxJpg2/
SZ7p127uDNN6JHqM9hs3BCytdETtNDglvV5dm/pGkxQGFHLwCRcge8EGLLCMAKpPFZmhy7bLm8q8
YZFwg9skjbL06HZ+o0kPVK7+BgQaeH5q5eSTW/1YfkoWZQaUidZ45xDVSUxDkwbZ8xIwAERU5yua
RTV/lWLU+55E571TGTrbJXfF02gbJMthBcuDwDpi3NPEZ96e+IoJTjoV6NjzeLTSTeGTpfA9yxS4
sLIW9bSpC+MbxK96qdFkjy4TO5mxyuai6Npot+h8uU1MTx1doRL0ruUw5kNGcKOT2VuliVGDWzzL
HmdPNkvgJkzdB7z79QIUa9K804fKkyq+EmYohw3Z7tYhmBDde2MTPHIlW9BRy6Q1T24wFQJlSO1Y
/bmqQgIx+zDIkKnKcW46ZjwqIVjIr6gtcK8Pyk82qVeRJ0O7XC3U/Dqk0Lstw8opXltP1D6Z6XFE
6XdhJR3CVKYRgTiix9Q6JHEhjmOUkysDWrJgRzKMs1funNyJMahZlR9shmg2IwCt0FwvDmEV7w5X
gvc6Khs221CzDQDmO10iLVaek/n1th4K13tmzIAtoOFpLTdRHLCA9Yc6ro7JZI3pfeAQ0szVX3TW
uG2GymeIUSfO9AnvAdLARU1jfyYnA/rZXIfE1kQyiRMCRYWVrUd7mQIWwRmOn3oClL2dfDcDa2jX
WXaIe01IxQDqHkOWt3SW89aFfU2sC4E2wB8cPvm8mUqtIn5ytxT5jR10REYRLJ2Ec7VxpaPSK2nn
oyWh2+UCcILwxdQFBKarfEFqTI4jEcYCdgeil7TRfvQaDXZEcPA0Ftn8HZVT438xgRg7nhGNX6CD
ykm2wvZjt4NvtlneKP9FhQsiTzxxUVhAKyUiEmMTDBcrXJdkvTOIA95vzFXWu0XTXPUWTSBpGeVU
+We5ZOG0n+ax8z4pb566gxdpdjyM7D35FFdOC+vRMZIqoIqG8nkgZ9knQNiDwlQSYop7YDHxY2z7
F1eNS4TCIQttpjKxJ6rmFLmFD4Rz9jNYnZ4VRPdJM0PxGfNQfUsmQHe2mYVF0m6KDqBXOQNcXS9F
C2hb4O2x6pC7p85yqIWZ7ZNhEQC6eZNhM/Ng9LMORe+MOOUNOI7FtHKwBaDIWKEpz6wepsCU2e1T
28wzA43Cwx7f9o14q4i32bSTM2H3SqPuFBdVf60nnd8QVVYs16PPj9rlLXDJmgxqfy+bwTEY/Ryb
5UjkZDTmOLHe2iRZbr0mwwQQtdHJLwke1FHTIZgkhOROkJUBYBV26zqrs0mue2gFmL5VsyOvxHpP
Fsu8FxrGYpZhnAbt2gXeYRxl+M2uCgYfDf/uyiaTFlqfrkEPOIBbFUbE0FHxXbvAsqH7H5KXcA4S
eHglZPd41kybp6V4GJ2R2BMC/95iJ8NyVfliVjuyDSf/2C/dlGAWY/N8p1sXAbBIp0Ss5nm0Me/2
nX8j8rT5UpCo9lZMRJate90mNy55s/PZteDSSfzLK9u0szrONdErZBsKe76JdV8wKSKFPSR2goBz
GN8qtuRNbNkMWaTJ+nPjRC5hp6O2+at873EGXrCLXUL2+rToAL/WijHFTLBqvrWtUt7bS/lUFD1f
yWwFTwQrOUBGYtK1SbNI4ATkiCfHddpZmiaT8OKVbLPcvM7tWLwk/tABBJ6YJcZRif0lSYS6aZUz
v1f13B5HXEl3CaODTZyMPu4ZJ32cTGldlRltAPkuPH/E0JxaUXfxWQgk8XOycEdKIi5vEr/LxnVL
Qt9xZMNCC2jlRbsisGo52bNnvRN7BH64FxEJtb280qUJb8Yxna+6Ap0b8ZmEMDpck6FBIr4iA7tD
3so2TbZaPw9zzzSmm62bcMHX646+e5LCnDURiVxkbjFsqjl0YNpr5Lkth9g26zuba5lwjdGtsm/S
UocsZ+y66KR46AKdn4sxJwhW5eBjPQJxV30HYpeYw/CN4KXy3Z1bySQF0FahmwxznUre7UUzVO2X
8dadyvkUj4NaV9ZYHkXJATIGSXYVBhchn+dccg1cm1S9oOybzZx1DPezIXgEuUC8bytJziG9W650
1wPZD3qeG4WY8s8iDwXx300LG6HqLNKIVM8VWtrRmbTD/M6eFL6JyQtPY74Q7VlDTqkIZ37OLDyR
ccUAvAjy6FaOJZdl7zqfyRfjYUBKzTmOJEaMYiiiNzcBgMGZ7twGbl4c24LqSRgmAFHjRbdxm4af
Ezl/L8oScG9sApLmhNj3Dkk2qnJhvgd29NDZ0UUZC8h0QUxQrgbX8u4GFoi3ZcZgVtXlfZthi6GS
BQzixIzmKKbwbgz1VV8H0WEoUmzjDeohL5kZSzTC3s20Nisdp/MpR5AGsKxqw1PUpAiLgiF4Aq5W
rQtby+tJVMGDlcfVK715fRVxWfK4ZKhCBOu9qB21VZW/sJ0X4jVZDAN4uwJapnv2QYwbn5pmuZ0n
4qnx4HtEGtQhGy0cpwfTL/scMQGeIPHum+FrGs/2PpFevGMAmR8QcTHm7XpnVdjJVzOY/CnsyCLN
OFYPeYUBsp1md6uJXF8naXtVQqO4VgY9duRV9/MyZkcdaADXGcp4rzKH1oIft4Sx2utgbK5Fj9yN
L/ACy27bJLvnmvBIY8i8qNwHsSM9bGdFdyv6OPmOGCj/5DV98xhUAcsuJqaHQabzdR5P0AB8TouJ
h12I475q0upbvThQmERJ/gLSO758G+M/N/I+n/Q5dDNYPTxpNobhMPE+KVItkKVFBdK3WtCKk/RZ
ffIWb2RogKcQdo8R+X0SXgxSkxHmQVETXnux9E/N0s87DuuEATy0AYK/L4i5FLgQGN4uOnkle/v6
sh8da/lM3ZvfG50x7afBTg/eFF9SFloxnyrVu1vXDGx/52Uh54orlt4alcAqbgfv1pgpJjAoi1dJ
A3QuGVnzWdLsF8/h3EnG2T+bXKfEgw2W9blneX2KS93foibAZ9Yuqt9xvsL1kkXzNZ1JJhEh3vCy
7dpnLuuQ9V0oqUgzbPazE20qg7QqCcB3jFPg3mpJqtsyQSw3TIlvGp/azacc2pOUmXx3U3oA0uZy
FoIucQweXcs+VZRl9ENUhT6CgyQt+dO0R42fZiFcnSJ7HfSI5YNR9q6RrFon7jkmiYCHa6GPFgFZ
yLqBpVvay9kKkXC90YbMjLaksWCdJP1PydDGrN+g1hAqbO+mYXDficAcjuyPODtkXW0SN6h/pMa+
LXIx7yQHy01Vl2aTBkTNu6KvdmGrp5OztHdGOM4jrs78IMoiOFbREr7JVLN0aDE/xj3sxbSE8L2E
drxpMQQ0lF7HxKvLHdPbGrEigGBpxeKcLmG6R7w6nB3RvvUFRiOm7nAbdZcTqcXyRE01wq66uwAK
J6haugIbk+TlwW/TjrgVpmVTmevbtq0uvpgxnjdd5GOymqL6iEbF3sJrG660qnBNxAxg+tF8aqO0
BCiVyas0qSQ3ef1uJgwQqlrsfVQ20OlDIrdH9tHM/423MLuTQ3htpso5pVn2aAaHQA/VxPLoFFzE
bu6eiyjEB5iRbJYQZPfG4/dTHfjtPsmqaS0ktY3lhJu2ZeArDVO8XurPXGDzgbn6spWzaB7nRgWb
puS77jyo1JOMi3snqoBDD3V1I/pU4I3qurU1qbMAILBJPIEFzrCktrtL/1sJ8aP0EhsD0ZTu5iXA
+zbjH6sGzSrK4hhntPw2UA+v0AqVuN9aPz/VZWkdTM5KaF6gljNI9Wk5XBLyClXFt+NIyOGapOR4
Fy5+f+UwIobsv+DaL2dGE6s+6Ei8NslnO5jUTahYsdZajluvjNozXT6ZlZQZl8t6rGiNoPdP6fzg
5Sp5SJrQOpM4JvYL+XgnY5OdncRezSaVZ+maVD+M0Gn0OepH9ZA19Il0qLTIEVSadQjk4t2A5Nvl
JV4fbZv0rIK4gIZf9mdwkF+1iJJx5apiYJTQNj0LAVmBhRhxmarOLu7KDoYT/6fpEbhlcODhmh+X
tKqfaXYHmJqzDVSi9U+FUN4WhHl1p1OZX80NRUjZe4wFSFbb65qctmCsG+jW06ugL3iNmiz9FLpE
KjqTE2y5NcnG4IjZJlKXV4sHTKJp+qfGMQ9OV2BCGvLpFNlT+5n0uOWKY6Y/OLYS71lPSkGZReou
GZrpRXGzvKrBY4VHHqe7StO+P1EcvLSN42wzRqA3Vc5jt6OPBiJKQRDOORR7q70ZAoEldJbJSS4T
8GubRrsO0+LKCxBMzJX/UE2kR06RKXZT5c7M9InW0V4jIWHoifx55wIh1F63NzyHr+D/zTcm7Z6W
CCj94rs8OxMoPgTAwQUw6WmSlrg2cZcc+0Ix7Wj6cBMjBtuoxIs3Ue3cDg6bkTRYnpV3UafWjM5H
l3FC1pk7HtjjdzR2hlYiUfU+S7zw6BFGvFYiYtsufOcYTOZelL2zZ6A8vGRpVm0ddTlUZDRt8tjo
bRb27T4m3vapieQDCiyoLrWbHN2ZGplcyXDNRJ0ZvnIjWOCxcxM5XbtqRvp6iy3HfRcELd6tHGHn
epxRWqZOJwnNS9ruGDL93c+Rdxs0uBK7S0ojHKLPrR0nh4T41FXML7Fy8wEzcZd1hyUoiNFoCb4i
wLQ+cp73J0JC54clCrKHOCy6U2st9J6O11FopP4VH76+qrQKV76nWgpP98lX2ttGbO0zpwhWurH7
p8jUJaT2zHpatK4ebRuJUViglPCTVnwaCwbWtSpbqFexdbKEq3F82jI7tGGS3OkyHvZdoL51i5Oe
Yquetw4biZVLu/u9CDxvEztNAeeVAeFVWXWgoTKKtsueINkytIx2E/fiSSx6pNrsxZsbLupzubSE
DVyEaBvmNno/Y0qC/4e4kccu+JI6KC7xBplIDkFSYGNi8PnFZpm4LifL39Z+LSlvyOWW2cgGrZ27
4cqmiF6btMk39gxlhNa1vipt3b9WeafWHnXIvU5bB3BP3e3hJ8cvHMkxeRay+Jx7MRlay3jh68Jy
s8MmP9nk+x4Gm4hnKwOb04ZeTY5In4IzVIaG0a/L6zSzh5MYpb1nmuUQRLNYV6OT3xCUAcyANGNi
pUhVrt0M0bGdlMt3XxZ2ts5ivl+9TFhq+uSdWUqy0wtWidL5CTUxUXWfTZmDECTtEfBrBIPS8z93
qXKuwzHKdu2k6KGbxQu3aPmGfYZ++23OCXa3FdwStwNpM+StuUfpjeR4rrlTJ1aQSz0DtlHYhXXs
D5/QaqBXdJoAbD9rxrspWNxXQ9DtrnZTGMYZbeKqs8vupkS+tY4xVNy1szfvOUDIpOqH6pssPUQB
pqpwYmqiKurQQjyUh9/iwF2g1C3jESEw+iwVusgvqiTcZeVMdkGY+atLe38jkeZt5iiCElATqSgT
K0R+MY4tVLy4DmGZWNYDM1PmYK4cH/z8Qo8ZmPkwdfb3thHLrUlrma3zyl42Snq4JXRiP4zdYk4W
QqfHtF/wehdgkcuAxMixxb+ookFQ/iQF2SI1p2GUo+iS9O27SQ3RupJgzVBxkTlvJoMhNeh2CHcx
YcWtx8nnesDqJcmL9KcDtCjX6fdFaFAakS6JcM3zLNKSQ1Y+XZ/GD9KiVbdMupAUFF3GnAXqfM4k
zwq/Eb9dqMtsl9kEAx15JF5doNWJmbrOfdN3a/R19mbwHX9LAmt/Zgw/tQcdTqQscfuW2zC3S6Qc
tLWLW5ljkqcJzVHa4fboCR+dg0F/kZW81M9T73y2tEmf5FwIVBreMj6nmnZWuA278HkqT60DCBuL
M4IX0U1U0RhRQCdOKBsJnsStn7Tz5xHw420/Um+6s6CitMLpHPZ2ua1IW/7eWGb4ZmdA05gjOZ+S
DK4ad83wIMgEvh64iZHOzZ2zv+wWX5KGTj1PhXdnt8FAZMmUHKW0GI/3goGxY2sL0/ni7fM+7XaJ
ltjVAG+FZUMuKlcnfao/rTzZgE+J3U+VjHGhZBQdQ2LXr3qAH5HpvllX7RSuTbtcF8Q1risPK5RR
3rciz8cDpe33MOuvrVwrBDzD17DrbzN+cBA0QefcL54SJK45QImKcdmleWGDC1iKDVNnNDlyAYfJ
9biiLiCNCgndOubLyPrwRUw80CcOV2oWRf5pAx/zclCU1oOryHmgeH0aJOE+8/QlSax3goGpnJbF
f4fl+C1JcfLNZehQgeRqh12+upsdrHKj4BunjGhXgmEmAGHPnC2NnmUVNSEUqLggdorw4Z3VGFpe
WdBXyUr9MKVTvi55dnB9HprSYyye9gx1Btwwa6vJMtr+2uuIVfGdzzN7vh2NOdyBcDlPgnmER+D9
hmEapuyWOtDWtnWcdPGQIZGm8zEhV7L91tXJ9NKmntl0tpSXgXkKpYpJR2ct2X03pgrhqx/fSGDv
29YRj8zQn9sERIGyrGd/9v3bOGxJTlGoC5goAl+awnsrD09kSE+3jG1CrjR60akfbopAl1/hc9aU
mmraBjkTBaK7aYPI0z2qhI7UneGoiglDu5nK6jHMi/CT40wUVm5E5dY0GiDSpD/9F3tn1hs3kmbt
vzLoexa4BwnMfBeZzE27LMmyfUPIssV9J4PLr/8e2j1dTkpWwnU96EZ1G1WVTDIjghHve85zDKkD
u/B17Aykf4uD0eR3RlLb59OIugoRcb81Oezt/QksnJ+NEEuU3r2xA42cKMBLsE0ScZ1bLqHcsWw+
qFZHtFgZ9x8KGIPbfnKw/plB+9GPgeJyFEof+2ReZM2kT/DC9FTXrIy0Wj8KoDtHCpO40vVmjwx2
BvD5/S4um3Gi3y5hy4XmF0ejwAqKjAu2eMErLVe+NpQEbuHd1F6fMYA7lzJaoZbNTWBm064JQHE5
vtXfB5qr7Dp8JEQRGhFVtNE2tsoEeZn1PNwHlRvf9E7YYfAua7yJo3VPI6rYlRTszlqD/ILWtbFy
NpYF64tisF8kFz2Q0t2A3cIzCzS6mpr5F3XaT2edZDOZc1vfJ0e80LwBp5v6ogFtGSGa1AJ3MyhK
/GEosEWRQ2zjY+39B6I1qdTGFVlKY0ickDbV/b3QR0EKlWK5501qtJwlJDNBjhrRVaXGeuyb1qVM
LTgHjd9jnM1QTxBNqak0uKVNrFhc2uztYM3qNGsuaYJRdMly5ypNLD3YlBFkj6BoPovWKG55kSAg
HBz4yw5vFbR0VJFUOVDmbjpxoxoOiwPpFvnKD9zYy+F/Q+SiFqd2V6ae3PlW4ePT8zWosLEvqJzh
bEuSIrqirhuuRdVF9205tts6FROLmBIl6AABG4iO6jrx39F9JNu7zk+z6yJyQYAMGvujRgPu1aaD
XCeoyAtW1LTgrT8WoGVQ37htWlzKsiRFXCc2K6BPdenILL9xW8d80kOFiiclD2BPJgwk2TowTkjO
3iudj4qvFtAncNFTmXXDr8rYPeVJlYDrNsL6I4WpOFi7hh1eo7+QnqU38qzEd41OFJfEKinGfJ9M
WT2HArjepOoGkkiLYByKv6tU6+Pb2pdk4gTshPZOhfK31PrnKst7WBL4VEVaf3J1DiMr1UILTm/p
6xSK/sDxbqQYCflNuOltZdP3La3iEvkD/OlEyBuGOuQqDqsjXGTyxUn14kIUb+o6q6PNFPcTWZd5
poN7w9xRlrc0lbMPcRWw/3cT07jnYG+bF3lW2I9jLHzAjlWAvHDd8NrUCG/CbrrW9altn7O2o6Ki
6D09GNIchNxOwm2tT3mFzn/VjrVZQThOwSQEZq0hZu4i/VkD/UWTttV9eWMisSIn3dc/1LDva6/L
RB9sh0Lry+1gSVSvbmShX6GV0ceEuXYUk3rd+NC0VVrA6miLh6LmDU+lsgATPow5qQtRvi0GOzhT
aIMFh6jKo5Y8o8YevTEMnS+dSRY5yW09f867ngFjs5mef+jHrg3I75sU54zqWHfLkkl9AX+NvVIy
vcLfWaV3ytiEz2i5b2U5ia8jzaGNHvYAZXLnpmYgrbQ8clKvodfxIcpsKHC+6o8XWjGV9MK1xrhX
dD1vtpNPs6NMa7O7sFK/+F7kZn+rSotZLzmxAYryhXVboyzD09tDzeviEmY3B1hCmYYef6KdOqGz
gSogr8xehhOZ32Hl3iemU1PVCVkbngxTgbDTdz7YadPNYdeCUHNvWH85vqaDwUPsqKCFvLrNpLxq
wlahIkXE9p2oJstGkQWU7CF0m1o54NAKwudWMTsOacoMCyyykSNKU7zoMgDWaps818mYzQdjEO0S
n63ZXpNN/nnk5bW1YRhzim4thEtFjtch77uooOUeSSqniryPbMXa8sD081YBR5qEPTW/VP9m9izo
85Jo1W6/5dxX7R3Cyq+QMiWHoe27r2x5k/Vk1HOXuUk9s0ddrvNu4NCd1NuG7t6umHoV8Ks5XRYR
GPoaYeJalcb44vIiuMtw6uhrZAX2g2MJ85YUcwJv7cm8n/reeVQr9LquEgkbeTydXD83Q+CHdnZW
0q9+RqHWbsc4J/XX7ox+N1a0amm9WxmK5LS6sInjoepVUfnF4EEJSMje+CabKtvLiuZU0jePpuxY
TI3qzCoqMOu4F6v7diiJV0nL4YWqp+o1zby96nX9c1EMT0HZFOcRHjNy8KyWKDlHAsMPqfNEAbtd
Vmh1nYRsNnG9UBKue/tM9aWzq3KmbC/Z9WaMImgEsrgdRwJXQsUuLqtgYAgrwwhkEZGFZ2vIFnR2
BpcRs/KQCe0xHUL9S4Xz5WtsM34SpQjvBznaV25NQFjp0kupct/2pAnfXExxci8Q9x7ozdyx7dZJ
G01Fv0OTwE8cTc6lqbh0sTo5OudGZDh7Rr+4I95cfbBJ/rsFgWw/FvnIazbKjcLrlDJFRS3RMEQV
1GCWKPUK1Qz0Nnq0j07ZJPdBHQ6Xqj5ID9lDcQlG9IEVSb9vqxxqUEZ/djYhqDs9qQQ9QyNHVRq7
Ok0ZfCXhXJ6eMMQRXt2dqb0Qd0oKnW6UEKAr9dswBn2waiOKDhrVVnCpE1J0A5R54kcaPnRgIxMl
ijVzN0cVQiGuouu2UjX1vKEsikRfOPsGgOUhSS2VE7dR2duJxWs9sOh+THp/2raieJ4CnSWDxTFY
OdIGw9fiQ7NNSjWjMMQ2GCSUTbY286RL0quqQAxg22F5UAOD6RUYbPaD3rDpv4ThZa1V+obC0tfa
CMiqQR6jrVMHt03QSpq7YLO9IrOaPdNLh3cjMSbPm/iUgXjd6ZPzYcSbtAnL5jYAFHWbGF33MUzT
6KUtBo1wIEPW31w56JdtWRVf4eUbdz1LAC4OV7uXOblC6BSGl8otxD5TgP3Q4vtgGl11Xqr+cKHo
TDM30D8EunYTi856iDDc81ZQ2f4Z6SHxXfLkCI9zdOyKEd8h2uVKXV7Tiqo8xUJ/YqARXfn9BFYy
HuubIR2exyR8ksKg6Jbqbr6f0uTehq2+lUZT3VC3lP22rNlc+I12ETgTTV+ztP1zdxhmLohZABGl
CrtSBC3WiPfnvtZz0jGkaOgGD/QCBnTbyL8NdiBGEZ4nQfzJCcNQWyMRaT8mRUrl2Uyse4bGyHvb
TMgNsG1Ap6wYlaz4SnISFx36MYp+lr518omE0QzjgIrjEKptZmjMJzcJNjqn8kv04cZNlZEA0Ta1
Nxpq/8SohyjADg3YBIL21kVxEvYzTT/0+71VsP3QutZ8GugZoH4EmEoDSNMJisjLu0BJwjtaRf29
RY3+EDU+iaYt5GC7SrDkWGZBVB0Zb/pjQSthH6fuJ/yP9pnwXfO8LiTspSQIv7Nbph4bZgpkNV5C
Oc2VorfCb4WZkT3rR9mUXzjShNue1IdCY85eTDyM60EJpuYCFY69DaJiTLZNJAncS6CiKPRZPUYZ
7apmqu4YLf7nti0Ubq4Njeu6s1vKeQB32C0aIdYEmsd7d8LGolUBzlLFtPdYzyFVGXF7YdtRF33M
2jE8U6cAB5xTW7ukDJpNA8L50mjb+jLXpOXvatotI9w3NdfOiNoJST1A1gOLN05MMuxpmMamJ3UV
5tRUodzY0iEhZ9MW00WqxyCuNGWoJd5q24g+x6D1EfF0yhD1uzaPtPYlczobk5eGumnVj2kV39oy
0FuC2CvrXhSo8jwzxEvLr8ShRv1o9o7v3GpiDIwLxealuA9p7spo42Zqwo3qrTsOZwUQEOW+NyLL
uewSVEfnZmb40jOUlEDYOgmz9ms76qZyjZYsDW5p5fb9pq1Ms30e8RwkyMAiRck+TUB5YhCIjpsj
eKLGCYZ1JWu4gCEONFVLXkKlV+DrarRimE/T3mIHe4a3H5jQWFLWMGWVgQhspqtch3arOoQ4RBSX
76jHTIRNIi08T+t8vFKZ8/vQaWoYuH4GKrLVUM8MbhlstCoTW78j00RGqut1qunfteC0crunpogO
x9JIk6FV/kItqf4iCGN4shQrBe8Y6DZJKPE4fKdCMX6byl47a5FUP0kNoP5ZnxVlelOMHLa2uSJj
c4ZBM+bGxtK/lVGogLUj+VWgjKJl47eIOf1EUXeZ1Y8vdshxaTBNn+V6zID2NGYE3hARDTjSSq8Q
K3YGNZOV4hTR92Ki/XRI2hx5SsL77cUgROCgsBvZu2bLP4txxU93hajmF7s7IPwifEV3BywCnPm2
cGkAVzujHhTBirOsH+6tNK/ltZkCEfXSRkaavh2o9c5s4TRIrceobibTR51glQlekjqkxEYX1B7l
o6L0uVlTpkXLWV+zX4zZJVqpDoycuDq93ZjVqCRf2zZruj1nycgCZOy03QdTL1VAR2WjWkSkohoJ
aACEnY9GbiPCqNiNwZA+ilpvHK8tuwFKpvD7KwrcfQN9L89K4pGNGlKKH3yhrSA/58UkYq8PfHQG
hktNafQ04dN23hSjmQWPLJVp8tg0HMWgljTp3h1GYPgth8hi30tXo8qQK6JFtIG9mTeoYhhBu5FO
wcOJ+7RO7lEUGS3BrKUvlZ8+8f+TaP/rR0LDOxLtp/RbJL83RxJtG1H1T4m2MP6yLYHKGle3CujJ
wln7U6It9L9svK3oraHD0U6fycP/lmiLv1CtwkjiL6BKdIb0fzTaivqXwLWl8m9aOMaxbmPX+X//
fRQ/1yz+/F8wrG4Qz7XN//zr2JlCmKRwTa5CogrIDsc1Fw6FaBzGyG5a1WPfQS5ewe4MFyVJrUQ3
GmtR19G55p5g8B1bbrimo+GFwIDAejnf4MIA5rtDiOUnoEdeYbjWUloIY85c+9ffSvmbn/aPX+9M
vHkZ+E+Q5th320t3l+aXmZH1oepZiC90wnUMf9+wUjWbDtBu9LlIHpN0XyKUxN6Ie8VdR+VaBQKg
rsbgUD2QR6WIMzu9KhXPh43XrlsCrDUaNjNliX4jKHyOv02H1w9pzJroh1TboBhwLrSrQawBrffy
fBbx1iub/J9wjfAofkq+GU+4Yy2ITcpG1b0GwXrmjc/jM6TaFuI8SdWhJOfYi6Zz4V7kCMGVgM4H
uzBcGRshKaF4f8b/+fmbzOQqDAG2MC2dEfdr3E1f827XJOOg0ulMwT4iecwNzuNYfkhmt7U1BcN6
nOzb93+kt34jEyMiOkUx57ksLpvmpTUWAZdV0fxvOTNQDXCb8gTM5Ec2zt8GoZ93JwA+osK2MS0t
8X+y0cehMunZheIga68SnpnvwuaydwEEyGeyxUsd0Gf9lOVY/6806zorMkCWW4fhP6JnXw+r2jxo
KGAB1d/U7mMisCaq10I/0wSb4OtI0kCa/MPQfx6NhzkySMjPQXc1JF9lfmL+vHk7MwHM5NFh5lya
COsxFEMmYhUCP57za7Qfa2QZ2zC46EeVFHXcdXG7s8BBCzl4Q0H0Wn8TW/yRkYxk0cGbfZ2p27A6
T6cnK3pRwoOsTC+F1lU3nDAv0rrZlP0Bl0/YeSK+ck0PnNwKTSmtpVu7Q6rGW+wUpnHhF/mxMDhY
QlkLGYSas1gYsG34CLYhI6X4F1ZGNW0p7w8cDf0YubhktkDif38ALogUP4eGSw8NGoyw4EItrHmG
NWW09q2JYpwOdvQpjRL/KrTMC2S8VCqkhocg6faFy3LYlUa4c/B0v/8d5kG+GJ2mwJwM7XGOzFsu
VGRFlaLO7YGU15zqjH5hNPUmG/LnfmzVE5a0t66F9RbWzg9Q3ZLBZyqiU9E/TZ4TIXoaYN86QiC/
IqC27CGyv39nx7yjHw+XtxivPtxGOkf5efr/YjQbS6Mg9ocL6a1xUcQVSmx0YgAGrYqCR/0xEWId
J8Q0xM6JKf/GwsKVBQyjOQ8YK8rxlQfADcmMc/WoW+CYNNt4N0o7OPGOeeMqvNgBVAhNI/BwOWBR
xem5yT16YUvVvMsrivtQE06Mj4Vl+8djxCsMPBYntAZRa/EYk8gocqOji41zYOPQckJFBB2u01xW
mdYBmnmdK1gbOWNxLG/7E4v0qz2Co82ESpNML17WrDfHz3Jye6qc6Is8TqxzU/mpahHKqCM2VHpD
41lgRR4j+MRV31gMMKfrLAPkjKn6cmdCxQyxWhpM6PiGZBfqGvVsFxl79GTTFKdk65+CnLx5RVZV
Ujho/6tLJGaiVUnQD7QW44I+iUnXjfOdD4Z5IgGwVGi8TbEbnPhx35iQ2O0IMZ+9cvxn/lK/TJHS
zzDlyGH0Mu3aqidqmfZo4fIpXkbnVKLZm9ea4X5sH5mM9vz3f7mWb/ahkiRciwbHth8jhYgtcgfs
eAJnomgnpuBbV+NKKmwjYk1ADS2u1kacvhggXtI9yFHv6UgX9EhGOpSTZp54jPMUWKyhM7WRnZ7N
f1lIjy9mqMFA748zkx4he9VxNUG2RM/y/nr2+pbA5wnAcqzXKiqlhdG4C6Y+AL3MA0ykyTnxi5TJ
1xFIo6mDuHz/Wq/WTnzDlmmC3CLx0OTtdHxHsGT8kllJiI4aPdQ1uM6uC0ISBVTC3KDK+HB3Gg32
Z2rJE7+cdmzuZsGZPctUEXWyWOaFe7F6hiPWSVoO8wYjep7q/KGJ8WwOiChJBkfmolbYJXRMJn22
xdtJCLivQ8GJoxPr66sZyfeAkwAWjqBsdqaLX9UfEBk3fQ1NY2q/6cyOTamau9EHGK8jsIsUejfv
P/U3b53tKBsBMJx4YBc/cVzBfx4koUVGQpVtVur0lXsbxzmukc66DIf+TNcDa+2SYUyd2XzJpUvJ
aExOfZH5QkcjmtfKHKI707k0IgEXmyFVgdwrBHJ2SifdJsra2R6nnKlxhWzTsa7HkGAyiiHNjjA1
asfyAONwb7nhlWLK8MSW89UrgOMmR0QapoZqshovXgEq0pVo0sjPGClE0UEhXRfcfZWPXtXXxHcA
6srK8OX938J8NanBR5qubvLLE67CGnk8BfTAHoD1OcB0yVrushfJ8SAIPhXld2YM8GmANP7Wz8mz
2sCRcKePIMPM5EptvqTyY9cddOVL6JKEiR2mXN1G19ZZ2u8DiPdZshagY7G2Wt+RxA9MYOcg4OKE
uEw2pX4ogo/x+FmGFCZv++RyaK7fvzXtx+p3/POyz523ffi32Tpbi3E2KbYW48ThZVPvTfVM4ewp
rG8jFBB6vXXzucqR/gIdHO+L9NyfUWL3TgJebJuFHGCsq7r/qKFSDqpbEx1D1H6CYtSKT065zznU
FjssvKO7raodGgxQ3NIrSfubmUJr+LH2TdBv6vZQNMA5t358SI2LSL/Nu1sl+Kanl1I/N8qnIr80
++3nIdkbFLVsr7NvDc2DzGR8Gj6n+rZrH2V4l6ZXyGIsstY4QVkrErnDT0P0SZLordCiuwPCYMRE
F60BvaHU7/3N+GEWd08rtUdO3KIoumnrcwCXWvVQuNTmGVf3/XOM3yT6kPubKNgl6dqnDPgg6I+q
N+F0xWYcXxEdombauKWHapRDtmWcIw53iJnMtyDtCUF/EP5d1a0dcSHkjs2L4hzmjShig0rAPULQ
upefsfkNuDNQSLVeUHjyWbuwiATsrlV9myWHkVhB3GwK6cZXMV5n7Sb0k23UHib5NQu/DvlmFITL
XKrT3qy3gvS1oo9XcPdwAzyp9mV1AHOq4wSVG384r9q9Znm+eSDqELHS+6Pq9XLJmIK8CkHYVVUO
vMfzxeHdlEESYTtaGPThtPicDWG8CZTsUcYpcGhW9RNvxLemqM3ul0iWmQ+zJMuifS7qGnyFp/N/
iAik9+GkeF/evzG4Xq9WQ/a9KtsyXeW9pKmLpWDWV1CJFaPXy+s5dwgihX5r+CtsCtNzgwBH/VLW
92P3YTC/AYBrcL/JZu9gddPVQ9h4GC9AsNnY96RHfjhmvjbaWO6un1XgBD43nu18ivFO591Gyk/h
7dw1+6CcZ+RZ0N/YhLccWUzCONgEnrcXwRlBlOjo7W143l62loepFWDbBK55h1jiqrrTxQqpoT2u
IR1m9qq4paBQuHiAd8GVTC/Kbp+RYpWtDgYZTxApn2V770R3ORke48u0hd1NB0/vyBv3mPSU31cj
+Pw+Steq9VhOz7i0AHI31lqTnjNeRXh6Ghw9n+r6qgz3uobK2hvkHfUAR6xaOmDDrgM53F8asTfl
TJFVSKCYc9Y0n+nitrf+9FikD5k5rExmmdS+OHip26w/azVUQDDkbOUJDbpZXhvQe1qUiXV1I7Oz
otsLGp/jt/d/8Vc7LU6MlLGpcLBEzv97PJTbok1FhXfL6+14BiTLZ6u2ONxY5vnk00v+86tp8JFd
UBkk0DmL0aXbuQllG+1LDpQlNqnh9RXcGIE2y8txDb9/tdfnOQq+VKIcFyQGM/YVfyVp5tr8OGLZ
A7IyZgjjAwMlMbpS/DqMPDsRA86pZE0L9g4FgXXi9TM/vcXLh00yO1noPTzfH0WRXw4CsSiLsEu4
32FyeZ2nEeo03W1OzNo3fkMdmIUO15daNVSR499QT11pmMgKSaa0tulUi9mRhAtC8+m/ONMpmtfr
Pcp8Lao4WEUtKg6LDVNcFW7WyQorV2GjsFLOXJX6lt9Gq9bKPT9HNy2csDyx5i5vEh4mWCzI/zbl
eAQVyzW39KfKwhoHzrT/TPgT9lHnUp++Vk2knBg3yxMBl+Iy0DfZL9DFe5UlI4c8QK1NvVlzu0ve
fDB6iNCo3Ie51av7ZzIiq8+Ixu3743X5WpnL9Q63RtGeZhzf4vh31BTkS2hMAa1qecM2v/O0lqqD
owtJ/aG/yqUjT9zq8rek4kDTxIBRxFuF4PfFJeU0igzZZenVATVLel6XFU5mTltgHjJMAxF5ylqg
njj3vP4tweIIG/AoAJw5keP4RqNUQXOeEEjj4nsR8YjwvmAfU48c/dvJ/fD+Y33rakT0gAbTaL7Y
y3vUDctG7U0cl1IEZA8jE3UqGtwxwJwNDd1p9f7lXv2KfCAzAxw7NWMaSIubwyzaTmwqcw8HSz33
ZZmEKFC9Cv/Bui67lyQrohM/448iza8LDSRvtiEc/9mQAxyyFr8jzjJFKzo/8wrnZopIbUTC4V84
9YOojOuuJma1ZPeGcqhGFOSO6xKdTnbBH2hQTv2XJNlOyh6O6qR+CeUD7XV069sIPYFVXnTFJX8d
CwIT3IeK8G8BQJh/1i1vOu2Bz8DOwQdY2OnZ56bJ/K8qGaHM/sVUPLz/cF/9ltwnUHeDTRA1Mppy
xyPHwXhujU6SeyNZBoQMKOuqNPGcDSBSLbv8M8K+QPU5FxzpmZjgcakRzL/1L+v30JejPYRZhDiA
I9mMhUXjiByz1Ddpmr7ApEWYqkY3Mv+zuJp/X1nj8mw04esvufCThriuLarIG+Pkezho/Ub0lrWu
gNruQKBt3YYoX4SWk3vzp0+YW6Y0R+2aF7X5g2n2yy13epQ0RhVH9AtVUIIBZrVIcPAZW3ddZqcK
u6/aAjzh+blq5lwFofq5mC2p1aMgbqcBY21Dy6jx6hqFUtaAL+1tUq+bYZu7Mr+iZRV4dgrhGVvc
idnzo0h9PHsoxdCZpO7Ld6EtcvwzG6WwhqweBhbeYJWBUCIEJJAPmmRnqJMHYkYbFcXiXtWCe0lY
OXJIKzqYYbPL0wMDfioIfFSBaSubMUESBbxKx96H5QTJGBMkvwvpETntVrVv3OrAIZszIcbYjqZH
iXS4JYS5eiqzlU4QWz7/lUmoQYmolQ3M48OUfuyjbYtFi93Hyii52IXPR4PVAvVxYjfx1k9izb8+
6wjtQqr6x09DxpoTZNjTKAhfRRp8bMfK2vMpJrWo9gElzAKiTDM3hlucS2VE+kiL7MSXePVemtvW
NPQpacI1gzp2/B1U34pwCrEt12RK6iW4qcFRVqX8KAYRYEAdN1OgbP905PPqtRyLQIsfTdLFZE8d
5FBkxnXeBFOz67qCMjRazcCkRGGqf/qWMKg5zVA2V2WzQVPj+AZpyFZFi2xu3mPYq9jonHWucdKB
D+XVo1zLbrJO3N+rZ8qmggOkxTwj8ExYi/tzolC0osETFJvkjzajf0ndb1tiNFoZY/oUtEaLdaqS
J+701W7qx2VRIDhMcYf64vGd9qhu/d7kzN8FqH3iCOZW6Gbi0olSbeYh0Lbn9ZJTDgQZNtQnto2v
6ozko4DmI35LNTkLvOrhBsM0pnZP5B0cOLFLhtjCekyLZaSw0HNg7RPrOUARdKaFjb5tI4USSEQ4
YmoBSHt/gL3+AVhZ+bnnPY+pogI5fhLYMHSpuD0geaU6r60ODwritJ5Xadeks+eyeOzjEyeQebIe
LW3k8FFkNVxS2HT2zotrSh9FpilRUHBSas9S5WsKWsfpO+WqH6v7P72/uXSM6mQeX0CPFwMsKgrZ
iKgmZ5AJs6tUju8ADc5UV9mgqSWt2nXPeHfnJ8b1/LGLW2QWaSwTumNTG1kcKt1odkHlBS4zXZLp
idOD7ry6I7RjxNELDSrushNj+vUaSTQsR1hK9vbcqXAWR67cajQQF0nhaQPpetSMk1VPXZ5kks4/
5DrixdZOe0BSmVy1nV7BLenh12vJibf168kFQHIWdcwQf/Nnmu2vb+sywT9dGZmnJjpYF5xsmZvC
VIuytV/1gIMYUIMdeoM1nWgbvh5Yx1dePHWMPJ0AlMGVhScGx99IN3Jxd1liE8QnHvepu5y/yy93
WVKwEqxTmddUyheCI6EEdAaqqWBltFdTe2HqcbXVLMj37w/oefNxPLJmPCfVsFnSwvqxuG4W4SQs
yQz0AriN625ssDYp+SlW9VtPkr0H+yBAv4ioFlM0mKw4UEI993Ae5kS82yire3BTQYStKTzVm3xj
6LomogQGriFo5S1PmTFaU5c4GZIJhvQ5spMXVM3YCzT/sueVUPhESvLiD1MhDrQqAsqo9uH9x6ov
i4wOcc4sEdaMup5jURYLRVDT3agDDB6F/FKGc/0NXShtvji/wKyJzb+W0XkBrmsFzObJHBVMnFQO
wRD5hPZo/QXYOViBBgh4LZPfJ/ZeWyfMynWoIOqE4HbiJfJ64eb7AqlgnLE95Kkdj7/OsGJDQ0Tn
hbFyXUpgihDZtnadeKk9bo1Q7Veg/bQTr4tX48KkHcWJFekeJTprmVbjKD7ujSYmExCP3xb+2Rel
H9auKR6NLDnFdn7zYhjZIdxy2uAceXyLhe9gVmnCBKdvHew0N6EGmmifuxLUFX2e9wfA64uhpgKN
ywaT8fdKmIjKQe3rkAIp1LevddXk+9Jxd9jvvFyD5fbnFxPoU9hqAVenrH18Z+D98JVhVvN8C+uW
be8s35QrbPPZaojsl/cv9updhORfUHVkn8Xr1lxOrlEZkMDgwSOrVXIwjm3oGK7zNJuztEzIQxbS
SH7/kkv6r+ksrrl4FylghQSg6chz/MpZ4QPfFaVNJHTeqZ+6RttwuqLtVWnbRLOHtRaSDx7q7lnC
znSdY0afBpxWg2KeC9/BD2+Is/e/4KvZw/ejuchZkgKzrS5lLcOIoZWSCSby0lG8LjXSa739WhU+
lMpu9NwkvHHSvjyxyLxxVRYXiiFclqV/GUCdRbapNyKhm2XRmIis8VrgkYpWJbS3M2wp31vlZCre
/M77+33hcH6dCeTGLESeh/VSiaGmwMTcyoGeB9obw+h5C1ZkX8VSbJjmD/hotP2oQPzpXO1bk3Sf
RnM6D0MIMEo/lTOo4wlGqH/iSczvj+W3wiXK7oBiAgN8cdSAH1r3vkLO71jal4abXbWVj1e/CeJD
CSrKNT4ThHgRwbg68cNrx+9PnodObY9S3wy6xla2rPOFOcEEVKeZDVG7j3HFrpBB7+sqTbdAffWd
inqysVAe+lpAIvQQbiIgcsUht+r6S9BPH98fiIt+wI/vY7uc7ub3ORora35Sv+wjhljphQqP1gOp
YHtGZdCO9pRA1Bu3oRYYFMVuat1P9OjVVQYP78RMPV4c/n15jrRA4VW2x0ulVeR3qpQxl5cN/U9s
j/ew5xEdqzdYeXBdgqI/ccXjSfC/V+TgZdHeIXF9/vu/3HA5wPei4BmjANeDdZm7w3VE8HfhgNkK
R2NfSRgLOH1/Lrn/Z1LApMCP+q5J4Qkc8NOxSYF/5W+OPCU9g40EQiPXmbttP00KrvsX73okuZTF
WUN+FDz+Y1L40T+aefHsmzRtlq3+GySv/uVYFBFmdwNn3Hlnov+JR0E/nq8KyT00qdxXzeVcijCd
Et84YGmPIE8Dd1gBAM0+iLHrz7F4wRTITV15tAdSs7IaggWF4So5TEBvbodJKaCUtTX0FiBgaQ+1
DrxLBusxbFv9EnmV81R2DXEVKhyIje9khHJpM47EJNQkAmiLvfqXx37zc3X71ZTwQyjz96L3960s
RrybNS5ir87E3M5GdzXCbf7eCNjdK99SzGFDDwQFmY3bu8Pf11gXQV1W+tp3IIcguejK7zBYnI9T
ZlfYW6shdsCLtTTScgjAl2CF9c+94jhXmIKcL/zW6S6MjByWRTlkTw7Qy4ZucFZ9HvvW2XZCVR47
6ZgXE1ySE6vr8bL+9x3Oq8wvc7rvW2i7VmwdIEGnYmXCs37WzTxT13GsK19jo0gfrWkSFBkD10EE
jOr5VLT78Yvu72vPG7tfrj1YeVv1TjEdDGNSbtg0a59JJfM/yaGqlBNr1/Em8e9rzNf+5Rq+Ug6W
3fQTg8sYnoUx5l+jWlHvxGiF4GWjIT1Ra/xR0n5rrMzT4Zcr5TE9vFia0Kx5ei8CBPuH2q/Vh7bW
nflIJMZ9GXcccYHxKrfp4IrrxCXFZmXVgfrguJVKkbYj8kyGEopGQjab05rotepSp+SgqM24MaFr
ftMgqVwQG5OcCrT+3YRdbPkKNYRiA5NkN0XWLnenM0Df5+/PoN99tH78ULq6r3V/nNrdSPkgCPO9
lpQnRu7vPnqxEUnaGspE37U7X6+uNTX8oHanXrG/++hFT9oNKyMOjYpvTYY6TGrPKFik/7OQv7Gi
/OaT1cWeQZhjAFSST6Z7vw0nYNH5qRrl7z56uVbZKXqMrGh3ukInx8Durp5KH/3dRy8WiUQf9Ek4
PeaURN0mY4ycfDwxbX730Ys1IMuzKKNs0uzcyrgN9fh77Zs/9w9H5rlfV+/fffRi6kNSbKe8ALtb
OO7XgszwwK5ORRMzfN+Y68tTYD70jgmWhgFC7ADkuElAU9PT5n6o8uDlnw2VxawcOsqFfsY12lDi
c7fMyn0y3D7z/tnHL2YmAWqa3buMxGykZVDj80Y9A5Thn336YnLmrpOaWpK00KXAhTrYs8kq+Gcf
vZicTWpmDSAk9voDSueAfIrJrO7+yWfj3ThergDZ1lo6cI4QenOXlRT3T5pr3h6NrzbPDiXlXoLv
2cEZ9grciI1Sn3jY8zR8PRopGBx/60mJYEC0GYsK4qBHP0u0vV8n7sdUQpcVgRV/CADrnNAW/+4+
FhO2hkiVhBOzqs+IUdUCeh+neoa/++jFhDUhBQV6EPCIOCzlvbnTwpPSht88ovmSv7ycAVNg/Xbr
ZhcmCDZItMxK758NmcU0zUrf1LGqNzsK+x9bVX7C6fBHXZf/3buIpTxhDE1fOG3Z7EQYW1sUN9jb
Cz///5ydWZObOrRGf5GqmIdXsI2HnpJOd3LyQmXoAEIgJCGQ+PX3c+rWqRxu3K7r11TKbYO0Ney9
1zo0aSPgVW3J/rafsJqs1Jtgq+AoSU/RrI7WdrB+dEzMldF56a2u5mvdz1EH6jLWJQFQZfk29//b
xf7/DPD/x8pYpsCcWBTAFcKTAPCW5nMHY8SVjeOFr73OGQ99wzox4qEwL8oHOhQsiHc3Pe91jwgE
Tn3tDgItAKEjIXoIUvRxA1l/26evJqira9+icEkV0ZKcwGIuGGqwbvvo1QQ1HO3vAHxhoIQxGAgR
P0oOytBtH76aovWsmeUcFkkH2tAk0hsLZPJtH72ao6qqq3matCpCt3tNRfB9ADj8to9eLaNChV4P
3pEqPPS+tgmkAd58W2RJVtMSNDYOZC5eZIuW8wEQfxvdOABXU5IjG13XCjEr6f1D5ID6YT9eeRzn
3eZf1qJ1+ol0iW96jrE9+bGP+rESGyPsc/N5rtkHx/rpnYpQ9ZQ3k0DCra1p8Oii7HsPkagD/4ed
Wg2yXBV+0YlJ/oGi0MkYyHObNnXjJw4oZ523zRB/AzSdfGxA39sTE9EXBwIM8PXOTEKwKo2bTofF
B4ioQlHmToqWoW1E1PuhbmYna2DU/nmmpu1Ua+1+9lCgbgjwlgQXy0kGnRhQ/4rqt4aFgJ3BLqrP
+A0v/mSinm/Bt3c+Ehtx+NwTMn70QA4cQeeO5pt2OKhQ++9i5UyQH6WoXiqA8AOmGToEGd02XOPV
VkF1LlAvADAWMNd+hIfv47kF7Mqrv/DmV3EH7GGCxDmGa9kcWo9tIs5umwjxKuxErCrHAfShYhnQ
8hg2+js0NDc+61XUcQfeoWybqYK2PeDZCl26aamfb3sk/n9fZAwW9QLUjCp8Xp540By5V962Zser
uLMM4CB2fY8xopHGUwHK3VsXZK3bvvgq9NQLSGS6xiwGQnxLI3ta1DV0xfnB/i1ArGKPwqqU4t4P
L1P76DVyc68yt4W1NRSg9lsDShkkVLAqbY2JNjO7tjitLv3/3YtFqzlJpnQSvuOoAsLH+hu4U/BS
BBaOjqVMPzHEArRdLMn04EJQcgSkfsp8pxS3Ta11hvtMO1v0RBGva3c+Of6CVhgYBm9bHdftmmBk
90GM+01su9NNaO5mKJBuGkbrTkCsubXlo4sXAvARR/9KWl0zGl8YRusMc6NRaQUckyrcoPkEvhnL
ALu+8YGspi3Eaq1mAEjjs8kjxHtFh0LR257Iatq2NpKGlhylnp58YnzaEom15bbPXk1aVLlKNzx/
bYPCJVEdXfF22wevpmwSu8syhpCFugAIjF4HiPq1eXXhNa5zaMPU90ip46PBmxYV4PhCXQlh52Xn
L3EmXE1Y1wUkDAN7PGekAAqPkCwOrULjc+ybx8Fn1W3n4XUdJDLUS1gLvFHgWn1gM6cPCUUe9P0n
v6o7/DfsrGtFPNIPmokKc3NZoi36i5Yt7lZK3O810D8NY5d7g3WOspfx0UwG2OswYOjNjJxfQSqi
2xabNZZjMLBZWr/7PSHua6dnwCBe/Y2XhsD53/84mjf+AO046CbFAtOh6canwa2vHKB/N2X8bRCs
ZnLVaomyCqxj49yCRItLQPbAwXzNQR8sd83ZLw886iC2KHFA5mgGcxIyDnJIGpU+i2iS/4Cz1R/F
kKoNgCnpU0xsiL0sHgXosvDJgTq8XYLKu+MknE9dLMsrb/7SU1kFCkgvPRF3+OboaNtgOwv74LVB
demjV3GCcQoOCUAdhQ++v02/4qr7xi+9ChS2qdsxgrQGZkKYOSYL+Kw3jlfuXC987XXtqVsRPIa4
xXFIRWjb7Z+DBLjY9+fZpc9eBQv0zjO052IMSgtRVjL2YMFHP2/77NWWG0JiD/QcjBiEueNUzmPe
1eb/V1v4b3wIVpvuIKxD9LEN00EKzgFZnuBTQn7pyrz/XVTzl/mzrjEQkCBR5Jz0QaQ62CasBRZN
E7iynHSnPN0cXYN7IugPnJPuPIVyAPSBO4BO5trr7Qk5FH0YaZPsXQP73gQ4xQY4Zbq3qIC7bW+0
bjnFWXBORGj1AT08fuFgCOYWQfnKwDi/pL89gFUAKVHrEkXD4hXwq5kjasu7AyXj8DiGqMshlccX
+HDBpH5/qFz6a6tJ30Fepix1PIBb4SmEuzO6S00T3Fs3Ufd15J/TgHNsrvTPXRr0qzhg62YgkuKO
Poh5cvQ0SLm6xBt6/7eEF57cKhaUSCpGE0qcDixlw7l82zlUE1Dodqrn7+//iQs/4Ddw7Y+Vo3Yg
vEUXowuUBtq8x64F8rG/Ldr4q4iAdiHNSI2jGypbflXN8AU2jJsSl8Bb/3fBI2Afw/eEYwphu8R5
8+yNj2MVC8LUAlHME4zVvvuKXU77kADsfePzOL/mP571uIymR8WyX/SYuePYz4As2Rt3gf75Bf/x
4U03h0hC4QQCoO0J17oZlFPFbWNkNYHp0sthQt3zgfSjV2cOLrafpwaqxts+fjVjU8+U0WgXDJPK
e5hxcNgINPldmUKryrd/o7u/mqGSjeVAHOoXsCvSA6gxIk8SaIE19wB0ZpB9d/XY/KDY+T0LcaaI
y4Sc0n4gOyCRyVbNcQlGdA8Q320/dzWpAR/vAWJhfjE2KIeJJgWrZD0e3v/wCxEDhNT/jIKq87By
eFQdasllndXVpD/EenFek6BhL+//jQsRdk3E8SsQxg1JJboqYNkSoWAfz3s4wNstSJ1n1FzAPfn8
/h+7EJ+81UQPXdv70CX6hZXVC13mohzbKx994XSz7iXowdVAsjLyCszwtBhgwsg8hz64S1Nt+wSR
/LZfsJr1vreEEkQ3r2B+8MsJuz3SZ7dFwd/VY3/M+aUnM+31JAt36JxjuMDzE6YqvvGLr6a9hIew
bSV0kPBw5GBu5eHs7N5/JpeG6WrKu7P2UjskECkTnjwHRo1HCOv8bxDLXEMHXBo4q3lfeuNiBWyb
RYoW5QNEoct2duP2yiT2zw/hL5ua3w0Vfzz6FkCwBfo7UXCD6uM7OkXkpeMMPaXwC/Ospp58TcvG
f8KRr7kj05JUGUUlbLZUgf8klxjm9pAt9h4APPXLLXW/s2UlH3TdOY/Yn/Q73B12UGaSf2id1rsu
GcocqWmRMzpCnKWDvt4t4JzfaRrb+x727V3QGf75rJHKKSofPjut6+xiWP7ElR994ZGuiTdD2BFh
aSXhDFFN4aXtCerq2ypN4nVNei/DZqlrIwqUm9AMMucz1yG+lt5fleb/uwz8/vc/3pee0zqxsuYH
5IKjY4uK0C0NRHuyktUFA5ETEKTahTw8rBZYc5Ol9ECE6pet6iHaKnlFlo2HbXd/h3LQMvNqeBjy
dEHrHI1657ZKHrT7/jd8LzPzLF0aUQh1XnoYuo5CNcgb398qEo0NHWbIErzi3E3+sSapPrnQNVy5
xLmwLPxegP94wnXiKriFK6+Im9TsFhT1P9UKq0QkSsiRjIhffKP6zzcFkDU4NsA1cjrN6XJgeCef
p9SfT8wK8wSZg1+8/yfOu9S/zPB144gDIfGAhtjlQOGOOI1zHLx2nqGflBOwwzAbnPsnT8JvW9H8
/b946QmuQlZMO28aG9c5KAmrRCbgAULzu4FJ+VzSebQdXz4BOiGuHnzPW46//cTVVoRq5aR6ipZD
GEIukZW9BMNqdpqDAFUfGvEIyDKXedWx8ZFB0xMkkYOe0CEPoHoBryUaVNqRb2FmgSxmZj0eBn2b
xQAlLGumbuu0XfcP5NFuxskyPkzxAF0gCP7qDvZw8xqUc/TooUN1zlXH5FMqy+oR+hiWy5IlO+zb
2ns7VvCXLLKE6QvOH6jAiZOnUAxs4RX/OmpAovwZdEKI89Iri9OlE/u6wBDyzdIJUPdzYAlmX76g
S+QXNI1oQQi6mnzFLKoOvXTBZmy09xb4bXMfAdP4XA9p+0rmaHiqsZpBvRnAtWXgOYW2N4UdEfDA
X6OGtP794XIhHDur4xUdOE5uEU7t0flcjdzhfd+51ZWN5IXN0bpzuIZJAafCSR+0qOw91EH+PewV
49chAJfO89rwtk2Gs4p4aKx3CC2NPsxGQsMiSrOxuEq68iovPaJVxAtHypWGIfZQuYGVWekvUJyG
0tLbYsS6hnH2Wi/lWmk4bIhnAdgPnIdxkO0HdBCZnHGfb8GZsrit8uy1Vfi8lf/LpHVW27JhHn1R
9WA8QnnRfvfdGsY8qGphcecV+I4dS3+0anZaGHO68mT7obpGC770NL3/rk4lqjNLjsXuMDjpVyMi
SCKFvTKYV82w/y7Qa/xC2kFGa6paA1nXlTpPHTqdxlKwH8GgO0h1Kg1KuJOWgPggcd12UQjh6jB/
GyFluXHPuO5Qg+1wDpLG6QvM1C8TQtQGWbHx2i88P6b/++IAKvzv40vLZPIrEY+HWfi4M/bbE40r
6W2GxEUiQqqA7SNoz0/lROUGqSK0H/scNVN9Dy/kJMb5yjJzYS+E9pL/fhFsGOtaw/pddB34KCjf
d/eJFBa7VpRioCdNtPue02HrIMV8Z0KI0SHGg16x5l6B6nq2Aaizg9gXXxM583HTqRrOUxiJruQO
/346ABj+v9/PR81eP8BjXlQJqN6VP0LgA80i1LTsGjz590bhby9jFXdGNQ5wzzTTYS6xVU5K5Y0b
1kPJkIW9CJGPmJKjb1EmQW0Cc+Y8UezQa1gVt1zVeCl68p+lQYHNtQaCCxMgWjPOWDvMoaqRbANy
cHmTUVq/og3prDyXZt4EFf9Y41Jq0zLMjt47a8j8uQtlRsrGudaA8fc9DzDA/33ywOPjokfW9iDH
L+6sdm1p82CwmyT+7o1xMY/XhA5/3+pEa5y0mkplLPhgEHqQAiQhvWND6xzcOqpyvtTNNuaAn76/
Tl4aTquwBZRIHQ2JcvcebMw7UI7nI0OL3wZ9D9OVVezvqyU6Gv/73Jalw9VeIJ29AdUdhiiAI0cv
ee1CFDIgwVhu3/8lfw/A0RqMvMS41BkX3hXUgrVgQNmqrsXfCx+9JqFAL2siMuGjJ8D7UvdgktvO
NNG6CDTR2splDlgRwMd0EMpA4pUu17hgFwbSug4Uhbbo624sK9D/O8DUHZ07sBopgwfc9dt9xUBp
33bx8PP9N3ApbiSruFEHcvChIWcFkrdRodop/glzh3yNIuxcDG1LsMAUA0OmQTkF/qc8QKtK0Vcd
qs0EbhlwCam4FjMujOw1Z2UJZFKFkZwLAklnDEZSAJWdKa+lUi4U7ETJebD8caSble2WulSscByf
7Or5vO32EzmlmekqeIAH0wyFo/vyieAQ3O6GUU6/ahFCf/v+477QBwn5+X+/AbOoQcBd7FywmQPU
CT6RtlOmYge7a7tNo0eA9rdS9I/+bA+oMdwiKwbW3oI6hRLytOoXblpzSclpBMcZjgrWo3uyVPfo
utx4NDqGor1yuX9pIK6iDJCGFYtczooJMJ5NGwIpZmkT9rg1a4DHdRb7kETV1dz2peViXdnaOP7U
DotkRRpANbDRoXZ+eLPPf5ClGnGCRK1+DtRQ+APd4MtPd3ZhSRtqatQRCl555cz/+xr2L8voWgPC
kqDuqBNOhY3Qe56FSUWPjKG9uZxC+h3HnqqIWuoeUK62WVIQh+KlmFMktsEYqfZxq4d+MzJlMgJi
zFbMM4RRurFVFlQAyPT+4L/ArXxuIMNRtDUaxlyRDuJ1JKZ8ptbBVZpj3LeQj0Zs3h9zFybVuvp2
4CBh8sHqAnJgA26qFFsKd8vGtWrcv/8nLiwX6+JUQQBSlKOji0hMzaYOPX1YQtbexaZ2HkgyNFei
1Xme/uXtrCtV4RJy+rasdQEd+rfRBtU/jRHJy20/YhUJ22Wkgy9BF3c6vzmCHbOILIy5LtCgw54C
ZcebcqzRunTVdKXya2RAizRWOyBMNwri6Pd/w6UHdP73PwJc2ndyKWnVFWfGTzthuQivRK5Ln7wK
XDRoGuOHzlgQJ57u0vrchazsctuWZl25GswL7geddi6ES9xCy6lHZPP4jk8Ai77/aC5sBdfkDImw
npiyxp+oVPdIuyHe+VqgOlwty3I3aR0eYeHscqDc5isv+tLMW11HEaL8YYwI2qKWBLrdKoLqFqZg
car6Rnx8/2ddmHrr+lYsI3DqkHIs2BKXEACz8L4JIY3MHAhT920HK8iVB3hp9VyXuyq3Kiul0RIs
J8W93Cd62cL5ak4BDlZbW8p4o3u+R47imAyfa8CUN+//xgtjb13qWgLzU6ax7FDJYZxDY3u1Bx5t
uW3OrEtdodJRAhdOPaajgNWTfaOO/XbbFz8PjD+mY0/CJor6qS/mSvlY8o1z1FReeyGXHsv53//4
9EoMPOIpwek+BDtMsiZAcXP9+f2vfmHsRqv5zqlTzk2NMyts6/H9EjROXqkgfBat7359/09Evwfp
X+L52Zv55y+IyYyzRISDO3VB04Hmm+oa0jvX7gYatYc6davXkrUt2KhB/zC4A4WBWotMA43Tbdx5
nD+DHKGz5sU/0hi3qj555C3A/rys+Vcnacdd3KZgXvYt8Hl+Q5Idm53xjS4QT3TljGNBrJtvznD2
a0QOcO3KTZc3NFsg5dVQDIitj3uEPgvQXu9kPtNkI0Iy/aSWml3gh9PntvbNB68iBPfAHt2omqr9
KEtL84oLeGRJ7ReV9tpnrWIEAcWWvcLVoxKfwb53MjPN9SMozhqX1T0M2u0YNnsRiMnNcO8KxfAC
PBl1PgGj7cDk2XlI2ztJKj83qW40AMi2PQG+LIdsDqnj4JRWgbKM++sHnH36vNRR+8I4Lx/Iwsxz
7/Qka6YAgGrt2GBbo3C3ypx5cp49ZbpNgprGF6Tz62LqkLfJBznr+zSp5TbyvGje8jqgj11d0fsQ
FIx9qVTpZ0SlfX4+2CdISIJ5AbSH8k6LDKXKQk78ffrbpqiTeJPCfL2vaA0VfF8p+8ba2js2HQt4
ntZEh5lD4RvOJ9ul0YdQwKkwm7FD4mjpxROzNvhRaqgwOue8I+7Q73APGBYH9h7Q4pfQ72BORMQz
ECLAkoz9DjilIPoSQoHJ7dIhT1wQQ6gS6RcSs+ikaVDnvdEkhy1nHrIWRB8vU108btMQfHI913yP
C7N2kwh//kRhFet3JhyQROjQJAWVAZql0avXi1MgmT8U0KuZCYnEYeizpi8XH1C5EXi1UOum29Ga
8/mTHt0A1vgkQBxQrkHhNEiePPdrZT+ds4QfPdx2xqdZadd+iPFD3sphSr511Yhtdx+T8ICT7fTA
YqfGXwVgpCD1BFtpiAIcmDJinNc1tOMir+pQurmIW9fdJLiS+8raisGEELPhhQgS3ifuEux7Gw2f
FgOD/ASaUQ7YJM+HZHLqDNfx0Q719KiRjSI9BsWMY+831yuVyCZqR3A/5Bxt+AJsXcZkfHZULr0T
5mGTBIALqgHyCUyMDomPLtwnRqgc9xTuaVx8CaSlByE84KSj7O5mNEvlfDA468gB93ebxqRJ/Gvw
ur7Gbcqgs8i0pt7Xi203pQr0fhj9cs5p1ctdStwK/qRwMhQyGA2QnWUOtBj0LNuIEvNANWv2USpq
OFd1uusiiJ9G7dvkAGxpkmyYIC60IxMFt9RlSfPYgL0OE73wsyGNFBTORMHtwJtzoxG8fXsTpuyk
a7MAk9y6qsmlbJsfjTOW8qEf0Fb9CA7U9L0BGbYvYqr6cTsn7Q+Gjt0jE5HX3HM79RDlRK5wXtWY
/nI6WnebHksF4DhTCTEPmN/Ro+GW7slsvTcB2s2jDCL6GHoezecw6mBgtBWk5JNHrJtR3UA6G6Kd
/JVCQv+ISz3xAV9f/pyqZJwKgrz980xS9im0DESPKIHqdsQs3wI8DlBd6lr3wGkENPU8iWOoDSzY
OH9BnBcE+OSlceEonLCjv6sIED6esO4n5PCTRz5Malt11nycAhzacLfaxh9Qgyrzqqk8smHAr204
j9LHUNfY3CkxgLJp5JG5jczjRgtsrmNxj35ptukNTCcAHcKOFizOB1zHxtsGN3jQPpFeZ2Qi0YZY
vIMIFct7NCCIx5SY+s0RjOySREZvLAjjHyiqwR64qrvvLo8RA5wmoBmadvt8qn2cmsF0fBQ9D3Zl
VPFuA70dFoC4TdCuWS3TtieDPEqX91u8dHNK56H94ARzv40SOewkOIAU9fSBa7K2kw8+Lq3iUJzL
PuN2uJtRdxOxHlJ6ekgoDpBoW+/9bb+AzpvpdirvZJBMP9MJ9ifNYcCZRVidbeEw9tIg7rLRp3A6
mYTXiK1hlFeOmR6VI/Xe40P/zKnv4WSC8D9mtQn8Hae8M/mAvprCiUbmIxQs7eeE6/ETqGjI06Qx
d3KfJ3WYVUvdv9TD2CPxiYiYNVVZP40MPVIZ6lUgGOolHF3Kyu2ilubhLN+sMlxdxi/hHMtfE8wD
G+SqUUtLFqiPxmgIMy9ssNKhqp48B4LhAFhCVP/N08qHuEqR9sDbfsmXiKT3IBVC2jQOzeuYdAYr
FzjFuYYJ48WR5XBMbBIOG1jkFcKihsEm59yDwVprlGYhWrIGHoeqrp9Cr434RjfAreVhTcxTUM9I
tC2hYRn6N7tdXLVB3s+eepBLFd87Et8YjPsOunsW9PdLO2BVp6GCbXvx0URRuumTccl0qEGKgpQo
TCi2AY2/JeCI3ivchmQB+q3gDp6Gvs974bQFiWjyFSUsKBuJQ/nDJkF7D1iB+dJUVB+JbqtvaVn6
RZpS6IYXO23nsJoT9BJSNDTEYoQ9kc7emyPj6gjvmvdWB4bvA2wuPo5z1GwCBpNvyjyOZMTkFyaK
h3HHEt6/IBEoi6gc/X3ZEsh/uJsUfU+Tk0yRYUhihX2KAYdtxA4OtyTMyVyP8fmBi14kH9J0AXs9
4AHGRlS3KQO0MmzBrGqTmfyMUGG4MWllxoKeC+OyIJTJpsGG7IOp0vbFT8rhm0Ex7Kmqp/FZ4Cbo
BSHVG7HYuSBaD2kKZzLiIsIvFLxPNX9rQ1/suwmrz+SoEXYuj95RwMA3Pqlov4nTKrprjZl9tK+U
5jlqawlwnkJwZzIQx0aw+YP1DNt5tK7KbV+Z5E27rb/VTlQmx5nO3ann2JjBlJUKAPEbrpGyl4E/
5CmwHR/GxrotChAi57GlDv9OBkW+jErEH0cV851rvOggFUGXcE+8ky7RLA9Bk0XSEbWh8jUA5CvB
TWGKfZbvGvsVOCZkVpbUxG0uw376Sr202pq4boG3bKmARy/2ByikOEZs0wfiqWJ2LLd80mEhh9Si
FVqKkzOXdt/Itn00uPftd1UQkGLxiJyzGUl50GZ5CdlTHLXHSE6vmif+5pzznXBTGfO7PoypD2Fc
H353XBQror2QBz/HSlRQH5UK1PUwhDcATgH0N7tzck+wpYcYCn1VZ93tiwhIp3cyqMiwawWoUlUJ
YVSjLeAAokZfc2bKoQE2cEAVSjYkA3qulQJoDP7IhnubWpc0ORroiehPjS33DvsrXJVxxslpjggU
cYAZUJtxdHezjAZL4fmEp2cgI+W551PaFSPxwXQOArfbAlmJPSejTX0fp9IUFMkjDFBa9xMQklN4
RIVj/4OEEheB0UC+N74h9aaCG7TPCCmne7CfyIbUcTvl2Hg2TeYTV+QduCebLkyY2jLUramsKRlO
M+iKEzNWt1CBhgxN+xYNvyhdHWvmvlRLEP6sBpDZ0jEZz/WsYn6C2jF9ocJ63WY0HHsbg/36wgN4
7xTuiI+BRSxfxgA1owZVkTGLcZU7TlF/5xHX/+zYEf5txDqU64/OPeCkJsmcsU6Bf2t9NuRI1qJD
tMe1B+RKbRvvKs+iyM5PumqfdrP72LO6hfkr2VWJat+YnEUxW1M+YP+JmSSp3oatfQP6z6QfUaEe
BXt/UNLfD5WKvtlSDzq3g3G9YqQBvG5yICLJl4VCqEacpn2gzTCgRRWp9hlTEgKHXd2jtZ7j/L1P
DfrIwD6uUCfTDGrKcBhcPOzWapc8GD121UPF3LwPgbLaWuyf5m2aihAlfWhxHndKjyevi4Us0Hi3
/ID0dRG790+RLpwlOC7+7Ri5ylYlZvQEJkm9t4Lgh1mwp089ctAPjWzgN3dju9Wjp4+hVydf9UyV
nwuupwMSKiPYyg0OPgrTPo4X4+RCqKEg6tze74YamQ5WQ1MkqIt9go3NhNOGrShGa2vh+XIXwu7x
QGZn75Ey6nK/rJDJBEJ6ghiOjVCrM9Yhc+KDqOCVYFns0EFAn5qWD99b4pf36TAHJCOcY6NQq4DA
Pld6qJbyx0V/8njfvtaQKIADTRK54VgBvg7KQMCIC5D50LeiQ5lkEnwpu8D5gImn73qFs0HWJChk
Gl0Ds6acvOROm6hdwETEXVEeIooCJGcjS4/1vBAEd7fFwhjhQrulPvuAMoj0hclo/kQQYT7NUVnv
YxIv81YkAWpCofwCYtYtQwyuOBKHzpP1PcoWzjvQoRNRPi81nnF7/r8cKYkvAuKcPuemM78kC9Nf
wD3OZYbmvujOayCOuy/RdHLis6u+ooPIs3mT8uBgQ89+1LWH4FMJbGgzeLVNufUXPn3z6eLtGW+c
fyQyU1/SECXncoYAcDc0bf9ipHK/epOHM2sTNzs/LMVjgEDXbKYWPWLnyDC3qJCEDQ+lWUcJDWuV
CbB0JVJu4/zaJzz9MIa+fcU5+bWc0ay8qeK2/ZGKKTyIZPRfukQHD1RZtlka3+IVMghmsCcPIhQe
yKH8NNsorOBkqcS9YdRBLicsXfRIcEdiszsHB1GlPss9VKCwjC8Drso7Zzwl3DXPTuTLjUGz3z3D
GQW2ltClYT4KnPU3PPDPVxyTYxowZKvI2c3w15xQ6IY0ETYF/4RjTT/bpKNu5pRR/LVk/ujnkBqN
P3EzwHEabnBjd0BKAvU8oPmT15iMIcvw0mKU7Q7O+cgHKDQ9ecHUFj5uxS10JU75QkYPeyTQ+/TD
hBTgDJMhpEZ5D3AIjsvccS1iIe00ytp886V0QvZBNK174qyTR9Piv2UmDcUj7DU4ficuzu5eo2DJ
ijsdfBUoIG1R+xMPXhZXpHoAVrvFu6emPIUwXh1KSAOf/MBAkC7baUZJIeCejyhFks8jI+5eup65
q1w/fgS0qwENOUo0FhSOCTYQ1x5mSuIdZOTNB9lgb7iZcLqFnrViD3EEoGeLvR8uLlTyPZ4pf3bo
XObeZNnXGM52CZ3X1H9CT8qwBWJVnpnpvoZmB80YWYerXTCIB0XLrJt5UG1cUg0fEtRS/kC/U3lC
Oh1mPln26g6+T/c4QQGJrenA9lLFNkcmP/mRlmn5KRTDiNuAYUnhZLb+oW0gD85heXA/GR3ox9Ft
lleEVJnFIIF+AXkg/oLVWb16frCIzTnZ85T2pFTIOM3eA0mhO8YO0BlUhn31uJniNNgTnObgfMay
m6L/ta+/d44WO+uGYodI7s4btwtgJeqq3vvlV2p6RaVk6G+EcJNXE6AMK1cDuo7Bep2+h5SFJJMo
Gdh2iloYumJhP5uYkAplYriiIXWQfk4XYd4gRcMBH0bmKF9s5T6M3uj9NM6kMjvWaB9nUQKk+Ygc
qY8FG0f92JTpSxM04Y9Uj+wEbksE+WwDqSz32uCF+5phz2TkQzzo9DkYphnfZG7S76GCDk3KpDlC
gBPv0P2ILTBNAtx2yZ6Vb6HTirOhZR53HGXl7DBRrKnbIexhzURONfqIRlVsFcDDM79MTaL94CqN
s0IbbAXuwe9JK9kLNU0sN54dm9cA1+10izBoYWaytsRe08flSEkZ+u5H/ywudohWJBPcM1gFncGM
OPh1DtrDW2QJdyh6T+5p7TRNMeDopbYTbgpeZGq8Pa3Pe5BWwkeReD2OWmFp/QbbiIbeeZW7vI0i
CF9bJUJc9PRpk6UtVc+B6hDh6sW1+K9uaV7qjlT3SozLvQlKdOHGhtnD5EP2nCG5ZdGVi73HBo9o
eMSFTXPnzVFIM4B04mETTRGLtgCh+J86ZrDAzV1jsFKFY+du6AzrHS4QOMMnoZDt3oumZdfwujyi
f6v/Hus2yl2nd+QJwdDW2LFGsA+XuL4obNtznreq8vdJT8bnXrScQy5Mk/0cpWZBSTr3n9ogWHao
Cwoe+z7uDmxQuJ/ivHaizLHS/cI9VPJkQJ/gPqtNbWbRp5ejOaHcx+iUP/i1732chra96xuuANlz
ukPb2R7Jt7r5H/LOa0dy5Ezbt7LQOQf0BljtAcn0lVm+y5wQ1V3VQRc0Qc+r3ydHswvNSCP9e/wD
goCZNlOVRUZ832tv1mVy90uaULdQFSWUk05T8GjrJzXoza0adWOf9k1TAGba3kfZQt7zDpTLBhRg
QTbRIwfu/Zblfl7LlfmhrjlufNirbGBmEFngHVeb2uBJs1Wspgo0pK3WR8OVzfNsrFyaheMn4eJm
6XvuUo/Gcs+DPAymqG+zugJeSAep4yx3jWxLdZqfHUhLqS5carg/6RZfAODgl/ONk87EfCeqND/c
gOquVvftI6FKw9EbMIrN9irKCBzdeqWRsbrUibayxjDJxk5LG2fED22WW2ISmKOlNcViXOWlkkwO
HuU/zxn5JQCkjWk0MY9icGh5Nl+lc+3vrmHtL1rRanY41m2xLRAKf5WJch9ozxEbfTXW+y41vQNL
WcbjbCwzPyNnXQ5oWuerOnxEYVJMtodsD/8ja1t7UY1RbYZpFdtW64zPsZ2yu1zzp+PiluDVTS/G
22vnwJsCMo5WgTzJQ0S2Xa2hOtiyHBZOKsygs76S9qR89nes1xQTllZIJpq+70lZZtnV+03f9tRG
aSNORosm7WFpsx25CcEL7ar2o6r97jEwqyT0yH5/rSBf9iS/tBt35tzwC/Xh54X/XLZ6TSZ12bQx
mg47iXI91R861eqXOriWyjS+OnJjc6t1gcnw0Zb2UMd2Y04fq2NodyprlmxTYvHZ1IFIYuiRLIvS
OQveRg9NTrTqwvYZce1k4wICytgbp9Z8yNy8H56WUQ2sH4m+eptloV4lcXK6abXGSWk41nthUxTp
j4yMtd3mO9+ZDY86uGE+DIrW2NCQtWEd7alXH7Vna80jXWjZLh2U/CF//dHLid7SeC7bknuuSucx
TKmLFdj6R+2R9q2+i+Aea/s5oBZ32MwDeoCNVdqsW3qf7TunHza+kdiPdQr6ZaxpS3e4HWQ3hR/Q
FOlDaoQurSA+88e1HWtF3BaCxddvVm2M24R2qzOTgPE4V5SDL0Bsm85v5w3jGS2CYAFn6aX6zdJk
dsRyGLwOnvBCgy9vn0lwa0/l894GjAQiyOQPXOhelFaVfCiH1r8t/b7dGassXhb2xI55TTXPy1B0
d0VW9S+eCd6jEQqxk6arXvzAedSY47dmlzqHxshQyBjcJUd7bsePtmWO9tr8kqaB+W72HDmgVVqU
G2P6Psw11E47LVttHZdX5aI6sBtQxlBwat56mb+aYd/5UCzDaB5sZYpnCJrg2eibatvhktrhwMMB
RmeRfYY1QIzlEgObhTbEzX3hKPtT9Hb7SlmDqkNqQVdub9KRN9LMs+d1wuKYz6L+AnjnrqI/w6k3
1gBRkKnBuXWr63NBhY6nhe6StXXcky9yS+1ucu4MlTmbug+a+0X1Pn3ojtYevdTUQXCQznAICmM+
rpppHlmrhwvWyfQm6JD3ILKaKyCeQFMEo0zFnZHp/gM0QXKS+JnYmoThP9TzFBxshxT40ijSl2o2
57d1TbpNZ60KeM4YtmNuWjIiOG5+xuDahaAO6bdaU+1x0IxxwxWET6Hp7KME4vnk33UxOIi8K10Z
nN2WSjZbpW1MIn3+KYSTAI64eewJnySCQYhDynO7660CMwwMKx3OWeMcrXFIT60uA8a8xCvDcs7W
cyM5QKKUsqGLByC9hlxzBdgqP5JNA68m6aPvmHTlatHAMQJMdHojP7Ik1Y+N6ud9pQL3ploa4yZX
GaYT5Y8Hn2zsx8zJiFTx6M2YuS9V8dY0guJGu0iaw9C5GP+gGybICQaKe7g24jkrjy7BTk203Mu8
Y5GBSNgCJXgfjtKGzTrV3t2MeDFAeFbkiJuaVk0kKubVZ9Zp1OUZHOtpmlRvE0zpXkM+HKcgZ2u4
Gi1WzMUrM5Lv8lEzcP2ZwTv4i3sWHtVv/TjDySczTE0+tTVqtk5fdkAjxUsdBClft9+qePLcnIhY
6e20orBeidPjoVjLHEESj7Cx5VnM0NxJYBAb+WlJCVI+f2vFlUNMxUoNdKozPNHu3d37fHq3TaNl
m1Zblt1kD+kHS3f+PFhp8erPQ/bDcBKOJoDyKa5SKEZA7rk627nZ8vCUtMcHS+KcXbPKN2uVmSTl
9snjMs74phvG7lCAQO76pbE39rLwgiF4iLmQsn1QaO5PHsHqINcK/dcQ4B7keTgJYNHNZPmtFk1F
ZUZ2sixPbWD2N11qdDUXM5xBlK2B2jGGvrN1jtfEnjVlcvT042pmHhsbcJbw64VhT8ujDjDyLPOe
V5O27XqfGrIo2FEN/6L6yWjDWg7GmZWrpFhEBlskmsaRqJrlfens4N0z5543yZUZkdRt2hhUEizz
mxWsgbvR+OZuM48QIRanamNl1nRRk4kb0+rM8lBwX/gbKWR/TyPqEurGMGxS4QQPOT7Jw2Rb3BWU
IZxtsmNOxGeq80S/4hGmTj63zsxuUWAthON1t6ZxvTGIKgpVmhqRPqdk2BdZzRnewvab67Izl0ns
TL/UvwmuXUh9x8AsQTJPQM84cH4ItTC9B6AvnwVpIoQvNjkUoFeJvb8Y80GCardhRTPgbvBzYwsU
b9yNaZWFDE9VbHA9HfFep/uZb+YuoB+TQXEssh3tQdYpZ39Ei1eyIsm5DI6O4iyDkReHBQDsTkPE
Z4ZauzbvVVHo96JPjCOhx8ah1I3+nNB6des4ufosq3rKb7pmGZEmuL297y3lfisG2b/RHm1+n1Te
bXtHYKT1++WlyqFwT4MRZMZWLp0uQlRo45nDHeTEtrmYc1QJMz+Pt9kkfGLXJY7Bz4OvVm0dJP9f
49KRMDdkFZrEljenDJxrdncZTE9SBhTaVXNQ7TXyNoF55Piwpp5vhEBzKk7tkVhG1/FPfTEYB2XX
2iYh+vsICzW9WV5SbhsNH26v5zM4ga1tkx69ZUIY3A+6EiDPlRGoDXRYHbuNmfycnSTYkL+RfdWr
D4hs51oNyjb627EuDDOau3HYLtZo/7CtsdpbfTmc7WoUzNZNbb3XuWNuKmjWO2NyK2xmSpmXCqBm
r3umdpMO43xhK2hI7rJBu1MV9LcIQKnO8Bet/TYQM8RTvvjaXmWauxsMMd3oYszLcDIqSmmyurjF
uEdFd0bNI48VDSoNUDoEcUgRWt2Es96PQ9hnCmpMNlb9wvGHfZkr7CBdeu+jpAHCIFCwfkR6YcTO
ajaUOWQaK3PrWxH3vPscoK50Q0GGJIjWAh2x8NU/JoEtHxzw2EsrG31TrKtzbwV5Du9QiiMDYHaE
kqOjLkCygZMBaJJ614fFLjoegFIuDxx+3YE5NACeNIrPdeib0EZnEQ1wj5i11tJ4oBW7fCicOvsU
lbRPLdaLH8VwRb2deXUe+4qQ2xqIcuvbix8C6SWfpHh8F57qN60+MvfKAQKPMWLTp10Cui6t68s7
7HSMxVBw8PsqG4stTzUIYC67ODMac8uOzN6W59XCKFeJbyj4Aj+a/R4uP8mnJ4KT5zvSa/Eflw66
FzWU+p4YLjM2fSJPNF4iVBuw97vCm3oau2R5UZorbnLPLx5mIkpB4V07hzecx9OY9sZjRip4EqXS
prPaAL/Pcj97yqScLqXuXgXEDXj8zPHx4NJ5v+GcWDfpXEh/r3QAXPpjGg5OArW/DNf3DqNRaWqj
rQRWnZagSMKa83/Fed50cVUAe8VTAf5iGAspP+QT9HsOu1RnbdMlOZ6JNp5l5ZJi202u0DGrmd6z
C1v4jLQkubAXmGPUptpLovXT1koqbQ/YN+2tJLWscFzb/JgDR3Jx1MH8bQ6m4iVFmHCoG0OdS7I9
bgzlORe/wh4XlWZfboQrEkqk+Rjkriq6rAgbNyveOVTd7sGkqT2LJzcPdlS6d3pMXm5lfa+UUHGp
1xCkFeG4/Wp2AGIjMVeRLJtJj1Vff/fzdrQpd8NI7lhr8uRO6KNuew2LiTFOWfdkEQ4QbFPGtzzC
wpZXu5HuTP4MxViueOS/Mf/0wP1j2hCqEVkD313c+4Hgxl2zF5NTWGwZlfsfBoKcW0NzQV1qXk8S
MbyJajv46TL91hOcdyZFMw+VrY2UF/NqYrn1wprLNUIK3h5mpLQnF5aMn7ThWFD89nTWlJNG9BC7
zqY13UDu16RIqM72/bmYIuJEvEQcrj8wep8TXtgYlowNmp2GRIKi9cHebUOcW8dLqgfDyurnpG3K
NPZUGtBpuViYiNI6V2UYkGnwyaw16EwYalEHcwAogK8sgJhHL2F5taRn8dvVxBC0pO6iRSsz/UAd
EF40M5fJ81Qt2YROx3WmnavP1XQUbSHqUBApp73X4DN7ZUJpcw+Pn+h4bO+tymEHwjRoNMY+mTk5
N54Y+ojPybZ3UBDej3bRKW8nJLcAXjDrct0ZJmL9VaWDHWerMm9XaCFQlCLVl9BthL3pbVudZqdw
P0zKZyuuUr8yQ2ulzSJBUXRfLIn71MkahUmKqMlyjDn2pmE5Sh+btB1ctR816GHkc4Qx7dudk/Kj
wzPAYkl8Wil0Y6f7bgnJlOaVBNROxq2eC4wWGAnR2VTTGz8wf6sGZR3l1THVopr9Pi09rjwLyOyS
eJOd7Bl3Z30j7bF9Az3tv8B5q7dMuM6jo1vKDHN0VScoHbRxRcep3WgOndeDYEBH3uuUlzKb55+t
PQf7GlAGbJzQi++ZvjLsd6ZId6oz9TMOri7uAOm4lH0R7HIe7PeA2Ms2GgPNpuS5Gd4x3hW3KZKu
Rx7l9NKVhf5mjrUf1tY8n83EWW4Na3bpGJgWFVNMxS7SLu6jr3VaxM3h/ix7sW7tvG65e2v9aa3X
Ycv7P0eWm5s3NuPtl91fkSXP1+VL4y8DDxWsNR8t6KonKv9Is9f4QysyyOgu7WGZgQi8voBRTuqm
3iOaaT9GZDgnrcv7k+2nP+GgkpuF+AcjhOYUr7iM6LYtZO6XUZ8VFCLoued8NM6dXey1ivwD06Fu
BPJUhRRMUu7WGs0JjCA4KtPH0CrHieEl9esclZAjxAkDy/o5+ekCC2lgtgFSf+xo7rqR+AM+nUGT
bzZUI+ncWaNoI8ejEBowNCfFI7JliM42o6YF97yAwUPdlMltO9hdNDDgbefFqOJSLcDXhHOXAZoP
wfZNsoT3FORNftdodfUxaSUI6JrU8D9JX9+X7Cd2NOGSs/7me/g/tdE91ZL//ef1z/zATqFQF/X/
9Z+/+6fdV335kF/dH3/T7/5M91+//rL4quOP/uN3/7CpevQ698OXWh6+OtjDX//+337n/+sv/sfX
r3/L09J8/fUvP+qh6q9/mwBH/F2l3NXD8b/lRdev5Lc/d/0G/vqXy1fzUf7D7/9bBZ3v/wIEZnme
ZQS03VOJ+j8VdL7+C7yVZQXm9f98+/orv1XQWfovrAsoKFzK6QLXvPr1fqugM91fLNuHH3Vcy7RM
qj7/Lw10wa+5Hf/AEiPO+oNdOdfkIvopVzDzjrrvZDvcsuzKgwqMdeP4mnavc06CnvejNMJMc4Jg
ZyIK2eXCGx7qQgsibnHeUiWTfZYC0wWWOfyUKJexRy3F98kaKOkqaGyDssrHr5KldqP3kkl+Gkzw
hXraSho9UGnZ6WOb5N0lrccitPEOFZFtWGgiCO4++zIRj2tJVotYDf2rYCKISYtUKlR64e2tOivu
A12SHM4797RSZ4z8L0v8B2Yb4wDu67+OumMeclmW35FE5W8UgSKqbLW23bq1RQZ2L/2ThmRXD4Ve
+GezTfrI6SqErkqrjtMMdAhLRm6GTL2HRIrlYqVT+9KaNVky/USARIRko/Jio0eANoN5f2V5Nd+3
5nXRHoZUe/Oma+PkiKzr0mZLe3b10dnkmXTuekA3n7abEzMLJJB05n2bTMvDmDflqzQd8ZwVrYuu
LA+mfRvoaKnt1Frfx7rvT1Je9zQ49ew18QqgPwphfZqz7P4G4rh5ZwOHhCbq6ac1tNolt+XwibVH
v8m7YO6iTDiMvdiSEJUBOANgr/4L1LgRq261jgvcRhaaQyoIzPVy045bHJIviY3kApGwb/xo2kX+
qBGmHta+az4Fi90aNgWWmKxoHkZUM3drgzIstBjPYaxLSv0IRlJgIpVvDhdXUnsdzgUSknD0C+1n
B6MXQ+MIonqUND5a3xzL0PQGHV96PqpXE7nMQc5r/11mqfa91iguWA2nK6JxHoLbIdW7m9Wq7io3
yc++DuxaKx21etO1P1Xq62g1JtOHBGos61MVDnG2wlo2nWw+p8Zsnyo5qywsaGf80SeM9ijvVlza
y2pi8pjmprwrcQFz25VAUUVegz4jsaa5u0FTv7pKuwZLS27Ool5qiqv1MXlr0aE/j/SaYe3m8XzK
TL9/MjSvglpCCSuswN0lhmXd5n2HYtxtUTQiG+8PK6AVGGJQ+1s+ASSyeGERZpeZhnZl8r7jebBf
vUKKx7mWyU9aANSLo4v6TPhP0mxSv6gPrTVxl1m2QrroJddMG4fN7xW6WlRRMevdsbY0Db4o9ZqX
Rg/SA0N03YaT0pKNGPmyNo7dZKQAz1aKLmd0HQonrBaxv2DN2bZWj1Yj0wVAzOq64rObSigyh99r
mCiYjH5J621u8g1FmjIBv30qUl88QrKWENZ6fW6uQQ+FyKHOmXSQZSpTX6o90PzwZqoZ85NHB/hp
1ebmvrZRObMaqeYUGJ0hb0ZzqR8wkfahh/vtVk2O8wTHTfkxep7shJ46uJA/Om+7koc30rp53q24
4Ic46clqkd3i9HHrpt289bpV3zkVwY0JDSgbVU/OjWJC9FC30pUNq6uXc1ws9qsGyRuvzYsRCH61
yXXxk07K+pA3S3GXD+P40I+Oe8JaMGeXwTLMAQgPTINfoRSmt9WxrbQidjtWj9mrukisVmtuGvLx
P6tCiShhHXsqCeI6yKYHxk/ypj0q+JSBWhAnuEeRS8k1qqad7VjiK5VlzwuUNfXBYw10Y13ZEuls
Y7n7rKzZwvrVOZNPbZyZPbU3VYBShJYzcGLIsfYwBIgKFd6cDl82pNZ7TkoDno+qmJ6rYlBvNdwK
CJjexXlOLfvKPv5uIJ6s0CfgUGa800QX90aQ34q0GLfKX0vAOEdrblOk50znqI+PZaMyMwId5yiU
DvADyvHAIeB9No+9nVd+hH283SerHnSkELXOM8fNeC+HfNqMqXfrdNoamWme9XFqOu4TZ7S4M0ZD
vQDY1V+jUuphQojyTmdkE3Ee5nGORuuHXUr5rXdk9cPyjJpm0mpweTALr+/5Ht3ySmbC7scZqaPr
dkYFf5it3r/BMt8eAe3Wn5Xl658TwpENx6QTc14tNw3NM8B2I1h/a9vNORUIuPHK5HOIliOwo9wc
+c47v7M3sg3cUyBY3PfpVNennMSJM5IS40StkRmWxCDmWP6X5OASzBNryipec4qNH9tl7h8ldS+b
yhnHi4mO4K5gqhUhR693BmzAl5kOVgHSJBJSY1ozY43JtOwRNzDd5wPkXILe1bB87jQY9biGCX/s
F3d99R1DnBIc64I3szMuJGGN7/z41nVXr9148jl9u6iQVZbGUmCuwXHRBrTtBetnlnD9QDG2IBFl
gg3Dm32BUAmuvteVeMz8soKHZGE5Jomh75J1huesNeFuxmp01tAVaAFFyvMUJl6TsMHbrDghcUtu
QLkWyVAscIV6zVErRbz6OoyWxqZbOxQ2aZlKeFomE/GEJzq/iE0gtiFEES6/K9/3Xlq15scaDPQ1
6UQflXBFWajTQ3hg6m8+qCRbj8rt9XBwKUGMxEwt91wtUzRRQwfanfTGE9Ycc9PlHjINAGtMFVY+
PnZW1x7ZEscj0cBOHPiFOYW51zU2evw8bcMOXnkJs4LLIETO47wpoIwOewj1kCgFOq1BJ5Ql37lc
Ov8my6rxQpft8rrqav4cByrprk4EfwxHc2V6VS5S0BbhstFbIkb+XLTEN2v6eXScbi/tvD2O+eo+
VW2AVCbDW3k3W7VzWBL/CngbyxmdTf3hdPY6hj2aZQluBW00uBI9aUAmCY5bxJdWnZ9mW9xPyxTo
4EWeO4fsXe5T2ehjH2uJbM4QZFcNm56M/bYy7PawTtnWLsxha2bZd7nAygdOdxcMdRpDIv1AynVT
G952zjmN5mI9GxpL00ieWOe7zWXN24Y7LKnuUISJ2Clz/17YI8jysIBNlH6LFWMUZb5r+tJPQ2Eq
3F+4QvgwUwgFXclumxiZGddk+x0l8jyOsoL2wLJx290o7PS2Wgb9MU0te+cCAmyrtTYIt8mt4LMx
cm3nTTgaVI9WvLaoRC9NK90kHvKfGWow1vj8Nms/wMgGUAypjj+mYWVKUIG3S0SOjfpaMiZVuNF+
4w18jUU16DXo49TvkeeYx6kUxcXzMv3Bo5a+iCbfWQ/JyvsOPNAkWVQMnQk+in/hMK7u8F24bXmA
0aJZMWjXSBfdJnEQT+sao1zTrllUY5e/4RPtrxYPx9xqRPjO0czPdt+XoqFc2VQjryVZx2yqnitE
VBEAstOdTN5CE/o3iUZrXiQA037Ook1l6DVQnMHk5c/r2Mkssgd0H1Acmvcy5O2E1oXFGdxFq6O1
CKwD59l46pR0rG2eaGUbOzALVbh2tnHTUiS/VaPsIyIvEakPfvZerFL7RHPWcBOowQUvJcosMWSz
dfjPVWHNIx5aPLEfAo9F7BT5enGadN0yUMPzVX0B4i+N+d5eG5P0gUBt8U2hDs0TutZgFpqTuMrH
IF3f/HZanwiWqHd0gXY3LTpDVC3tfPEnp7grQKrRWKDrsAwlyL+zly1Hig0wP6TcHql9mw4zHsvC
0ncj9gInrNLanm4NZ/Tba/A9SNfQZWo9GEMvMJ0EWfNdpbl36ZZhvkNqHTz41uT6kV652plUNWdD
kga5FloeZG99kKqznfrl7WTU9smYAvUWBIlajkWHPJwOmEbe6GvRJaHuZVr35nFNRYhS/HVfw5b+
RJ5u7RqhwWaKqsUhBRsFjZY0OQdHIpY6NqtTWSGFScsRhacsemxR6zQ0LDXm7NxxgLjiqk3xL6bb
Zum+lH0jYq9h6ZjG2jW3FAbSdGxryYPeaA8JaxaaaF/T90B48rhC8n5btbF7Ac8GJy8NVIXeKA7w
hPNZ+bW1M/136bcOFQEGfNXIXPCYrfQ6z6bVbFZT95qN02fpPQErCLiCurebsFYSPfdYsmFNqXWH
jMytd7ztibixxwm6ZMpmCuT8CSdoOFdjcCi5mU+tlSIiHwbVGhEnOVIrv+vvTLdMmLWHFBq3MlSo
a9qyoSbcQ5GcB+Un/66xfuR6Vkb2mNYQkJLs7pB5rp/hbEvmfn3qn4RlekjSssn5NjSd89K63qQ4
FZbpiPpwvnEThvS+dvSbGun5+6B1zgMJj9w3dbWSq5QayVl5gbWB+puOtu12mwKE70PaQ/FAnHcz
RrJp/JMISvu1hYkLR1tqoV5Vw33rtUjW/dXZFtjAvnVt+ujrenqfixG4OFMC2jlvvTf2OjFtJ9u1
T1DL3tZGY6/faWodtMcFDfDFm7w3vDP614DUI8yIFrhiV1chHrLFKFd2QF+HJ4NDMbtNcmeUlfu0
Wun6jK5j63Z4iFjvn5VCUzhmNq7aUcux0SzeppwXHfXszKmA02Fa4479CPGxZT8sfa29ZDau2qms
oVvQX7eRlSOplpa7vPBx43O0g6a8ehWKk66vdlQunowgDZii+iK9WboVE8Vg29abnvrBy1pUCRok
+mly12Qz8URcjZ7zMgTSu2eT1r1DAKSMtJAZjdyzHsovn5wj8aHmBoMUzQyDA78eBnb+ZAEFhUEr
5zizjDH2Uj5URpFk28meiUQjfom4wkLGABNZ1GHUui3NsTstBHTdd+bUPS14b4jr6uU5SRdEr6QF
ZmM8N2t9KHsQDBefvh5OMFsbVC7+paHxLeXBrWEwm2rVx4iGrGAOBc/LWdmqV/ulRgcSwqCMd+uC
yvw6GFFtsILXhRqzSSx1bzU2VdM0uCUtzJi5OdtoJfp+I9rqHsFngBQjQDQWYLJmKk/wcHRLYnH2
9cvBU+30PdGMmu8XEx3ibBLKMY/cOvVYRVrlOGXMybzgbzIa72msoU3jwHNZ/koulg9iMD2UMfaK
dUd27POaKPuMcQLL66RzH1ljlmVbvFVohnyFhiUFVjgvahw/HBjP+7w05qsZyrdRF+bTa+7XHq8k
uTIbgWrsNk3qRN6a9uB2ezNQemzxiO3QggN/aEF6wcllxX4+V8eln9RPd0AjhI5jvTMd1n57tsQB
Y6C9wSzh/JbD+f8zqnkN6/pzVPPuQ338+Cr/49CVH9Vn9zt88/on/4ZvwtL/cu31MQPdcJEiX/Pi
p6+u/+tfDMP4hTXH8T0PPbTBa/+/+Kbh/WJwygNw+pbh2OY1A/A3fNNwfiEcT7cCzwasdBxyT/8H
1737G24JJAyODM772z//fbH5n4Ugun8MG0mAeCHMuqty4ZIXlEAl8sgCeylqO15nCE5Le+Veu8wE
JpigDmFgUtRsib2RuEM4Wc2PambvaH4Dx//0K/q1VesfANeAt//36Q6z05v15C3dMW/0o6+1Ik5r
pMN9IDErpMzjqJ2QxMiNhg/nxkfzG7Z2p4dyHT7b3PyGywLJgL0eWXg/bA80x9AIEfA604ky6aFT
rconL0DfXfYLB/KacwbV+YMJ0vpg2E0eJqTIl0P2ZlvrcV3rp1XmF77yb8tKEDE67GlflZ3YS6WR
kOjX/YbxXISDvX4hyD0AasX5Ku50WnQADJ9aOVw8WaBP7dI5JG/h1ZoQZ+Ie/zEp/ZuBxWZXlfrj
Qv4K9gz+b+jd23Xt/k0MivUnWS//UF/WN4TJtPN4DFCrkKDpR6QhYNxJ4UqCCSYnsIg7SPHFgl8n
DTLI/K2uvEN9Vc/Ys4hH6l2BwYjuR0kkhftFSHkox/fBM2D75rs+B+Xxi1Js/WqSBxyIBd1u4K8B
m/0GjS3C73XEJGSTaby22FZK233yGDhgO8f7tvUOf/f+/ZOn2fyT+JF/aFCbac0GcR+PSzLdlWV6
UlV+7yrrzIe878eKO9keywgG0XtJLJ7fxZveqITIN5Qm96HTt3vI723WiEeGm50TmD8Gv092K/Qe
3pLy1YKPv0KiFdG24m4QCFH/zZf+J260P9azoU3CO6DpoFeJ2C80PEjnmOkmezN0qQX6bycPvtoC
/6HBD8q30dW/uQVNtTKNCwR5jUfeHumZ+M/atownHtpQBsZNYBHQ7tUPYp4e//WX+msM+z97Q/+Q
T4OUIHUwvajjMAyRkVVxJQLwHqR+4+DichQ/lMPj49dPpZU/rqpj3k6FvmfiilTd3GDaWcOZmrl/
/fX82Q/9D4E2LlOD4Tg4hXyMNQOCBmfgzfp38dLwRf/UJvirffDv8nKqNHBzoSuFU7O5acv2putR
EbUuki9nNINo9Ko+wlNQwKwaO/YJbvOUgMPSlI9CYklHzH2biP40dKgrRYkzyiHaH1Xkm14Wj4bZ
7evc+/rXn8WfxO85f4zGoalipvoa11RVEoP4FZD3UDCFOljKYBD+zZFi/PPEdNf5g3XS4fzLZDa0
R6OeDibONbeVfD5iN5p+aF/nJtVcBhvPtvPv8jPN69/9z566P9xUCdEv1VxW7ZG8+0dkSCeU8zh8
7RTv/uT+RGudxAp3wDNZP1FGAkbuOqATFBZozH08GChC5tHp8Tzor/9N3ZfsSI4rW36RLiiO0tbd
FfMckRmVtRFypOZZ1PD1fRT3PSCCmZ6OJnrTqF0Vis6gaKTR7AxZC6Jm35lvYT3hLIMnwl6ooNz/
/Ssc0wO0DeakWDwIMwbN1TCZL82GAaSomeKeGuGpAAbsDtz0c6nDT5T2Z4mAwB5IRq8dTfxdoAWQ
Or2OFjL8U0I5KNb6bgC5qoTo8wTUUp7I62lOv7cpfZq2QgFyDnJAsxy9GXJCxZEeOY04kpX3Ekvg
DrZTwll7BbYYWBccxtGQcqdMvpCVvgpgrVo6Qvse3SRAg5ZGno14+47Cu4cW0O1SpHvG5KM3Q7Oe
jk8wZbwG9uA7DtoLAIxQvNQtOXFwHrEgkXwLhffxWXnFUqIRcZX1HvoWI1irmyL2bsUz4w4iQjLS
eHOCDDFubZS5wUMif6plQ+5R1ZW7sgjWnTIEBSbwHKD6BLWWeEh2FVoL0ZD3/UVBwWCcss8s9j8t
wBuG/ljjvQJmSA8RKLzckYlANAEiY/UBpJrroFQj+jr8hUF65O8b6pjeKrdUBmOg8IOa+80VpAz2
skqvQeq4KmX4E75oF3U13qEAjM8FviM7wxPpGiWVs6qoTimCyyPBZ7v3VcHQgVckmiuAGAn0eJZy
b0okPSAwJg8NUoqQg/6Nqoe/98j0LWf8O3jiwz4dgTjBwx6yE3hDkWBBZRaYLzy7fgDW3+5m4QM4
2WdoDJeA2kI6CnXyZG5B0lmHR6CiOHC3e1VK4Hi667Iw1xxs8h1cXzZ0diCiMGjDs2qkN0Ez5eeh
py+KmH6FGEKA1AyiRG0JTJ7vIZvC0/nTGhSXrIfuJi4lOI+25Knu6HQGTZV/RQxRhFbEDzCO4Sjy
enfQ3PuUF+oVZtBfDA7xHS/qmxKUsyaBaMMkuzM0yr78/QO/Geb84XTj1iWmSD8F0oBtTmYktL1u
X3rD20NjUPEZGUElJ6F4N3YMvIxxAGRtqmgkcSgecBPnZ7DyavdDzr+GCUpUabO9/mONEu0wXHUT
SIPdpsjy97m+HQJ/mut2aLyLODTUdWuAWriKeXLXmVtl7lhTPXDYSPcdGuEcoogCpGowkf2oQ14Q
QJ1/FwKuEyJh6HVxPpdsVyfrr6zq7nMQNXRxq7zgvEWdB3ZIF5CpQBVL7nrFL7oVrBWu8bfGV3HY
IcWRh64do7z+F2XQi5JRH53l7imXCqVpcy4NqPyxH3n0sZA3OHtROLkpzY+ZQhpBwtMyKaK/r8PR
b2ZdtvGKcy6ZTHclvJCfo/pdvORVrtDe69JLP+gU4HogBNQEhMQadU7sTHLw1hAQY7F+Tb1OQ7UF
bam0rIqoJ606gKRXRj4FvJ/xhF/0C+iyJya7TepPH826sr0lQP0EYMCrrMwFBZ4RGHXQv5bbuEpi
5MrBvS7aCVQSBCDQAGrPa6hr6bC+4dLXT0BnlxufPEkfgjQbn9E+BCYR0su3IJHTfbDhQlGs8faI
2SyS/Yl8Rh67iKxbfwHdaMPU1Fco+g7op4LpBVE+eQHkqn9mwmaN0Gwfoo5l4KTwejqYEl0pOYoc
POT2Bi5CT3DTuG/G5QJyh8m+EciZmyJLwDKTfG9IDKUVEJr3YEAMUVGo4kyCq7eDXJbcNaokYBiq
ed/76Zcx1A8D+p97qikYoyCjXEBSie5aD1apkHvQABRDNDAlYMU2wwAvAyjyiBhJ35Y1Qj+6PiR5
fwFm+JegSx7SyT9v0HG9RRRdtrG+C7wqymLws3dqTJpIM8iRMcn7SzQUc8TRltWTaj7vjXwd8gFJ
tap1ZGA9sKdFMUVwLz1liX4s6bX9MCFZJ4EQKZor4I6xXg0eE30/Nbj3ynjeyo56r4E33UPo9ufM
abcbvAad4rlvorACmbBmPWC0tf/q9+IqX9mjydgNA3EPrxMm7mdqbjgEkdDO9U/lpEeeubbNZr1Z
dKusKa7yPHiFxNC/w4xvIMikDzVNHlQoXylVryVN7ucCdfui7nBSSiA61mrjcND0oQeQBmrVT38P
uWPvJNudk+HITTbUwlXW+um9v9mxApVAh+eYVRdgh0+fBQ3bA2y3RQQsKLg6WTVdAL59BU5FotAK
XgS0YVAzutXxmp53Y6xPxNWxus9bseDdGU7NooBBJc2VTsCVJKwFJpL1+pwVwD8jiZovc5DulCfv
4TwETEuIDrAEoiVSpW/2czFv7Z+anHnAqKGeACnCBhvxxA1z7H3BxMcbxgexKmhG31xVPL+kq38O
rviBeMGtCsAMQagH43omRLAv/eTR8WtZN3BJSwK1K3Qs4tQ/B4j8nJQAIqdpcJ3EAbgN5LwPweIT
6pCDwBpn8SfoWJ5TgNRQQQG9FVy9hyAZTph/HHFfAv7x4xLgo4upBdD9ShnziWWF3LPBQBQpnx+A
nMCrDhIiO5FXP9HNva5wSrCkfuZ49e+hmCQiNnhZtPj6e51yCOB12VfY1p8QKD4mR89+v/hIM3rz
eDUmwIKjhqP/jZEz/4IYIIC9pkZRWrdgCyEZTVNznaMaBpWkf4mob7oU1QCApciFCUxzhopBeoXs
cnocNKTLmF88CcOiVWZflMKDDiInEXSKTpm4H3m32i6oceEJVP6C8cpvzScxhAFQC/NuHrxg13Tl
Fz8f/p00Lgj0Y9CFGr4qnM873aDDABHCuxJtyh6YLyQ4gDroFfsdi0D3kIP5qQE7ObX7t0rnH65q
Zt15EKlaE28S4xX1J0gskuzWb+d8D0eeH6wd8Xqq9T2oPkDJr+1NwOsbv8Z1pwh0CKHDANUhJl7W
ABdWGwM+huRsnEDmpsP5W6T8vy7036bfu7qvfw3/P+CXNy+Rv1X687Qfvn6EPG//y39L/Er9JwCA
WYFFyUlAyba9/lvil+Q/QcApIOgq9MOQbiji/4Uwq/8Q/C/gZ6E5sAGfce78L4SZ/UcRcF+gTxRw
/Hf8J6uk/7cS/3Z+/babpOJW4gdxtCSXayWjmkBNogjhYzStxQkZrWOD21tVFsAAAN8V+V75mYb8
E+Xdf7fZ0UbAkaHtFGSoGc+zsBQRKP3jbgZ8YhcCv+M4ulXggHJjOtVjLaNAghDMw2uW4kX4bnM8
/Hdt3zdVjs3cqkgsSwCFEAMA12i8f8tZQIoTQD63sa1CQDJlfR6PaDzUlD9DgPNrP41u39K+dDX3
Wr7OpYyQghKYrMbiANJL6TjxbbHeJRzM9N7EKXZKDIzSXqv6EjCoU/bWx1bcuixZI9RiQLiNIPeu
wdUQv1o2Nnu3JacfZx6G0zTmuDkiDZ21PQA6cGCrPMdFt6JTUTgLo8PAI2DBvEczEMgLlyNUkt3m
bsVnrxNpgnkUkSjHL7GZQNlin5yGtj226wk1lLLB0ApywFvr5KYE0M1tbCs6i66o4CuMJwTkC5AB
gw+167rhRO57ZLO8FW3f7cQ4G+e4i2t8T7/6keFplpbtg9u8rejELglBb8GZpRcwPorgMPXxiYRw
S33/cIy/tbzezXrljQS7LAMZAqndbgDu5B74czDv8vhE0ffYulgRmrDEyyD7JCIK71VFvGs9/XBb
Fis8USUI14kkIgJB+6oT5muj/ycZ+b+9Jd4esO+WxRhoaOpCoxBYkumyDICRGX16Il88tiJWcELo
sI0LEs+RYfxGruVF2Q6R25JYgblOkyD1FveQyosSqJ7kZLpwGtpmLMFEG31DD7XR1pPBlVZe/ytk
QCy6jW6FJhfUEHD/sEvi5ZWP3R0q3W5r8vZWffctqSxHmBukS+QR+mPdpF2E558osB75lG9v9Hdj
J/lSiXnUCyTV5+UMOjHhgTJ+yoz02Ohb0L4bHapYEp7t/RwVQj7EoTiHefWL23pvP/luaK8a1pYt
M4/Shn6aBAegPMgObmNbcVnwnGkIgs9R2oprXog7SM2caMoeWxHr0iyB0PWKFKa/qIrCz2DI7oop
/OE2bSssQc8ITU0mDtGHTZDUGBDOx69uY1txCZx8AnGgecZ5Atpoq8JfXrm6rYltqAyNHdBq8YiP
QLT62Xj9Z81OeKIcWW3bAxmS5/4aZljtzi/vxnq8I9DBdEshbAtkP2Mchs7dHKEHBb3sVI4vI61P
uVIem7l1Y8puAd+6aWAtyoLvheDPMO49cWMeG9oKyg4SskDHj0tEwZ/fkcS/gi5x4JYUku1H34Wl
Wf0ND1nPUTxO535PUSCfD05bkFhRmUPh2RvDZokYehgMUHkgHN12N7GiEvyTtYWUHS40hW4oxKKg
jpJox3lbYZnB1Q9SKt0SQUr3H7CFruHO43Yz2I7EGiIQRbDtkhzd3kMIlAE6DjB9dVnw3xyJoakQ
9zF2YhRocCpGCHxBksQ4heZvLsOsomWQt9goZvQu04r9o9FncJu39c7UXm6452OD57DSirpqTvas
yJ1SWZCrP27wLIcBsMcGXGnN8A+pQawdCTnhl/jnyPzd47ddk44rHCl1h+5upRi0kHO3Sw11sI8T
b2tF/LbBpQaI89Ogk3/GXDouuBWZmY9mZoJ1jhiS2SevT81rVnROxxVAG9a8Gct5AEJTBCm1FzFL
SC6d8jM+tt5WZM5ZrXqly+2ez0uoVwU/uXD8lNZ9yatZDnBgmdF9gvZGCDGXgr04bW/bizdhMiBA
Z89RLyqxm5vyJclXx7GtLFbnAsrOKVakDtI1KgZ/XxTgmLpN3IpLZII8EFAci8ZO/crmwd8VwB46
Dm7F5TSAHKVZij1IDfAXuvraVsuj28StGzOhLej6BCueQJyM5XCH6lOn/Ps3D12ovLAiASI9Slfv
J7Qav3OyugWObY6b1KJXCbSIowwwnkOsKHAc3qkm3pHQCayoNKBiDQKvhyiolqc8RAUFcu4n+ijH
xrbCsisANoL85xxxTkGkExJYunLynDIUxMrH80SRocuCGFt8SOD9rKexOCxelbpdD7Y9rMozjzUZ
tETBCyRfwBoNv8bxNDnVf6TtDJtJeO4EvZijtRafiMye1OAWPsqKzYH5YzZrgaqyN5zBnprtOua5
VduksmKz34jn6MmsEW34I/SZDmVXnXg7bEP8Xv75zf3Vo5kBvaRdIjJCI9SQCCpg3yCKefDT9OAU
/Wrbpu9SWsCg0VPctNbmNjnzhT4jwSkD6yM7XVkXp4TA36g9zF5TeNx5zfhpQkXFbdpWhOqZagUy
EYS1x8aLeL7OUBLyfroNboVoTrpF5nW3AtAwfM666d+2OXcb2QpPaMEm1FCGc3wqfhSD+om3bOaW
0L4ZZ777kqDfgs0xr1A5KesvNY0fSPLNada2meuyZjMJV3iOw3rvoc8q+LVqt/NKWpFZkA4K/SvO
qx7WAfs57MUBtDynmpi03VrZyooFErNrtKbLs66aZzIEbkmhtC5NlUCOVTWgTVZNecEr+dzzxu2w
knZElo2EQnxHoxZG35GK4aVJnedtxaSBMl8sDGKybekViclLCHMWt11ihWSygsjaCbTuxWpekTRf
QcrDcZdYAQn0aQDaPWBfa6meMy2/rrVyPKVsLhSMORYIl8s56tDW33GpOjA6+SenNbFpTUALcCjA
NjSCLMP1HJDHNRydCvcQXv14cC8p3C8Jxw7cxFC8FsryejRODt5A+FhhmdW65c1MlwhOliAJ0wtP
D09uS2Jdl3II0pqUGNqv6D8pn58Bgj8FCz9y4wgrKtMEgGQqEDozTUtIyWR3Khhf3eZthaUhPWB5
y4LHQ7p8L5r1C7RIW7fQsdkmYQhl8jlHnTpcoDqrS7Nb8PBxm7cVlpAc5hXMpChuyuKsis1Fw5IT
J9W2G/6QntiEEBnAq7GRK9KTrGBQ7ACpvPMvwKjbKYQ+1PZcw8i6Nmm3FF5fo9KpWPFlouMBtoM/
nJbHJm3EA83JumI7Ejy85cw/rTL4x21oK0KB7p4XBbWTCOp/T/kMDnEdOg5txaeWI/wPAlQLNRnv
tQwPoMg4Dm3FZ8bTpe9TzLpJGyigwv8LdqBuZTGbUNBBaLVPoF4B/d1mPmTFMl9WtbecyJa3SPzD
drTR9KDPmKBQHU5Ebxm+AC7XQxoq7U9s9mOjWzfnDLtRH2I6uPGl/10PGfgIRn512ylWjPJSTM2w
ZcpNWT6OsEaAvljodm7ZSKCZh2qWIdqZqHNCDA/213AsrXZuE7cCswfeEIxXNO+UUbcUQH7NmNv9
ZiOBGAg4EmKH6N0VUB81kLXo+tztTLRRw1MhofgRJkhoi+cqaL/CmcGt4mGjf3Hf97FiUI/uiNJ3
fKn0l1jCRunvy73dY3/Y4b/hd2ErTOCIs0SQB+nrg06K+b4Q6/DUJ2GSHP7+I0c2uo0IWuB2q4YA
bc24hbCvIfX3cUndDhe2/ea7NwoElEvwDVBfpgSOsX5wRtmpEtmxtbHis0oE8dcad2jQZ/WlECns
m+edkl7sdrzY+Fcw0GUBhiFKtXX+nFDv07oEP9yW3MpvlcpnH8qeaP5Uo4DpEYwjPZh5nLuNbgUp
vPi4biAKHxVJ/zNMYbZdrJVbE1zagCA+Fb0Xw1Yb92cDrbK1+qQBXXWa+Cae8H639FnAlmLZdmIa
Pk4FrNBmqIa5jW3doNCormpoSSLlguv8zk/kdygVp27vFWrdoTSjhQoEJl4mSwL1tOys3ARO3WZu
JbnDONa+XlDABncN7DqAatq+5I6DWwGaeFC0TeB3BgXhCQY0ZYkTgHluG/GNd/ou+rNN4AF6z5uC
bnvdLMGr3wSOQ9OPWyVpWIcUMVkjOAJ+9TqIuS7UrWD7Rk1+N+u+94faSJxZE1ku4JQQlZ15cPuU
VmROBBbBcLpFs5o0+zYcr0yefXYa2sYDQTgdonOQvotWODrtIZecHVaauBXf3+gL75ZkgF7TzNCy
jro4vwel5K4TjqesDQeCQ7Moqgqr3crsm7/JwRPx6LYkVlQCSRekYYtZN0kMl7flogg8t9K1b8Wk
n1fg36tpjvwFaOhlvAbCwe3aeZOofrfWUppZQXodEQlfw7jP78YsdEtp33jH74au4z4dgwXa0cpj
FZyr2LVRheO0rYD0uhqgyFQsqCtDxmuOn3swVdy+o3VbxmXvc+Ij1mHIEFyoeE0ug3FyO7rfyEnv
12Tx1ABXehzdwjuHl8UFBMQip3nbSCDIEc9hl+Dgnvjc3MEdg14W7ex2lNhgIJi2ZT4HyDWCIzu8
V8oFZPaqdot3Gw2EB4TXwgoIaX7r35Kuuo7rznFRrKCEuvZI2w4a0wEDYRn4+V+qcnydECsqgwyu
CEOLPdhM4m5I+2sID524J/9MA5bShgJBgj6BriLKhkLmegW1fdMYhpF4eEU4758NL8gtPMKDR+g6
7uVSTLc+6GuvCafTNQkr+tpk67icmZnx8Xw2FeRDoZt2z4iEAmo3kBhmUV3yuEzEq52ArdKGGIVq
ymEfhlaPnOKbQpgrHfonvuK2on94mNgQIzSQm3YgWGlYVWSfOw+n4a5vA6jbQ3q4OfEjRx4mxIp7
KLr3MzS28COKvXIKn+emunALTesiprGRHYB6BmJ0xWfaDZdxPrgRQ+AE8DE1WZKmagpWmmgNvzWt
fBxWt2esCK38ePLRnh7ghREtJST9oIBHg8xpQcQmQfY+9S6gdzXm/psVUn7TtFA5b6RTZgIK1Meh
PQNRaXjE4GHvwRsExqYgd6tTMkV/3iMitEI+UQPipV8byNT2LTz1gmIHzo8bf+iNtfV+VcD71+Bg
Y1Xg7VierTHoqRA4PpHCbn//7zEEL4yP60KLmPhwdWmiGQD0p7A2UBBd9jkUDMqiC536ppCy+vgj
vYrbGshL6IxOQ0qiKR7CO9Q/O+EUoxBx/Dh+vIRp1dO2AYdjWA5mKuWmBuQGNhQbCe/9+tdh1nMY
ljZRH+fprlDDOUw4XlyOALi5fRx7Ae3apzlmTkbvPCf0rMraf92GtuJ0hUAr1PfBkl8hQFmP/ZXX
Nk6PE6gJfpx16ekUtP0QB1fRC3iAdhtDdAaq1m3mVqzGnfBqTBxy/5XihwmF7H3p0VOCA0eCNbCC
tU21HEoJSDdbplcKTm7SwUzCbebbb77L49Z8hVwVCqsRhMNv/ATqgSvhjt/TitRFNyKoghxEpXyE
iFyS9vtiFo6DWxHK4Ta/DF0FcQAoZMNecL3tRO30TIEFycdF0YrPBoJXIpq69Xtvqku4Bz+7rbcV
mi10iCDBAA669jz4NE39tJv6xY1HCLr2x4mrkhXgkGP0lOaRt2RXsB89cewe2YQ26qhO41VlI8QY
wN98TaS8CWY3nqywYUd+r9TMY9BNk3CEjIoOf8YQUnA7aW3YUQYyG9RmMG8y6ks1qFvDHONSWXHZ
xX6fsxysTdZRL2rhf5ioMjg4bZTfAEdFO4ylaWTUr2twQVL6PPHllDrPsY9pRWa+0hmojAyDN83n
0fiva2XcMiJlxaVpadZMDTBkUPV/aaUPlRy3VodQVlimqTQE1oEykhWMGBfDz7go3Cp6QlmBySFx
T8se1C1QiNc96/NPmymJ28e0MUdi1bmWscIm1AR+k+Rs9Yjb/rZBRxMuByFaCLnNqGJdDt3AAUxN
qNspa+OO8DGJ4RoTn2PzGYX916aTn5w2uI06SoxYYL9CMfSkzE7V3T7tlNt9bMOOgqBo5oUXMkrr
5pos7XXRKsf13kLq3YU5LUGW9dkE/rqCn4rp8sehoL7bbfwm9PRucJ3PxWhqrEm+etepMv2u4cTp
WYuV/TjxhAgg0UdMnARrfiAouC+150YDF2/SeO8mrlJd8hXS+tEyj3sJRWRR1g9u+8QKzGEUstTw
K4q8qb6JVy/KlRt+Wdiwo8TLY7kCwgz3LhmfbweKhm6520axgUeDLgrYomBJxNR9jkdyTrvy0WlJ
bNiRhGDXwtkkIrBzKqhL7WcD9Sm3sa1UFg5hNJ8M1iSAS/tjmZHPJimbf9wGFx/3YDz1QQKXBxF1
EEmCQE8B1+LmlIDNkUtNWJEZ+F5l5hyce3h23cJy+2VyFCIQNvCIgH9Xl6WRUTnCTiJLH9IgOHNb
EissvVQRDyDrTSmggUqo8GUItmmdXLkNb92ZWicj3M/xORc+nImZFHB48t34iZBZ//g5Z89Xfb1g
7tz7TIcK8ufe6NZ4FDbgyAd+Ph0KPLiXmH+dc1SXTRm6QeiBsPo4cRhJEBguYquMHmxe0lTIc0J0
43bb26KruNNmIuDiEUGh6o7x4nZ1658IW+nUnwHHQBBJuJ2NV+syXcRD45a32ZijHj6cPctGGfGC
3hqqI8DSHNfDCkyCJlsabLUTxWV9QVmfnkFx0+1dwq1Utp7pQPs1kXBdgg3ZmL3kS+G4JFZowswt
9RUcZOAE4d2zHNYfWa77vVNg2ngjf+M9xhVSFJVCvS7s9SXcSE9pUG8r+4caGbcCE2Z8s0cbrHgl
oSpf1nP6bUm90C27siFHcLrBMc6h+dI0idpDGa98QOstdvugNuioqf050QSr7meLOItR7rsf81p8
c1p2G3gEn3A+jYAxQDGA0T0835odX3q3uoGNO4qXOZl7yL5BfzX+Dn3XcVdOq9t+seFGDUWbKtV4
ssEAAk4JJK/AKhSnXm3bBfyHDWMDjmbuKbRRcCCWnCW3a5ppcH1LxmA5Lk3jlsnZqn1tw1v8DSCc
5nD1hvvmDlaQTp03YYOOJMw5cFlsp0An/H3ZabOf5HJKH/ZIONnKeJTWqP022JJFgvQwj9tiP84r
d8sAbEW7psLggw9lybyDq8EgX+ZKfXHa7TbqCJ6uaukEloUZye8ykk13Rp1U3TmyLDbuKAPLKixy
bEkWiC+mWs+bqner19oyRJlXIGmpoBIGae16X6QU2WJTOxY9bdyRmhulsc9lBO4sTM+GHF4tcnVc
cyvH7erCwIgYn3OMR3Fo6AwEbLAmbqfjm+rku4eW11UUhm4orySZuEEecyGFG4xM2LCjYkq96U3h
FA5OoCpDjheNfd+tKylsLaJp1l0fNqipSskhKgyZf1ANY7dHi4094sUa55VGIhpqrg8x9b8WtWMf
7q2z/W7Fs1kmq5zxJo8Xc+1Dmi1eTvEWjwSQDT5KPDH+z1YJYeFr2C8C01+nyLehR8UcwtyPYta5
jMszlaTfqwCizW6Dq4/pM7yuGyMKhqftsF6GKfCjPq9//X3sIzeRrUUkvKUsgWiGhNKcJJ+btYpv
cDulZ7UxbvIk0Ir9OP2Z4rkfVFibnoM7T2GNeBVuzml//wOOfdTt37/bL0E4y7SqCFZ+jO9yqL7N
MnDLL2wgUtLmlHkrhg6IAu0t+JaVxglDihbex1n7cKY3qcKaiB6msCj0qbjJ3VIX33qDEt7Az1Sh
K+H1S341wRr5DNq8bvInwkYiJRDigAsNFqXwgs9zhUJICEy52063sUiVFqUAcwcNlWIpLuFRD7h0
GvRuW8UGI4VZzEu6HS1hyr7qfOrAYKSt4+BWkMKvPajTAYMnwXBIB3YNH/fnv2/xIzFKrBpRk45a
Q5mVRzpnTO0qTvvvc+VBYpcNg+94qNuwJPiStDHt8SuTzrKbrvLMHh5ZbvowwgYm1XUGMX+KTTmz
ZdmPRk4HTcWJTPfYArGP0QQ/wpyUHQ7IyTPV05J8V5k8FL3kJ8Y/csbYOCJY2aMsH2+T1+OzbNpL
4rsxM0AG+Dh1zmOv1GarLTZQrq9bepkFYe8YTta7FHaj8TL4WkRDU92G9XqRsMCpJspt+BAw3mUz
S8w7reBV0rewpUYd0Kl2zm0EUVsD6bhUqOXGwKtFZUWuKm91A1WBZ/RxxTO/HYYJJuNR4w1XbeM/
ySJ0Y3pCJ/nj2IRy49XcgxpcmN5Jri+Um84c7F0/jrwW/UoGsh3qAX8aRXkbVCp32ibcVimivobd
PUeZeE4atcvG9nVeYEn198Prz7HDbfzQ7HUdmPpYEjMtz8mQXIZ141a05DZsSHCvaRcPE+/ndbNh
fPbq3HF/W3Hp+zAbFBNOQ1XRDRq7nnlQEXS6obkNGGIcXjlGSR4FATSnJPGiselXtwW3EUN+0s5B
XGGndHHyaMrxvkn8T07fcjMUfZ9r4eXMa9EhLgFGeFoI6aMMDKHD3wf/8yHObcxQnpeAIwCwgiIx
fY1psgMV7rzsVqf7mQdWaAKcnZiugz6oTIYFkgvV8NSwKXdKFSGp9HFlhrY1TTzgiw5wozgYHQKw
ldDSqdyCSvDH0T1JqpxsS1Pm7ZNg7FISt4YFtwWLvKqfWniuIn3Om3iXJeJBmzBw3Ir047xDjQQa
Ptwigl/MVVYVn2G64tQp5zZmyJsBWc5DfM6xhJlduk7NfoZ/59+34pEzy5YrquDL2fkdcrlm8g7t
UF/DG8btU9qQIenVeM0ppCqsXqsd62F+monlp9O8bdBQAcceAuNsPObC/Fa3/1ScnUhBj6yIjRnK
JTFrtr3hgnQ4qFqsgDlOboB4bmOGSMA85aNOETW+d1tWn2fevLgtiBWWOGOJVIph5FB+yzr1E2bY
39yGtmLS+AWfOuiRRuCmhTsGD6TIOCqUcVujqIB7KNM133Jx9YQu1Fmfdm5EPW4jhkZjZFL3FAch
PGiB7cnpDgB8t7C0MUNJaMwsR6yKFmTPq+G+GqXbAW4jhgaadpouPochC2yp8qF77OfBqW3LbcAQ
SZKOBQzrDWNOGGY1bLew+pQD55HYsSFDPBjzaki3mydvu8csZ8VLsAyx6/BWPuuZ3B/iBuuSlTB+
zOltGboV4rmNGeqMHksf2AecJ0vt7zw4GlwHE2CDbveDjRvqQzg2FZzwCB7Dd7xPDmESuJ2ztlyR
3/E1D1iHltzo1bt6Tb4nbPnsFPo2bGgVIfqpDCsO/647QyS5DvxaOm5F6840rU9CMmPio1R3MAN6
hvZ45DZvK6cVm+dfNwLYDM80Q3ZwThwvMzVnp9hHxza69dwUctFCxoB+qd58huVwgg506bhXbPDQ
KgGdLhOgEec4iFqm7+LJTbWN29Ah6L56FW/RG25aQ6/kGJO9z8tTZsHbXfN7r4/b6KHBgzP21HTA
CdKEw4a8YT81Tet0Fw5J4vZlbcPuZOyg5wRLEIgATLCgV9POeKp2e63Y8kUkWVa8NYGCIEXLb2sP
ksQgnLixPbkNI6qDBTIjI5YH5bPrJWffwrasHGfOPuafvS+zNO3RAW1FF+xJHlx2WW0OTtFk21sT
9D/LsEByu/TyYJI42/NcnvLdOhJKtoaRgJtGkJCN4ZD7abPL+hR8pFFPbqejjSQq+96ULW3h+DCm
Z0SXz+vqRuWBW+XHNW+M700Q00ErMQ7ynU7LehcvbvKq3AYS5WWhYWuJTqIXLsM+KGCl2wep4xf9
DUg0k9lMCj4YUul92IX3RLo1zPlvSKIW5eE891Euk4XeYWP+mE4ZFB7ZKjaSqGynPNcT4CFlFra7
tcjyqNCeWwOU2+pFi5ZtOAcKJwufkh0j6bU3jG4qHdwGE1VFrhbtExnB9rW645Ueo07qzi36uXWT
wsx+ZGL2MToduh2BA3fddk9OwW/DidZqhrvnAISiKRfYIq5DsEvntHPLAWw8USsSlrFyS9G77zQL
/ykCN+sRbmOJ2rmSum03VPISfy1k0qN0lrhpUXEbSoS3Z9mudYGamV4BlFXp0t14cg4/Oa25jSUK
G6/MO/SHQA8EmIUM4gLSHY1bKmpjiRoJe7cqbrcWAjuHXmk0nmRQHglQG0oUN0EFH9XtETqK+HYt
h28Bi3O3V5GNJBqQXOT+iFyUja0XkXr81dfDeu624tb92ZpeD3GXo8gyhmmUyTYDeiN0k6PhNogo
h49kFwYYvSr7Q57xZTfVjvRm/huGaEjqBf+g9LT6wy7z2ReWGCe0DLcRRHU95iFcnfFBB3Kdt/Rr
oHO3FbcRRD4cgUKx1RH9OH7YhpZiOnP6mDZ8KNRhRYYWJ/kwh4egyW41b9yqnzZ8qGCV9MQU4Gke
m2E/IxUKC9K6HeM2eqjuy7FdW/Bsqjx7iKv2djr1jjuSmds2Zlr3oVyzFZl5ykgEdzrxbew9VHPW
ZApf3FZ9OxTewROWOiaehydWBMjDZdyzfJeiDuo2thWeHpnKJi8TfNEkHx6LHN7EgENVh7+PvhX1
//BusRFEVdkKFld4nBfxnN1UTRe/iM4AYAmihVfswoKqmwIWn7/mRjLH4pSNLBrK2GSt0Xha9+XN
utVgYkiznTjjtxT0T3+R9T7tJINFW4prFeRh8lJ2ooQCLkAe+Y4arsZDO83C21Xd2tf7OFYceofM
6902gg0+qpcy7NPAg58wUIJ7eKx+bgfBTnyrbTf94S+z4UckBaXYlPhWDZWvdTfke9+P3ZSfua19
xMau4KGOWTT3Uw4LcE4PRTgqt/C2AUhorHvpsmATi4zc82alF3JpudvBZEOPIM48x+GAqbdLd2ka
4D1j3+3itQWQ5rnilednW8cHBSZs1//D2bc1yYlra/6VHf3OPghxESdO7wcgb5VZV5fLLr8QZbss
BAIBQoD49fOlZ89MN9vlmsiIju6orkoghbS0tNZ3me6BF5bvCCK8sfjW0CPY1LC4LTXbzCA2NBvB
CPvoVgot33EQcOTElul226iRFn0PU7P+sq1tjUtytZphFYkSTmz8AF4hvhOfctJo98KJuipBuehH
wscDqyAsxzZpWjIlDqkui4draNISw0Q+ymW0oW3tPY6+KW/F2JflZTN1DU6iwuWVIzCZorBINWdL
oltyYatsjU3y2sGbOMfAyGkqM1vQq5YXF1YT1kJJYejEkllcnMRlt3Wd+mVY7GW4IX+NTsIZy+lH
5xzYCpbvZPOkqWouS4fWmKQRsJK2sNgO8ljfq6qub0nlkosweCgz/31r1ufgLriEi6kLM/spZF/O
PJzfb55vpBZrUaNZESsrNwa+r+jMV/gQlW6CxLyj2dBK++H3N3kj6q9hSbpqi8p1MDqVMz8hgR4S
0pDLDrhrXJKrQSOyI8KyG/ZVWgsAkxsZXDrbVztx6NaxmjWCZxhQnijIXm57ry7fGfxfjwtdY5Nm
WotwgIMVMpfpq5dXJ4ikvxO/CPmZivznXkvX4CQes8XlIwrRYIaw/MR1qIdEsNJzEjMYHiWir8MH
wU1VpCRUgdo3is6q3XnjYMYlae0CYVXAVUpL8P9mYO1LnxQHYSL7w4omihNgWquM89gcRjV4dlsE
TjVkrW2AEbXwHTfQvjbQ8Aomp4HyiRFRkodt/aSWMmSbeBJznZXLmFepZ5r8azDatslEVU0fZ7et
+DVAYZFJctYVXWrtaB4mOy7RD6+q8wKyPmXVXzWqnm4tvNbAYygqFp4gMbTw0xKEAztWTlNweIsu
ffOEnlA0He1UKlUnEwmGfElY37cz3KlduLRF81BDyw+uPGzewu94qYBaVASwLirzYQ/vzErs1ISy
xCdtPRvvYFkuvbTXfc4/wlyvu6sV0vHbhQVSJhUNG3EVu37p3jRlT2gat6gxnhxV1NNd0HfNTJMC
YiUBphVRMUpVEhaadSorSceT6eNZfJnwstsDt1VoCKg9YS/uHQrrk1PhLQZaOMS4kbo3vuEtmmkE
4NnEM9NI7nvjNvqAPIuzpJ4V07BhkXbZwvITTshZ0OdSb/yCq+DL0DhTFyV9aTxpM+1GmjHIUFd6
ggy9qav429R2OfkB+fu+e6QR8CinVgZTc+v4kRMf+8mJ61vDlhEvgI3wWU9gpTs2QQoStV3OD4nm
Sp1GwJoXj2NpAnXLy4CVfup38EFqk3ogajhB4D1kT5XXox1gdLXkxb50McpA7gu+ZcWSqzYJgb15
4CYg0+1Q1zgaRk0xlulUT43+Hqsp781m6BoIrtO+00fgT9lAkfMELHRBQp3HD01eotoL6RxJHmVe
UC9rFWdZr1u3zJylJnjrge/COq3xVZG6y1QuKJrXw00Xed0NH4UPnTpex8+5z1p+FbKoR/6tc94v
+EJOKZGRd75KQ1afB6fdKYwCySiZep0NVSA+uYtSekfj2rlCnah3UDwrandj+9a/I11NDgMbaZc2
tSq9hNjaRFtFecWS2IfHb8I6CePC2A9ylYyjRMVQQnP/uRbNZBPGGSdJ7aCLUGm33zE4F2whjBU9
g5CLTlrbLyptikHIzM+n3iaE1e2ubyf6eepDGyQ6aNsK8FHBpgwGtNzs2sCn330b9R+XqfgK/zT3
ATYiVQm73nLJsyDyudqrrkX9fOwXnrhjED9SG+isicNp3moIURQ3M4+drQPJ/eYA4Jd+7jrCr4Qp
ihevIniyqoIQWyqncKKHIc6FemgdeCulBYHaSbbIuosT0tZxf99ZVt1LBQZz0k85uZvzihWZLl2X
ZaFkJSy1anVQ8dLe562DNNoGTj5mQ6MfpO7CvY1gfZTNNJr6rVM3tt0OPbHTBnlNUCUQQTCvPW+o
e+0WlSoSYAO68shrg+6GAnVnOjRlpdI+d2Szp0ve6A1R1Opr4DUPDZv6V7JwpXY1LzPtjJwj1nT0
UCkyPDWFjz9HLbkb0hIV/PsCPGmW4FRM70IdS3kFY5wAXVpe6mBL/Zl9qDpSmaOvW5A0CtVO1daY
RTgnJUuj9zACmY+NhI9twlro5aQjp95059ES6m20W+S27u08w5LXtcvHtmHzLkL1+iT8omwyQkH9
DHwcN0/xEko3nUOrwGNTlT7JcAqbH/0km2jLAxPNSVyx3ksc1Yj5vosLVKk5XWr82weXFL2ZihFY
lQd5ldm6GYHVmGOxPKigmGgGfVdwnlzTLw9orEUOtP/jtno28QDlZViVjTQTTTFd58BdovXIhllu
JutRmzIBkZ6kMmFldkJKmI4mAR1lQsHBPRJa0O1Yl/1TbGEyN9me9fuuAtbyqrfW9ndT3bQ5ugGA
X4b3rbKlucZ+lAfXeojtRxu3RGydBZTYXckcsOHTqqPwq4J7SPiDR6EGszd2aQ6ilqjiK2kgm3Zo
IJtaVUnJO9pmZoA+0fUwiljAr4e45REzqrsumBAgHE81R18MHiob2xVkum/O9lW3NCgVTU3Vki9+
BE0wFFpqDsXys6LFR9ZGXSGPlLMoyCDw5+YCeggDyYTP3M2g+I8ScOAnlFKXDDQBTPQijrvUiaAy
hsTNj+4lugmfQq3Gb/Ei5y4hpYniNI/z4NAK2kLSfZqvfe2aB1ECfZiqHmJtbVXSox7HsUn8SdVH
nKV5OoDglJJWugdfN/FxVsvgZhMLYTHH8Eflc6uL9osPZuVdpdpiLhM/b0OV+Qrz/gHQHe3ve7q4
TTJH2i22paziMi0nOQZZ55nwmeRxiJqnM8xLilXtO4nyTEeesKhMns1x5XQnLpcC4mbloraVzoW/
AwCmbBNMPX2UvobAtruQ8lBQOLumDjOwJ4coWrRXRbkMKUQC+mLPqji6hr1XZxIlHDnvgqIU/hUV
I2lN2s+9Haakd62mt21VRH46NXCSyeJK8nvZwaY8a7UrHrnXa5m4+USHVJdySBoDn6akD8NqunHK
ODKp0HF1UI2s6+McRYvcDVHl6AfPI4tJAZRAI4ZypCGcWUG3jLWO2ouyjHAmN36dQIHle03Gptn2
QVDqLA44uapmVYodg7FIt1GTKzIZMp1Sf0RKpatAfRphOzsmg8Y+kFginyXr46MAVzeByuddWXVw
GBW09BDtQW6osmImTG89ZB3JjMWYJ9QSbNSjy8qbWRZ1ItxqcmHSPO6HinvbaCJRQhWhCe6ksj7O
b2cjPtsWfq50Duh+FiPD+bgN0Y2kA/Yy45fQRnVmIIbvB9fUwVVuioCn49xqcz0sfT6moeZwumm7
wgm3tO1A/OMgX3kmQSLDpwNxm6hL5VCXVTJ7y1xtWxYO3Q0dC2PSYagp36ulgtrrLOIiuhoi5CRJ
17Wj+WE9GcSJv0h4ro1SyynT+cRk1nXcc1NBkD9AGHt2+0+syB2ddYTlJlMcDop4oFk/ooLRinSB
KvCph97buKdBPn6fDINyiPJzV6RThdl0DKMuvkGtbMl3ToAEayeVDuxj3PcywFz2Jjdt+GDru64Y
6ec2aD2sEesoZClx7nQpg7hmjY6lp0SmNcS3dtQBP3xL89gnB5j0yTijzOX8gYOV4t7UcbBECVIC
vq8b4ngYgdobbpjn5nVWTFMep62MyScTOXOFqogIq2bvGNgfJo1A7prGgajpjUTvuEgrocGIGGdd
3Y7egAZV4YNen4QLQFT7IC4qeewKRh5RNR2jFHGz2UUeYbflbN0hK8NW6IeF9NMDntv9SlkOuToF
Oro4uAuk5BPIb7Lx2zJa5m1gs4wKylwPk83KSOjoCbTPsN+HePtVlPYRiflXUw+wrFwE+mcJn5v4
MWBqLiFXW4TuxoFbqUitM7jNljfQDc1MPxh7hPqP6VOfN16XSQONMfhWMfckeDOPyIC1bI41FIg+
QcOCuYmDVNwm0EGIED6jdn6JvWYmBdr/09Ts9YgAvddyaNRG9xV4S3jWMYbxdxkUgK1h690Y2jny
FnG8mj8oA/bHcbGFIxJvtlV9mGdohmZ9BDOdLIe/PMvI4Pl+upCw8/di8hjizegV0FIeBjvsyRJC
dnIqkVY94Z3T4AiL57p/bRtsobsg9JfupfJA/EhpSPh8Z4PCkns6OqbYQMAlZ1lTuvU29CPyWXlk
uCko9v7MI50JcGKoByDTKeiemfS7fMniRhmzb/Vc0oz5ZeMc4gI4qHsko9SkcEAU/UdWL217XUGH
CxnX2Mw4lBZDv3Vx5ZsmX5Bk1nVB5cfSC2pzKhuoDX52YEKvPo9e7Ya3ZB4mtreE0ceRBrTFPJPt
rRr7QOx7GK8EGVJrUqUdhNibzWwg5pwClu7Gr5QC9aUSQZYJgCxrnJMThflw5bcoSKeL7GSLFdOq
JenKIAa2MgIYKrrCrI8x/pBWcW6Fm+fOHQx7kA6UuYMVlHRtWYQSRBe8py21rp1Q1IYsVULCwbhA
kvv9oz/IEJMOjN5ZPbfKlNO3GPKA+behysnyPR4xc/UPz8NCdc8merLHMTVmYZ4a6bkmsZGa6UZ3
Z+8uIeLpaCrdl5mcsXslVc9xwOViEC9+HYafc0biYguBtoEF8PGOsAJQv5/41tTYM21GHfw3hzp7
Zab5mPtTp+wdgfVgYdN4pNXYZogFRYOXahjEKkocnFTmlRonmKGwHgTT0B2KNxBg1VVGRWV1CoF6
z02AkeAtosIM/YYRB+6nsQIdGOVBkMbqKEPa6EKFO4xywDQTNkrrfyZeSSNkGoo4qV9IwW9HMlH+
ijDbNdkUYy5tC9NF7MCCsYUMfhDPffwcF72nH0yBKsFDo6JWpjoIG46TBjdweJUUwS9CHM03ASFc
xIDeDHS5xmsNxXGBjcYHrwlFuSMjHbtbR1PiZSMiTHmlVDd9gDMlrDTbxhT+fSuqEdkp6gXuqwmo
TzaRC9LXHnCTcUl7pNzjB221OybBUtfyyuopH3eFJhQNiMX7AczF5CaT4vOLC3j3B2a4AVDfaXUP
zUlDm0wq47fHaJrEa9PYXLeJ9qD6hBReVZiFBN5z1XaSblTiW7Jk5Lq9qVum9liE5nPhypwldDRs
74UL+1G6EY6soSujILUoY+sNrUQkrwe8lbZMqs6gfpjYoVYyWcqJ4k2YJbiDLTHoSHbx58TF680m
Pfhj5gWddxfGg9ccKRopFLkPtreEyyboAa2TxoMorMamB0vCmG69DmqXm7j1aPVtJrwxGyg+ah++
cwWJsbaQYANRiJmZFBHvsPEGMrj1YviO3QUwHFEpRYGwSRcclGUmlkEXx2UWgUZ8kwVNAGMFfVfg
DDocKKS1r60xvExgUjSxk/ZtjzOUo6jQCew+w0+B1Ow7nR13eHaJ1vNtEYEjtUW5DXKfngpyfIW5
CWDRBNxQkYZwCL/HJbrgNDKHDYhDhBgMOfS9oPRad2W1d8OphpO1YSqkKVQFyBNxUX1KZogAfKhI
hMoMvDZynDTnULED9hsQvXzAWA6oeapwV5uKxqjpgByfuk7XCzRxEeYgwTHOOAaEretnXa6AMDI1
7/JjT5oFFtEkyr0URzz2MBVdHCVuPLEmbZkWn0PIVR0Glfdeyr2afcwNA461a+PiseNd+KkyURWk
xK3EC4g5ywcG/X4UTawLbTjb7nD68eNkLGh8h+KaA/JiOw5h6kxVc8Cd7B211Nkgulb3FS8HDxnT
PNWpyZneBXwe3ENdWgBcQaghedpWAewkyhHmOtsFuQDfQuu45djsDByNphxx88rpJ1V84Gdc5pe2
apHreCiU+z/AmuTFhxroZ1TQCbYqFG4Yzg8iR8XtpooHedI2cDelcaCyIjAm3abvy4o9+HB4ntLI
8RB6c2xdjcnQ3QzyrDfI8DvMMoegpubIPglmlJPSZS5qaAKjTJIEMG2vYnXjBZH9OHmV2XPJXHsc
uGr6b3p2c+wY9TDwK8fqGiQ1lwkaj0kJxsPd7FIq07jq6i4Bd8Fx7mhni+uBFsxN+dBGh4XNTn7Q
zQx5ZlXlXHysObzN7lDJM+xURh6LUyM4v3cjD64+gi7mEa7sVQcruFzZ6xkn6wPtpu5oc883KQ5Q
EIEJcuymA85l1V0DbOBXUkspsipCepKoQMQfKLwfr9CpbKEyZMYeqeYo5icUaxqk0Q54iDjflGo4
On0Uom/WT/ZTYbzyVCx1oxIZ5+VNO6r6hyRR1DUoRhCEjNzKpT7WI059x7FncZmYhZg5tdWMw37Q
SAfaPQHe2Y6VctRFApUTkX+IAt6yo1M64kq2lZzS3q9m58rLjWkxmtHwCou3iieBGYooIYtvu50P
DaBnw+Z5TJHM5bfCm7yTn8f3xhTA9kGPjM0ZYudyralovZNED/IVPOfonoEf/mwZThhXTUFkvu+J
dIOd64fW7GDC0Q/J0E3iIQB77N4f8qJL+jyyz2CVRZ+9ZmquqoE2G7cZt7ZAwSVovk3UNTLxtZ4+
uyh5JgAvIGVDMxXhU7k3HIfMW4pCOPyYNDq4mxE51FNBlvnQYQO9B8VBO4c6nFErlWE+3YO+uVyN
OgpEYvNYXvF2961dpmSwcM+afXfKot0Qg/mfhueScEFK/sGTvPhMGCaXYKIBtMQPzA7OfmBN9UCX
telQV3gVJUxibiyX3k3IF/uSo9r3sQ5yfWvbeCD7uCFPsWsTO/U/Aj4+LlISVJgHzq/KYKla1P6C
4hh0RXHAi3GSVochVrycapsNup/qBMMffMydZR6zEBl0nxpHCkA5UGj7QRfkvVgNFMVo+OzFDzFO
zrciNuzWoWWtsfVYrhOCaYt1qq28L91pHrdLS/1qUwiLAuzo+t0zTDZcD9s3pSjT1849iZ3hQKg7
wHkjn5pvfrDYV2bH1kUl0gYd9oWa/WggVPXdD8YSHw27sUpzBN8cxQ/U6FGSLLwPHkelGgyoyTx3
XlN7ydRQcM1l3w95puKo7BOPB/mMDNHOJzPPokwDFOofAVKgM4RSnIbjZKqnL6gTts12DDv2ioXl
7cNwuWkcWt/EJamu6dKPVRK21Nx2YcyvEbOjr1UNq+h3muJv9XVWTBfI7g66DQRQy9HoHUAttClF
f+ai9i5dc7eli/qGVzVo6GOKOyNyLuk5z5d06uiavc1FK7qxRL8LNZV9OSIcEW+6zMmD/gd9O4cV
GoOk92acSQpD0BvF/YuAqHRN3o4IeJCKnp97cUFYEKhaLLm+TDaPrunbg69VpCTw1nKhU8KAFiU2
v6i5S9eOD2pxEbRK8LedQT/CYutWRThNXvY2V93LemlCVCnqM2WhcqBPyjYiN++BaH8CSH7RX1zz
txcxDKUYfTByaxRJ9oa7U5Q4ceH4uxpFl7sGRQmbqBhd/ZQVIvroQNVkzEgAde6kq6vCZAbCDOfP
y9rbTm3uXaarTdf87270hdIwD97M8zlStXAQF4txLiIl0DUBnFBlixxZ2waim4TtReguV57G9LsI
AEnXDHDA1stYoaG5mabwwc1PXlx+vmhCrNnf1pao7BUL4Fe+ThYe3jmhd1nMW1O/0c8E86NBVOI8
/9pO9TPp2XsIvzfi6Zr7bZpI5rTAtQOef9JsScvoMis+yry/YyuEFjIoZyyRwmm+BDVap3z8ctlg
ryBEFDs5hUQAlM0aWDoEU0jRd3+97NqrlU2HrohRhAA7u/ZeF/T04o7Ml0WNNfMb3UowY7ozTzNy
vsIsbsgIl/5FaDS6Zn7jID3XNABTEzI4ZVaiXvOErm132TawZn9T36Jerc+T0JD8RFAZa+ly6cXD
v08VeGSaqa4UUJlG34S2TL1WX6QjQ9eOERCNRJ8nBIvKH+YnVLLhpF58umimrP0i2IDWrEPAoMp7
S+9EVfjJtHBzWUBZ87/RiQ/jpShAt3fQOZw65xCVxWVSTDRarc1gcl0IeLVQ8KJoBaBVhv0CZZzL
xmW1Okc+59ECHS9g8OKnsUMLFPXgC6+9Wp31DIl+NFawp/feXkZmIxty2d6zJoCP4dLlEcNjo3Ww
nZryS1ypl4tGZE3/7qGjGQZnhb2ImiWdaGX3QuvlHUDSGzF87RjBLLAsPIfOY2liDePwPiNwp3hn
xzwn1r9IRdb87wBlQ2j3ghQjJ4NTCqc5DFV7dwbSh7aAIaCKWlbtvg7J/G8vrf/6Nv83f1V3//vq
+l//g5+/qRYlKpg0rX7816Oq8c//nD/zf//m75/41+5V3bzUr3r9R3/7DK777/tmL8PL336AYTDg
svfAHtiHVw03xJ/XxxOe//L/95f/eP15lUfbvv75xzdlmuF8NS5U88e/f3X4/ucf3hlD919/vf6/
f3n+An/+cVcIKdpWNK/6Pz71+qKHP/8gXvjP0IVaECDY6Er/VCmYXn/+hoT/jD0oe7CYMDCMz3DD
BjDv4nzXf8Y0DAPG0CEJ8Dd//EMrlBT+/MP/Z0hCN47Puga+R8751v95uL+9nv/3uv7RmPpO4Zyt
//zjV0BlRuh6a5gGJ29NUC8niIEd/Gn+5snaT7EXURQvp01gJdvmi/v1L0Pz77v/9W6/mpDnu632
CjaVnIs8tifjDd992jzPYv7su82jEwYvJTHvRINf5uDn+5xhnX9hbbhWFDwn3XyCCAdkjQEiJ/dz
H/EbWZbDfQjL5XsFxNNRNX70hGJJh37IWBTXZiprlDtU4z6guarrRAY1Gtq///K/wpSeH+ocAv7y
UADP2AkyIPbUsP4lZoGXhaZerhBo36PanIdxvd7Pd8Bk+esdYCUfR1AbH0/EyfdgkZ96ML+zgdvn
jqr3HF3euon395vknkUXnNUM7lAshZFGRup96LKNM74D/3zrBqstyK9LHQkUZE+OjKvvaC7N+94r
nRRdgvp+GB03/f37+KXZ6nm4VvtRxHFAi0Q7nWKgSz76SqltpHKVchTiwMTX47b1/SHtepfsAZ5x
X0JZmC0WaYA2l+uYkwMx109dPjAUscepfJjm+IwT7j1xa1Hs9JKR+dVV0Y3d/e8f+ScU/hdveL3P
Kb+mNS2G8VRKW7zEQ+hlQcvdR3MG+ybMQScxmVlYf7Zey+qklyUMe0VH31ODe2vM1rthTvolh3vf
eJIVuo6suOuo/qbgej3UU9LKLjVdcDf5nxjAQ1HkJrNkmSjjTTCawxRM4LWgMqf9+4XXG6cpdyJ6
Z2h+tZHiZa430sVAisknmDUdYDr9AMrj8M48eWM+rnfRoue900lcmbdPbVwn4PKnZX4T9++tqDcC
w1pGpR2LqHNmvNTR3rl867Lrst39fsK8NSqrmOO5xRR6DiKC3z/57TWd3inPvDUmq0jjj7qzNMR1
C+bj2HlbF2WyaHSd2ku0H87vcxVmCAtj5aHqduLk3sXVx/ydE/lbo70KL6ExaMJPEKqB9GAJAYXq
WtfBoeqa93ixb91gFVbqGKiFwoTi5M+93jRQaUrQ4O5xiLF3v3+rb2yjay2VQArdAmYXHY0LEBoE
SJNcxN+V01wtAT/o8F2DxDde81pZxVUMHYU+Z0fB493glknpAaMDYLx3ieQ+XvNaXcWoWqBB7LFj
CwSGnJtdp+p3ko035v5aVMXtfFFYNHaONTdmW6IPDuPB8J3N/K2Ln1/+XzZzR8UchX1cPHc9RLGC
6Uxa950SyRszaK2pIjsiakh5RkdAsk52qB7CHtRZ2z38fvq8dfnV4h0niVKGyKMjF9EDej+A1Abo
5L1n0fTW5Vcrd5wBtg36IDyqye5Lkh9HZ0br1tfZ7x//raFfLWAPjIPZaXl47IB4I9XHvnuPYv1G
MryWVSndzpsaVIePRROSMx3gifnTM8wIb2AR+AE4SJYUrL9sEa+FVhxAOxoUd4OjdSqIQvNgJ3j7
bejkQ9m0dabHZfv78XojWqxFV/Qyxh2tcCMwPI6dK7ajgXgJz/ND30kJJKt4Lzt4I1ysBVg0jP6k
mXCnkhOdRCNukzN/ydSgrgYRXaI3iJjxH2IsoqkmpnCbwffixItnoP/pJcYx54uvFnYcu0PRQ/H+
WHeOf+UqNAutq6fLcom1HEs/VVp04vzo7KWRL7655u3zaN9pU701/quFLRUEwEUjEDfUfTNcY5vb
TnROjJ7fWXpvLO21JEsc08kD1Cc6Nsov9vmoXqvSMRggHr5DYH3rK6wWdwPracDDY0xWzzY7fs63
cGxSCey23B0Ezt95D2/EkLVCC4AodPThpHkcQuB5PA7ZZNW9/H69vTFIa40WOXYFpBm66DjmjO25
8jY4e8S7GUj0y25wDl9/2Xu8eil6pXl0dB2YbKk6zzoH8pJS1xfUi7EG1kotRRs7C/im4dH1oCMt
Ae6pQmB7fv/0bwz9WqkFWNnSeioPj8SrnWTqWwF6znumLG9Mn7VWy1jSloQTKlu9niAD4TwrwHPg
X07Qo3fek61+6wWfv9lfxt9SSMD6KsLwCPpxMt7zyLsXjwCf9PsReuv6q2VsVTlxAxjlUQwnEKiy
EhB417wnpPzWEK225xxIZFVDK/KoxUGJe6ip39Z+lDlOsb3s8ddLGAxCVeAQeqwH2KjQPv5cV7z/
IMf2PTO4twZolWEDPMWYb/AC/AKAYk0b4CBAxMyKfn5PNO+NUVoLuZjewrdW4EuM+UugnTO9NQF1
IF3yS1iuWGRrPZd+brkFcq49AUg3PIHZQndxWL3nrfbTLeQXlYK1pgunw+BAA0CelkJyaBQPdbHN
Rym/sNDJb9xhjj6NMmyajbPIEfQ05tRlQqD8+FiAC/mOfsNPM6RfPcV5eP+yVHTuMgLaijo5ky6h
azb1XwmYDweac4DPTF1SkUjpQhzPh1QB7HslcgagrjXdAZfl79pqsMfCj8Q97GECYHqW6Mi8siuy
Rdj8DmIg4ZXb5zbx4d+TiSKf+4TwyDm1Y/fupv1GWrjWmWmAc4bQEetPdO75ArBpxAcYsS4McOGm
QISM7OQFCfDcHlhLmoI6+PuV9FOi41fDt4o0FZB7cQeI2mmMxgz43M9zF16pMb+KWXw9xjyrivLK
odcDHqtX0fWs50QXFTQZwp0RgMAuY5iwoHgPOfHGwlt7XqGQIxgELOSJj2S8GvwuOJAycG7KWHeb
d77zOcr96juv4hMNbeWCvyJPJABS9CYuJpCuKylrpBl9uG8qbsvMx6WKLLSjuxuFAzFUGaAUBy00
/1rUrT0Rzx2+//6B3ooEq3BW5FU3DqqtTq0PpCAOBkUG2kudLLknN0aZ98qePwWRfvXFV1GtHlqg
lmjcnFBxqr5gTTRXLogaV/B1I+mygNucoY7dJzqs+N5i2Lc4JPIMp6H+pEZbP+VBN1811rY/wMJw
AZZ2HXhN+XkFlQv3f3F2ZT2S4sz2FyGZHV6BXEgyK2tf+gVVV3ezm8VgDL/+nizdhxp/RSKVRhpp
aiSTtiPC4fCJcyrObw3VUdFDgoeyyEG/220vVBKVWq2+0rxX/SFP0I6Vuv20kswtmIvMmSMyS6c4
eotj6YL4oTim9W1mtyt1nIV9kTlz0LaC5jOjKo4jhS5y1kz1PkGzXEDhF1GnTM0PHqERp2X6nER1
3HnI6+LIIRbv13a5wYv3WhlhqaAr0+f0QCY640zrY+PW+zgffT1FUWr+Z7a51+ln10GNBy2uyvOP
jFkm1BlYnbeOXdVHECyAUhEdQtoDLXrUc+5+9gEpYrkDNE5nq8EH8kNKjn2GpvzSozC76+MvPe3I
zDoU5Ag9VJPosdGc+fc8QR2rQ008YCmhe7RbquCIbegL5L6nY5NnODMcTg91qnVPVqKr4O/g+Z62
XbVSq1kyQylcqUZiDNQ06DHvnH05jeemJh+FMI9DVq6lzAt+JDPXdG3d626d18d2zHdMcMNrxHin
anx7fVEvm/NN5JHJa2LRxDoRYAlLaNO8a5lKtz2aO1YcaKH+QC5//5ID5C2QnqA6K44JORXJo2nb
PqTSi/kDZ9n137+wBzKFTdnpRE1AynCEPjX1qamgGQSEc0CkA1hdr/nq0i5c/v5lHui7pS6ICBBw
eLXhWeLbLlI252fhTGazEco0US0ui6M2oxNI+cNp4jmZEjRrYthLiyTdKghDkye7xMtU4E3QzgKq
J0FtnxX3/vouLFmR5AkmXlyokw30CHm2O0br0LS14GdDS2cwKOs5PBglRbAx9EfFLCAyEys/O6WI
dO6iYajNVXRVHUna/J05e+mTKow1sExc//Hf240m09l0YJrWKSnzo0jUk8i0v3msHoAR+Ht9+O+X
XZP1sFSWlEol6BQZeNrO0DRASbeSvi8NLZlMDuwP53U9RYkwHi7I+6k3Hq//6u+tUZPxvWC7AQAC
AP0oH0Fa0ti3BvhtPMtpNspI1gBHSysv7ayL0ucwu8UUOS25zdF03WXmwTT4GlhqYRIy1JcpncE7
yxFRDgLFpv7V9sOmGqDxmdSb68u0MAMZscsMJL8TNDKjvgvLiXkV2tAV7eH64O63YV+TAbsjWD8h
2JRN0cCH/q0v0F2LnoRCPyeuax3Rxie2oLgxwxzAJ68ERvv39e8umJUM5J3AEs9ygUm19lA/5ND8
OwzEGIKfjX5Zyi9huphmNHWCmSNS8PAmULZq5p8V3jQZzCscp0Xqb4loQn8l5JWN5tDH++s/e8mW
JF8DYwHK5ZoqImc+VcWfQr8xurcmX4lx35/BmoznnUdSA4ZQulFq/pnAdtGNuVfFYCOsepTJnq9P
YekjUpROeM/BujGJaOYltDUUz3GOJqR6JwMNQunf6x9ZWifJp0tG1QS9rVNkg/zJdT+KoT9qxkdm
k5VZLHxAxvlyRkxwdMF+VBy9YjYrv23YsSuaP6DS+dkbsSbjfaexZQZe/NHH3HxQPhzdVARzX2yv
r9G3HGeXO4u0E07ToiNq6Orj6Iug3La7PKBb8Hpv1aD2nQAi3t4Y8h3fdSe6U4L/B//9B/v3Fd71
yaD8TSL5ecv54ntAh8SA66Dc0wfTxtz+Vr1h1/rJpvb/cu/leLzR/fenh9FLN8TrPM17+PNn8Ffm
vGB9Mq+bPdkUlGs4UfpgDsChv802SNNCdsPPZTDvP0BRslWroH/vPPSd/aU7MHL5IMTelL6+ctJ/
XqP+d/6a3INU2QiamoKz2PTMLer+Qba5v3U8x2Nh7KFIsVvjsly4BgFy9N8oNw0FcsUMX6pA5fta
vhUHkE45t/aGfej/LPT9Jr6aB8lKxP68VH83sUso/7KxaoeSW53gc87JPic3IsjbgAP15HHvI7+Z
Am2LdFj4+ibdi5WL1eJiatI3s7oQGp6bonaDF3C/2jBfeIWPM8rXfXVDgs53NteN57Jq30zvf1CQ
PLEMrTdFVHLuKyUPUkwoXbHMz6vpd6NfIs2XxeMpp03SGCIydvE/NOGOp/rEApCV/WOPwCA+1Guw
x4UDXYY9FkOeOg0CS5SGPdoEN/PR3lo+DWgAyfGdfYrP5qH642zbLd39RNvQUTUZ1dhqkw6OT4RL
o+TlFpq9hU+o+XR9XxaXTjoVyxRUT2DIRKrQefNWD/KtFZIQGJcjmv6j0v9J8+BlFpKtVWkMsuwR
BpCBUaExXl229ia+UALXZEk1PtW6IxgoK5ir5zcFa9xblaKuA8qAOJxBblX4ItOLLbhTjFPZWmXg
iFgFHdxEHhqCflmn691jwdtsj9Zp48UtmhEMLjE91jnaRatRZb4KwtmbJh+zAMV+t/eazF5l4v8s
c39nvtKJC5huQucZa2N6NHTuxGt8V91YB2dXe6nf+ilAEWf7hnuzT4LirWeetVUO7LHxV6WjLsfW
N79ARj3OkOLsUQcXUeH1AZzTV7zXMgStjnd+3NyHmfe73NKz8HbHt/cpUH0YB/Heby/R4nLU5Thv
QGgWOJu18LsQL2QUpFUNIyjtmIiIsU1B6ubyJzSErpwiC6e3JkMZ0RKtOAx0YpGyZxsRKJ65ByjV
U/y/vWcjcvQbB2cnCKu8iwOQlRTRWFplKUwROkyKYsDXRn/egtvBU47mxenwz7SZ/NGf8E8e9gEk
4z3bYxszGDwdm4DmaA+8Fzjlm31/GD7cX/mN9RG7njl5pp9u4pVAugA+1WSgZGokndBq/MIOVqAe
k4huax80SZsRa5Idk12zsZBX9PhmEqCOej0ILW22dPb1QmntTAzYDnhWnTQByueWuhLhFu5ClhTg
+GA4U3xxrsHYAkdZ8pUTe+E1QZPxk3k8aMpcYGD+kTzb2LGLIenBcJPt492v1su8ZIP3K38IxD/9
cNmpw3jMvebEVi40nw+Z33mtnIR2Ni1iB78ArKFBvNM2xT7FKZ5s+n18jI+23wbdxj2RLeqxm3yj
BPHG2YDmcjv41cuap+pLVi1FrxFEEDaOd1j13bQZd805PvDjHKiIIiWsh0fAJt+jGz1s9tR7b3zq
p4f+VJ+bAztre+qbt+bKxXTpJJBhm9AYFjlTsCB2GwgEsOTexpF2yY/7fbMv4Fa/lF8gik1vVH/y
3IBFymO7X/v8py7LN/shgzk7TnHdpheLCAz/dfBGLwti39mlf/LbZG9yb7rRI5yAT/HWObMjfze2
VVBvgYbD7qgbvgHNZbC2L0sJrClVhUU+l06WXnKVzFPO/SMEh+YX69Z+SpAgHdkZfTa/1dvrHryU
RshQUMWd3ZgB8BPNZ/uB3qJ/84Qi9GbamgftiF1eQUV/Pmx9t8SXEPIl08MJPpbo2oGxHZojvW1v
xl29s++xoA/2bkZybPqg1tqUOzOcdtfnthBAZKyomzvcHTvs6piqIK10fHSlrsTbhcBnSrFpmtsa
BOVYtWZwwaO4A4+Hf0HSXP/hS3nF/wjw2R0FdzMO0W4L9haMrd2ZYbtPbqq9HrVPbaB9lObWOLOt
u+l/FyfDozjK6Sn9q7+t/IRLevfdfkkhCuK5JmeXIw+0KT4Nm9DZJfthVwbFAbfHXeGzYAwEjH8I
HQSpZrcm4Ldo/lJYIrM7a40Lmtq29JTX5nY8FU9aOJ2L0D4Ub+UhewBV2/VZLlm/jDQdYh6bXa2L
yNple/5ITvmDhRzaeXX29RkERz/RmkMSLQNNHQ2Fcz3GnBITdIbg0tPZmkjB53voNzslQ0vHKVcm
J8XY6VFsrZ35Wuz1fXJwjqBV3LbhEIKk9uyuROoFw5cBphfaJ3REYsFA6Wk7bwoJ4/ZlZTMWyksy
vlQ4zAEn7IzU8a66x1NP/K98M560txY6i56RgVvNy0Cm0XtKuPbyszSdS+j4EpXwXgiF7gqfbEHG
PWVR7FaBWa28Wy3En//RAMxAAKcYKPopVunldDev9sstjXxx2i8/m6l4rE5SVEQ7CKMq6e+qFyvv
hd8DerTPDPjLyK0Yx+RSqIo4N72BgtAo/SD5UyM+DFC7ON0P7+MyynRiU9qkGrlk1MZB25QowoFN
/b6Juk19rMJ8n23B1R62yHvizXX7Wlg0GXw6ixhTaxHR2PxY0CfAdFYOgwW7lcUB1XRmip5gN1AN
9WLC/cQYfVDtBGKq1wLVwr7IuFNiJUpvXQJIF8yv2Xtyox2yPd2qkXJjb5RTHSa36X13Qw/xyp1n
6cCWwajAhI5gqoenx7+6C0GOpz6aL9Vd/RS/JUOA6+Om3U7WLo60Y/Ix7PWVh7Wl7FzGqYL6n3Mr
wUwLr/JMEAdv+2DcdKEeXBLkwgdwO0hvmn9FWIXNu3ug96BP9S+Zw1qwXggKsvBgNTuUWjX2k/Xj
a+dsxxT03+ChuW6Gn8N8E691KXfQ0wQqGQ0m2G7ajekRXNnZbjwxXBe74NdjitS73Jq/611xAllr
xHBrxzXd6/6WmzyiG/x7496Wp7XK7NJspVjicD53F9Y3gAcFSFFNNEQ6lPgNt7fXJ7zkd1ImAT0E
HRB1xNjOzkDPeEyLv9cHXro1yGqFZQ2GUDuHiaK7bqOc0ZcSNVsRutv8LPZW0OAKpR4mWAc9Tfvq
bO07hJTr315YNRkEy1gP/OWITRS9CrGk98zUvHZNOHpp8EsQ+BKEC0gYWd2ISDXyZJNc+lTnvQLa
o+s/fSnBkvGv4BRO8ho0npF+Nl9BZftMTuVDF8Xb/jn7Yz9PqbemybpQdf308S8TSYwZpNAFvmS7
WUBEAYL4xmviF2e807N/NhCus8rXTttLfviNX8lYVLvS4lEjsIZXzf+lennw+OtUeLjgn35nh+3v
2ttm3n0aoFJUesJ3dxaKvcT7l6Iglnv/oue70n++vsILFq9d/v5l2nwUBdhucbiVRP9nWu0GVMwr
Qy9VwD594cvYGVjDge/F2PWm/geuSgH+4MSbnpoH+979RW9Y2G5zvACYd+LAN+CFifKfXac0KVBM
xElp22IzzaZGcwKY8cc1qo+lw+Zztl9mFccgElFnhNz4afLBBn/KDvk5DmP0kaNOyTfKjhy1gOJy
WOL97P76Ni25mXTRoIU954QiPxvJyTAeq/R9clcqPEsvNDK+swHyViknLBbfKmd+NKPsrnpyjuLQ
3mJ/DtnZDtqVby1Ym4z2bJKktU0DazeIwYfovNfbK8WBS8HhG4+S8Z2VOxKhX9x3zp9q9KipoOLu
Ryh/gVBLrBHxfQrwffeVS1r1Ze/LvOEdpHIQSs/6eTo0IVRK4aLcJ+duE39c3+uFSCSjO7WKKYYr
sNcENE+8v9FalN4IWKT79FiDAZpM5r7KqpWFW9oSKQAwHA0WWHQvrvLY6O+tvjLu0iyk1KHiZAIr
zuWGlPe+Od3kYPCYRjOo2EOZMvAdA9OsrZjV4r5I/q6PeO7nsUBiUGog3Qy7uvVBzgrlRFS4M1RF
1drTjCdw7R/b9nYoTO/6Vi24pfxCPxI1t3iJCDfEt7F1k9fPibPycHoxqe9MTfZ4R1GBEsO+dMP8
1MRlMNr2AaIrd5B9Xdmiha2XAamTPpWNqHs7dHM+B6DZZvemqq8Z1tJlX8ajFlCoqGalssGeqveJ
VxlDuuPmoIOeQ7VCBR0kW7uk5U7UZXM7KcawA3CG+Tlznb2w/7Za3Ps6BcOXN5lcOBvuOMXKAbwQ
LWQwaxcPbg1FKjusFVDpt2/uzAN3vnNdaK9kP1EfRCFFxrNaRUwTXrlO2PFRP6ezBqbe3AKeJq/X
YveC/cnKjJbrFH0/qG6IbpLufQRj5a4Cw/kZYgPGylG69AkpPqgWdHgb8H+EJSqiXjwnp5p0f8Aj
vVJt/Xyd/8bQZZHG2AE4h+MxN9S1ZIg0I3Wh+dXnwWzVk6eOmfMnU9Hd7kAwaucOefyo1f24L7mj
7/WkbjNIEDQTKopQlQqhPQG+bwOcw7Oiq36vGCn+Uy22BE0Z22SCMgNUfdhzpZH6UU1r+qAJK8XJ
nZf7bJ7dO00r5oAZdrMpraQLtQQEgRnr5q3N3N7PcjDAo71CedRmOz8ClQzwlRiA7Pa0IhMh16EK
5c3QyfZqkhyYaMjh0n4WVllBXtSuFn9Ablv/totKs/yBpOBi0NCEE0JTjYUGUfVnMfT6YwWO5E1F
TBPyXRbB01ySazb0w1BB6egIpA+420NbQ6si3pxGsgWBe4tGgLzQkHE4PQ+g1q2eGK3AxS56u9nN
UCb20yQZPAoK96AWLghcQIg/HyHu0N8p7tSf52pEbRu6Ma8/io2yLmY1xLE1MPSnM0WD/t9sHEGx
rXuCJT/8gHRZY2RqQH9s2qFQMkgL1rnw2lJLfMgPrgnlLhm/FITtPrGzuUyUUK9yX2C3xuyYq81K
Meb7KKTKkGJwaKZapoOpf8iHRwvoWl+Jrb2r29DocpTAtOrH61vxfaBXZVAVdUxwghWuG1q0vG3w
0l2WYuUMWcgeVRm4zBUTgieQpg6pzqpQbXUOlv4+7SE60SMQxZayK2w7cHTmubSKvY6W9R4l4ERH
HyASQlBKjCA9mlifRRx05SvtCt8fn6qM4aK1pnMmFBtTVndTuTMs6C1AkkSzV+LW0ppeTOZLKsj6
Glx/pe2GRd/c1kTx1XpaSWeWhr78/cvQ3NbMjKnCCWPTanYiaaBzEZfWyuhLKyMlZpo9miQB52yI
wizkEkAt5IHQ/jUm7AzRh1W0x7fpiyqzShcQ6YghHGeHBbPuIQi2J/W49hTyvVeqMuq8dEsI86Sd
EybECsGNfWkbPrW6ur3uLUtuKTk9hMaSti0cN3SFPjseBArmEy+gYwMcT7GhcFTIKYw0XSnPLOyH
DD+H6h0wG0odh4jfzskiqvNsOi2/6bSG3NszWbshLayaDELX6z4DksCxw8aat50aQ9Rp2Iv+R+mq
KqPQe6YrvLIrJWxxgvlTZbWP3NJ18MP3+RsnytrNfmkWl1X84hsk1qCvZmC11El9oabzmBXZATpW
/67v/dJmSF6tx3OVQVnYCYkAsEIcZzUJnBYqdSuJ59L4kmt3hZHnQGzHoWuAom40S8OHgNKpLbqb
uWpWPrK0RpKH20ac1uBOjMN6ssK6VCF76FDQyLXD5merJF238iKeC83EwVUUDzn0UKh6uGgVQsjn
+vgLHuhIJ3tDRrWAyIESdsbk+A5vUbOn7NT3Ij3EOuJICcnO659a2hDZ2XlsZyMTatSYzwIKPiOE
MdAe5uXjyivVwmbIQPR6no1SE10fqbGzqSmyW61Pz4XgL9cnsHBYyBj0ZspYVfRtH1EITINGBPJL
mTBWXlaWfvxlg754WzWWtkVNrY1M5VGpbtTpsVyTkVioiKsyi2hmuWOftOAObutc2XPNqJ/L2q32
PXfcva3bxUMB+ZSt5SgQ5Daq9qypEyDY9pyhujP26W0MT71z08Zifh1T56iPkHyinDOvadLxtrbc
afAT95K2kWQs3S0HN2nYN6O51sbqfH/IyUhdRc3dfnaaKSri3PSHigXg5dh3esM9tWrvQHnzOkJg
5fpGL3BBgH32v5tBFJdCpoGpEa8HG737MX3E/a8YA/CO94GTcjC6TQP6z4M4V4ASK/NReL0O4c5x
1Nfi7ycL6f9e11SZnbQvu8RwDDpHsT1O4CkwoEPiOTFu1BBdzpDgTY5e/HbrEkn/2JL6lwlZ8z04
PaCL1Tb6TusSXFJKFARIrRreLGj3SO2Ze5YOjdOiH5ybUVjZO4Nwwi/olZfnqm36dz5DbsEmNegb
ID/7CkkjAtn6Ru/8lqm1hluYjpRzbrvInAS9BZimuUUPr9t5OehTd+CagmQnp9Mzd/r5lrgQj7PM
mm0IqTmkSJ1BD7pJGe7ysXMDDZoKu4QkxssEwC4+S8V+6Ji5Q2mu3XcCjPelPWoB6c0qoK3eP00Q
Xxs8M5+mowt2qAM4guftCEXrsElosVPRc+RrxkTRSVMad0gw+g2YF/XUZ9VFbxe8wanmj4JkdQB9
PNQv7YKzwwyNkijtLurTFtVM1YPsY/dx3ZyW4oYUwwcIZPKM8z6yxDwFLWiLA7ADOT+MelIET/Bm
Dplr3kVdlXyAv+CQWy71CpjBz+K2zPrqQpO+SXD1jlr1rcOJoFanOn5P6FqT2MIRJIOVdWGwubGs
FgLUuIoBnLW1cJP2SWYfclt/Q/Pw44/2QQYhszkxGLiTndAt8KSQkl9DHa8cDUtzuPz9a/Q29T6l
fa1GNEFVoy/rIKmaMDP4eepxVgzuTzQ9HFWVuVWzWi+hqIayeCK0p1yvn6q0Da4vz8IJJIOFxUhH
YONQ2UVYQU1ILdWQEnBwlZ35s0df1ZLial+TjKJTDIJkjmP/yXFG35dlu1ZqXPAzGRrcVIqF3ode
RJVJXnW72qhx/jMnk8HBNUrEOt431Giq3LPOs9sEknkWT1YuiktLL/lw5SKjp1PXRQ1T/aL4ZSDC
uulKireQd1lS3tUjUSk62ulRTG9y9taAZYHYH3m2Et0WhpdBuriKzIzOrI9so1c8qKXvoCgsPKtV
UE1zrffrxrmwtzIWF02Soz7NgxqNsb0twbGeGWtl0aUJSL6rWwWqkzOMMtZbLegdrm1a8Pb5JpTq
96XRNdvrU1iIETKmttPBOTvOrgpayXSXFEO7GY2m9ByGKiJE2VCeadcyvqUpXezsSzjqNLVQDbA7
o2em0v8W6YhCb4NSrjuUZGdwKPten9LSrlz+/uU7NXUNG4K0SOmN/mTFzX52tOfrQy+4hIylrfUW
5Nw2PA7N1PW+UGfIzuPOeHLj0fWvf2JplaRzue4g1KjOE2zKIVvFmAXUosUHSDkftRalmusfWVoi
ybUFS2FblUsi6KaQGxPcgPukdZqVDViaguTbIo17s3ThFqVZ3WndqECij0CGpLlTbOdnriejYV20
9/Ihp0PUtFZ8YEbBoF+ZrPWoLKyPjIEd+7EBZ+wwRK7pHloDNDDpGip1weFkCGxdtnk5tshThYaL
it3tE2r7xQCJMANdOmtKKgtbIGNf8x7vTrwru8hR87+kVLJQqcUdFBQgopvVyooZLbiDjIJFDhlT
tIfAVttsqyYW9TiUJwMzhwD7dUNduGHJTKtQ5MXLCDSlIwaCyaG4bWOoUeph3gBo1tj+SJWVcu7S
gun/DRrojctmWuok0vvXmg14SbqZzTczcVeqfEsTkdw6Rb6CGoxJ8FIMDkIzV9pggCimmThgpIL2
cANRb9+BxOn1dVsyYMnB816pSzBodlGt5kdDtTy0Vd9dH3pp0yXvHmZjnCCiqUY95OvV4cYQKbTA
3340uAx8NenIVKojwCbjUTGywAUBGlRgV6xp4afL6FfqjELPqKlGsz3v+7p4wCtB6uXOz8Bw4IP9
rxHxaaoQKDQ1MqBVrE3tA0jWweCXrLxpLGyqDHOtUz2fCGRloj5u3wZTu+fQ+F5ZmoWwJENZE9rP
Fkg+26hxMq9x33DL39vpA2WTr7TmykeW1v8ysS8ns2VYaQXOhB5k2fYjLSzVU5v8oYehrgSkpRWS
vNg0GBmKlk1RNlRn3a12TWP+7MD57Mf68tur3JnKKulQfemrZxHnRy0tV+q1S79aclaSQ+W6M3Hk
l7niETw0WFC+uO5PC2FNhp1ClCJubDb1UZbVo4rnS6GHxlyO+xbgjw10TdyVgLOwtTLI1LE15uYw
z6gCG6k/pKz3QMekew0nZGVzlz5xCa1fdsAyZ+HMPG6jAo2smYrquc/sOri+UAsQIuAN/js6qrNt
LnSUI6sOVUOFBg4rRy8xh5dY6CBqNP7pSuPbPd+o/fzbRlg1++T+hx+/bN+XqTEldxhzFJw+zQC9
4Bi4Ea+NCYKTjVZZL58MEqBHv9y4BBq/nmW5biBQ/tpCVJvfuhBZfr7+SxZMUQamxmAqzfIJ1eq4
7j2qG0e8Rq/UkpeGvvz9yxy53pDBwSUgglYkBzKrIbcoGGo/HF3y/JrWKLQNTR8Z9qvJn7Xp7/UF
WTI66dxujAlvvA3Gtezm6KhkL/Imwu/eXB9+IS2QwaRJYVgsnpD2TdarNhGvRbmRJvmWaG2guoU/
sN31Dy3NQzq1m9wam6oVJJo05xYC54aHYm/u6aJeI8NZCDUyjFQtNLdM9aoHkNByfKUjzbZLhjww
IVvnV6xLfhZpZAypo/I0sUY8eOSO/kuAlpLo1XNartjR0iykMIBWEhyu4MCLWGwQH0p7ykNt6Wgk
trN856pJ8rOj8BM098Ubaqs0wQMBR9PzuSNIygclmMFGdYAUOlnJ1BbOdBlICiFzIPNn2G6ppn7i
lId+eNLZhLL8R+2uXfYW3PoTuf9lIjbUwC+Qqh6Z5jR5kOB9c3vQ/V+32qUZSF7tFpVRdgPTI2Mq
3kmTHywXTd6F2CaJvZ2AL7n+mQXn+DwTvsyBk7kw0tjVIjRd/bPmugNBwHQCA1CxMo+F5k1VBopW
pSnEzEo94nk7/DUM2gUuLYpNHKvxroX6Vli1oG93wX/9GAOQj3eskrwDCmk/42ioIheiDdvrk13a
MCkSWIVRZwZiDqrC3VMPoIw322tAo4WFlBGlbtpZscm5HhWQBvYys3sDiXyCfKbe/+jHy5hS16pL
nSUjfvw8oMty5i8T6f9dH3vB2GRQqFnYZaVDkTUatLemsTZNYgY6CStzPpTV8/VvLC3QJex8sTST
W4RWFdciJbkvbMfX8sob9JXFuQzyzdOcjAYlLSBIqtnDjC3nbFfFfULdd8slj7OVr6zR0u+XDnGl
7h1SQxQvgvAiB+1wlZ3RB9t5cTrOK1FraRaSz6eWXZvVZBlRjFDV4SFzarjfN8LP1jo6lyYhnemO
a6SDEatGBH0PNdC0RjsNZZxsTCUTPzukLqKjX/c5TSYTjJ6xEbVJDCeHeMVo+1b/w9ElF3Z1x3DK
rKqitCFtVJf5nHh5OfNHs7aKNVrM71cJEqX/nULW4jEKtNZGpNEbwR5J/2a5K2Ch70MQkfGIcyfQ
NqamLLLNgvoQclMOGkgtVkot3/sxkRGJmZkprTEgmiOQH7OE/60Je+7z9LVh5p9anTfXXfl7O4VY
83/Xx0AXQ6fquBCOFt0byD29cgD9hjXoftIaaySAS1+57M6XgOEUip1pbgfy1jp/SER+P038Rmf9
3VTmK9a09AnJp5GIc5NZFXLQ/p4gB23EmVjPGf97fZ2WtkPyZ8cAChiyPGqEg6fbTHbVgkSPIXr3
evWmWJn6wvQhf7r+scuy/G8IJDLsMLMHSyU6nIJZgH1MTdXsmYgf26pkK49uS7YreXZC9AKEJyh/
laO5BwkzQJprOhsXz/rux0tuTUczh2aAPkcqmiM8BQKdXtxqJ0pBk95av0wso+cCT+cNDhrcry/Y
wu7I6EM69yS2OOAcmEp657iW2IHMQ03DwbH7XzTOKyVQ54L+u/657+87RAYhmmCq1XqI+aJNi2fv
JsgztklegdJRQOzWt1A88+fcjJF5C2at3UwWjELGJgIJrKhOonFIkGxiClLJKjSHNQddGlwKA8oM
wk9Fj3HtSYiKPkMxekqaPjb9tFKZXvrA5e9fIoDCHDdzO6iFDJydBCG/W6fcDsqqDtKCQct0uKoB
pZVct0H2NpK7OsHLPXTfht31/V768ZLz23hBBmne6B5U5V30N3P3zNhK2FoaWjrFwUqSdROflYNR
3YwMCJkp82prJQlZGlzycuB/LrwVU3yY3Nt6avyU3bOu8K8vytKKS34+aEWKGlKmHHLSPFSVBcSe
M9srg2ufTa7fhBEZcYirPo3xaIIG/ARsUV418hpcopV7X1gJKfy5c/LSs/Oq3wO8pvtDnb/oPJ8/
GFJ1X+11E50obAziwerDDgnGAS3YULbPpvqduZWGJ+E51yIogM3Mhwi7E8RMGWO/KrPZh2iEix7l
dGA3FWuLAI9b2vvlePHjPh+jso2ZPxXDcDaUOUalgFquXw3C/TXQBo1erpG7aOdQlMrnTky5J7LB
dHx0IL22rjA7j9q9eGTMRndLwSrmZ6xnWSDcVPlrKYXJghYNCecuVoBVqDWTZRvXMvpHTbWAqeJO
YX7keR4TRNDUep5ze/ZHRoVvCmKDaXpqX6BANPwac8uGVm1BrUDPuAfanTS0Y6p7aR5rB94PYLaw
CHB1PRseSdP9K42kPqUp4pajpul0V2YF1KyImzS/U6A/vRKilF5fVQY+VTjjHlySEDDPkm6rxQ29
jycx43/3v5klGHBpI3ojBrc/FCRFXMk5uYVGcxsAemN+GKYFcnhEhZsMgvNbyDwomwQY3yA1Cy3s
gQX0G100PrdE69uTZm9nphvnKTH4P6LgQeJUdoislKPv26uo2W6rmDSewenwS3E1+tIp+rjJVQMv
GIMu/NqwikCQtArEmOm+E7fZSZu0FJhLMQaKqNi4KeLUyEKnGbixB1dKU/mKkqiQPNMYJHCKid/X
ANm8jUZGxMZgpl1uVU1xK3+gcXnEXXQOZ06sNpjU2nppM3eG7qSl5fuZpzo6seAcjpPpaBk2C7OE
SpQK9mOjHl/pCJbFIDH/j7MrWbITh7JfpAgxCbRleGPOg53pDWGXbRBCAgFi0Nf3yVpVv+7njPDO
lVEBPJCu7nCGuCuAhZlbmFIH3p6NSXArWJM8DauIPWAD2zG1mBsehpmrIVUzg5nWwAjvwQ4jfUqj
tnPHAJaqUFf2ovoM4eV1FzdNBrxfeJjEMKYOYQBlAp1fW+KCJY9rX+/aqCsfud0g5GAjC43EcgDS
hLVDAQKB3pWymz9QkElHs6GfylMiW/YbvX7yzsHG+tI1Ehun1l0wFWMw9DDUCoN9JyL2AMH+xqQJ
9PVvG2e8uKiHxr0lI9TQYzcsXzDTDWXuDSIcsmUY9FR0QeiKaSHRDjXHAphRRI56pO2XUq7JK/TF
1tT35nA3laxPE9Ntj1VHxsPQM5g+x3Y+2zjWheqp+KI6jCfhzanfSjuSg9WaFEmjXtC88I5bz8cR
dlTh/M1UKx6Hcp1vfUhTfG16ok41DyLxXLsHWShin4S1K3nKJcy5DDbZ8MUnp56DNc4mQHpZXtVP
PYy7aP+ZyeqVsH+pINxS2U/TskwwvWP1btbl+NKs8wphTPIZ7vLaLS7yBdaIYEVMM2cOaAcWlcyT
mNOscm3x59Pl2g0+/v6ffIElYS+YmKZzFcfvVTJD4D7ZojQ0n42rrshI00sgsh9W4GdCDf3k7umQ
1g/Ll+070L7mVryuj+Sb/5a8LS/T43Rb3oVPf/5RV2qUS9RxbRisSkWSnDzj4N0+JiXAXNIR2Cux
xIDV6D5TP792p4u0YiAtNaMrk9OSzCeSNDDSW79tTXlq6u4zcOm1T3SRXUy9F9QfXoIn0Ryb7k23
vxz5zHH92rUvkgu6VQlmRmhuQCzn6LO6WFm5G4Bh/asPcYmLXY3Rdczm7UyW6kdPUaL0Ew0wrGre
xvkzxZor7VJ6CYoNAiemKAawHplok5drB8748Op13dfA6rNs13vWLC9BsA0podGSal0/NNi60Bf5
rCd8JeBcyvfyeh1NMITtGTMrsa+JtHnbxvp+igCwr3ns7b0p+cwr9EpGeAmgtbEw26CRgzckmW9d
hEzq48e9/PmbXbv6RURQrNba2gAR3nufx2dtfv3ddT/u959IY12lyDi1JSwEmX9nGK2KlYvPbLyv
LORL4OzMy8aQbbDnhE+jS0sUcOkIw6BbkJm357/7BRebnTAoHSZhtZ6Bc+2O09zPe+LY8PPvrn6x
zUkJGQrfwypmNpoe+DjbI2zVp7+8+sVGn/61moLZ1AlOOHA1VfMdwJR1/udHv/LyL/GzSYs0L+Gx
PKs1gUunLtnRVXTJXRJtf1e/XYJnW7GUS0P68uTXdcYFKMJiy6v+kzbNle17KUwbhYZpapk8rw7u
4oFGJqvqOk5dr39UDulr8Gnb/dq7ujjRF7kFfKtXnBDJ3nGGiOQKxedPupnXrv7x9/9ssrUNg9ZT
rTxjCp0t274fAlRB/V+NDOil7iyVyUaZ19jz2nxLqIOMwQ/rm8zyT+roj1Dw/9Sil4BZ168eKCt8
OYtVmjzirH0tSfypx/KVw/pSfDbYpjjcOpTpjdFZA9F6CZrYCgXOzzbZtbd/sYWNLzijvS1Pamne
fc2P8RC/hHX168/b7NrrudjDPd5NNRJenoJhqW6soWi7Gv7JKPvKs19CZIGH4P5AMUjRhp5iRr6L
NjxpNX421Lzy8v8PSJaRTroVDRjBv8b2jMPyKOtzP1ef9I6ubOFLpCyrkcDKquanvm2h4rU2d54X
pnyimW9EQTry8lcf4RIra/WKFnscIJ3dmMrKLvIf6eSLT3bYta/w8ff/7F9DIAKj9WLPSCFyGJPk
Tf+Lqbc/P/q1T/Cxrv5zcbTApB83Y3gmgQ+zxJ8r75ALv0kAr/58gyv92ktd2KmKWMMJYhvaACKb
u5E/aSbmbNZBSdBjqKYH9HnGKQ+V+0xA9MqmCC8O5bmLw14aNDxNtO152D/Qvvy7cHQpGWuh2KJr
IG6A6WYuGwcI9C72M92Aa899sZmhst1MfYmsnoDHv9n+zbf1J6fZlUtfwmKNrXXoDJHnDkS9m4EI
Dtp4V36CP7yyRC9hsW2/LHSuluRUoU8CIa1s0nW6zMMna+jKPr5ExaJfYCQEQZKT33f/9OzXqm6F
hzaXpwADi/8O4EQvwbGEoesCF7HkZAYPx3DzrPtl7wz7JJhe2WmX+NjGh0Yi5R8bgTz7lcjtR7cS
Q+n5M574tRtcbOVKRdozNCpPYvhBgJTbwagatorkblTus5HltQ8d/O9wUZlqrJcIH5rC+3Rx9DDS
r/2iPmnRXLv6xb5Fa2wNh4rg6hFJw6FIDAfy45OLX9sBFwex8kb0rUD6PGHabdKtHX/MwfTrz0Hu
ytztEiRblmHT6mVOTujJmRRaMlliMM5FawmKTmXRxzC6CCCgoM1fznQu0bILems0TnR4XqFPnGzI
38coyFmiPwE0eVf23L9uHv85GOKll66xcKZrOuL2g0tQ3QhhXnXjvBxta5mBTT7uphFpB9Qs21eU
u4Cc8lrtW9/j+RAtQGeH2+gdmqBdCtv6A0ytPehd/fmdX/mel3BbP1lJ6cV+eGa6+xkzqmRaNl7y
889Xv7IUL8VcWzPKsuw6fqoXWCms38T8RtwnZ+61a3/8/T+vVqwlXJwprLI2KPSlq+Y/WB+fO7zD
v3v2i0DQzoEI+hHpSAwk+LR9kf2LnD6ZJV5bFhcBYJ5XJbsN+SZs6FMMrnerBXcHqgpbX5jPILPX
Pu1FHADeE0J0VYmklttXSemZdvKTc/Da819EgUBO4JOvIT+RkXyd+fbb91VM023w7I1nS1mAVfiZ
fN+VgPyvfdF/vjOGGV7fLn14hqrxgz9B16FiZxKre9jpfhLUrtzi/0BmEQfWqqE4GW3pIFRZl2nL
IdrmAbRSiij/84K68j0uAbMYtEQ15BDCM6jPu3ZVe899dipeu/THd/rPOxo8FwPyuyanwfYMSklO
FNobf/z5ua9stEuIrDRi3KIqsOdOeLAeikFGVX77U5PPFuq1G1zsZJ54UPWbcRyaucrRgTjFij2t
7jOY2bWv+/HS/vNyoLNfDh4D1qHc2gdSk6wcUH+Z7o5+docr2+Hf9ul/7tBRPxh0AOJImYgzvKLg
rLeEuQPvL1WB7nN4RoSfLFUv+bcZ+f/U8pcoWe3mKOhd7866HvzCF2X0EqBbflxK0+/9rh1+j3M1
vGGD1q92G5O9CkSNGRbr4VSI+d1X7UEYvMWsU6cJHci3VUux5+taP5mxCb7M6PADbLZMB7GV9cPI
kuqGlcpm8dAmZ7hvV7cmDNkxADkzpx13d1JF2wPEdcQe57fOKZ29JmW8q3bdtKkiaT3vl5FcFb6/
YcAqBygg8N6+W4wTtmwmAjWxsvLFZzPoDvBoZuetYWUarYF9KEkt/tEUHny7j+lDXofDcpqGOtxB
vlv8XnjUfTETCXZai+ErR8fnARCE9TSaKTrKoHaPxItBC57o6o7LLIhIBbS+jrQtl3vZuO5s5Fj+
5GSsdlzWVQ75rPVQxXPSpY6Mwwvj0WSzXi6N3AH1OmOu57XntWVBTnsOVC2h6yOEF8qvrlu9HwTd
BExiJ/EUY6v0KVw3VOaCSNWpERY5k+AAaPdUBhh3s+VsgGZv4AEhKsy1l2GzJ/xqV2aR82iXN9AH
KYBzWtKp1ATqSPAxVFEn8H6TMrqJx8k7zTFvUxlDhMuGXRMUcd9VLBuFGXZCJLCpjcdW7yiImo9d
CIfJAvqPk85DH8Nrrxz9JMNgVqaRdPMrZC7d8wJ+fh5PpYe1UJndECq7a8yod33nmhMx3XzsIlGd
ViHmYvG1LkLVQU1mnQbo3/gYmMO8+OD3zpwojMmPfmL9Qq1T9Ah2z/SG8s/CVZEq/7DFCawoMbs+
INth6dQFo06xWvnjSsf1iQdhjEXjk68ap+Ver4m/A8VJQ3lTh/ttraOMqDlJxebWn1FSDzcK8IUv
bE7aWzook+OQMvcQDNneym7W2TxgNuEtwbyrA0ByZwYsAUdn4LYz+kPYNgIBdDLqV4yu6INJVnjy
ldLeDLjdLlxFmQM3ofMgKFF0dNDvADbL7qAkKqB+M3fPHgN5NK7MptIQs4PbauySr9XqdbtokOJB
rWS472rfA6cpKDMtV5MHG2kzkIRhyhR405cQBpc7XS6m0DRpi8oKvHRq5yKucZWlhEtIhS9x62jg
3bDRW3Y25Ak+3cZ2Yc3aIqAazhZ9VN4ZTLfSGpqQ6RDU/oEr2X8LhzFJw7bXN0JAomUCduMmGsLk
0S2luPX6cs3GsI7f6OYtGfUIfVx8NeStooCb9BCSe1z71j+wLvYOdMXKlN7s7tSMdsdasfqHA0Rg
D2Wdck/gX1QMQTh98YLtHWTG4BjBM2I/biO4O9MWpj516y1JMPNPAw9DesyV20NcruFbMllXQN22
8dKODDqFakd41yM9z5rNQLmebxHLIdfzmzJfndtx4D993rC0qmDWFXKQhXdK8PlLW09fSgceZRxW
uyia5CHaOgr8CVmiL021VD+drLpM6HbdTi1j48naiGQh8TrwZqR7TgBj7DPOl3K3qKB98MOmf5JW
/iTMn3e0jrsn01l1mlwcfF0koyJrZwuyXd12hVE8uIujFkCFwNACOIzqPcC/TshnYoS6Zo7TTYPs
T51H0haqEnnVde+LkuQ40sZ9gZileqm6GaaMa1u/A74xBxnmFvV3vvouPIwwLL2rfCAV9FbBuLgf
2u5585r2yBNwDJW3tC/hgiZvsbCo3LdrtJx9to3fA7tObSbATb5jtgX1JYz5r2ioCeQtG7hzaY3f
SyFyMCq1Zssso2yNCdsJGDkdFrHAiopR/5wEAxrskNGDrsDU0B3cvZtwF5VxtReq7Yd0nGQ8ZG1c
iywMx3rflgwK/bEC534c8CK90iv8nvVAvngw3ahWkU1LYLB8eX1fhVHy7BzpnxertlfPdMmeAml2
kyTrmkNIDxZwZtr2UbK2JuOknFMRjOKra2qaM2hP7N0Iq/plHOfztHX61c09BLIGPH1bQnWXIeik
LuDRa1AF5kltHUwvDZ1+VJqgcbHItjq0Q/04aWAjB7+zewjh4RitHbX54JYJYuaWFEHSjG9sCeoH
r5/CPfTNlnyMwzmTBDJaFbXqFqPgCYYwQ32zqXn+afpO3yVk7HeiSyCt5Srgr20TNhkmO8EtCT1y
nCHec8CywApJInVUld/uFmACC2Uoy6JhsalrEbcNPhNU3ReV7Lwgoa+dUgtow30SPVrJEhiM8p78
HNE1uTW8lPfRYj5gOaG7E4uqvrS+n7wJ2jZAc/TytmYL2ydTEuTLWpqT9XCBxRmF+D3Yh2YexlPt
CZCEOxy8LzGBlKxlZfiohtGkavTb541WrskqGFmMBTd1+VUnq3eC1TVokqGU+0Cp5mu7wJW3WiNA
1TY2PrQ2ZhlfggAsLzunJnH9fjSif9Xgf+140ssv4db8M0JXj+VzHG83YYdvFZt5fkEmgS1fekIc
N+gRHkMAl8LUeKPkcO6zAK5FCK3uKUAd905XzYaibQXLar9/cnF/1wqeamzxuUVYlEGfrltYJseo
rAPvPlK6NIU/D+uu4ZX+wmM6nHxFsLUGDVe9uDRDGg+iA61uFayC4Q+EtTJLgnnejQiPB2qgF5Px
Aaevs7orUxgAqmeqPC+XawhkW9N6z5304cUHiVNsN3Q7AqPXdNZRSwqylezRdR4tELZoXnnL8psm
Y1+AM7ya+23uMHFfmIMoWYkReMSHnxDxNi6tlFzfvcSD0Qfz6iDEydZwOHwj+XkzZOpfPR4pnhrp
q521s81mrBaVrswvG7gfh9U7K3EABL3327TUPW8zLJZPorSJTQdJA0ikLRGwYPEQ9alpumRHynbN
bBItt0FI7B6hEMivLpmPc0dYBkRi2KfdzJFHeT2p3iPC5Vn70I5T1CwzAMdxl0bI0kiuWICQuMXx
sY5juwfGxd0jFeOvYQxWMxrh4By1dsnAoqQ/ge6SUBUy0MiZoTadQnTQK6B0K/duFdRkiShdncNZ
I4C3egjQZCoGsj5ElZh3q4EsB6hgGFjBpaSQzMndJkV3sopJAOWCSt6zpO7OAiiIl3AGOjIFxYbc
BaTqYIZsGoT7YCL+q+pU/NuSqPlOucXxG7twPEGvOjk3ChNzj5r2ME8xrLCnRD+s8dLuy8i3L8PM
hkfV4ABpVxnkvgldnCrDZIXys4bk7WSoe1m0AhgRyLK2TVuQuthJVQBQG+y319Eo2NIPje8XutzU
fcIoPMQ0Uz54RyFDKGLtEhRQUyVffe1K2BpBJOx3FQPcHqyDuQNmBJM6wVyxxK0FrtNrVAbX7KQG
JtGUv0OzjVk/lNE3Oymofa3rUugwDp4nWD/dyan067TaXAjwX9WXP0cak+gAAhfQIqG/8OUR+JpJ
Z+BwTzvCzKHpTXh2flyhLRkKmGCWlTwTptmasVXSnROcAyjo++vDqOYorxbUyiwZXL6MFkBVPm8u
axbnmUwHCsnMugr9TG0lCmucuXfrEtt0cgAFpqoP18dFTW4H7Wk0zOBb2rwBoUTwzwG8B+LGAXuA
ysIbRyRNkPzZtYNBG6ZdVj9TEB8+DThjVSaNRYQT66RZFrKye2ph2abTYcETd8jTjjqkKC+FrI5V
bEqQ/C0qnHkqj1BDJnPKW0KL1fPVcVwbmKBFWt9Ce0mc8Hq9bJ24t5sj1QNg4zV3w9qVezsyk46e
AKEICovmZvAgmb/ySR1qPgS3ETLSbwuDsN8x2ciwI0p0jybhfjFWlt00Ec4LICq2hxgCAA86GCyc
nHsLryvaLPcJtW7I1rHZDsIIRjEpBxSXsNq8UtcHWeyRqjA4dl9JO7HbMOjbKjVdZ/YNl9EuEHbB
2Y4UJIVgcpkNftTsS13TUwjT+v0S8uGJVqT75pBkHzpXdecZ7hxQW5lkm7dN2UZg0kvT5bJzdRZB
Zva9iob4zfRAKgNo3DUp7PBqDZkElHVd4NEzr9r4H7loOYJgJcesboFoRG5X3yRiqAoCC/EP8JPX
80y4CX+QY/VKmVM3cL6ofgEjS3dClmbfOuXtw7X1cxnbMI8cPhIaq/XD2kyuKRaQDXfCJ4CAsk7s
ofIZ3fBNtdg3rQ+mq61QdbbeqaKRERkYDd1rPUrzYyVN+K4SEX3H869N1ia9D3UKwLyJRwhAo776
OsiKzqmPbsHOdMbmPtX8EMpoemO9Fx6J6d3LQFcYYLhtSe0wTjZGWeetkAivlX7qAuRJsBRoILw6
CjrzzCdln9es2XamDhyAztL7eKjOdTlKPDj/1rxXB+sLi8E89d/oYPgZYI8l2VVJ1d0M8TIW0wYF
0WyYqgHDXdKI9661idybuUMVI5YeVVcw5HVvhkKIAOZzAPSifOdzxmNBkbha9aUVo/meKGSkhb/J
KL4XvVLDsy+AeXqvMSeD6TEKZpFRZdwXABH8s+oa/xA7blI+IM7roYoQSsIVbZNn1iVlsVo/KvpQ
9SLvuPaOpe9NUMzHS5AQQ1v6H5hF6NTXdnqL4ibMAUEOj8jExj6DAq15aeYG4qYR2UyUxpjovAK+
G9V5ZaMAzZCOeyfgu4G5rZ1jh3FWiAgVytHdxMt/fDBtHpCrDCmk/Jifr6QCb9CIdg3zqjxY1Af6
AZD6pc9cmMQaUG9jloJ3AvpUZS9FRtDS+lUuPawHbceR2G5K7zlsmlNoWqk0CabxNS5Vjd/m82NA
3PKjSpJ5D9EHmc14iU8+3+iLaVmZT1MYIAixQJ81ej+pVWDSpdDbGo/zNOm7TbKmGKSWO8DAyJtV
83riyNFOLZDvN2A8hm2qaUd3y5I0uVWTOCwJUfvYRPK2mz10WtCod0BFh+E+DMDf2Lg7OWTbKRpA
GENWnbtrURvlAWyR4eYDhs0hJJvCakRdJAEH0+pWccUKVrXDnpBlTuuJiV3JxHq72m05YAHHmefm
ruBlpG77VlcoBWK+H8NhTmNUsu+m9Rrkcpvc+crrH8olnvB9XaMKxOznrkKp5HO5PMdy61Gz2PAQ
lnbLSjklO6265H7gpX+0flnCjc6FZR4001r0Kp5OCbbwhGx54t+3CNs0Nb1NbnpS8oMerL11CSBW
ZprFi1i1+470sX1ryDxnSuMIzy20BZGfzO1657VEO2TgaGMIy9i9kra5IXYcbiByu+KEnup651CY
Plo92l98AeUJyknQVBRwDLHpjMo6Jx2nUwaKNqKyQYk0xolXIBADjd7elt6Mzpdu4DDfKjS54J8G
NoNQRUlbgIgZcBKYHMnwDJnaIJ8rPu+iJmFoMgbiFfbsFtPEZkGhsnbVG02UeMRuqlIoRYmbWIZV
3rkoRK652cL/KMtSDQOTNQUsooSAf+efRqhZ1pi6Dd2cwcqrekcORQuA8uLTuK3mxJu1ux0ItHiN
Hvo7AJ2Xx5j41d5Evn8e4rq/kYFUP8C64DsLD7i9F7BQpUuzlnv0EWEUsmo/DWi7vHtbsO1jVi4y
Rdxq7ix39Nx43vjE6jF6hROgl7eVgkCvhXf2CYkgPfZkxvPHs9nPCm3WgWzsBo17/8TaLcoSVEA4
8Kk9lCaG8HLT1HGmK8wOcVJAUVH1hP3ka4OTs9QKB5vfDT5YtcZLDosqk4Pq4XEEKbCZF+XUAxw+
VEmDHkgsu+Sjqptm0CU0L2q7rjcfGi37pF22W27GFgZJi/s9DmG9d3Xt3SUV5BTT2PfnG7hHhU8a
witn8LQx2pekRE5akgWOf6iRdDaCTvYNnb/wl6eB6UUzDbyQMgqie+JjJEqWMY7TKIoBOZjRz/gG
qVfxPPfeFD3IHl4ieeRVA8t6ttjfcdI2L+iLxbdrNYZLnvhC38spXneidc29drUH3kQfPXz4/eDA
lP3vynL5lJh6ysGqwYzVA+CjSOZkKGTYmoIui8w2yulN4Pewhep8s+ta5e960aEU8lYMBRg3yddy
FAOonk33UCKQFgngKAc79tXPtgnjUzfOyZ2DQdi+ZIE5BtroF9+aBPkEJjpvfo1+qULdXoANFBwm
Jod9Pwt6YxO6gttbsy2tOWbZCY7j3yT0yyhtt4H1OQDi/kO5JupArUDGtmlU8CkNaxAmlAIovmqI
d6oHAJXBTIENCV7q7Qr5HpvWugYPq+uT6m4gvMaAQ4w7ZIQwkdZ9OefVyAPUcAYohqZ3Ty5QLaD8
UYBhMRS5/H1AG1Hu2TDLfxLkUKekVXEIWkSy3fQOTbFsXBjbfZh94AxU7nu3DhKqeRMb9vMc+V/K
Ze0LZ3275L0dk4xh1z/NK+il86Lpd6rrLf94nIw4hBq4EVM46/r+ARQaeVsubM4/9M9/yon8pnSY
d3M9wdoRyo87wsHX0vPmvw8m6u+Dft2+2aBBZzbhYzHOdf/aIckotKpkTusuxyGWQ72AL4dkW8h+
BccpPMxL539hBvLUUMSxPegqkqIfO4FxlMKKCh35COOAV+gPjmlFKpitQwy36JYWVmmE290UWZiy
MJR22yo62Lm2iXux9cRTSSL6g86OH30ICj9qOww3aF1A8mmbkx1KMX6wJfKzXqCZLnGO7Ttlk8KD
csOpRpW3QGa9D/dRrbr97LwfLi7jp460CU4//BpZoVsHlUX3g8e2uoW+MDlLhJYXOgiS2UoxHHul
vesgfZ6PGDOm3E3IBLo+XxjKIKeTOasZWq5eE/fvGAg3tyRAuA7Was0Cs8VnH2JehZmk+K5bD70F
DDRue6kQ5yUAW/iCAt5ZG+YpY4Z+sS7mUiBR4W3whMBQ7hyoxchdA32bbGWErBd54LNPKkDgkDjt
O6ndsV1olKEUQ+WxNiNSbPTBg63098JO0TMEpZscWQeOVbuJoi7JWqUTiXmG6Ye5AxdKfXNyhL0V
aGnZxlsF+XOHhKhaZBGsUO/y+4/2vVm/ci8GsJtTiStv6uva1eP9pnrvBeqqX+eBQD9hqKqvy+T/
XimBxIyZVZSDYWRyaJlEOUb8v4NNLz8nv0JDbl3AdYH6aCEXWW9FGCPypGi4g5boQopOL4/HXdLy
5M11yr30W62qrLFwdrEmaHjaML4WdcBECg2BuFA1wmUcow0Nvpk7zpKsNxUAlU9htWH7T5N8knNt
wOODaYhFllLgGNO3dErKezEM3TtYcg7CuoHeDxB1ykIr2nzucRKauXepQlYC4wwk77sYFgm7ekPr
DwmnvFuRBvKcxRUgiWVMinAI+K6Xvo//3OyBhSvPkYkmRcxgiNyoMIHDxxa8RWJZi9Z1/EaGThXM
lfZxWAYN5ZlOoslCqkNvJn4HzMVY2AAptoQITI501e7LyeAAn6t4Skv4sn1BThjdsUZ6vy3so9Bt
hQPc4qIN5PSK64xSs2VVtPyoK9RvaTe10atX02c4tbVjMWhpf3MC1p5PN7MDEa+/m3x07BvW9F/D
rYadobNbEZlE5WwcP5YXqhOYcFS5UDLJBkqh605wRoVaiG8tw/+3+W24kzWFt+MyTPbIt7LbByWG
TwT9pHchQnqoSD3vMPNGoVQNfX1TLlEN77GhTusEXJg4md4Rg9AoKDu8QtVPL63k0Q4OA+RQhSx6
BP8nwA+JMXcBtdsDxWlDh3S/YgrwEbb7FT54DfX/AdzPeyNj6d2DUuftO+J7aWnn+FQ7DGqEioOz
36AfjekR5H58yMmsG8acsFx6a1nvcmQ6uOrcyZ0mYM6NcumPvh/HmUJvew/xnyXns5iylXQqL1Vi
D7WHVb9qtAjSDXn4U0J6uae2Ls/r0i3gwTp96iRKyahZ+LEMHTLpqZEvkJv6gRGMLhawdAs+hRXa
8OiYkkXQ/ergxQl4rRzSEJnVHVaolzdIRI7wh5TgEbHtVNoPDX/M6PJtQn2qysZiFYfzw1DpeY/8
Iomxt0OTg3vYNjkyK8hM9UN9KAcxneYQ01Z9r4Fdj9PKJCC6ovWfGb1sXmojHZ88+IPB6WoWEUaW
Y/QAmLKowe7tIiBAl/Fnj0b/Pfy+h/m5RoO1SkXi+/frNmNj0rrvd6H09Hcv3MIzLBG9e7+dxGmM
WcKyxUpMqkQz/Q9nV7IcKa5Fv4gIQIhhS45O7LRddo0bolzVhQRilMT09e9krVx6JonITS/c3SI1
XA33niGA93BoCfwChQMbSeBW8Hh0etTOGo1sJsuqckNLpyRxjfvJrmio8y2Mesg7l7OnwDRr/X01
zO42EDDhKxl2xD5NG39vVY0EA84SewD18y0fe7FtcD38OsiZAkbVRvlPDitLmAPbTUl2I97Yv0CX
qeedYHafRLnLTz7x/R+NKqpTFlTjL4USl4z9rPIfgi5zniKGSyUylc6DK+uLlx7LYzz0HzgPsoeo
r9uHXuL/jkMUzui2wh7ZbT1UuxPQ5rJDpRxR7khWySORErcd1Kjyu84q8h2XBbsbm2b+Idmkx42o
OoiA187ws4fJxdeR+eN5aDNvbwnfPaAy5cceZDsfWtF355IMZeJz13uBB5xlbys96F1Q4hGBcFeH
tpLRvcjL6XmcVbSj2TQdnJr54GK0JRKWkhWgJyu8z7E7IUULp7NGC/D5o4HtAjF5eM/aJNswrfqf
2gJde4RDo43E2Ii4iLwq/eHJhuwgJpEdApLzfe6H6rl0aL+rkS/ZBHrKTkigV88wdHI2Gnoa+wxa
Ny9Blo2vAcRgD7YT5g/Nr9Cx9CsQ/qMfM+l24EA0pKnPWo5axzmW38YDtxYOgMhFfqNTiqWjg+I+
cIsAP3dK947jTvdFXuD1ZuuOnm2/b95Q9gb92yWu/x0XHeXFIN+TfqvcQLFNnhVIdUirE/dIidP8
3lasBppp1iggwxXvmbUtcgY+Jf5uKJxC7HjaY+tXBNKdRA/TEaaY2be0pdY+bUAs3/dDad2PLuIm
diqn+gE9Df2nEjZcKceKpl/x9ing/pg5dzRoGQhDXbmbAAnAe2j2JhSdPTVumjC8VOZBZ4ZVM3QP
IjI+phF+PYjXvI3plM8PoaTzb84sa1MXvbXrHdACN5Wdj4/F5M6fHHtkP8Kwmg9zOI9uDPtBsZlA
/C+wS3B9bkHvSybCvocz3FHGiIr/tJbFCSkm/Rm0c7pRBNIwG1UHn4miw7eGV1gfUy3/DIi7zw1q
/OTQ2oU6gvqfgvZcBI8R+OkPpdcB9wJNuj/2aBeg0olmb3H8PuBQCitGnv7CrRsEzWLZDgHBO30S
Dl6p5XzuoF+ITQen4FZzgHUOwiIMTPQiwKUstW17R2kJvjkhZfMaaVynYw0ZBHvHo7aC1TSz1Z5J
FFCiOVA7hVffSU+gl8VFbkW/YT5cvggFIkmspGo/zZDulHiCw+txU3nagmU1m47KscPNxXD1qSwo
HsIlUgC/Al00zklN2gZKr5W7CS8IFHrhaVrFEGCAaV+G/RSQDwdHZJOXKHgBnhNtkMnKnmcPL1/e
k+leoRTxvYDXzGvQeuIBlyb1SQSTOLZTUW5VhTJFKOcAyZ3OPagQ7+kB8/NUVQ5cK5gtNiEl2XM7
pcNTMAwPflP/x2TlnFtK221X9KiEC6c4dHipxDYsm3ZjjVUa57IotpRw58+AIv8ddKW6xxkH45YW
qjwgHVxDzm+IkonPeGSHPt1ZkDmBHxCVyOv49R9EW/7kwOJ736Z0eHKHmd8hpRM8uSh+bDqds23b
1sgduJ1CjlyP6Q4Vo+k4cfAgBjxKv3ihLx6B1xyg8Ef5E8o8DGpcHSpaGsPW9vMA9x/AICSp5H0n
Xe+ZkMz7g7d1fWzKTkmgUgaYFGhojsTETd3nwXHz/aUGDaunoQDD1sUbBBXRAHlbYGo2zsjFzraw
NnOFDBR0uZoHp0Y6XDPkdLZgHaZHrOk8qf0u27cETo+xKGBfCkJChyt9FXSpu8tYLM/IerCuAoVb
4118ClDQQ30Jpy4E9cnGY2Q8o/yh4yGD056N2+uw6ako3yqI9kwibQ7QK/J3NSTTV0CYS7g2A4RZ
BEUrgvCiF1UCOlNWNt0DZHCfW2OIp2N6GwzWMdgUXpmSkgG5kfhIG5agR+GNgKS9KF5vQheaUoWd
dPDejFpIRUOxhMVWGdZAT7nhH1ZM0e76NxbgkaZa4TQD+lX3EB7qC7yGnrHjXm93iR9tShXiSVE4
4QjZtDZXp1wVeIbmbHMpkHLRbHPensacIAHUHwiAYg7z7zoA6qxmBZm51K/LyniHO4wyOWNzo4BX
l5+74KUBVPx6xxYQmaaCYZmFeLWB/ZN4AhWTNtbWbx8sguuNL6xb28BjIkcGd7EChFM1gQ/ndBuL
FojblyFYQVcv/XoDXd1YOBiGjGdJPxV4Uh553yB9Gd74891/B107KG4rFI+TGZU+L3PTLV6le+qj
Nm7b1ZpE+9IgGcE9Rc7c2BnLEgAdcdc526Q5pvKi5TmvbB9Li8cI7CzqPI1JHZLCbTaZ9xsqRdvr
E/xhy7jEXfgd75Yl8q7QVepVdLLz8lCTYmeP3cpu9CEPDk1f/v6u6dpVgEFl9PIaas9AH/4nM4/G
3VjiKex20WYK+6/WnK3FwYezgM8ZuGqnkajjpbNKfAceFE+uAw2k/FPdWSto3qWRMgJY4VUSWX7n
JahwqIesraPEaUP+dts8XOLj3WDpbqgBBGzB1enzU6HDR4GE1m1NXzr0rukRUDSOalYEmeQwjfNm
Z1XBmizXh+GLQTfCd8ITd5wJ0Ph1CJCJQ4YjhJP0zi7Kp+s/fukDRgQL1SOph5p4ArGrM4SlerhR
k/+47X2/3v6HPCZ0wIjdLqromMqxBOB8YtshrcljZl+uFH7okEMgGv2sUUd4rucmfJhhYaxu2Zrw
YSOk/cyR/eyDshJOGjxU1zoPuHhsiuHyDvY6Z2Xy/579/4dAh2yoEeAyw03Mi8DGBsD1wABGcUX7
CEAd7pTj21g2iePRl7TWx9aZ+cqm8ldh6KOPGqGfEadyLSKqJApGcracCDdJ4PrmLVL/SMuEWbNj
QL7shaUp/G8ivqVuwPZS5Wk8uJ4FDanRO+YdhAEFTfN933D9CDAjPaDS7fV4f4+AFDBkkGIrIM0f
JO/zmOaiy49MyZEBQDTND65qINMmanVsIqc78zkcH+C1UzxJnpKDpxx5L0M1vnDJ8arolPCQOIEf
quJYxPCdnctXrjW8BJAuDZE5aCpcDGoUpu/tIJ+evU5E8BYbs306+v4hSsMgj1GeA/Yo7Dj/kpL2
M+DX1qEsHPKrRHbtiHqnODRdp++0F1yQxqGbOKCAJH3qz9uWDBOU3nL3PMHfa5dbkhzKLCO7YvZy
wINmlNcji6KqOqjxYUqBt2bycosUwn/Kfa/f1y3FU2kMVYC321TUh2IM8n1AJ3IPwKm9dmgsBKUp
DhnCVAXFCCs6EZRGIbMGV9FPiP+VyFjYaENjo+3trA/bYUZkIM15F5UADbW9t2blvvTbL39/txt2
ehJhR7Ebhr2G2CmqSUjIRshwXd9Plpo3NlvLaho4rjpzAsTp0zyPANLaKp7cm0QWEc7Ghts7GUG5
GT/fmSqYXqRbUZ95HqwE7tKvN3ZbWyIjnGtc91KUYJ2j5AHKItPK0DhkaWaNzTYtZjsXbp2e5gb+
OEga6sehn/YRKslJUJU9dBY9H2gTi2xV5P3iZVO+DSX+ewta0/tumMhnr2NkO7JLVikCf3AHpFm2
r3gmUCVv+GehUTC0LdHdo3wDvGGVTf5zRADnbH0ePKIOJQ8eU84hdVQDpXI23WU2AzAu7zjwT9h9
X+0sDfd4AozPna1+MqfkGsCZfngSEJDeh7UW3yOfDydkJVPkfWvvZYwQWXUItXmUVPCSBMD7MZhT
N9tINYrEC3kI2JYNy7JBw9CV9CxOvWI+aEvpJJ2hZi+sbNqp3LFOfo+SOBJ2cAYGH+Inkkf9T1qK
6lS540WSUtUowSv/G+OO/1laangcbTWf/TKbL6lnWiBTK+Y9DJXEZ6dr1HmYINYnglKDnuKMX7UI
yLc+cuqzNWkkxoHUzO+niNOT5tJDIoA7P9NKyO+h583VNu1sZ+PNbnWAtBT9FKDYdrJcbzz3qZWe
kAd5K2cfWPApdKF5N9T86Mt+/NL6VnhvRxQ26nMBUKPrAFmBIONIIHnAKDc03xX5JECugJgbb+wx
5kAHvV6YVYnSrQPwNEpR8WiNNGbcBfDfH/HA12n1G0B164XkTpNIl3s/LKraN4el4x5yRP09Twug
a0EVvvdyCYgKSDd3IEwgyeQAQNMx5zNPLZhZO6HH7kWg5QY5xjYmui1erQayogpyiDe57yBYjTM+
7ZUHpS8ouUrrvp/02Y6s+9rpV4J14cJrapb2/YTrQ2RHJ1//BAZ9A7nKWPjnclgN2EvYf3CMmwKC
wgdAGS/78DQO48nHRTKGDj/gX+QPeCl9PLswqAYGCZYoUr3YbvR1jHK14cFNOiAQJTeu9D1qQi5K
/uEJ7K9LGcpJ9d2qIPzCZmR6qZekBxQNMhmnAMkgqBJkbE2MY+FOGRhHDJ2oNee5B+G9pntqUqm3
sER5nfsMiw0Zk1bVO+Xldw5IQ9cPnaWuXP7+7kyjRc5tSZACCCDtsx9LKKeAVuiuPD4/zpxgGowz
B4y1snOkgwcEHWmSTVp9BsqPvcLGZAa+r6u8ow0owCOfkX7wqlZtQd1COhM0nYci9SBfmvF5RQFr
adEbJ1QZNmEXNkF0GsbPDnDwtcehKfFJrxlaLDxaA+OI8v2cFamuEFSAAm2DSENLFehx1BZyN0ZC
UbxZHenuZjfs55VzceHQNW25RY63X96FkBIJz5774Cm5QZZi5f6/MF6m9mA9ydGzRuRAHbv7GkIu
NWMscdv8c+kNK1Oy8PtN4UEKvcFwELivFWm/GTwvyWnzRZbsxpeSqSo4uSV1oTAXnCJZAFfV2P70
lTLevQI5MNkbBR7ljYNl3jy5aiJkq4HgInlcp6h3Bl1MvWobDK/XI/VD9jH8D4ytIbdYM9ISrz54
pce0HOLS7oG4h82CFeNfrqyopa+Y+wEFR6GsHHDknfoNt5YHaFC3+8gevulCo+ZJ9P56d5am3tgZ
sB00emIZSULkymE8UgIv35YbuLL9vO0DRrjDwgiPDauYYWUOSQdwMVoUYuhKSngpNoxY96YBBmU2
ppsgbyd6Nx7Cnxm9761sZR6Whsc4/7UTwe9TSBQgMnpnZ8CATA2kOfmaWf1CB0zFwdliBRRvMPxz
yb1N1PbtA2QLgOeta3kobZnurs/C0neM53xQwKoZNXy8yMg3wM6hLT6jBssPxPrv+gcWBooaBz38
LQcmeT4nA8OrDBySX1FGv+V5cGMHLh17d0DCnQxyBZkbnfCPuIZ2otX/KTu2q+eVDvxVofngqkQv
PXv3BRQq6QzV7jzx8c7+NPtu+4SUJ2A4zIWENqr0J3+4iBd7foZKVssL5Okp33FN0i3YPtahs0J6
6FpBDywo/HuRhs2D5Ui+CYkDjnKPe3M85xnKsVXmHFN3Vpu6hXbE3FlyywEKO08jME6lzqKvOKFc
QMElIyvaOEvzY2woXlYoVPCg+gBA1Z866NmWQD589OndbfNv7CNE1lkEm8oxyTzSHsoAvHcbEL4j
IVZ6WyxSYycBDmUeqUND4JKtPVMXqjLPvkEVTG+v92Fh06XGblJMfID4PT4A/p4+TrRKz1nnfe5F
ruM2w+RWoJ7dti1SY2OpQEbssxkbyzA/MO+tBv9mAnHgpo6YGojQjACIE9YDSdMB7OtODAYqwOtG
iUh/sOwmMSM7MpUQe4xU2EtsvpjycJOGRaJyupaAXFivpgzilE8ST/EZAh+smPE47b4XnHQ7EPh3
18doYUc09Q8bAspGBzhsopn4mvbjo4CQzqwyMNUqb22IFlaUaRUOP4CimOE6n/jROXcHcPWmuLDP
jn6ceHC43pFLBH+wb5lm4bDojXypfTdpCnDDVQfi4pi5X643/teS86PWjbhGOhK5TgpNKeIH7bEj
stgWnoZYh1R0OpZT0cPHgXefBVDoYFzjXT7LtnlCIrz5b2qbbI+6Hbg+2uOgRzsUSYQBhHwA0BmA
P47OjkPmBM2+9aCSx1QAXuv1H760fozNIrWHPOzBB0165KKdHvJ7gJWJ1+uNLzwxTEHFmUIIG+DS
PFGh8n7Yteh/wGXb+kz6Ds4S4EyJCtzOqv1lQ8B/LaiXemTsGKJREwjkCLcQqi4D+y0coB+6l+s9
WmjclFosCO45vUIViATjKUuDb6LQdzZjKzvrQrCZWos2qccyEDQ4ucGLrr5CcXHXA+lYzmrlAwtB
YKotothQFlXvTAkZNLy8wLIkPZIptw2OcfcYwogFFFo+J+YDM0jDL0Ngw7DWESvP86XRuUzKu5tH
36TzLCqMjpX3wHU+BzoFov2PqD9d//1L7V8G7V37fg5sI6j7cNji9ym4v0S8zP5jBbfn6+0v7HLE
2CO49MvKQqb/FFQ9WDZjcA+jFgYkszgDLfuSluUtUAM7Mt3Iuwm2MrVVhyfoYNjwlAkOxBkqaPfI
lV1jaRkZNwCgiNqcgOKU6BKyW8UTEmE3riEjel0XlS1J8AzKXOpuZDTfNU5VIGd6EwzDBo3x30kG
mYfnbYayAsNG8VrCzGzTNP50HIVq9tfneWGTMOUVaQ6YQT5dhp/KMxRnfja5+Anm8krzC8vIFEes
BjZ3jGHwlQqj4zyQeqst4caMyfHUuBqYb9q9Xe/KQkj8n1Qij0oCbZc5iapHJ4OJS3UfAhzZibWU
x9JYGTENrR8JbazLjufVccnqjQpDiMSsXSyWmjdCOmVV6+fOiPyACjYSNTBF4cI0r6UflobHiOhy
6HCAe0jYNEO7ETPJtrgCHFCAPPOCr+xKC7H218jr3a40UxeXLZtPSecGDkANfQ3M6Zpw6tL4GIGM
K0UnU9enJ6g5uRsWNjtg9DgMntIbDwVTKNHxtUMa2AidVNRv9dTc+cW0BSz9tveaKZJIbTu0KulV
SaYIhIuguzFXO6pvbN1IB6Sq74NU9kgyIzcHniOtcGMD55oFwHtej7CF6f2r0fpuenmro2z2nCqB
OC587/c5ikG3tXxZtO9anqDvPoPc0CRZD1PNUBFo+VhrZ/HSzzbiVqB4F4A1VSVgi4C08dnSv67/
6oU7o+kYXnAqoE7BsV5sdSFVn0dI50Ewogd8eNqStHQ3DquO1z+2sPz/1gHeDRFUnzLeFKJNMg4b
J3ahxEN8zNra0lvJvLmXreCDh4Hj/jsLDvI8Dox3JxCjVb73y4DFnMs0rlDre+kiRY+gglzc+ELy
nI2MnOrB7/a6gfRv5mfRDgJ7/X4IbZha0awJ73wkhLeCuqjkpow14IKz6ht2fhcKWWCD4eabbWUv
otfrI7Sww5nW5FR002j14ZSw/msHghciOAa9H/Q3tnKXWJoD48RXgV8rqMbkyWSTX1bjpCfpUmvb
CU/trvdhCRlkonkhwNaijO7hxET6bZNXOcjpKBfsW6kFKM4R2BrWIHbRUPJT5kwO2I/Q+7z+8YVA
MVG+OoVCPvH69qK1DImNhrCd8Eq1MnhLrV/uCO8WMEg3HIFN2wQYj03YtD9yy/t2/YcvzIttbB9D
FPbMzgk9QSNy77nQuZyH3x7kDm5r/vLZd7/cmWAK58mAnkjdK5z4IPtDJXI7y7U76sLKNQG9qbKq
voXKQ4KynEhBePa+wilyM6Xfr3dgqf1LwL/rQAeSOyQfVJvAtaeG1x7kQ2nXVABPteE+aNYcZJc+
Y+wfvt32HVMWPRUgQwYiTosMiir3vG5WDqCleTauAGruOdQaFe4XqYy76owXVc7XrndL69MIbhpZ
SoqigG49kunTKDd5KlcW0McHRWjiecOBjlBcK2rMr+uDOARshnb8Jo8ty5+PkxzAbo7S8VOvinnF
CuHj3oQmzre1wN0Iuyg65U6QPtl+ynZOMUQrHfr4Xg//pH8XFNGptlwJL7lo7OLGJduUvgDHCsYV
FODmNaTGUh+MsE7BGrNnQr0THCN8gNxBnfClu3JfWmrcCGrSQQcIYmgetvBnz4r+m63w9/VoWxqc
yxffRVsEF6JGQNUuKSmxzshxH5G3sDcA5IJamsrn0hcrd4KlPhhxHfGS47yeG+Qi+4ec6LvBCvfX
O7HUtBHLwh6IF+VNnRCYFcJgxE2hGFJsrzf+cRyHJr5Xty2EIGG/d4Jynw9eWkSnB7+u5BSXlvhz
/Rsfb0aA3Pw7CzLC0xlgs/Tk4NlM4NkE6ZUYUhFxtka8WfiCCeL1i6qqVWM5CfMtmH2TjeLuKQRT
K8jfrvfhY8wK2Ir/9oEhmTbTcQQPu+uBhZFeiU1psDfVBEQPFQ40puxf0Fx4S9VNFns22M7/ftKa
lA/t6bRMYGvMos0Ix1hQS4ZyvG3qw8tgvgsOxsRFvC6A9yF0rasWLLAMaspP18drYdGGRkxbDtiz
EOzrkt4t7nM330Hy6tdtTV8++e536wj7NUqgwDsQ0POCL1O1kgBb+s1GDHO8xMu8xavQAR85HM9t
9vn6L15ankYEj0MPE9hc+Ce397+UHcCY0BGJobyDhOTQrb2Zl36+cSRTiAPwGhzFBAKWG5+DrDWQ
YC0lstS4EcNeNMJKEoIHicwgwMQsyDfk1e768CzElgnUqykJhbaQQcV9ezNDHsIrAAqv7PtKkzNu
21vtyn2T+Yfrn1vY8kzUXt8UXm61KKY3zUOYOnFG/hSr2Lalxo2gjdIA4A5oBiTtVMHhN9gEpI6t
4cZz2ATlWQ30cu06LBNKMCSVgA1hDjfx6wOzsExNXJ43wRG5kri7O5BMhE7g5Pyh8osDhvlt7RuB
m4NS5pZ2VwOscq6BwAerpAg/2fq2LceE4U2T50NmQtYJ2BscZOHgNyVrHKGloTEiuKSUzLaX4wzO
oQ6VU6l3zAWVINQ83HNAEa6P0N8H8v+/+0MTXldyPuaVDYUFWbV4I5S6H2I+QIjA42F1GKCqAjvU
aUis2nX3vudABtkp8zkOLDvfXv8NC5Fuwu20hlysQkielFV+yt1p39Xq9aamTbCdYL3bFT4q5+Dy
V7HFhw3kZ6uV1bVwszdhdh6ciWAUC+TjxMFCgWB17c1PfPzuTy/QrwflpV1bxwsxbgLuBFejosB/
n6D3N25UVNkbGzqzcYMy30pnFtabad4r5kHY9uR6pwiIdW5DzziEqqx8JdWn61Ox1IfL398dotxv
QLOvcSQJz4+n7Ovc8a0zrCF8l+bCiHRI1kHV1lO4d+cumPiTI/esCsKjEF57EbkAgQGSU/xOSBH8
vq1DxuE9aIgJQFfYPzXebsjSeL6Q38dhe731pQ4Z8U+7Ip3G1PdOlqgeJtuDX3T2ZRoLgAbzXW+x
LNZSOysfW5ob4yDnbWaBFYP0uifAleJDds4Dfu/kGd9c783SB4zDHEktLaIAvbnQrXBLu7dld2rI
jTuICbsb1QANPRf3fVLbO6higW1RHG/65abBLwTCB2cIqxYClyQGN2Ojp5eIDitRtzAuJswubCue
63BG1IE546JkkldQ4y5WkroLMU0vf38XcoGaVVMKPHPbiyHaJx395+qTzNd+/FLzRkRPIbjKNMKP
d/O7UnrPfjvEk39X2+XrbWPv/fv7R0d14JrCpKyz9cH3/S9TjnsN5Fvvrrd/aeeDs48aEVxDEcuD
squDww2ijVB6beKLmPn1xpem1gjgus4hcWbDVC1g4rGcCQhPsHEr29Ubwt9Sw0c/34jayQqljASr
En/MIEMENOOZhGre1DMOCemRKJahHyV+AF3gdnazz5CiAI0Z0iL3QVCWj76SUL51AA25cTUbUQ65
RtQpcHYkttWDDPp7KCA5Ajj19QFdWG4mCi6AErKNtwCszDgEO5CYCEe1aUYP3HW60oGFBWFC4EKv
dP0si7xE0XnD4THYrO2wSz/euKXT2WdF1+LH+/629L63xVs3vNXpjUNjBDoSjH1Z2DXE/f03r/tc
uzKe208Fvak2EJqwt0pWYdamqZ9chBZjOJ5edEazlQ12aWSMIKeVlIq5l5EZylin9xay6zr82dJ+
JcoXAtEzohxxAL49yXGCwhi58MgGVDsYla4smcsEfhCEps8vhho0w3YCa7iWj4C9vUErGY6HkRPt
bR+lzFSrld184UZgotTsbvCtzu1oEjljLOEPTrpX6hZx75Ybj/+EbvFKl5YGzAjjtoOTy4CMRELr
8AiTlHAP7OnW0xBivB7JC2FmotPCQuRjy9ATyLMC4fjC+LfrDS9MholLayaRscB3/aQPmbyL6rbc
llM57WbRijii0A+HIWGx0ouFhWti1CaM0AiBMy+pp5pC6In9GhsbRi/B2S6g7Xe9R0sfMSK7K0UJ
5SpJk7ZMoaMHscBPvAyBb1kZsYVFZToCw7ttThWtuySc5wiK48XwPa+GFLSItof5ECT9oKQZFkc2
s2jl1bywvP5ykd/dSqDV69t4jgVJY6lY1v4xRWETjl8re+FCFTU04WthQbpisAIvCRAcCqbrnX1o
AkhSwexmdi2ojD1G0KZ361VFh6X17P57T8kh0J2CwwxFWzjLRcEbn9+gKR2P7YOdfyHylx0+Vfyr
DS81XF8k/aTwVry+PP7aSH6w/RDjDiCqsXBhbTcljas2rCu/+A504JoSeMYpO8ImAwZ76m7s2EFX
6r8xhEYY6/1Xm2V33KF7iAbvnDYoV1br0tQaO4entFWnXgsrRw4W4ORVz9AhvguqemULXBhoExTX
wxZo1EVFEwZXi1SRYza1n6+P5FLTlwB5typLaMpTlgZ+YjdwMxkhPN6sYQUXYtgEwg1NM0IoUjmJ
AAYlD2Fv0N3TvgARew1LTJY+YWwTipekodjuktwjI4TWZHFA9UAmTKURElNFupmazjoCmpXVMbzF
66MF3sujD7ProzP4I2xwoHJSeG7HNiKX05GoDDpochr+RDNIAHMQceABIItbhY79ZWalevMdC9Jt
Q62yb3DGmBN35Ow7AR7ymTu6HOG/4w73VKf+Hq7s1hm4cGtHOzjlNaWfv6a5j5rMWMH/4bbF514W
5bsZdHoPVl1BjYUh4TAUkuJLqfwXiMaspUIXVrd7WTrvPiDgZ+5VXUiTHK6DGQjKFcwMlPXptgVo
XFOgqjHXoEmoxIraVwamRJR5/11v+i+I54NdwsTmKQ+0eq0hLSPqtv+dVp61z1JeH0c7kL8yHADn
cRK02ky8Zk+DdMY+RrYpfZonPRwGqdlaKCwc0H9pCe+GUFEJAXp3gsZNZZEHCbKcG2t4OT/VPYXV
HwRc4Gml4TlwveNLnzP2IwuqmLnjRipJBawmkV68kxVYw6M/PlUhO3tDu3JDXigomPA+EAkhwycb
Nyk0uVihdBry4aJw4TzVSJQgJbQlba9Tm6DuIZRj056tHQELq9I0Rp4LGGaJwEaGNvC+cMuFAUkV
zXYD0elVAZilb1zG9920WfBuEjIvmmRi0xeeDf1phvY0rNRXtcIWtl/TJrnFSdXC1c1NLELPgja/
wV/oVjaGhc3RufTq3a9PaQSNVV7CLFbWv8quZjFES51NPbnfBrt5vr7UljpgbA7wrkOVJ2CQQXaz
Rw4fUkh7rqzipcVl7AyOnq0hJYDmATm31xyeI35wzyZYxnG83wfIdKLyRvy14VqabPff4YLWY1pD
T4gkXVXfk2p6UpX3BkHstUvC0nQYVxbWCLtSWUOSNJsiODHaGuZcZR3twssRJaA4s8YiWfqSEf6l
7wsJqZY2medzVT94U/2Jaf/owOXtpkk3AXu2bzeNLXib+OlXP3iqYTR8veGFa7mJxpvsGh4qXu0m
Uz3sxWS9UcuagWAI71Whf5G5+eFbxdv1by2sXFOGE5l/T/qaeYmG6S600+H/M8rj9bb/cgk+OHlM
dB5Ulhs3ZxxJm9ltX1p3DJ8IKcKnXIXjZzAE6DaCndqfrGnghuBHUAIeIU8Pq7OL0TTY4Cy24ekJ
4dog2w2gWMLQrGxgGuxGACGXyAFBSfZoDWS6gzd8+OzSYYJQxAAVedWGh4C21l5mUj+UdSBh8uO7
KxO0IMEBo91/o2So7YFd/M4SDWfrA+8qzE80qfIrjkx4l0yyfJ2rkm8zxaG1HFTpdoIO82bsXWvf
NIJthkYXX66P8tIMGntPD2MfOnTYe1x98X6YwaHRLFvBSi2lGW1j++FcqZ6wniRRA9OzkMKDnM2b
cBI/i7Ro7mot32YpXitd5PBY7naQRYPHV24DDAbWjRO1L9d7uXCY28a+BJ37cKo0I0kJbiHlKlFB
uXXV4G9gCPfWUn8NebCwbdjGBhVhK3Vkp7oEBPAR0sAcUljs1ZqQZkSJ6bbzwjb2Jmgm1jZsXNok
dctq46bWI7yHf1wfqY/XQ2BCDjO4IGSCFE6iLv5iDErXalx9ayw1bjyUXJfDmtFtcc0O+33nJ0Vb
HK7/7I8nGBYm/4YUF9wrBGDCyQRjwWcw0MdnS7TtnUUAMuyasj83fuGvxMzSxy6T/+5SULVQiC0E
TJ1DjtT4Dmmh9gmsSf099KvhPDYpKm0QE1/p2sdnKjBt/37NsbyudIB7S2B5fxSD2rpAEuENfn3g
llo34n8qi6wivMLlaSifaQsUaxY9FGX3/bbmjQ2gKWCu5TtAELfI0DZNCXPOb6Vao38s/XgjrMGq
gtywn01J1soipmn9SEbvF7CS5eb6z/84nAMTcJh2uQ/TttROPLAzNl3jHuEiyWPo8P+Ck/aK5M7S
R4xwFnndWkPROUmRftUFjNPEs1eCVe3+ut6JheVq4g1tJxicSUCuXIqjo6tD5cEBp3srS/1SNCuH
9UJkm4jDjM4cGnxOm3SKwwSjTR+6uYpWZuHjG01gYgsrUbGy62Y/qeCdd+zd9EFl7AwjTIRe5sdI
kfzwhzVp77+srf+/dgQm0rDU8Lu45F0SbYX9Uz+V/Mggy5JuoF6TwYg1Yp+bIOinT8TxebfvMu9/
nF1Zb6Q6E/1FSJjFwCv0TvZkkpl5QZmbG8xmMIvB/Prv9Dzl+guN1E8jRSPTXqpcrjp1Tu9uyqG3
WnDmQFDHyrxyl5Y+BDMYkML2dk5teTQAxfnogw4N2w2Zi1+Bw4IeCTaetdvL27xgDDqI0U/HceyK
CgUoFOWcM1BC3k3jihP6/h3h+ZqbqKXZSXIO9GiWhMPw5IErjBdOeBY4bFoFAa0mhKrqSoS0NBXN
a5gQIGMIRZwYoRBAhzaiNHIi1vPlhVqwN1/zGmWegnLMKM8LBeFVvzkASgYdC/TpD2sUNUsmp4UB
PZcG1F4TvIOQ5vIHiHQM4KEyRkCfIEwyrIXIS5/RPMdUSK8FfkzEE0SKGwVZNpsfhyG2obbXNO9X
LZcOeOQe1MdHg6F21DuA3KbITQ87d4Y7r42V/V7YER3kiOOWWWaLTjuPHu3uxXcMKEckQMSUm+vm
cF7ALzf2OHVN7booFDY4p1ZX7bn8Echj5YmVa3TB/+lQx8CawP2DjGjs8uGOVxS6V+ZKEL1gDDrQ
MQmCzqVItMYjV3i+Z9Hky5DLFa9B/jYLfePvPM20LQf6c56B10iTz1U0QXzvsa/z6gCJIZFE5ZAk
D0UOPAj64cz6nTc+eU6DlN7mZgfTkW4NSaLZivoR/zUMhBHsZ2eULJp7qzqAl5mg2jhY5WaaID5H
FAg0A8bGG9+w2NapKu/QJO5w03jc23BqdYesmMH1mkFa9YWYGd8aNdSYc2jnbpO8/4mXk3U79gOg
Lsrx9jyb6ZlhG3SiQRJsuR84EKHr6WMZiDryWM3vayiT3/U5ysOjBXbgRuEyDEH9Tg4QpUlRR0yc
fUvPPZ6QDIMm2dQArNPM6mVqemgqWQDm2+44HltoxR0TJDSgRi+T/K7oAmhG2gFUZubMmiPHtJ1/
EqCJ4lZV9BYMReqV2+TR6bM/IA+Nx87y9+ZUdhu7TYeHgnYblg671IDKmpRZdlLQs9xAlgjuNPAT
aBODkO2GW2kOHVwAuoBEm+1tT0UXQQc+2cxTkz8phKAnE24y33DbwJSZ6fV/mIECFUm5/1JZQTJv
KgmWKROSxltsqeVg2X0IlTEv34DU1AydAAzvfYrU5tboallsGDSN19K2S8dX8+VFDUUCM/fB+W6A
JcaSBsTkp6TdUeg9rbyHlj6hOXSjy7mTN14dTzZyc2MPak4XGvcRUODNSgiy4Gl1qKstOWCZTVLH
rVPs3akdot403g0sJ+Dl8oaNxpovXJqM5tMbz0f/SWYPsTOI6QgOBPbYKWYDbOPPb1d5Qx3ZGkAP
aQxq0BULy0C/cUarfTBl3a+5ytWtZXrFys2xABCG2Nx/3W4vh65sIE8GHJHdgNlctPsagoQfQTXV
ztaGRHJIunoYtx4vncfaNIvPvHPyt5wEnrXi4BY8s45/zaEY7KK5Ay3iY5uDZU3tKsQwK8di4eLS
ka8+NQJVZGAvnvMWeanqo4NEUWg59saboN99ebuWZnA+KV8uL6rmmhqz3cBustNA84PP8pXFWfr9
mu/n6BHqurlsYj4MjzRPphCU1SoUwCyWiqyJbSx9RXMBUA2gUDZ1mhik+1FedD8h4LerveTOrt3d
5TVasBqquYBsJD3EszN0tFkDqovQNUwA+brlHZTDL3/hb8n1m3uSajFda6GqAB1EK57MvAV0pujZ
azkRCFlDKbM59mPKHxJ7LrbTkMiDbEfvgM+nz2lijxGr7ebOByP2PiiC+dm1VAu1gZbcp53VQeRy
8PdOQ9IXP1EOCKw7wzzZ3QhBhFnxY9r7kFLwUYYF4XhLAET3bFDyXp7X0unS/M00+S1mMnSxm8sf
SsjHlM8rj0J63uBvlkzH1vIhkEZlzl0MR3lH7B7q1wATsjtmWaBHzYtZHVoTFOobVmX9Ww8aq98N
wuab0jaqfW5xctN0Q/vDtjr3OPWsuhWwhK0PMc/YhQSoGRFrbg+Nz0hUtL3z7s6C7fwmJf+Ioe9j
EwWBfZJzCChlFHLLwPEDNZIE4MKXxgwNXOrvs3pSB0cU+clxWPPgmyx/NcveejOEk+0S1vuHGXrq
W15Q+WrOcw3O3ckLh4q4G69l42FSBT860I29LdJpPqS+cKLOLrNTfu4fAGjIbqBfOvrpAdoKcut6
baXCuoNyQdQxq7mrSt+ZNwUElvNjQBn/YH4AICaEEIOQZOYrmZCHu7zVC5eYjkf2zJSYFTLcMbM+
pE+hVXYmajDDzHiHCvN1LkWHJVsIWNK5R9cHcft8O/EpvWdobf0wzcn9JNwNrou4dYBynyROOycC
gnZQmw59dyA/pAf55MtLtZBy0BlAqYI8QVN4ZtyKIlaj+WgV5aksxqfRy/Z96X8qU61MZME7upoP
FpXIWQ9HgguqgvImO+ZoNyn9t5Kp/eXJLH1B878tg1bKlAPVZIygrZ+gn95XcpuObh1CM/O62p+n
c3ISCWVdL4XWW59A9XoASSPU+65jvvZ0Pk6zbgIIQYPffW5fGqcPa4hSc3VrBJ+Xl2jBC+ocnL1h
WCNnLSizRF5tajlHpGPNikn89Xff+EEdfjzZNZRy2uycUgKXPFDoaPWAcC8EDb3M21iukz5MI0Rg
eVMENyMDIe/Q1CA+yaHovm1IVuzKRKA1L3l1ITaB+GIAW5jPQ6sQdpQUFErCzBg2jRKch66fsa0F
sEnk+kl2gkitu7UMr3lkMh9vHRcESNCHBD+rvCvZ6O6ammYcD6ypQnOhkhuKHOEzsWoaZgrqepEa
s+RHUEvvVwctaEhxtcNNARHYIxQh+rcpT1IoH9bOCG6L4rM1pLGx/LoLp2noMrjNTtw24DEAztQB
xxbqkdOR26ZyN33TFFswJUFpM/eN+7lOGnNlwRdAK54OxgaMFlIDFjVOeDbuqgaSr321TTK1LzMI
irg/vOQN6qo3zvDS4YWJ6PQ6D6tTlWaeDXXXuk1Ooyk+vVls0NK/oQ5/OjOzON4aCHbBoHXCUtUV
OYWsiIyTqdi2pb0pCDAJ9IdXr/H4LX3hHGd9iTk7DnEXVaIc4JhDCAnb0PTfO1AHMW+FZ2LhLtKp
So2U4JHTmsbJT0zATdB2SvghA7M9fzGyNebPpVlojs8xmt4ea8xCBM8jknsJU+hIvOl7M7rKbegI
7oG5lRukCmlRvwZUuHcf0Pw+XDm4FnBag9+YVYEyX9XdeBzSKYgsLv/shdvN0WI+JDsMSOGA5L/k
xhApOtrH0nJjwoIDAs4UfoX94PP0dPlrC7ugQ7aBRphG0tI5TuSmbsdHiSaSaspj8LCuJAAWDpOO
3VYNsaVpTCDwJe42gPaz7fURB1kwK9keZFMr1r1wSeiobbd0B6Y6e0aCp9xCh2szrVXhlkY+L90X
cytA0dhUxCbAg0+R1/dZWKng1+XlXxpbM2Uy2nC6wQD+pNR5A+nTG+/5x+Whz0N8c6/pcOyyk8rn
vUNit3AQslqBdULpx93SsX247guaBVsNQ8RoeLCBnOUg6DLyp7mpRAQVDHfllbK0PtZ/1971DTCW
JyOPzTb/1bPyrmjWuG6XhtYsuM6niY7KM04A2EZMfPJkrfK5NLJmweCoCJBvhLKJYeNt4sZdvVby
XNhTHSfduwMk7LoiODlVM2wgatiCFdDmxUfaVGxlyZe+cfZLX467mQ2I8CwanPgAOXWzQG74t2Nf
B93ydMx0nqNaiPs/OflOjKgrpPPP2nolUCq96kzqhKEdTW0X+gDByVK3Q0ojUnzWPV9xzQsbqyOR
O+GNZ/XxGWTnUuz6hBgbFjR0pdS8NPr5718WnpBKCTPBscnyMSpqNGsQvlrFWdpVzVZ55SD+YRRy
KP6HtEw8Ml7BCbCy6AtXlg5DBuuY8oYK6lGtsmMGF1/QjdOOG5IG+0ZAG5uvPMeWZqHZbJ9NE/Tc
Gu8EDp325GQJ2fh0mCEJZ2UrxAlLn9CM11LzGeM0qvhMhNUc+XybmSth1cLQOph4Zn1FJEf6DiLe
eUiz7tEPqjvfvw6s7OmIYcarpE1RMjn1WW1DMxx5wsTaoHU9nnrzQ1ZNG56R0cxZ66H+SxL6zR2j
k4cSitih9m1IiP8c5qj9Fby5kByuQnpjqzAJmzvzZfr93Dz6aTg/Xzbwv5b83Te163jsxDwrO23j
qXbJJgEnpRM16OT+Y41z8q9bu9XOpWyApokBROHU9u6zKopi16hk3MqmxHkUnTKtyMiE+BQTV/fg
s8/+LWubhgMh0wD1wHbcF8JleCu3RftmZ7lv7Ur//LZLK39sw1mV2Qfi5Gotpl8wfh3LDJp6c7Jk
CwnnPjvJ0bkh3F5JlywNrfmVwgCntZNLEfdZeYOQ4KXm5OPyZixEjzp/ac3K3uHcIrFnfgbBn7T4
JxtIaBdXDq/d/j6w/MQaUBn20vLeEuPDxI0Pk4MPx2zWWguXpqC5lMQffdswEd012FafVCF3ZiC4
HkHru+Idl76geZRu7lzUp1B+5pOzFdkcyfG3n1Y4kGthwd9T8o1N6Hhl1qfSbVMkkYgxOEfSimzH
QMT6uyUk+HBFyu5BduncqHbso6lo/W1pinwKTcfJUPqsKI4F+AuBQ2bOzhynacWXLsxcRzuXUGDk
IIUlsWj4eFsrAR9Rotoc1GgGKKBIft0K60jnDDK8fdIBpNX3I2RUIRwHWHKwUd11N7MOdu5JHoxF
ivFR+g2RKt8Mq4r2C3eCDjdW6EzjlICqAOqLcpdTSbegYBSQR57k7rKRLjzAdCJSWpZcTc4AHDiU
WfdkSLYWmH+Q4B5uBcn2Y5utVGGW5qLFGAByGnJm/ogG0K58NXzfimQ/E+gTAgu+cocuODMdLExF
6/BqhhyMQW5skOSg8W3lEC39es0RNGjydXH+ZSxo7IAIRBhFaPcrOJElS9B8gMrN1s6cRsWl/z7Q
lEcAtdtn3P9PFKWm7eWN/n4GVIcHE1eaarax/m1Wyu0gQTlfEAk8BZtWLt/vV5/qBKQdrSFD56JI
0RkWCdE2CBrpea2Mv/Tzz+f3S/wL1vpWiswwTpASHkJwq5YsBNFm/lSwQa313CzN4LxBXz4CTlXI
XVAnjyFFvnE79SD74eny8i9EQ1QHA2cll5QlWY7Haj0fEG1XdSSbygwRs5C9UY7mxnF893H2KDX2
wjfm36awZwBzaN1FQFKmhyBI6/e8bYJHWwb5k+Pgb31ArZ8rP/F83v7/oqDBeVm+TH90xTim8vye
ntJ5Y1sDQz9sd1Iq+fRs42fHjIcEcaPnTs+TP6zRXC1gDWigeQbQNJiQaISqGdA/SPWiLxyqqWHq
QgV4nEW6QR+/ezDbIYfUDMTb86Hzz712Kz7je+OjgfXfSTtJy4z+nIEaA9i0XwEqR8RoHMHbIQ7O
kDQrHiRYWFzNg2S2SYN8DlSceMObDJqPDNIM6FQ37mY8VIKm7EJjau8caqyRey2ZjOZWeJFYRj5A
DihD3cidaEicny2ICK87LTo4GScF+8UgjuE7aVQyN0qNbtuaVmglr7YS265Wz1Peh8CSXf7iwk7p
SGUkv7IW73fv5FhiS4xftQlBguRmKK4KSKgOViZD0SR43M1oBr+DlM+xAZ/DzMC6UajHyzNY2BEd
oExIWZeWnXM01dwWkN0m8j0ANcnlwZeW5/zRL9bLc1J4LKiQiAfiLIAEsHIBaYYq3axWtvz7WIHq
UOIcVSPu5wWPux71zvbecrKjXTyj5rYZiyuXSHMG4GbKHSZhJh6/p2hjT5wPP1lLRSxNQLN1HxLJ
buZ50AsY0wg61+Ew3Q1OEQH8ERXD6+V9WPqIZuhQe+zMJvVJ7Bj2oWoBaPFbCvkYn4WIasvQIeI6
16XrmrssQDlyNDhSrG9+DkRAwDaAUKD/YA1isnBgdQQx8uaAiqOfLq7J+OkIbwLr8XgYXVttLi/W
0ge0fKJQUzp6QoEfsOBTxORUH3AZsAcb7TkrnyALfQFU1y9HRYyCJwfk05Vi9GQDArqxRG+esZkQ
i5gFAf+BQQER9FVg78eikbukTnm+8RKenowZuFEFFPLWn1O0P5uSH5rKm28AtwGvwuC77E54ZhPb
ABPdkHqQ4eiq9iTR0xrO3pTcQBU2jdpucH6MSTXcu35Q703Z9C/D4CVPyuqaTSE6/8lOG3pop9Lf
iMJqQijHWBug7OZNa2R/qGzlpqM++ox7IVAMI+M278fs3upV14dTbap7ECtMUTDlFVAIbbbLJqle
ldeNGydo82Mps/lA/XE61a5RnGjiFUfPlv+4IC3bgcchOyH+Se8UeJrfQNyX/ulnaGiG4An0P7Ok
UHua9/VezKa4qZO5ROV6EHtOwJ2fQF39rkuADMwUlKQmaQt0OgbzGxBT9S63jXZLRclu/b5E4bi3
jLNSgICEIq0h8isa3wpTy2rRI9Xyt4EGn7SuZARAEY3gY4J4Jv24lyB1iJRs/VgWQRcB7+P/oSOt
d9ysqzfPmtO33k7ZhvlpHwXKvGfwtmEuOPo45rE7Dl3+r/ABp0XtvDq4goCcX6avXZdaP8p0HHcj
OE7RrzmryM68d1mZ7KWC3vWt75TljfA6/pR5Azh/xuFMNQjoSjOv6dYu+G4dhC49cy76s9dzbJaE
dSbhK/r89wTWhE3WogR/nbVpV4QE0g6iQTl6HIXxCIH1h1S2ryVQzNcNr8WPlKR2ZTq9il03B3f8
A+/SUKo1Io7zKN9EpzrvbjAMeTsyaDW1OZquSfECQ/5z+YcvDa3dCxTEUVntQu5DgDrHNe4s88qB
tbvAbQRDNwl4dtnkvtJM3Q3EuSrbTXX+3KwaaqkAdsJri4B1BfyaZEOTlafAglvWccYGK53GQadU
DPh05EO4Shg2eGfXeFuXhte8fj8XoDeo5zqeHQ4sPXNBkWgh7k283Fg5iwsWpYOHK4Xeed5wepIJ
OLRKyt4co98QNtUbaoiViHTh3NDzx7+EXIIm2eRSm8dl88uqfwz921XnUZenh0ZLJqoKDgot2N29
CcxhFlpzxVZO5UKEQs/T+fKzUwoOTA+P9XiiZ3JpKNOjB8Ht+l1/jug8X6k7AkKkNb7vpd3WQjqD
l4nnKBCSAtdzki3dkbQNodez4tSWZqMZL0FvZ9JmhoPnY9aeygHirYLgAsIDsoEMRBlsrbzLny/v
zNJcNIM2uemUrLdVPAW3gJ6GjfkYNHN4efAF8BOl2ostY83QJzNGn8FgfBIgQT0aieWdJKoTUZI7
yW5SHY8tI/th5emwB5yoimQ92ceJJfX28q9YeKjq0N8eCpF9VYKCP+mS/Bksu+42Qb1xV7tBGNTU
O7ZTMOxsiF8f6qYhK7HsginpCFfTNEZpnwWRBurj7rvvsjXmkYUt02Gtqudeh75iBH5dt6/PqO+h
ax+HqVhhAVo4fzqcFUi/yXAd+MqxxK0H7WPSP5XZc93S0LauSp5SHdTaT+CgmjtQ2tPWvi1F8Q+e
9QczTa50yDqStSAzyOyqGrwEqXcDbs4dr3Ieetz8vHymlnZXcwEFrRPbNc7t3r7zwFznzZ+vk0yl
Oni1Jm0pSxdSBS1pQ88uQx/tvJI+XPfDNXuX0pE1+GGRmjXUkXn2HmDWlT1duKF04CpUth3faDOI
yQ4/evoJ4F7o17/osJb+WVhzHbraECASxOBASsazutsa4NAjHya2v7wwC6dex2kq8GpSWFYVW03e
RE1lx4Mb3I15fdsxc5OKZg2ot2C+OjATMrJJFRjYX5IBjs9JKJH5HbIrsyY6IHOCDiUvyxIqHSbb
GMBwJwOJRNeEg12uXFBLMzj//ct1K5ygo8UwydjNzPEIMIR6LGdo+4EbXbxf3o1z4PRNbKxjMpO6
I9D/ZCqWVOx41uSbnNP3aUQrHZ/Lp4BOO+gWXOeqdWrdKi1MXhUQBTUKHiZQGKcrs1iwCB2TqerE
LQMHPVmksv5hEyqAPZlHPOGsm6Kb1hKxS3ahmXSX8ImPMnBO5li+tL76IcB2dXkb/mpYf7cP2gUO
dIiroJSNEkhA7OeqdoIDrQJGwikwkFRkztiDkVQMEFmQbMiiYKT9U9s06T4VytyPjulB3xGIyGw/
BKP86IAvRFk0KLMyHCvLjEThZ7sBXcU3Vt1lJ4MY4yNSGeSVSAMv7aANPlmS4o7zrMwK0aHQ5yGo
HOs7szfb0Ozc6Q/0PRVSRdmaftTC8dZBooWbCb8uC7xd5+ZkpXza+G3yLGr/x+VFXRpfeywEvSWn
Noe4Wmc1UTe676Zq9kXTPV0efuHQ6dBQ1iuLNWgRi52kPLImPaRNvWMmZG/mbMVgFqzzL3/nFwfg
p6nVD8l0Fm1T7ODM9jO4bfYsQcrO6P1nK8gPWV+vlSqXJqS5G2YOoEA2ID1YCGjrNMjUlv8K+lqv
6d8s7cfZrr7MZkwcxbOkt2KbyG4jfLt8S+3SPUnhWisLtnC56GS+Jdj0gFmccKc0c4Tm6qiSb3z6
waiELt1K2X5pmbRnA5flnKUZJ3gE+Xf8vPxm4x7mVtykKC6tuP6/LKHfOASdqTctVGGDwaWNeRlN
u+zOOqHHLCo3phEakRO2qLRvjFu5NXdJeHpON8ld9Ua3a59fcHW25o4c0AVaKPCj8VGK6rUemb0b
RErEyntlYQl1wKkXjI0PHj8RF/VH46JYYt9PSblx1moBCz9fl6onJCUgZwE2hgk/CnzvxlP0upe7
jjQdp8zK7T63YpO0z6AJeoT28UpktLQq579/sY9cZKScSwxt0eFYoR0HfT0uC6ukNkN0vYmVo7Vg
IzrctBHKJY0/If+T9ikEtIvpV1Y5Kdp6TBo1VlakoUuKtfL70qQ0owfd9NAWFejg6Ix3gbjvxG8b
/dJNcZ01WtoDwUlz3oIfso2ZsZtn3JfFTwdlb6tfuZn/nslvDFFHoTZWS3gCrePYjJzIfx1vgUWs
fvThw3xqt0XUHqxfKGo5z+au2hhH49fwVr9Vf8ynMyf0xjsiWlvZtwX3qZPh+rIu5jRlTmy1wd4B
N/cm6Phz4oo1NqElq9GMfoZstDspaseCBPNdlzY5cuVErWzUwug6TLVUTlAPQ4p1JPZRivK99q4j
x6M6QtVPuobwtHDidmzynUglf0YZAo/qyxf9wsLrcFQcYXRxOy6YBCdj75syR008E2HSXwfRpjqb
LWIH2xg97CwUAo5tO90USbDiU5Z++/nvX3xK5RrCl/MA3klS73t+e1beRYpu5Ugu7alm3KaRGmOQ
2HZcl8NHa9LjZCS76xZds2thj64rrdqNFahgyu6t8sE4pbort1S7wzOANSan6ixwWzW3PfW2g4le
sSLr5pV1X1oZ7a1AW8YysILZ4CdhRyEaBGxVsLbsCx78r5TBl03NO2K5Jjje4unckVROLK7r5M4q
KgZSLgvaPpCBvbwLC9PQEaBjjqqfTCC94YL1P8r6sdukpbMSrC2cTR3HGUygDkc2TcaF9eIqAQE8
ZHfVle9zHb1Zg2wIck3OEDdy/Mc355+UOT/zJLhLSHkdBpfqCM408NqA1COsy/bnR+o1bAs+tmJD
6EyjtnDE9vI2LNDHUh3PWbaVmTBGvdhoJ8QGTlmApxZ13A6MPrvJAV9kWIlGntTUNDu3FOPOs/Pu
YDTecABxpfXLz/AcvPxjls6EZvR0KuYKpEs2JCBVACYMMpBfSS6969iDqE4gW7eMJ+LszT0ghm37
3cndY78qFL5gOzrScy491QZeLmPuFvtAvTIKUWFI2+f+p5f/c3mFFmIeUzN+mRicOt35phZe6DbH
xK0OFilCgoaFy19Y2gPtqi6lh8J8AIK2jKdBlOZov6cNX8kvLlD4ujriE/ITnkp7mI5pF300JB57
Yj1vH1opjbs+m4surNg438yByY+ZzdsdihvNfpZG8zJao92GfQoNibScxa9r5uvqCFGvgAAu7Ay8
0LK8laPxBP2ZK4c+H5QvzlQ5LtLXRWvFpfDSWy4kQx6MZVc5UDfQYnojyZu8sxHTQ1tUHYbMpbsh
qd3Hy8vyvQd1/w8aCiZ/Z2hwmMf+fTbugYcPp7UOhqWxNTO3MpU4pZtJYDrbHVeg+T6TraVvl3/5
9ybi6tDNknOkT0qYSNuLkJk3+VjtcYhCo7yOVMvV4ZmTR/tqKg0nLnP/OKJRLZxy5xepyVo68Pvk
jKsTxVaszl3WB+dGcAGd7Kr7ZTjlBt09uHGMLixs5uKT2coVsLQdmsXj2WlZPMHX8gAcHiCS2LYM
dOeBkV4FYgSU6L924AFSk3sN1mscCwCYxnpr2U0XknJ6DKZiXHFcC9PQoZgJtLygAEOd2DnHRHXu
Pzpcoq1LrcxiaXzNmhtLdmNnYxYJqcOsBN1qXodMrVWkv/e7ro7DnMRkgLKl5zFE7t461b/w3l4r
uywUcfG2/+8OgE1xHNwGTm5y5VYJgvdynrxSBt4kH91osgYwqwAat/bF+6jyOzObfpd5cl1MDH3g
/34eBFqejWMBk0Tu4acJyZGTAWD5lnBnDQe6YPW+FtS7ni0AVUZQPwX02SvPVyIIJTNX0ghVrNfL
rmVpj7TYng8lBKJn3I3FmNwQK70Z3GwlGbD0+7WLnYDspprbmcQ8dcIz77fvRab9mcg1SMKCT9GB
mdxTLvTUQMw5W/0zn/NI2HQvh+q+LkCi4ACz3KQr7/EFS9ERmubMLZUAuRwXBO4LOWtUsVB829lF
c93dp1O8TgP63oJc0pjyNKy8HzZbGXhhGzzNyNs04WPtFiYK56UXtgHnLymwvtHst/nOL6o1lM7S
Ep2//yU0IF5vB6XABErQstnFbYp/ZnslylrYap3jVXWuafslOF5nB8GbvEmCMlSzBKW5CEn9bEKM
8LI9LCjcuTrbK8u7MslSVFwHMELtkw7S6Yld1C/jaJoHGwB8tjWrpMpD5blDlImuLDd+IdhatnfB
IHX8He1Qe3ED0KG2nfU+TeV7W68xgi2dBM3WK2d0K/NMlFub+V61d2b65IknJ18je1z66ZrBG7Kc
ZDJifM8sooo3gLOthJ1LZ0u7zwfL9s2sKCEEyrMqmlFK3qHz2IrAWtTsLm/8wgnTsXhIWw5TqpI+
zny+se2HxKpfTPLQdvbeaE/+tXe6TvlJRE249Hw35v4YlQQsXfLDG9Pt5VksaMK4OiBvEs2EQBH+
vNnYz9aJRtWp++H9CeLm2G3dBxU522JbPmeP/i/zObglp+EmP5SP5W/+m1rbNVjgwknQEXsVT4cq
awF9c03+Unn97aDWxGGWhj4fkS9uBjDAxGvR/xKbVvdoi+HVF2takwsMlq6O2BuqAepJAj0F4FiV
kVuAHTdhaf8si1xF1AFBX+TloEjm9Tjfcw9dnHk32j+ZRdt7RRHGAt6abtCNB2X5ukSeLPOr38aM
zFlQlNkUFk7SQ8W7t99ZL8dd15rmfVUBRy17Ue4NkXqRO6b+hmTlcN3T4S/z5JflGidTSJkkJJ7b
DfQ58QYCTu8Xm67jXnV1XtGmn/qZjihTEubcEw7UoayeL5/lpZ3W3MmIqr1EJgZltdn2tlwof2/N
fF6x9wVnqIMAweg5jozTFiT35mubeAemoMTX59NjU7m/L8/g/Br4/2oI3PZ/z6oqlXA7Wg4x8V3A
1KZA3gdpPm9nUNNsssbZA4nYbq3UCjZ9O71e/ujCsukQP2ELwE19kMlCYPt3V6UfJHM2l4decMM6
xg/D1pUzw/asof5jWtCQgWxR9UAHVe8vf2Hpx59368txBZW+15QZs2IW8DEcDO9e2fPL5bHPAc93
u6F5Dk5m0poK1j1CQR3tp+imAnIerfblZjwbsE9WAt+lZTpP7sskUPm1EfkSsGMQkm0oDQogo6sR
hONoQbk8l6V10t4GPajzfEKNEWLq2Q9PJbs2ma5cJi1KCFTWJy6ZgdTgH/MkQlQ8faOOhu42BUnT
5Z+/tEKaaTc9BK14gI57PKJ6ECo2XSS7Shz7DFrSlz+xYN867s8zMkcFzbmp36DewW9kXm/spKwP
pObqFNQd8G2Xv7QwGR0B2JmiNoGcA5fSlHivozek+8TpkhMo0dcSQEtRqY4DdK2q6UtVkzgbzfRo
EtBOVuiTfysAfdiLoAkiJJ6sY9E66XEqGGIko6tWgq+FldShgdAyzQaKNiNIswafhStjkGmUYUnY
U1aTlfh+wTZ1fGBOMktZbQZ2B8+l+7ZO1BYqYWwDsm2ylR5r34hvsH8vb9hS7sA57+RXAzXR4S0C
AYETf3SfXdo3p5mo9MknWXdy81n9AB3fLxW0EIpFZw3YZgcPLeRlEXiPJQMF3ZUnR3MUflmkRj77
InYNuTEDA/kw8H+vPY+X1lTzEQXw5a0gEtLI9qcBGkMJSRoLCcSBvtvJGkH6whWngwnLvIcgu51M
iMzzh0AUxhFihJFluXsXOgroy9w72f84u5LmOHkt+otUBRLjFnqkPSS2EyfZUBkBMSMkEL/+HWfl
Ty80Vb3xwgtoJN0r6d4zqK9znTYb19m1aDNSB/eE7oEcsi8BstKeN1ADUWlfRxz98htfYdw26qkO
6tCFvkWgT7z5qODVm22caVbmxETxLQ2UG5aOzBclvb1fTtBGEvDZa78Lr9n3KO1srKyVmDUFH20X
UPZKFhbaTknR1pEW89HSzW7QX67H0Mo0mHg+z6IaazezLmNOntFu29Wk+ioqb2ODWOnhuSaYLysh
wYm2RXeRqoCQ+CJhm1376BOOgFXWVtXFVlaXIE5Rdkd8OWXYYl3+4JaeLSK4BYNByXPntgXBjHwx
6clZcs8uL345DpHw+j3jLayO2+62PdfUicTtqPaIZ5UXXqkYVjn71hEHQb3Psm4eJiK2qpYrxwYT
8Teypsoa1EwurkJVFtjrHQ68W2KOa2uO/jerTkq2gUtSYLy7DBVKXDY6cQL5N2qh4n591a39fiP4
wxJNZLu1Fji1lTsZYH/gW0eStcg0gr6nDvGD4q1MJuXe5SD7qU/YdfczZDAKvrGsV6LGhPI5PfGa
luk3gVRQd9kBQggR21qla9uaCeQr4PIsnB7QTXvJhkQGMAmDqOZAMsCgQe8lUheHkI3+nhRudWwW
BwaxQQuo9OgTePS4N14TTNQfk70LVFFuXdrucwh8/wDhFW9LEGNtCN9W37u923IIhE5bnEZESSMO
YSPbeXG3JIJWFoGJ9oOR5wIviQa/fCqXvdt58G6SdRBVjTvEcg7B8vBme3d9Ma99ydsif/clA+fV
WEwuthm7xBnn6+i5UTXceCo1oX4igD+DE2Bj5pLuYf57lJKe63nc+PF/CbD/uE2ZSD/0rDvtjh68
EnyX/J4GmVaxM+AcF8MKUO97Z9LfXAAsqoNY7DcptDpwoJOR5RcBAhpkneQACpo75u5hslOZdKPH
ITfCQDnx02p4dGoIasycNDIOps7ZQdBWZjF3hbiHW22+gxBte6a+J0+6KL1D7Tv2Xd5L/V3SJf2S
iml59puORFABsC6qwgnhDX51ynkQAFpA593oizdAhtPq1wbuOpHGgJ0W2HPFS931RVyChv6ilrCH
Wq+kP1pocjwL2KMlmrTdE+wzlrifl/zMmJyDSDE1nLPK9feqWYJ75fNlBwFXcrJ94vqRV1dh0sIW
MZZWMUUVqeRhml2OmlxeMrh0keYo2hzBOKR5l3TlzL4vpfSzXVVNpYSrolIbQKKVNP1/yMi5AfRe
j8tlkYOMSh841qKEhcZSch6rfktyeiVV/1WJeL+6tT3Y6M/NF+EVeQyggI6qWm0UVla+wYRH1pBE
aPmIh5cKKa3+pvNffgYTQXdLIH/l15sgSVxuYDoKrA66APRTkM3dhy73t5xyVkrNJkSSo9sKWOeE
qyntf/rQUksWrdH1yZyh2amwtj5ZoydUVAw6/XU916x9j5E1c+b69vTW5htLZe2rHhyPjsDT5ban
G+cj3toC+tYzjhVAv0WLZX3J5/l8/dl/E9Y/Es1f3M27hQTIUwbVpgGkycJHJaUY5PIBOr3LZ/tN
VAqIoYXETV8HHyvmQ1nbEvPJCnhzGpxwKaJ+8OEsrUac1grO7gWdWdRC/+JxJEsQK7sKTnDoo/cB
vB/OsL2kuyJ0HVRy04ZsHFpWNhVToFN74PANlScvlciA22u918we78A9VpHvd4nI8i1XzZUd5e/B
4N1Q+SCnWTMExS4W6DwRD8eHMgx0jBLX7vpkrL3AOH/lYEuRftbgaWZQIyqxiONhSL2vHO5SW4Wb
tXcYBzESumIiEwzXgY9ymNgN8/dKBrfdi0yIZtbSFgp3U5rkFCqcIFNk7oNCRZZuKo2u/Pz/w2nS
tGELeAIX6SCCx3E3pU+TtSXOtfb0tzX2foYXsOmUhoibgw3NHe5I9WBNP2+aXBOf2U7MrtsAhT8X
yjzVm/iQ57QjpGH80/UXrGRtE5dZ2mjewCjYvsCxNoJBbpJVaWzV/ORuufCuDc9b+ns3PFk9pGIp
NNL29M3uvkCtALWdjaWz9mz232fbY5H7SEYop/jtqYM2eORX476frK3L2drwGPenUfe5DiobUE4/
kMditMUB18EGBsod5AnhhLOhg7n2IUYQT3rmOKhg+1HNV9/66VqJXrZOnSu5zjKCt8dhCAU8HC7q
Iv/m+vTSOhSIbpTNUIvI2y1/l39/gmNiLj3cAvsCukAXm4JL3Id29ioh4nqs6wZMzOur9d+7tGOi
KJfJbr1O4C6A/HyaF3lB3YZGiwSsgcCFNejJNyLnjTlZKfA6oRHYgtq88AK7v1jE9r9pbGUhzK8l
z/d2KPrHHELxsQ0pwDiDUIRTheUePgRbO9S/V55j4i573dQgVeCu0C735fiLKBFZ+qFMh41tY+35
b9P4LiwZdC1SxmGDgV7kN0/V9UNXV2TvwlvvZ9GFW8l9bVUY0Q8F334qZlQ3qgECWFDcFYnqehcK
cXSr3Ln2CiMJtKKXkyb4krb9BUHyXU+zKC+2YItr42RkgKYYmwwqW9Dw74skVf5rO2WHrGHFvtbj
lsDT2ieY4V/KpnGGwE8GP40m+1HipNn6W7v321j//2nNCY0EsFRu7uFGGCZ8UAfbyT+GuvlxPSD/
XWp2TMylLISTzzX2vjZ3+hhqcvTU1g0A3X74MZuE/63K8/ps17w7lG2/ZVy9MlwmBpOQ2R7baQyT
auIPlPdfinR5tET/6fpHrUy5qYYpM5E12LDgzOPtgir/CL38rxPnZeRuxN7a73978bvYawZRNVCl
AKbaezPkGWEHQYcR5prjsoX2WPuGt1e/e0UG8xMURzmWraP2DZfhLnA133lhfke4s2XOuJYiTcil
5zlFGbgDajAqEmh4aTgXQcQtgoQ7FOwYrvpbO/HKIjaRlwIH9oJ7sE7kAcSJM/0BdhcbQMK1sTJC
3G7CjlrwPrjo+hfx5GEJq50gP2AZv7Ftrb3ACO9qsINWqQDSSe39yMP94M7nCj4sZKPwv/Z8I8An
DaUWGN3oS+ADgT6JgkXNINtozK3Y47AFuB4XK1NgAi7Doij7dky9ZAkVCL3SgRpJ6GzcyFZiwsRa
BqSjGQ6GMEuUPaqfnysrPIa93rgNrz3d2MrbLij4jJoQwgFioXZ+6q27JfM24nll/E0NQwocs12i
ipVYjpU+QahySXo/ZXej6K1TwKctlcG19xhB3VR9EVZZHySiU2ePtH8k2OHaD49WA1fU65O8NlJv
k/8ucVCLWPMCr/ZLU7v2sU6FFRfVDNZcnW1t2GufYWzYoT8v3HrzOgJtJUp1HSmbRzmKu6PeUnX6
95nX8Y2QbvtOSxvAkqSxnT1ZrJ3l3aXLc6Va9I1fbhspI6p1JbpCUrwjXMZ93VjnJqs+NFOwcfxc
+wQjqAMQkFoA5fXF4p31ZAFoe2iHsngStSzj0Fn6E6n98vX6t6wcrE2kZWkFauibCVaiHX+iAYsL
D2alaQfSoZJhzKX7Z2y32M4rX2bCLZeZVwSqMNUlLJr0Au/4JRKS6L2Vz3yIMkXJpwrmkLcVSCAt
/t8VXY+8KiH0ivtPw0ABtenDrOgnh7Gn62O3khZNYKWq/K639Jv1ArADUc/sH6X2NyptK9FoyiHi
SugVgwUPUqe1wX4usLPm5VvVbVOCfu0NRrwvvp6GsRHzBaq/dtI2EGLvF6V/BDQbYpUvvywAWHY0
C6cLc0A1TBsBYoq3sDSmpdR3mUyDXcb7fO9lnbNRlVgbUiND1I0H/X8WzBfY0OwZXZJabGkErH2v
kRnSPp0tyKcHibu8eplKpvHL1NxGCHZMu3Xp+Xg8ZMEuuunOcOgpDmPefUo9yg7X19pK6jQRkuDZ
C6ckBEeVwYMB3W9vEbvJ/9nfmv5NeKQriWxzxtmFUO+DHip406MMR0m5v/4BK4nGREIKrOgBAs3Q
IYdk5ceWsmxBv4c2sI/J2L5jVf1cwY72e1FNbOsOupJvTIikzvzMsYUqLlbWfUKbstwNtTwKMX7x
2yyNPNb9vP5xay96m7V3e2eFIA2LGdFKwnt4I8dtBtY82BBy8aIReIzrb1kbwreV/e4tEA1f4AsY
8kuG7ayMmnBOX9E2g/IVtiT7TnXudJdajH3Ftdj5eP2dK1FjqiRmvmXxIU31pWYcguXzIRfP2Sxe
bnu6Ee58qdibsPUC+YjwpObxzFK5ozbb2EnXfrwR8oSXnasEbtfYoHdldww55HC727K/afKtoLKq
Zu7h6h7Kj005P3h9sZH8V+xBHBMv2c72wBUtoHLP5seszB9wCnhgBTnaGpLsY/g8tsMDsfsc6jrE
OQ5yq+e+kmZM+GRTZAMVfrmg596yB6La8bxI39kNBaMnwTXfosqv4CPQ/f7vYnakv9hc4xAFjDo7
poBIngdFmnNe1Z/Tsqyhrd5N0aQ1PQWkbuChHoDBDZpArEu4lEbXF+DaSJt4ShqMbdNCEe8yW/qu
hfNK2HSIr/RQQrfgS+vgfQ1+XAL95uKQUp6e0ekU8fW3rwS0CbTU5dDBCxhJvVMs5vNnZoURWl+J
Ej8kf4Q73cZXrsTB/0EsSTsq2UDwsRYTzNM5uuXDDFeUvqhvSxOmGCMD+dxZBK5ZzvxNWb8aSCz7
RG8M09rPN7IEsAm8g799kJTqkw/7eGq7kJaqTtcnYeXIYYImAd8tRZXJAKrZ+gMbw7MLlMP1R6/N
r3FRGNE7AzEF7lBLSSEyMY65TkrZ2XFYohAHyUDrG22ISjy69FtE1ZWtyHTLdurQ6peMBsnCIM1r
feP6cyj+kOGnX/y+/lUr02HCJn1FG8/KlJ/ITBUPDRliTvwyBptl67CzMiUmYDJwizz0QnQUYBL2
2WNBPOotsMJKB9sxsZIW0g6te6xUi3TzTskZ/h6sH9BZU79LH+ZppMDNNwBVZ+dYXnWEwbANW9J2
SdyeqPt56F/n0ZvPonehmBXCD16LCXhea5H7ugMKfJiKcD/K0jpBcVNHYe1nt3W9HBOHSW0dFovC
Uq3d5ZnM6cXhANHYmXtbnjChlcz3srGbcKEZZAa9zFzsYUxysNyy2AiIvwLR/6hIm9hK0Unf98ta
wzq8I9/qMf+lwe56Isz2I4DA5Z9W6/rolcE9dQJUSOue380QKYjdwQq/NrAIA+HQtyCJWJUf0iCk
31LwHCPBUnU/eenwvYWFzxl9doJij8rREGcsok3100lbvofDURWPJTy+bK3tz1RWJfzLtf4D0LQ8
lkGoPrpD3u2BnFrOnnLLQz9PftyF43AC5xgmYbb3I+vt8ug2aXtKQx6U0azBD9WK5kPUDXg0pWxe
ImD5PqBjm+Th9NGdWutDPegl0qzi31vV6RLM/qC7R1/XhnCdDOcbZ9BIlWFFpzbw+vYyWV9ny45k
C7nK+c/1wF8LS/rfLVuVuk9r0g4X1skeOvCDzhIml2HjMLj2eCNbTmFThCqbvGTCZHrz/DMk5MZf
bpRU/KAcSpVn9EKCfjyki0d33lBsAWFXFC8dE0nqpYtlW1YA74Kw3vlgQ+e9vRu75xIGd8IPIj71
Z6CWk9BGuigrBT+3J6E1APNLDATEUWvrUHTBKXf7vUZhNSPlsVymxxkbXT8DVpNv1FpXhvj/QKlu
ZweenvyENJDi0N5yJn112xHABJpCUTibiYKQ/9QIiBiX0Sg/uf28lTmwxv6ROEwb8zF1OO/y3E9w
VCrupZNBhtmlZZIOtdpqaqxsbCbgNE+l8poUPY2yPE3Lx8pOavbjeuis7Mp/V867q1sRSpfzt0f3
Qsbp9MNSgPfB/s61vzXhcFvwmyhTSHCMis6Wl9i8efDH6vOg7ONUbYl8ri0eI/xhXe9OvdPgKti2
ENkdILa5jK/Xx2ft2UbsK7iUtTjn6YuNJkBufe+qjRW/NvBG5Feoyw82asLAPli7qqhPEr5kVvhk
Cb4DM3CjkbSyckwIJOS+AEVocEsGxAueya+K/xm2cGT23/bjP9a+iX9E0oXuaTAomGBIHXeWN5wm
Yk92PEPuEjwlrsZw5/gLeMRASdIdg3rMqVJl9w3V4vzCivMyL/TYA2p6HiAA+yF0Kcghkr2Vk0CA
hh9nSjJUETLeuYeCgUcceZUouyhsHDCl+RTy40S74GtqDV+mvGz+FNOs92iPQz9rKCHnGZDpgO0z
ePS83kZlxYHqVgSbgu5L6KZ17Du0Ejud5nS+g4mGgCz3vHR7SZj7XGaOt6NoNURaWtWdcHlxgaAL
PzG38fc9sMt/yszn3xUaykffHfheeZpj3y7psZyH+dm3iTvFLE35S9hnsvio7QxIAL+tiyWSblZf
FCm9c2vl7pFlafY8CS3OHEDnpPKUfyBpPu/Ssm7OlayaQ1e4Baw3qR3DMFaebB6MEStKKKa2HMrS
lSPkcaylc2xH4jcRawKvxHWEhmM8Tam4G9s6LOLJbZ1dy0h7yRgVLxr8uViOKpgSK+XeibjafyVh
GOzTadRPJdoJ+7BRwYPfeONz2+T1wcn8YN8z5VgRrAZgTaHmzvnAR9t7KQfu3juqgIQLfvepDBT7
lNJl6mJfCw9O95A++lHV8wItp6UdoZHB7wEXLPcDvK1BDOfNQTigu6sBzpK1Sp2oQ3YKIiFoc0mX
Yd5jtsnd7ASU7SHdzh98GKfdwy6t/S0r0RandoB5V2TnDUwvfd9rT9XshwmdK/qhD3oQNirQfhQM
cUW2t3240wM0UQ8QZU1FTHCdf+2nAXLQtmNJeL7Bzeye0JB5+6qtoRAO8JWCMR4nUO8i+aFvYJaE
K0C3m+U0X1igp6Pd9Wpve273DK1n96fbaSBp03QqYuWBGB3XOCp/GnINu5AehuYfu1DgPooKA5FR
BW+0Z9iSiv3U6sgDUG0nsUp3nf9MHOy1LCTOT9XL/qkagZa3KlAneFq8lJABP1IAdNyzl6smaYN8
jrNlGWOR1eIEFNrrQqGfuAvw2Y8psSY0wxfPGuN+gBfIHdDtzkGMjg093hKiDBtb48ot00Qwg/k9
Q6ptAAlD2/aOz8EXAS/GSKDZWdrkcZiyY+WJ2/KpKfgaguThjI6Cwar7xctAAdMwUwIlB1h1eKeI
/U3bwV9b93fbZQ2IdL7AHR2dm3BJWpmW+7Gdx+/Xn76Wrd82oXdPd1B01IWFbipc+mTcLsGxYvST
C7fr2zZiE2QsnEWmmRhtGIVMuEDiLpUNwz4F4WLjBStlOhNbrPuKSqcgbtJlAiJhjhqSoqnciPv+
dArSPN0oRK5sy3+rZu9Gqoamcp8tE7/Mlcx+lJSSOoJuJ91YuWuPNzbnwrKDfi7g+dU7JYW9I2/O
JdTPd9eneWWQTHgxcWHqtSg43NX20WuLOMOZkdroAd5m0+KY6OJcs8Z1S5h8lc0HispoH97zrTrF
yho1NWCXrq8mGpRpwixfftCw6f0NhWILjITc3bgUreQNE2LMmgzFJwu3feouE1SW8zDiuap2jR1O
ewdzDWmtUUd+WA8bEndrM/L2se+WE/Nb33dBrkzGXt419gzPXlv8nAJxBll1I3WsvcMIbglWaAq6
PfpM1dR9dumkQRRqydn1ubtneU42jnxrCChT7BX7LErVwi0urh+kRwZNgP3g+ywGcb7ASFZT8Snk
fnhp02Y51m2a7dUwTE/X1/ZK5JhasI09zekUyDShLS7iE0YyDdFvuv7wFWyfKQJLoZNcw5IV+3ka
tFE6LMDNW8MvK0xjFeCVOG3yid7zIv19/YVri93IA23ewCqEQdyL+UF3sr3pREKcR63c3pIh/vcb
mIlRpuMUWhOcXZOJOjuAORPcVvc4Md5E42ImPNkfeg1jCIzYbIkvI/EOftHcSZE9s2CLB//vSWEm
JtnjbpsFrg8li3GWR8XKY0+Ls9fVYPc6zc4m/nDI+fwhZVvV67Uxe4uwd9GaD13F2cTSJPPpvc3n
I/SN93ywNk4S/17CzFSARY2jKLwB/fjBH/diIV+9Ifx6y3pioZEDnHJYlJB2mATBqx6W2AvUvquO
tz3cKLHNFukhSQeL+bqoDpP2vrI+OwSq2MIMrrDtmSn/GlBhu0DoB8nMQOBEo4w/iq53dk5qq73k
rfWYukGzR0VTJkR1w64RNcEOZw0nKCUsu8Wbrd1t32pcy1sA4eHyjDkK+3zXNJ0bZbl+aOr6Ni9s
ZiKUa/FWj+8Y7B57HCQ7qdPYcesXuIlvrLKVsDFxypMsOFQqCuCUnbyMpO3JeJzoA1TnD2BDfNQt
xOF1o5+bJvx1fcxWNgZmgpQlhc8yiC9v82enh2IU+65lh7z3fnL0yCDDyD9LSNu1RfEytyTcmKq3
tf3/RQJmYpdT2+JFbcPr25YQIs69aT6rYqj21z/q32UUZqrH5iD0BrjjtJcRfTdO8s+eQ7/Y3DrW
IXxaUQzYkqn99/bNTCVZweyWwdwQac5N/6RW+i3U9SNY05eAsK02ytrHvA3hu8RWjpMftMD+XphX
tjGWuP5JIfgZE0fb38A1VPdlWw+v10fO/isW+a+ZMRIG72FwVkMU45ILUv2AvOBQnDrPY248obUv
z7xKeTw5rCPJpBznE/Nq8Uo64p7BdS3u3MKun2g7cx5lENp9dsJaMAy5Kk68K6YfaELwV9YXQRcV
GUSOAiWaOzuvnb0DhADdjdIqP0L1HhfvitJ7x+2gyis7Kae9r/yygu/M56L66dL2TlgLEPxwxvzS
pRzz6vrDt6BHmZIVc/fTXiDKEKHOkKJ8o/nwOWvL8MQt190Lnas72QvRYjeyxM9CByPEX3NYwHuW
ffB7C0iFuQwAuRHBwdKZ/UohM7/rQ/AdPFrkl6nM7eNM5mnGlbInr7nrtbuU6m7n+8CF5MR9SmuU
edB/qE4Byr/T2c0JrBGtWo2HZah+NUCTwGiOkPsid+14yYI6buAIt2vCUe75PH8VU8riJp+8HVHg
huOmTA+o+XYvS+3V0C1WHXvCkC6/gYhzvsLafvg46ZMKBCuiys10GbPOd34NLf+de3B9i5bOpzu3
qzMrWjwXxfoMOE0eWZ77uVGiPbjNMiSwDpsOixrQjbGgnfTJAre9i2gNgfU4SAF+iloB8HZaKj8q
nHGOq8mVdRRWrrN3Ccsfm6XEKay0hH83dErBXhzmR37OgZ8dChjmQm1KFIcumBqK78/m78EEjisE
l4P0BBRDnXiWoidnSi344rEUMiAhrz85S+2/ulL1p76Cp3ME8kxwBvrSOTEd4CaMKl+dQTUEg0CY
CsF9X4T+mc1Vk3RBmB8rt82/wmo4+0SABDxUmevIONcah0Q6ZTNY5imZIle6RO67UgdRa1v1i+Pn
nRUBx9beD34JIeg6yPZlWVSxJSq1G8Pe/YEOCN/PAUit0eA7wZkvGWpcKLZUcTsVy4cgrDVUqah4
gIZq+9hSTp844+Q0jF7R73NleQ60FbNc7eqqHW3o0GTVGHNm0efrMb2Wa+l/E0hYs06j0S4uqGxd
dP/kUncDsbSW/owNt097vuT5MF5CSl6trv5N0c4M8uUEa+yNS/ffsvG/8pFx2k6hO6Fbx68uGceg
9ZB6+9G0yokkpXlCpWw+VDxvd9Ngj2nsg38aHrJpmH5Qt4WWPhlCq4gY6emf3MmyF5AiOZxDuaDt
rvI99HGDugW1+qaRNpkHSzhoOjWBABpR6bgtWwXsxBb4598XYNwt/juNeTCFiJ9ZXKgFhnbTp5ep
qB/zRb5Ubnhc3rSxFTjP179kZWZN5edm0hKo8UVcFhCdiZijoD8V+cOYbWnmrBzXTS6CVbMWK3yQ
CXyeTn2a9Tiriz3Pwi2xl7UveHvxu22TB03h6bEXgKD6QQIhv66P+4Z7wOQ07R+k6fK2E7ap+jwT
PyM+jMEvM/Uy9BKC76nPH9rwNjYFM1WdW9vnNIRNKNq14jAvcIz0fg2ZQM7Y+ICV/GCSEEbqWU6t
2hYfULpRuoxfhCw3rppr02xkCH9Y/CaXTn/J9fjspGkSZk5sKfXxtmVqJIdBhyHRVmgnotQyLrE9
xa5ucOjo7hUVW53WlaVksg6KQNSVBYghOK7e2bfox6zIPtRK/C6p3sikK3Ngcg1mWPwwz+nAGPan
4U4HWfG4zFm/Ec0r1wqTWjDnXg2rGYgFAiGkfC9S/hcZVntHOlHbqAOkyQ+ZdetovY3iu8ArFwJc
AcQALnCliUESRUkTEppxU22Usv42uP+xI5hkg3oZ63HurPHiHNNjcZqf22R8nO7tE9+R2I9VvMT0
oO+8Q3Uakv7ROkHA6OTtt0p2a1P19v9338eA6AnTBUtauUVUkD9OeJMyDTP1lhUOK6NIJXjchXzJ
alns7Dl96iG64vnh1i6y9uuNwwBUh2Qj+sq6SFAWoIj3sXe2SCArG5TJKphl0ZZ54ITAIVhx6jY7
lMmiPJuj0fk6g3JSDrdBB5hJL7BkUJMuQFtnCcMElmBV5DXiJV2y7zelFZNd0E+kK6fAB644jzvt
oWXxqEUXDWqrCbaSFk16QclEZ9W+CyG9NovDFG3GXvWfWj/dKF2vzLJJJSAAfU15zZaL38l7mpV7
huP49bFZuY7+xcq9W/4Or8eMFVMDheLPtL/rCu+SWn0cLi+LKzZ2pL+CUv8IcdfYvPXsgYdql/BP
8LoXVbAUiyd3723qp7/tsMlfIB1TfbTTNIy1hMyW5MTaC44OvOZe+dg7fLhAfqu/axvAI9t2hqkh
y5vsuEhPgbdJSnc3kuaVMOs2NCIzqQfEgjwMqSc7sR3ccpd5T6g+NNaNNVvXuJZrzoq0t3AKaJcM
YD/vD9hv8CXNPlGyZVG/tiiN1FByx7NaAXm8/q0x7XXVuVnYvs6GLYOMlQRhchBwpS60NY8jVIDp
M+nluIOQ0hdUKN2dItmTrpZdbllbJKe1txlng8CtHDvtwXiAfdR3kU3JYoUXf+qm3chqlBzSP51t
Ha4HxUq8mUQEQCtl57ZivMDL+bMXjPf9rH5df/TKrJjMg9KGWUFacHlpBtgT93Pzi6ZAYc463bi0
rAS0ySmwAgd1Gn+gSZm+9vUHiJWeIcYbNao8wMRv4yVrA2QcCijUvcbCgQlOXxQP9kITzfuNAVr7
/UauKAFz6VmHxiAPvSwhUHw5WeBLvaKO2h7m2ZdAslj5z+uzscLAYCZ1IKDVwtMMuoBVYzexqwqF
SyZ6k2E0kKmA2A5TcGJwkXIHK9DPTs4AR+5kQedIdPmwcSteS5COkQ5G301zVwqazKr+ONbWdJfT
kt21gCfvqd+DoMwCyk8DI0uSZ646FP3w25lglBk4FtlJyCCDmSA5XCsbi/aRJ8E5LUfFThyC0vcu
Sl3fQkGHe7AXboMBMJO6oLrARlMb4d8DGzOmTSRhttVmn+n8dH1y1kLFuGwQrjtU/jxs2zPkGDP6
pfPHHyFUnzdGfSWjmGQFF9bpxO+FlRRobuzg2Qeru6ys9tzu6lOVp1DYSQPY10zzllb/yheZ5AV7
bPKsricryTz3fvSr40jSlyDbuiPbK2FpUheawBpGoaSdNLV6ArfohY7zfqntMglg9pOAOZDHAXf5
uc+98ZTRrnptvYnH2MNlRNg07CHWu0WyWvvYtwB/d7Ig5diiKpfZCYp/v2hVPEqVZjFI+Lvry2Ml
UZh8BFEC4IYaEEC5NXxYhhevJxELVSyruxQH4esvWfuIt/+/+4iW81rPEgK2ft5Ew/QB6PmIDsfb
Hv42je8eXmaQtdYLRgj4Srp3tEqjJqAomof21pJYuev+n8xzNcxsKDH3ZR2CJPNL0fPSgIl6Gw+R
MeOQwQCqVCoXoEqPtkrGshZRNY5bLtxrU2xkgGAcXXdaQi9hAbq0YRilKY3QbYgC7u8mfuMcGyeL
SsAYmpWEJSkn5DN0ZZp4Huf0LHOXnW6aaROjn1EXsq2ZOycBuQvqPGbsONCtVvlf+Ns/jtcmsD6l
U9XIHo7z+VIURVzMrHniBMzT0ssXoC2boP/RTuGsI1iFOmWcBcqjUTukZYG/U/u5LX36G5ob3m6x
8uGP35So1neVc5uHPTPR+ehU9HUDw5gka3z+P86ubDlOXYt+EVUgMemVpifas+PYyQt1TgZGgcQo
9PV3OU8+uqGp8mOcKmgk7S1p7zVERKKGq8dh47C2EqImOL8p6qaaQQBI2NQ80b5rIrtobmngfL0+
dyshZALzlS5GywZk/tKI+6YkRwB8dxJmPSFANZ97g5EHms4FTbjwYTFRV28agJ5d0bKDcnrQuwCI
3RinP5DMvy0T45ChhzFNBSFOUg5dMtVW3Eh4M6Qdek8naFTcpyPEA77jeg715mW/wJhoqL4vfv4K
BgkEJr7jTrRx6VybMiNrlK4XEjTeVdJWTvUN3WK6hzVVt6tCd8vrcO0VRurQxEajGGpaCRN1Elgt
bpztgYUbH7CSmExJY8nLhQzUpRByHiLL/5VWNCrC+9730eXfIlOufIKJ669xEBb1zOrLXA6qAXUM
BWMX+t0ynluQrz+19kx4v/LagrreohLVLI+ASMBMZgKSEy4Oy7/X37D2Ge9j+GGXI5A/mJvJnZNU
azspte6PobacvWwrb0NnaeUkZ+KCFxhR+VRn8wU8ud8OLC7jOZcqsbF/8KidvDlWpO4wU71e9p/7
qvev/fBVQwZTS0Ha/uKmgbWHYsm3wulmnLmbjSW2knb+nPE+vEBWSxXmPr7Ch9rdg/Z4cC8Auo/L
nL7jiWTxudrSHyDQh/fA4RIIjwyxmELccvasvc3sT06LEebwZhxzRwkoYJDH0Hu2hIy6BSka2P3w
IRumjalYOfWaOOHJoYGEjFBxgeLSpRfeF0APNvbttUcbRwPtl3NReEQlyzzcAOSU5EW7cepYSSEm
QPgdyOU3jVY4mb1yecMpA3fnQehEWfnGBWdlCZkQYdfyi3EZ4L0YyLcBO7pd9PuJJjzYcspcQxuZ
QGHhj2Nt9/CtAAxtB23mPALbcYxwTT90tgZHC2YtXNYqls14AzT0+VPBZ4KH57IP3K6ElBeHZGhs
E8ESHBSh61+qamN6Vj/NCPAprXIJPLiblIxMz8rr1K3bBuHRXzwRQZJI7Sp/TOHW1wUgjTU40tjU
/+f69600eGzjQDAMNV4dBjTpPUX0Li3EtLcg3whNc5ofmejp3oI7ZQJVqea3M1ntxhFh7b3GCaHi
BSQDIUuYZDC+mgf4tjZE7FnP4HjF54ulhm92yYAZwQluI3jXwsDIEaUskA+W3r54DXTE23kGsAVw
k6gkM14KreNDx4MtdONKOJvYYqpyQFcxsslQ5/dzxvdNxjbaWGunK1PveFSNW+cEHwLhjCDf1+N+
fMn2eezGfIqyn2ERibv2Qd3V++xeP1xfJ38PcGICi7VKubZT1V3shZ6LJXBuoS+m9iyfRZyRzjpe
f83fh42YAGMCf8q+Q0H0goObfVZ527xYFZS4rj997SOM8wHE2OzZgpp2Upf+t3JBDavI7PMkyuUw
OZtaK+9h+/+HX/J/wsbK0vUIxOfFCY5tdi/zB2l9uf4Ba482MgVZVGe5yoV7i9XRXRum7X4SIo3B
V+QbgbmyuogJKvZ8IIrf9clwwqn7PJpyHM/a0ndf2qx1H6EjgcudxRZX7xzqsJ8uQFawmgQBpY3L
oUW3LtQZGuhWCnjDzqKjD3G998KhXU+XSgZy43eurRQjgVCgp3q42KHvzarXmhbPfr4lLbs2ykai
CLK5BvIrcJLFz8Cz0+zkkqHGDlNv9Oz/nokIM24MExfp4C3Q/bC8MoJ7zFSIKEy/AzYX0U3PorUB
Mg4UlR2kqeXALC3T1WPZN4DJ4nJ1fR2uPNtEG9NZB2Op0PAh3RJ1/JcN8v71J6+MvQkqrojKMzlB
AH0ouLoBFAMmoNIJziwjzsYx9O9bDzERxLCNYD10pVjSDTWNxTSSPEJxzI2rRtZ7qEKVzU6W/2Rw
qteS1q/XP2xlzk1k8dhkXV7Z4NpPxPd2ZKm+lMwm0SDau2riX9qGevvPvclIErnPxnJyYPHUhS/K
/w1roFhinXnyn6L/nOQkwHn/vZNoL0wLHQD7XZfjdNDqHdCQoWsCK9At4UbvzxnrL4nUVEQGVb4K
FNzjL4GVVQfWDKgrO638FTCo+N1oAMvvSAf554ij1l0d/cKuTr2zNMUugGNWEQVcah5RtHOxTfYy
AQZW7ULHc/GsoNu3ICx+s2tSRwWkImKQorW7o6D1LvB19NIzuqZ+AovQatcye4gnndJfLrfZGXYJ
HgpcThHeUQ/EWyfkWWwPY3Ygg09uihwma0sd5odhGceo5Sp4ZX0ZfnGcBSL3/lx4z8iD5UExJnxQ
ZOVya808uyHBQPMo9JsxFmWbHoE8y5JsyNt/UTmDO0aNJAR1RL7LIdtzCIuwPhAUbZ7rYeJHBdAd
BGUsuc9CPDwi+RKchOMELywMMrQARvsRrk/z7QCvlqRzqiWuWc13YB/XkT1AnKGWQ3qysqA5hZUz
g5UUWhHrPP0bxzT/6AEtEXUsg2eTNXhfpndxG8v27SPOVFNclmSK1dKAYs8DfLg7NzfW0GZ7Bdru
8wgXjgj2meETsQDGjMZeB7Cg8chBSZuffeiD7VkBfHUL/eu4ddwKSrCsOVSer4+qlt2r1C49lmou
XzofLIpOYr9zKwCed3oAC81vQ/ovRNPmGJ0F8Sw9qPAveQs1hMG79N5E9hObqrNq4XnfTto/Qtm+
i4UEOaouSHcHApvzCAee4F+aDWgfDDLAZb6dz37Da+yu2XgJykXdMuVkh0UEGo8KCG4g7o/O7gd0
dKgPQQE7go0MYMB1FezcwtGRy/IHi1vkrIDXPoBh+DMbOu+Muq/97Lj9l6quhpNvl+QHAAl9s2Ot
nL4Rsky7GWp0dYT9ksMMOfPoLgUD/ne3tGLXLGo5VxIeniFsq2MALoOHEgjnZz6E6q4bONuHQulv
jee0L1K2/R3EZrKbqVh+L67qALFW5X3QBykGQOW3fdC/+FIUyajJhAlp+UXBZPIud3x5ACJLRFS1
XyFIkN8xiRF2KsHPKZ54ToU7Htuae3wnpr6KReir17Sc52ShhX3E8YDGRGfwAmr94uAvzIta0WuY
ZrbdURBN/yVgy990RQv54mHhP6ye1me2KAi6Z3l3pLgU7wvHTkEDA2BVIn78XWtpcdN5dbMLKcVH
cpnusKJFzCTK0GmHpsbM+/xQjuCTMjTBI+1mLLaEM8MagOcn2N2GuwYpJWIFkIshnGMVU2JXzaqJ
aefnHLLALHzzhV8/1lKqR+iN5LGoxiz2lC9PMOOzR/imsnmHmhwc+2rcjQ54XXDpLauA5JwNTkEW
1vqxC6n9ABWDdMfDViSqG5Yjh8Ipmtnlr5Q2bhJ6ZRpnFEiJlPrFyXcYCaOc9XCw7ALoWHjQqr1j
TVPyXaoc9sbtwotyEqC27vAUDId2YuFJiar57oB/UcCdsBIPSnPaxP1IZidqQHS4D1Ub3tUuy777
jvVVcd4FyB0drl05Usi+URU7cLn0N1oC6Qc1DC+y+CJvcbgcD36BtpffoFLXSChuRoBA6wedYxXm
ta9jW2bhZYao1Z6xvIuZ8HREhya4c4ZpuFM4mx4qXBxvc6eml8EJ5Fes6vJrSm36grUzP+FyOyOf
wnHUi9i8dCyya+1Fi2bLseqI9YT2qXgDMtoGtQOKCTwdxQ00GKgVgxya7sRA5wAeDAv8EkVIA1zO
hY9EuuT1yZkthiLBiNjkJCdfurrQOyvP2N6qtfrezx0kksCAgD0lSyFuXBUs3xfegF1Npeh0D7wg
p1qwJvJBtN0NQzefGKX0XndyiFUd8LsCgJfTMnka0ssMJdmQuPykFkAkbVra93NT0weeW23caT0e
EMFYpi1iQUBH4FDa83CccS0B9SLt4Wc1wUHrTG2o6tZ+1sfUrvRtLQoIehalcyhZE94Re2ZPiqsJ
GG45Hhg02CLQDZz7Kgeb1O9I9qNf6HBoR5nfZcg4O+FqGpc+rNQrEMGijNlpMlNbl1Fhp8uheIcl
VIzhDITjVy13KVRsHxgAN09N1dXP9gDUUws5jb0s2+pWFoR/gRJoGnGdiS9VWUEZZMbqOcOU3D5U
M7EPgnYPYc+KuHBtfaaLa39Hn8Q/pWXQxRBFY1AAQZ8zRN82giXLchvmC+ORX8zVvtCufUTxUT42
6Psnqtbtq8cmvq9pFRyBEg2P0xIq/DPvo9xZ3HO7FP2XllbYukSbPk31svybA1Z4BJwieKRDtxxr
JUvEiQ0PB9tzT6Ml/XMekgK9iLa/GVECv7hI3t+oY81f6kH8hMaHcy6p3//sp1nWO4XWye3YK3Xn
Mqv/Z3JFAROCbIRPQDYdoECz3EyLrnIMsaJQlZslNvMKonJI4FhF+4rLjkTj5EJwz/GtN/RKy2dY
Cub/QIW4ijXSwj3JhvLb0PsD6Edw5Sa2JhhJu3/xBAFJwfKBDQ8cgY0lLbubgcz0n1HrdIgg84am
a5tbsF14P4wNsFl8HmwP6FnulfCgF+SoMhT+REb0XSpa8cseSxZVXhiASYVOeaWmHqizvHjL+rK4
yb1yfELe1jdIvTS2U+098XppbiRS3Km24MpOF+A/4lYOJAkmHLqaEmabTj9kcdnYYM9NVfk2NZZ3
sJu2PrfcmU4jnA0vjiPyWFHtOijYUR0XVt4lZd43aLqGMygVWZdxpPM2PHtLnUaW140/CohN4yvL
5gEM5C3R37VrjHHRcx0OReOyHi9uZ32vFvJjIlvi9mv3GOOK58/AUYraB77cApmkc/lZiOrOLvsN
yO/a843bXQ9xkqVnPRqvBdgsc0nbmEiofFD4lm5UpFeqJSYnpYNPhe91kLtBCknA1IWgF7bUrm33
oeVZGyWZv/dTiMlNgXaF78oJyBh77GBoOpAbwa2brBwPHs/Pljt4KC/Rjcvl2hcZ9R/UM0Lk/3en
3YHeDFVzDrIKrouVPKcW35iYlTVl0lOyrmVBMQo7GaxFgMnonXKxRfJde7Zxs4MnUxMUS2knspWv
MJlE9hNQj7x+bVx7+PvfP3RnwtYmPBwlHBL8vIkX4S0J2JP8+LmnG+Ua+Iy3gT83+OkeTBAXpeYI
yh/frj98JRhMHoqclraqOY5/OAo3B7d0mtNCFu916oJpg1+9cn0PjHjmHYisqNZgnVoQnvJGAIJn
F06I+lsbNk9a6F/XP2VtiRpxHXAH+psEwg24TEFOCbpLHrSSxyFq5i3I6corTFIKFXbg+vXkJMEs
d8r50XMFbe+9AK/j+jesrCSTkuJnNn50T3ViCxyR+vGmr4KNytnKTJt8FD5PhW65dCBd/WphN+q7
x15v9UFX5tj0uZAFJEA4TOmSwCvKfaqxTZVWV8WpqI7QcusjMaBic32M1t71/oEfom3hdZV7A4pQ
2Zw2F+mFx9HlEOtsAG50bQqiYbgF+VxJsb4R2MzuUa1hC6B6ymWxzwtvVxNfRLg5e9Gss2ZP5hmA
1zTYklNYW2FGsOP01MDvzyux1QMO4Ss6RTDqfV0AlosCUm20JFbqeL6xe1epXYACnsFQKXsaW3CC
ezvm+o1nPIKixL4bvznTRslwbbaM6KcjTnPCqQFCFr+p+joMDx7fz5irYsvham1hG3HvwX08mHuL
X7Qtz40r/2VwCGhHf0safSUmTWLKEqRZaUNeMdEeFAhtSV7HGfLon1rMJinFa1r4NhEU6kqcMSMS
tMeAgu/vFPvBVS/QuNlIwiuDZJJTGgvqk7gNOIkc9a+WWM/FoN5dUbe+Y22Q3tfzh6AkSknuz4At
+R1tzxw127thQiHi+iitRIVJTemqxgHHE539hbTQMuKxU77Rudi3lhtff8Pa+BiRLhpmeayBosrC
wiPj4c+05DmsbPzH689fGx8jrhmVpeeFoDPi2gkNB3nMR3G+/uiVCPOMYO6dijijdnA+yKC6IH8X
2e/azmKdo6+zcUpYyYMmiQSXKZQRiIZeSQ2hhII5w0NI0+rSTMs9tMsPFFYteyvNgo3ZWJtvI6R7
JUM64qKaNJ6Kh/n36MnYLv4ZPqnLRkzuiPAba4acLKZ7RN0AJQohfnntP9cnZOXXm+wRSiwXohLQ
17dHefIq/oJyS72zJnmPioq7v/6SlQVlMkhgvAQ5h8mFLRNUDiylX2oohWzssCvBYJpOoAo1hL2X
hQnMq75mlv00W9ZuDDYARyvr1bSaYF7Yg0f4zoYs3V3ddPDOJEOIu6p9bjtXRk4Jttj1QVqbCSOq
Q3jYLmOf6guTJyasvcv/LWDjjvLfxkJdGykjrLMqs2UB5ttFonHBgu9E3ZVBuzHFa7/eCOymcguU
pgD0As3ha9uALOygGM2B5I5YLrYy99onGBu0ZUtF0kwtl1IAL0tI8dguHkEJUW18xtpKNYKZgxjU
cyYciLa3Z9hv/7TKcAPPsTJCJlUDpbmxAc8HeclzbyCP87YU7Q23nWe01X5fX0Irq9Vka7TFpO1W
ke7iQom999HZFMJ75lXw3GeQV1FNuYUkXRkn03YCdebSYQEfLuMi0DnovDdCmo2r9Qr6nJg8jK4k
NVSTWjy8dJddrTQkrlt32C85OwXtdO5m+wgA7ldoqn4nTnMf5PTbzKqHQbuPftE8DqXzzBz7+fqg
/rkX/KU/adpI2J0N6Rn0reDXEoInHqQeavTlfPR8a74LG5ndL7XIjqnbiovluk1UE0rOdkbHf4Js
YE90UqCYacqfXai+RI1V9y8gWqFLPzYwWGigXvLsSoB8hnEBBsyexb1LJnJDHfGTuvYM0H1Lxoh5
jN9DuMq/mRvoz3QCll9W1tSP2llU1I6Q++07TY41tI8PGME5ssYxvU1xm7mgmODc1tSbzyVuOVDr
Ec7B0SMtdjZTEvANNHx0OPAEZb/6Wy2CPm6Idk65cqBP7ToaznjYDUTthJfS4imAhQBb6hT/AYR1
uGM9MqNmIrurFMtf09kJTpOv2sOc2UXcuEjL5TxMdyML/I1strYC3//+4RAnhGKCMhS0fcLvKRVn
192SiV3JMtRMlDVLQW4Csof1R8u9KYNHV21cZv7guf+2mIw8OUtoGNeuJy9j4h7FDbh/UBr2boIT
32X75kTuq3N67xZRd4er2i2/Hzeyz9o3GZkTyucMSAfoYYuwdsSez3zi0djBVZRU4bzFu1+bFCN9
5hw0SzvN4Syil3+hD/1Wi3xL5mzlXGcyXtCY8lnlBSTpYK51k5euFaWzu0BJGfquKF7bO3DYYeFY
L8OX65G/MmYmC4YO7sjyENAaR1X6+yy7HOLEMEmNmJq2LoQrKdsksiy29JswpAQICxK8QIpG31dF
wBOHZPkubTv/mGZ5/fS5D3rfmj7ETA4vX8h82Pqi6K9KQN/KQy02/JwkEDFpLR1833u7bGgCU00O
yb7ePdZFiDq/vbzNYLzF1z9iZR81vSegXobe4jsl0Z/pmb1X9T27jcqx2sPD4XO4Tnjc/HekcM11
m7aBM3s+qGQoigfGp40j5drvNzJA0Jbw01ws6JsXzXNmLSfmzDDxFF/yPOTR9TFaW7lGtHvwGA8Q
7uIy2E689Bq4gjn/l6T06+eeb8a5W3dlVvssacZ2OPFCLTeBCJvYasZ5I1OupBKTqwK1Gyv3IQOZ
lJlXQdNy/iHd8HMFBpOiMqVB6nhwW0p8Bgg0ZNbql1aidTzDAWLj56/MwB/Y5YdQk1kNE7Z3KvCg
2jyZRklR4q0O6bBsETFXModJUYHHhVUxbtsJo9m3dAJGAATjn7Ba2Detfi2Uu/vUXJvi9T3CrG9o
118kcx861blRTUUCMNIWAmyFMk9MYopdVS0JssVP/AoQIwV4E2RhfGsXLmzfgADVQdOqS6dEz/Ut
sbdoKit4fNhw/jfGtV8V3iIrkmBS7iWdnRelCisBzIC/ZNQLosGy2a+gUvNrjw6fhLXexpCurW0j
BaDZ5hQVoRJAkjHOg29KbQX+2pONwCcATqQWes+XEWWOqCjKL6HaEjBZ2YD/jOOHJW17yiVhMXSX
Tnc3ain3c3XxxZj0dr23l2favlxfcCsL2+SxLF5lZdIrwBnoeQGAz/Qlf7c+yYLutyj5PQck+fqL
VjKxyWbRbapV7xcQZ22yHUgzYz1EgpXgYm6dWVaygMlmccOQjcvoQNCkAiYRkMX6PM4p6kPgrH2u
VWIyV/BgYMR16ielVQ53DocFfaUWN25E8eP6MK19xPvfP8x7ni0FoCAjQEw9MJS93KPvs3OaLdeE
tce/L+UPj4eGfToIJsVFlGLnVyUssQIgEO3T5369EeUBpLG4qj0/scNxT0MUJoAH/UpLOChcf8FK
WJja9XKatTsXYB7WuCiItDk7gaV2UC/d1/ncRgBZ3Shib8z22pI14hsuRmETNAo3url3wVNKc9w2
pd5BnxWA0M8ZVhKTeaItj3Ae+jD7YdXLJNKbimUbJMS/z7ZjEkyEBTZDiLL7xc+7Yte6CmqVDU6L
lbdVEPx7CnRMbgnPUGgXM0Q+Fms8e3Q+9qlzuD7Vaz/+PWN9WKqpzmXvLsjb3TuEDVZV4Ba5+uf1
h/897Tnsfco/PHyCP31rC1te0skZ46ZO3yAN80Qr2gL8B+x6FfKNIvzaCBkBbdeqLbCRgzJQ87Ob
TocqGJ6vf8TaCBnBDLgwEKsVrs7Q6N0BwTsUEEezj9cfvjZCRii3fZsBcosr/9wWkZN9D99bE+Fz
CFXNoXM2judrLzH25iAAoX0ePJqEufswwlRx7iEqPQY+0NrY6LIaUNPrn/P3WAZm8L8T3oF+4uha
pkkZTHCoggsd90J7p4UPD6JSbVTT1t5iHNVHLe3O0Qg4dzmhZhfNMJ+Ci1jEy3L/qe8wWSIubpGN
R0aaWN4UwOyRdLHXw0MkL8v+yJa8/FQmd0zOyMiasYeWBksGFn73OOTwII4dFM5Gal2JCpMvEthd
JwSaN5ccMlpCwPHZ27hurD3ZiOymo4EvBgtGo9DRuGTu5MTSyrqNp69o9Dimxrw19d2kAgX1USEe
hBcUBzesQxiOcXWuJUDS0Fhc5ENFgXYAPSvdhV7GIOTPUUAcmr6MStovx1Js1dBXVpxJGgHYjtHQ
hbg+rxY06bsx7G7nkA+JU4z0wmE6/rkAMokjlZMTEPuAeAAUBW3WxZt+tIEz7HF5z2/90m028s7f
d3gnNFKC03INh+IGH0QBPXCGqIR4AhkreIJfWFPftbijXA+ltZVipARXY8OcSnTYx/m7VZHTXG+B
ddYmxUgDbKhBd5N48mLb0MJGVwYc2Cl9LootYNlK6jdxhDgC1ahW5xKrvCq7qLOzFmAjh8LAK1Mb
KWBlfEwYoR6dYs7rtLuIoLwAZnLJCrGRxVYm2RS0duA3aI3qffu1vbdMkW+jHahItfINPZuYjryO
+GJ/7hRkogdRiffhtVzTpHKXBK7q7c4a0tvMEo/X19Hax7zP0YezhMrhIA04v5MMKMBHfSlhpSiG
H72XD8d6Ch8aIO6LL9fftbKyTHlrF14OQE7XJOnh3+PyfZH+DEoVyc7fOGCvLSxj2y/GorKhYGcn
AiBvNnVf82m+OO3offL5RniHKOkG4dguSdA2x64B72r6as3pJ6faCGlHeX03VymkeAQ5W847dWpq
4YeQ1dPh+gSsBYUR2kWWlmVXdDrxQ33nltWpgQ3I9UevzK2JIZSDM45eFcI5uPIu1VyBJizOIn9L
6cborL3gfQF/WKh5OKDk5g39RbndqU0rPyJZd87m/NvIobt0/StWjnQmmjBnBNauGbTq0wCYOOfV
saaIWADf5//qsNkYqpVZMFGFXgVMYS2xSsvS/rqQ8RnX2I0d/u8IOLiA/neQAjrwHPdJGzLZ4rVo
rSe4AHs75Nc7RMEuF86lG8Ais3W91cf547z4/20qAJb++8oU8n3MphlJrEWelwpSOwVk/kcZ++5z
AYBIW9noepKDLSfcp4tYZz+vz9XaMBrBPnPIvto1xTAO5AF+fU80pfH1R/8p3v/to4xAh4dlJULQ
RKGwI4pjSKYhaftalftBKn5Ty7nkkeYM/g/ggNTdrqZl9+wovZwdBYhxFOiW4ZDuOs4B8r462y1h
i3avVPLHLKeB44qWgzFaek73AKWlATrC1ZSVRzHqatcM9fKpXp5j6mgXw+xB+DGwE6dtQJoaimip
x2isyy0U4UrGNeWzGxvwMjVj+7DbRl0GDfcgIPjbm9yy8o36+Ergm0BFAho/7wPMc46xCbs78g5S
dh91uREzf/oEf5lsE6w4KWQTNQcqmVsoJ1iioIcC3scPqGQXp65x2thu0vErKC4QkNOVKHcgDXUH
D4yckyo9Fo/Bwp+cznVi2x7QBae1xuWJzbgflM3JF57zdn1drg3Fe9r6kAMJ82D+W8G3YyrYHZbU
E/SSLtnCEk22ZFhWosp7f/WHV9jo8nPfLwELzfpT4wX5rkHa/VzmMwGPoYV6VKiEm0gY66G+c2fR
4nR9aNZ+9/vfP/xuxlTDSY9eGc+V/E4mX9wFgfS3UCxrI28km7JAhb9aFL/UgBdXdXukjnOBeNxJ
s2njJLay95iAR6JKHjqknyHPcMuDAyX82Azwv2Iwk5439reV056JeAybJpvcCcbgwvvZN3WE1lMk
QbAaaHqo7Jsu9DYy6J/WyN+CyjhquCVUmSgUoC5NqoujlRX1MZvV8gsk9T2O4vQCU28/anwhHil1
84cUVoVHTkJ1SqF0fqo0GTd+ykqKMkGRvXZ0hRbncFGZCy/i1O0fINBH9nzytrzbVhafCY3sXSnh
S5EPF0LS8QT6BImmXrKNItzaBxhRT3PbDwPLny5sOLaQUKFjtqcgX10PnLWnGwGv8jrXlHjVZQqX
DATzJe3jYqzIXQFVko3K0srSNrGRXUXdGkT4AWfxoDrAA2v56gGzNEYyZOBVgPSeRzIYJ7HxTWvv
M5KBF7ShNS9lmrheuQPsz4mBpr+1l+AXOhRkx5vw5frgrZ1+TPHsFqUDRnU/XTqlFRCYsFq0Wv21
aOVTNvpk77v6m5jZI+cUwlbkNsUhIYLj2z/X3782eeY5BRSdxs9DKJeIMh4gz1C78HZXW22vtXVt
3Ega0qiOFHS4pFn9RIvuezFsij+uPdtIEJ7PXEocxEwXuke6iFsHnNqNNLeSrU0A5ex3dmA1NTT0
cU9r+ueRoV23gILrD/H1gV85aJv4yZ4oZnsLkkoPxvdel/ort+l9l4tDDm2agmWXrOUP3Go2So5r
X2TkAC+XYQFF9uGyhMBpTI4OvoRQBoANq/XNgeDE/vpnrawnE085QVNPO5bVX8Y6nkm5K6HcTNot
A7aVKTfhkW03WcXoZ1BtD98KcJT1Vt9x7cHvf/+w+UsyQwI6KJB/Jf0m8uWrFOJ4fURWUomJ8BNL
k0LzvntPvuUBdnd3o2D3Tj6TCMIvZZyO88YBZm2GjVCGEmYRLERgRXXv6b2J/exn4T1pWX/yBUYw
W70VilHk44UsGoUeXFrShwxi32P3fH2o/uCq/rLnUyOkCTwRFX13eLVO02HZpUd7n+/4noJlH8+3
+gKJ593NfCPuhrv61DyS1+o+O9QbOX8FpOGYqL8py4eWsve3Q2KnjqBLU817S+3bgx9GnoiCn9c/
cyVGTKyftYS+F/p4j8vu5IhpAvIkvv7olXVsQvyGLPC121vvR5U6bl1rXw7VJx9tbPOWF1A5lfjV
2rK/puUUtUG3kZtWQsRE87Uiq1u7AsK7HWAgGJDvbcnkrtLse+r0D342/bg+On/W0V/Wl4nn0wOh
+eJbJGnm8AlcehmVpah3Hk3nyPdSFYMUkcW0lHcZ+kyRH3jHylmOuALLqB69mFjKPi5Frg+4o/e7
ApInAvzNsYOtrHAn6IiQZjzUXWWdGMBYEHrLxhiYQVhrjgQ9XE+qXV+V9NWCrMXeGzcNBtcaMyaI
EPJVIyd+nZ4XBz6kcwmGeFTDsb2NGEDLFw7e0G1bKP8MtZVuBw6qPhCk07c5ndJpD7zC9FrYo34B
TIVsLJi1WTXy0dwIJ7QyMSXtVC3RQFgMn9k7SauvfYsOfMm9dCPFrl3A/ziTfEjflRxTANS69Fy6
PbBCUPt4okoQSOB5EPVI4cf6mFHpvjVe/RvlrUOv/d246AeKO9PJSaHpiwGYXidFmi/QdrcjpFI7
3wF9nkap76Qv19ff2oiY6U2VOghSe0xqiKdVGpLh7l1QkMiXsMzd4uauvOT/wIx1HlDI4nTJHLTo
77fwPl5gSuaqZq+oZ8MALd+oDa296f2O+GHUZcp4rlXbJ5Pj2vvif5x915KkONftExEBSEhwi0lb
leXb3RBtscJIIARPf1Z+56aHv6mMqJmLiejpgERmS3vvZXzxNRfqeQiGZwmgd1ws3nAjNG+V09YQ
R0cHeQu7huycph7cTLOlV3kyeeX8p+1dUH5mVspfCwUdOCFZVz2KkTrfZ5PzBxA0ehyHbMpBW7RL
DRTFBLEWcInnhy4T+rjoUmfhksFO3Pd7+nNkfPnpw6esicsKRzYoFeQG53fjhF7DKJXlNTOo0+Np
qVP7pRUFiSsurYsPlslBjKDkv7/ONg6YNYyyKDsn18iGTq5nWa9Md32EUENDtLOsG0t546BZ4yhJ
nrERwuXyBPhc/t0TFYwZCuBI3v+AraeT/64sAx9vm41ghEK0ie0GtwkuJOvpDdjF1jSsApOQcx1U
adpDlqLL9z2S1xfIJUHqwTVVKIjRX9//io0r/lra2+kLDbGuYjj5wzJdhqbMH+WU0wjO4fmd4Do7
ElopOGD2pnxMKb0Fntzal6swM42QnFIzwswgfKi6tX4S9DN0h2rUSAgcKf3xxkBuTNMaPdl1mCTa
OfLkF1V7UfXs7WRp3VJG37qPrTGTI2zI4R3I+9MwlwWEnfxlBOdnAETG8lNotClKrMey0pBG65aA
7xQZCniF9Y388/4Ebn3fdYD/CnBCAsuHS29/IpklQV+CPJvK3MePPXx1n+IeIHu1HrKzDx9ykVYx
t36//2TnfwZg/7jn2NfA8NcPz7rcnUoPzz5/s8IvXuiFIvzFYz+aIi+8v4+/FeGuD++/nM/x/Q7/
PhyPu+PuPo7v718fnkEPCo/P4c/9/vf++ffxtw5/D8nd4/54DPfH12N4/H3nh1Gyr8PkcjolSfJ2
OOA/X08v0eG0v5wiPCeOz4cIfyeJTtHhfB/vdl/ip+tfi6L4Sxwf4i+HPLzFoNhcKdcJ/Ot7OfR1
iZmwENHsHr4VXkCf0m4Css0H7WycG/bgFJ2fWLyGeF0p+kjapH99f7S3FskqVpE5S/OitzmognzP
MhVVc3FjiWzd6tZ4z3lavFyVjB/nLIAcpxUOtXWw9Y+KgWWx9AdqPU+FfuyRaOPlLi/ebI8lDrvl
UrVxkPwfyfFmoXqaYbhizzY9Gmt2vnSOBVXFPK1u3Mm3hm8VrGxkrHBV5/xoK/j5uJ+86tYp+D8h
nf+7C7A9/7sqLLvIeldSeYKXZAcZt+pbFaBaCSlXMsNPoHSc36OheXawaNXGle7s15HO9WubFuyP
4VzvedPCWK8ogTJEszgtIwgYOrHxlqSAiAtui9NhMpQ8dW1Z3fW2Jb9LvcCXaF7apbiqjOVuSDns
QyI6uvjEoCzCKVDTfoGvWdRyyBrWhYLoR26m4oENYJ96C6SGFp2Dl4AFle5bYQW/g3ZJo7qkE+4w
jVNRaK4N0FiF3X0FfUl0Gf2gCfYzocEMI7sxbaLFpQxuVhN8RiNOJ4AYgJVMAK3G3yiZOz64qUKr
aiZLwkTGLujw6le0FEkMc8QUOamQEWm9+ovUU/PAFNMRNX6eKLWoKdSWnb2JtESNhwwkNgbS4aUa
5B2z+C3I4r8Xhr3G1haFyd28K686brJ4TMusioqmv9Wz+/cdwA5WoZ1BHyyfMMBA7T4b/3lZlsi3
TrS8Zc+3Ude11xBbD7Zcpa8772iC/jJO1p5n9VG1AXAZATysmshqZSxa8phJqOC6FbhTIr1RqNka
unX4BzgDckwoI6L2FKbyQWWf3o91/75Z2Gsh99l2JircTp6qzlL7kgTzATru/QPng3vRvV2fhtQL
kvdftjVFq8AqCNq1UH8Xpw72N+e5LYf7NhvV2c4YAAK9lrfQZFsvWt0HoYzJDS79/NgBLKl/LIqH
ary0P97/jA3KEQzg/xuGTFHpdmB9dfKC0aZhCpTOdHD6XNBwKRFcIzkM0Oo0jAxOCO1wj4RlkcEH
0x1Gum+K6ib6aGv6VrE2GyZNGsXqU6n9dgdCd/HDjJo4EWFGJtmioRXkDNP+/Q//9+Fhr7G63uJ3
Q8CxxezGP7Ghu7Nz8mRx70YytUHdt9cYXT1X9tJ0A78KJ8+IdW43ASaRG/kZ1wFz52WFeyTMHZ4d
YSRc9wyEIjNB5yOkmYcKrIl0ikVjrJi2FvlkKFgzWSOyGz9vY1H9H4jv9RDJG9qdgrTnhyVNnVOe
6+W+gyqnGy4qSG+gDzYmda0Cn5k6qwnz6pOBhmoLnCUuzJapoIHNeBU7OW5A3QSV4/cndSO0rAHA
xtbCK2omT81codPqtGo/8pZ/LHCt4bywGawd5dgSSt4AnYSBXdMEjo+V/6HE2F6jeFtf66yxM3ka
W78NcQKGXPkdOA+3GhRbs74KJXM9KDl4tD9NzZLQ4JMj24jAMiX49P7wb+2pVSzJl3YErhvFHV1A
z6MFsv4n5R9r1tn+KjxAVN7px6mRAE+L5jJYltyVeXarfnytCv3jNrbG7HrSX6p6mvTJpFUIP9zC
sXAOOuHAdzTdZQu9sR82Vugatxv444j+OSjULfhwEaNancuytXbvT8DW06+78K9MI2dSEqjc9qdR
aPUwIp4gmBa3LHY3ls8aq2vrrs5cmMyefNvaO5ZEpavv79t+6eFNDNv4979hYxHx65//9Q1qnnVe
L3MHujM5tB4YrwtP69CR5sad/t+FD2g//vcFDGKQjJihhAZT1iWg9AEk0hBeJw0Y9T/KLmeR33ew
IICuP+lyfQtKuLXEVjcGAgLvIEXWnNpW+SFUeH8GQ8ejfmnz0GN5DgXghp9yy79Vl9xaDavtPqW+
I1Q5eMfAdtIwa2H02oFdc+MI2Xr6arNTkS11refypAlcmIK8b6H4m/sfi7V8tdu1tqE5PeN61fIi
S3rL6R+QN4sbteGNlNxew3mpP2ie6ZIfiTS/nIWaEB2Vx5oA51YAyDmVUMgdpntY4fwqLXoLnrRx
GK51QtG3r63AFM0p9QC0MhFT1U6SB3cxB9IuH9s/a4wvTEUHUQ9eeYJRef5gSmQqEP632kvuA+/3
oT26hvhmXe9MNgNQLy/eTLrrBzRy+lvM7Y0AsAb5tnA/n1NidWdYaSywTSiHOCtocy9ZdUuMdGPt
rkG9VdOO2lNBh7zTv1cZOwb8Fo77/zuE/eMoYet9Du1rpAYCkhCelJBmkYI8kFRWS6hFPT7yNoM+
fYkez+Kydp/ReiIhHXHTnqtsiJEaAQ4nhVR7UQzuV9/u0Ryblw7iyiOYWf3BtZl4niYLDLnZLcWv
XDmthCNI21+IW7G71rG9OkyFlGeH1W0altkEzfmZ2PegPfBo6YM8muHxEZk0CF5YMxiQFHKXPijB
5l2zlOrRTsfyrOG9cF97PT8ReCxEpUP2sCbxngRA/JEYXfOZAB+7myeC87ggzusgyxHg69nepdTr
/AiZff5a5gW9V1BLuKgUXUbiCPYyXSUsnaD5HgCz/8NToAEo2+nhH2Db+4VZzi9qauuz0R35Dnxp
uSusik47qHDnic20/+y40msvjVfBdb3ozPhYdZ1zsa223TUjTEvgW2D5flQV5QzLodSvceG2uR9l
LVqRiQs3j7cisxwIfFuwkFhgtnTf40iIEZnVHspN9hRWrK4I+K1pd8qcmSQthMAvXl7K54UH9OR1
Uj6ks6vvUwKl/nSGT8PUzd69Nn7wlNsDO8JJUZyHipT3UMz3XgGJ5+j2VdU5Q1VmD3cQ55sOHCEi
UiPJ7qpMRKXX18eibtUuLdPmp9CTnaAoUh+47xVHZ+7KvQY1Z88XgHPJ6AQ/fGpBWCb3YOziQLoh
AeO9SyzN4APkFflnLx3aLwKfskS21AF4PGQMzgrA6bC3Bt6EroH0DVx9nMhfikef5RAftxaCignr
6wLAgoYV+wECFAfIwGDxGVg60FpZe5uQ6UAwd2HL0nTvqgV3Sk/XR2dInaSCccYdaj/juWNZftFN
UB5aOOyGLe1A126JBIo+76dPPiwFYIHimqdMLv5uShlrQ+MSmBMWXs9iv27cGBpo+bkS8ABpNedw
XmqmBGUzBiyy7e9K4qGM5PUTLgl6SSbfm9xk7uAgyTwcsBbceB6sPoMTjiWz+8DOzVfVwMy7hOfK
nQkc2NyTFNYHRTsh3XVsJwRkkAHOb/iwY0ybncer+asSECDseqLOneLy2MPT4ndQVd1FynbKI9cf
wEHP2kk5cW0UnHoMXAf8sGmrRsX9ktUdjB8oLIxmH14fGVs+o7fjJmlr0xetMnpBY6xKRjaLc5WL
ZToFs9dYOCTEkDRFbqM+48J4ZizdsFOQWXO7vH1hc13shWjsCJfKajdZunxxHL/eBymkdOs8e86w
CVG383nMqso5L+i6hSbN/jBkYBGxtcVjD5Z3ce2P88UbU37W1eJE3PRjKIayiY10dDSIyTwqNvvZ
0SGj/7sgFHJQ0B5jfqRRyN7nwIaHQTBnsYEOJY3G1HXSiC8GfpOYm5/OXMjYr0oLDOKiSYoKRkVc
5/AHwdYKdCQDIo+MdBQa8l37Yy57ERltimNPAGvNbNbHnmzz3ykfpq+lHSyv+VK2BwGG+28DibJ7
5tfuDwEdkWMLsH7EasoO+SiWh3pRfgSuehdL+JXcF2Ve7rPAV7sFRWoCpyyP9FHumuE+h5gSkO3K
PaQQxakfqjrlO6cH2xmWQB4pQgjb9T9cvynY0cJ/ROgHhtmwX9ElTKont7ofglm1sbVMaPtwhw/0
THjRjx88d1c3uuyqclOWc3ryFPMSo/0BhhvsXLWNSt4/2Tfu+GtGxazAojBNk55yafa0T3/oHk25
php/AmJ6C5O7dfyuLnesD0hZpCiWuVP3eFXNg8PTh8A6OH7+e7mHwwWuOlRAmEBH8710UR6Pcb0C
r/z98dn46WsyxSBKC35MXnAynfjpun9oxV7ef/LGtWet9Uy13djqKljTeGg1jGWU203oWLeSgY2J
XRMfwAsG+JzW/ZnX5KlSy8ErxC5V83fS3VK02Bqb65f9lbnJHLzRiab92Rq+eMUrb368PzJbz73+
+V/PbeGTo+Be35+7fnmCddUnZ8ie33/01qis7moaXuaN04BGKwlLXP+uzgWU1C4oSd1YL1uzutqx
qBAzd6kwJrhKwRFP8L3xHt//7VvDskrAJMCOnmPw6MD90/Qv7i3Rx60xWe3OFnFMZVYpzxN/QdK4
g9pT3A7pHiZu4Yd++ZqygEMAil2TA20mJHYhSKAAqaFF9f7DN0Z8TVbQ4+y0Fh970FcGmPo1volr
G05LVNT5x2rHaxVn2FLTEmjMHoEXAE9gWjs+n9FN2b3/BRsTuxZy5iTjgU59aNaNKQl14+0B3qvj
9x++MbtrroJHKg8X3bQ7+/ZrgbN3Tr14MEVcWR+d3dV2JXOtJK8zRBqr/TYEwT20o29E9625XW3X
XBJcOHON3dTZvzvRxtS4VQgVphsLk/2vmviP5I2u9qsc+ykb+zk9DhCS27lZnX0ydesfRjKVu8nJ
qkR1rkk8LwdsfPHK/KlsoR8qXV5l0ZUyN+16UAbPfp8Oj1ZZqx2jrfOgWca/Qtem/g7wkLoHQ6J4
hd0G5H4yejUThC2hkO50KczYJl43L3sCCVtYp0pyX3AFu3ci4dwZLk3T5eE8auf33FpdMpbWH1FM
849O+F08VBDPjW0Dxfp4sinNcYn31StwMAUKTr3XX+9x/siRT9fNcSma6Tj0xK2jbnHMJc/d0oc1
oOyw5ZkNCz9i4JS3cLkPDMl3aNvRZ+0CbKqGQY94NlrDDSXaCuExPceWoQbcpypUNeyP0UBE8Z1Z
5sKAK/yxkNrczVAL3nHWz5GjFw3NcOCps9hieZlUbKruQThdvsIF0I8KfwB9qtNCHHINl7L9YHnk
Wz2C6wQHWcvs6qJHihMUpQ3zwlpdYPeQXvK5CPbl7JTPMGEcY8cfKjh68hKej4jzWajgdnAPaIv8
Nkm/jfyh5ocy92Sceb0DBnSuf3oQ+9058EJGXc7UrzNutLGzwE+xG2dyQtpOfjrEKs9A25C3FMK+
cS8zViW4KNNdnfc18mRIDcyJw5diZ6CuH9W8m6N8bn8XyLG/z5NGZSCw6bO49v29PKCRbbnF15IF
ReRKi3/KZzK9UKPggVfji2IP3vHnhesOqgJGhQ2c6M6lGIH+5Rl/gSEr9CuaAhiCxmRNODmWH8Si
p/n3EXTH693N/9K7KvdhngSBx9DSjb7AT63Z11WgQiknyLgXorukRZseRnCYjt2cImcxKVw64NIn
yRk/swQhMPOQj+rKEm3UtXxqEvhJzXYi/ao549IlT8zzzJMx2ZgsTrXsIH/R9/AHHOQQtvCv/grJ
Q2itVPCB+cyxpcA+R+D/BHIje+CBxFXN8epv5WIHfwY7LX/OqIg+oMwIOrLL3Q62nY15dYTdEeCd
0qXeecRnD5PmFAnVKAGCH1N1QfVFnUbvugIWrzm7UEd+HFtmx74yDP6vXbmDepKTeNAKkCGXMK9z
28naqWbugF+BKl1Dy/pEBG0qJLfGQn5MqpP0LXdHHVnsGintyEMWGOMa66H20csDmszDnca+TpgD
IWmmPLP30qVMRNAXO1uyaxJTyaSZByT81ejeNcCWhITb0x4SVPVB9hWN4eg4wA2yGr64NYXIbtY2
oMPMLWhJtjL6qZyzMir4Mjxd05ZHRKrlVM3OHPdDCZlDYZYOKzeAZa5fD7COq9LymfEJTEAMwLz3
ncJuozzz+2MNr0xY4CzqvnFUfUTG6b/mqC3sBPbsrwyk7hCZ0hiqiVl4rhnqWKuue8t97n2rG01j
gHf1PZCQPHG5gI6SNWRqikyfYsqFgZmhAOMOal2EKHVVGZAHy2FzbMbZgtKong8Vp37YUypOVV8v
EQ0G66kf/ZrD81T6+2rgy3dYP9YHcOHdXUpq+kVCrvlHZiFgwP6q21eBvbxUeZp+shdeHrWTy7DJ
QSNGMYPWd4Xj8id3CuZLQRfxmEMWPq4AhjgYsIxPqY3p7UuWPQg71wfWDk4i3BkQJt4ECTEZ++Fb
BjQevQzfQeFbwrQgNsC4fc+iDGRzSLB3ZTIru32zFrRr5UhkCT6xn50EovWuoyi5VW6DVW5PyI6p
NYukM026K0uSv4k5XWC4Da8Mwg2pQyggT0grYFRUVz5SV1SEezv3Ig1N9QPtUCAUQwBa1CjC1squ
Ad0uDjZV6bHlNHj0WzapcGGojIWNX/c7Cab62YF+1qPUpAyRvM+XoGbVPXy4jcDRyeluokSiksPy
gyQ2pmXK6J3dTvVrmtr161jXiH5248UscIs3ag81tN6z6sxBdb53Bjt7ElNR7EQjIRAOl1Tx2VLQ
Q488bL6T1VDUPSCQu08nYX5arBhRF6QKltMSFqO9le6WFlvAFU0V1SJlh0blBRxDLL3H7PbwGirs
kDjEjWqNPKgGgtcN4fe3HEelLOxc0Vd7exLwRHYn/qnUiCcFwAlJD41vAImo09+1WaA/Tx0zuH2n
ftK3FoMZG8uidva7zx1E5RNnVGXkZxbbQ+o8+yLSubpz+Jjvh7TVz93VDTIzCwGWCvQ6OHwh3+dD
gW68q042SvqQuncNfo3rz+BDVnSXimCJqioDnR4VW2fXCzlEMKOvT1NuSNTDm2g/Bbi4zC1iixUs
PxzFsm+U9GDzuJaX4H+mYeEHwQksW4l1Jf3Y42NwV+Ee/mBDh6FDvdSSv/IaGK8hk94nnD/uOW06
soSORhTZoYPy6lgG7tip3blxY2AmHfIqrx+rYTK7toWfJqr4TcxTDUfw3uqH79gf9EvpOtapngW2
NdXdcz8p95gWYtnBvd3DFgawJUjJ/Iz2zCFv8nqP25LGyunpHfYufRRzwH4OqCPG8EYtE1613QEF
Tf0Q1KQ/lGlKoobk3d7Myj/C/3DeSeFZl7yz3CitBuuCpMY5aLioxkwZ9QDqcfpYlKX1AoXa/m0o
nPptNEMD8bPuMa9rVGpbOFLjaCj2Nm3U9Vgf78q5XHYGS/JAFbVRdU517KQ41iUt1F0N7+SvssQB
AC/cq+KF0wT3A+iBSLrhxGhma/ilIbEW4mwvHivH9R4WS6J0h9r8p75txfcKRUVIpKJgB8wdrITh
NP7EbM954mXVPsJTqfw9+0O74xAgO8Pg9Bm2qGXSZbTYt75s77LZdV7AEbZ+paStX7QR3t6ugBPd
SUSaC5yaQQ6oHRMG1Bm/j7Pv/uGj757wwSaxZdod8zKlz7hoB/tgmec3qhZrz4xLf2ng+L8KTzmJ
P8h0h1ZXEyqnAzl3GdjPJh2qe083y1uGYi88ofNGv4BjUHzvdDP8wTEPL/UAvb3vZaG6J10wji74
1LvPrLJ5DrtzrUmoqgylyWAxcOKtq64mCS1ENYWZThskXW2XH3BgK9TVHNpcgPcFKU5WwaUR1ng3
V9RN2t6z3nrjWA9TbcMBYoGNOkqNExOxIHw8tQCCx9QGXyQEvs+f4tFY5m3gdYu13nZAjgsV57A6
f0RTBN4RHa5g+8KyUVSt3U+OLVC1MrB29kkLa6i8FdGsauep0aa+b9hA9qomWOJlS+5SIfq4b/zs
UrgzOjDASez54HuPlZtWb5mpIW1imNRJBnJGEkhLxzicCRxxCccJwgM/NChEH6Rpg8dpsMGbgJkQ
2gGmnROMX/ArzUv+grq4ubZ7hsRjrnMHnXYfgEncjs+jDuwvEBQew6menCgIXPfoQ2n5qOsBGE3l
zHPiNlkGQXxbwLde+ga9m9SJuwIW3pbj0Wdvgs1Z4qJc/1BAovESSBgTe7AmT4pBjUmb0uyhzb3i
YjGr2C0wC/9lFRDURKncsBDBgT7YEmAjC47MouDlIxBn+qJR0vmtbDASIBHUAS1qsgEetahFM6+H
zWvaSXOf4ar3VBvw6pveqp6UBdW5GKnajBg/dAnR855wwvZu2vh7Quf+CaUu+uqW0orqCmjVknbj
fobFeQg7MleHOXghYeDk3e+xM/SxqHMbSsQje4bLel1Hc0YKD7CooLxBFNjKKleFFBeyhF6Wut05
r0Wk5i/oPYZYTO/n21sPX1VTIKZtq9wm3ZmlXSjbUyN/6fJGG3sjl1/zwBUKzLNl8OwB6xChHzqj
oZ/FI/Bj7//4jUrEmgbetq49UA0E7+xZkAHNH7i5JVux9egVVKWXnU1TaaGGElxw7CMDuVFH3Xrw
dbD+qhZCT5oGxqrSE7Ot07h4b50ofrw/HBv9+zXBu+h7tC4M9U+VRU9mYJ+rtL5DL6IOg5m89ml5
4xM21gxZVVB8WmpYuefyjAJfDKQCEJCX8pYCztaiWdVQUNsPkBvC5bjATXNygaKyvratHy12lrw/
TFs/f1VDmVvdzip3YfXZIH8kJE+GSj5Mti5ulGm24MtktWNHi1WWhJXAGf6a8KXcyyrKY/HGvvJo
QLIWs/lGMXFrsFa7N7VVwI1q+nOtoMPVQVAcUdVCOKrz+P3B2njDmtYNCbHJ96HfcvY9hGk5hkha
QmgwQkJr9/4bNlbtmtA9KH9q/B7V1pRPY9SS7NQU8lC29hiDV2ZCXqCY8/6rNmZ+TfAWoiIcciDd
udRAVumHGnqO1S2j6a2HX0fwr40twHwtZxutnT59aSi60J6Cc/otIYStp1///K+n28oHf8Ri1/bL
EFvFZ0ZhMg8z1/cHZiMorandbQ7mWd06uNBDe93CJV3xj4mB2GtuNTcmz0rIjcA5hSWtICRmdXFx
JL+woe9urKH/GYL8oy7qrvZ0Y6dIBFDUPJZSoU6DbswS56bSU5g72vsGm3H2aQnSqYvqWorLMjQF
0tJ6PqJky4oElmACGGhX4eI8Wb+MABIhBwgvnHxARnI1fUwJ115zrV2ntE1VQ4J5WC7OCFIGItAM
kAhzP9aC/Z+d1V/rpHfdDmgFCEGmQDHfZZUDa1OLmm99YZkbi2UjJKw50iJzqajG1jstrR2107Hh
PtYLQZ5z48Kz9QL/v2sduq6u6gyslriThX71qw4eoYscgr31odW+5kPXJfezEb4rJ8lRLwG181D0
4sf7z97Yp2uWMi/yFvnO6IJ486wg+jgFD7P6mHSlvaYma6UIt6CYjwipn0RjPYE/eiM0bkSANSVZ
iCVzMrD64X/tf17q5lRX4sYRsvXo1YlORsIn0w2QqHRkMloclTv5MQUm+38n8F/LXfW+r7ntIvEc
QaxSMlQKq6a8MShbC3F1jmsyZCglYKGgTRDUPO5QDyn0SwOK2MdWy+r8zqkulBkd94R6RCgY1rjz
VbHv7z9842BdE4xJkAEWlMIOBLlDiU4IjCUXoV8DRk+t1/yBzsYtvtbGDK+5xhlKIDOFRj7oGt8B
VIlSceuGvzEDa1+WhRcoSgaeewJEeNihLyUOAXKwB0cj1RVFKsobQW1j3/4fd5ZlrgJrzp2TCyuY
KLBQJSRO/oVbwe792dh6weoALyavEZ3bQz0FpEjjv7LlYtoPHrL2dWL+2gZj1vGxYxLSzl0kGQB2
zZeyZ2Hfso+FZHu1h7Os5j7qgjPwzk0Qq6VKmtTb4QL9JtFo+eAcuP/9irYRAsUwbGZw16MhWEKr
+RWAu/n+BGxth9VmRsF4Kfsap4rdfLqq7DuH5iop1YZoU934gK3VutrO4Bcb305hVyY0QSM2i1uZ
7+T4E1nwBz6CB/jnv0NEUROBaB8sl9IBl7TsNSizh7z+U5ZD1HN663z811q9vmV1ACvSjFpShUab
BSYtp5qcgqCA5APh/Rv0YNynXJTGD2dewfcJZPHEKnM09ZoGJSMU+4Fvqyo+Pi6lPd2BxeMc2yqn
AFT6KoJHWF2G2AwU+D0NqVae8x61zwFmS4AWRGM3dne1UpBxH6dO3TUQXb+U2oH4bOt5z6iVs4RP
kDGp3SH/hAvOiKLp3AEE31f5cKSmqmLXDQYvdCYX3p1epzFCbXMaeQ5XWPQ4UfQdBT14bT58Ym56
Sz/8X+vrOmjXP/9rDzq57/bo7broFlVAf1a7sRlCs0xfWiArpZY3iipbc3Nde3+/hvgDJbPTnaU8
9CgBl6BnAAt7YwX/K5JfP2IVpVBQdPXcL93ZgwSSJM3OtB9R17o+ehWjyGKMjzp5fy6zZ9/zwmX8
+f7G3hqRVWyC6WMFmaECfiDVN5mhSIh27EA/f+zhq5jUiynPRg6wS0rBYi+KpOOvELtKPvb0VUzS
C6x4x7leToM+WyaIrRFeycWNh/9TAOE64qtwNIOrVBT+4h8LUjV1VBYj3TFboOfLdRNBK6A7ByJA
dbrycbOJ/FT2iXC0iFylBlgAD8EOan59rDzrlgfXxlytaa09AXGgLycb+sbLt7qC/YDf23sLjegb
C3jrBavQ5QKmTlqKEGy5LFHFC+hLcad+vz9dG7tjTUt1PDvN2ut1TfDm0BPy3VPdn489erWtCfhq
3C2UewqAgknzR2e8NSJbP/o6Un8FDD9rBmppjEhqmxm6c7g8NSa4cR7968TDEltzTkeY0uqqu16b
ePsJjIU3AjPZ0ofAXTmpG+/YmtLV/h6lzUAFRmoyuhTKifegcoQGomjvD/xG2F57xqSg43LaUvs0
9z/qhSad+zOVbTjjmLGKG5O7NUqrbV4C3g7LWGJOPn+R/rdKBckiZeQV4/FjH7Ha6SkRBLQeF87n
fdV/92xGD0Vj22kMhT4UdMpqdNBQ4ubH+6/bmJE1G3VYOuUPQ2mfCGVnu/KSqjUHVn19/+kbC3bN
QXUs0A58AZ8SRnXYeN8ceuPBWz97dUJTIOKHwVfOaTYe36Gtc/aUecyldcv3bOsF601suZkpRGuf
Cl8flmLMAPvxHwrYELw/Mhtrdc099cqldf8fZ2e2HCmubuEnUgQCCaFbIGfPrrJdviFqZBCDQICA
pz8r+6o2p9IZ4bve7t2QgMZfa30LTrzpmI7N7YjVVNhS77kx2Mx5xQ/hu1fKypfus5qq695XMsvQ
J/p5MptMl7eiELtl7jzEapOjX147Ibr0wlZdex6AlFOcLMeln9NN5fBkK4kUG15WbPfxO7t0i9UE
nhWNq5YENKemtEci2Gs5Ju+5/xk7IwbA//A5f42ulbS04llqjyDggIEWxLDPfYVS/srY551/5rqw
eb7+qmfjqLpxijbB4Mfg/kkNGREI1npAk/awqVgoEJtwQTTGd2EmesKuWH+lWB1vIItLdzAR5lWI
ihEi8RYldZSNDeoMUL/up6aWMlYszSHYgkXvllTpDJEnyXAkUpH+HtBw57UO3OxlWfjyO82HZusN
o32E/dk9AupJHgtXj7EVLlR9yzjbXx9/sH+enuCR1+bXBH0/cbljjm4HTx0dgJAO9hx5nWMF346p
v7SAU0kPbABAnCat49HNPzeOrh2wEGY7g9t1/XEijzn0rpDA3rZgexc44Vp6G3/8hBe619oCO7Yp
XPaQxRxzMui4qMwAqpJ7bJP6XSkf2W/D9Mk7rQYkrt1sBLEBdv6qe3dn94tXQGXep9MYVmb+A2pH
dmVoutDN1q5YocXSTsZpj12hZJQph0ajN4twHK8NSpfusBqUqNPmlTPgrdUQ1dwbUduH1IccIHXH
+sq4d77UPzrb2hoLl1+f9TP4BFJ0P3hFtmJAWvfHH/38yv917dU4lPYTvG8IEzzOCoJl8sVdnA1p
/xROdeULXGpVq0UGUioh+k689hgA0RhmVX+riuCBy35b2PGP8LJfHz/IeSX9rwdZjUigAIsMCrD2
ODXkW1JBdzd2h2wqHyrQyn09vVkmrox+F77H2i0FpTJUcToBJ5O6MdyQaUjL5ffHj3Hp2quNArVT
i8mUd0e5DPtiCMB2pcu1eMALbXVtlporVo20AGkE3t6Nl5j3qbRbJwdQ+OMff+n6q34NvRNq6m7Z
H+0C1W5Ycgj/G1rAt9l07tvH97jQntZpMdQhQjA3rY6VLdVbrmHB1YapgyuRj1RqzqBmLsfnj292
6YHOX+mvaXTUdK7HBQis3ECpmrfQbfU98w8tcmqvNKZLt/D+9xYqG1P4CJQ4SHoDf+JGwEY5miud
79LFV727KY10grFpjwyq6V1VZB7wpEjhHnRfP378iv4JhcC8uE6PsbJol6oU6tjSYpmR5kXb71lu
8gjLThVRRiEer6HWCytaIqPJCMiqF6rllftfesRVv2eQ5iYCQzpQjfZHOaOC7c/vuv1kXWtturJj
7kr4UqvjxMHrwPFcfXBEB6+zvIqVu9Dl19Yrwo0YLKqIh9pB+Gia+HZnrLkm07owwK9dVwigHLLB
A7OjrOEYLe9lM4UV4Ev+8vRxA7h0g1WnL4GynABr0EeWSfs+mBxgmGGR0xYMyKwI3STIr6yZL72o
cxP4qzfObKCjN9LySBTtd8ZIeVMNsO58/ByXrn7++19Xt5AouQikaY7dAOkf6PE8SlxIzz539VU3
76ybpLJN8Ntbdjtr8pyiM3zu0qtOLnNo8Iuxq468LoP7weF/BvhLrgy3l97KavquyZIlHgonR1qY
6UzXetdjnl755RfGcrbqu2YUmqcFGI12csrvJWJ4krC1TN1Sr21vxgXog4hAS3SFvXNhibAW/rVL
zQCSAry+V2CF1g5BTSiB86oNqi4GbFNHHg9+9l798qkPs9YBdlVSp9DztsdlqZ+aXH0x1TW75oU3
553//ldjpXPVksYBFc6fW8g0IGHHqQW/ZX21H+qcRVVxLcfhQvdeh79UE0stxOTAQ5IGZoF6J3O2
mRGG0Izm9eP3dGEIXwsEHRfYB9qMoILO5DmZzddAzO9mJteCny5df9WzkTmaO3wgQFpjddBhf1oV
Qai6Zf/xz7/QRdZhMGSGkapDruwRBrQ7bIzHsAyqzwjdMLv+twH/60MXRlUFPF5YsuVwtYoK1jxK
/ZvRa+8Ju2YQvfQEq04+VODW9AzfGHD96aYnmd2VpvrkDmkdAFN3Y2NggsQ5HYMjI7XZz2aiIprL
Ty6h1mJA3yYK1TmDdIQOzI2uUz+lqPJ4Mtfez4UGtNYCznNX1LbAgr+wr63/2s/35bXjuX9KxPCB
1+I/RZDRTXgzQniLY+aYFpMPW1qeYOZ0yPQNEvDuvfHa4UVPFiCcAIShAqEIe2HptKWgvW3a1Ncg
97hZyFKSfGGl82PwG7gKbOk9fNzEL4yc7mqOT+qlTukZd1k0yQmIk5s2Cx4a2j0h2S7qW/5IFuda
6erC0LYOjjkDdlXjCfdo/Zi4cksqUFO1s3H0my+vua0vjGprZeHIsiXoEC1xwEv9ZfpiDkELvoOC
5peEQfDjl3ap1aym/IkiuxEAquAQVCdfSzi9SISgkvhzV1/N+kPBHEfDDXLIZ2G3JQqwIKLp7D1Z
GvHJW6yGhXaoTU0nnxw4GpJpfcCn/HTXQt0bfvwMl77Cav73aOOkiwCCoaNNG5O+ugXA1QunEuZF
ya41qAuj21oYKHs4fDNdJ4fkbJ/9g3yLj3/9he/7X4/+a2gmdQEatFeQQ09vJr+J7PicYdH48cX/
ScLFuLBWA/o1BNPzsCQHB+efJ2I970bDYA0wGsq6QFfRNoYHXf9SMGBtghRHZ3QGJIu07bKzZ5s4
S+ETbWDe2sxZKjeIiFs+d9a/FhPmCSkQdIoHb0wX2TyB8OYByonNx09+6bWe//7Xa+3htm3y89VN
c6dgtaqLg+v8/Pjal86e13rCiWE9a2DYPlTqTA8rh948drLgAlBOaG48XWR7lVTA1s+j5Le8X+pN
R5V/8hcnhvVIvhbWpi8kKZ0rj/tPlPT5Q6+GidbkXuIOA97mCIWAyZcxEp4OCwz0lUFyIOyVIUAu
t/N0zn6fW2cjFnWFq3phrF3rFHEAy6UwNDm4erhPYDue+BAqIG4AqDT6moDq0l1W44jRCjWmts3g
7wUlDViRBzdzxTbl7H5JRg0biPP+8fe91HZWA0oBsUFRyyaF64Dl+6St2q2Y9e/Cc/WVz3VhMFmr
FwEc5d0cTNmRyVdti5MjriXxXfjta7ViR1O50DJIDl7jfgfztNymWGH7CWzgn3o5a9FiUw4BaSYn
OVjL5gg2YX6PnJfhKUnK7JNvZ7VOEGOQL+dcg4PugERII6f+pAJonX4y2LafJMAUh1LhmKUDDzTW
lR2u/G6JseUfxeO1UDHxaGcHi989O3MS6j55czz+fbDZDxxtQuUNpPFMOGidwe7jb3Fh5lsLF6eB
1U1CSHAQxWTgwKdvflE+Gwkny5Lpp49vcqlFrZYICzwZPBVecshKG7P6SbEewnh7ZYa6sCZc54gU
ec55rRmYL11xl3ndT1X298FovgyAJdDceyn9zwh5MUQ6q27tkwKRtjMexPX824mDUJhcY9r+uz/D
HP6/s828+LmnXdAAnKZ8rOvsi0rLK43q0qXPL+6viSyXuamavM2P8G1HvQe63wLx0pW3/+8WG6xl
fUQS3WSgahxdJatn1I8LHqESBKxEo9l8ktjDjaEz2e5tWoQ8GFnPn1sWBusUjNwCug+MdXZ0pQME
c37H7Gme2ZePG+2/e0awlvqV1SxaUC9yWFH6qFBb7iDcxa+iOrhGlP53twjWir88MeOMb5MfmeqR
DTbt2xnYwSm/5rO7dP3VhF7otpIpeAwHoDgPSASMp1Q+yvxa8PelF7Tq1RhhEfJ47tVaAGmZ0bBz
3oPykfSf/ACr2Vog7AJbTfRrpYom7DIHKFwM52Wgv+RZQD/ZOVZdumtGBgIuxnNqgQ4p+HbQ7OVT
LWgt5ktz0crU1OmR6jZe+n1gujvsVWEjdrafu8OqZ/sSnq68wzJDVX+4uoeV/IEkdwOnDx9f/98L
JhgZ/3fk8BpK2EKxLONlfaJ1+jvJJXozgJi0bl+b3rtGdP73GB4E5zb21xAFb90IRk+CgRV4lBLr
y0XcgigazyV6tn2qi88JLIN1xEQ6MzqLKQgghL4HEjOqDeI5m2v7yAs9bi334ykGqZlxzKZ0fClE
n4ZW0S/cXPveF0bydcQEQjdbmcyIIq2Vtw8UGB3EPH/8qS/99FVvbkc+Ap2L3kwLFo4eMGBgsIj2
2t730uVXnRnW/KRx24AcZs6+A1M7RG1VphGtMPJ9/AAXhqN1wMQA5q9PHEygmJK7HOwl+QLqUbQU
4soNLrz8taoPhQ3mSoYiQaDbLxVyy6ZRXBmELvz2taRP0SrDtIgV8Tx2sVd8kYpFkypCr3z6+OVc
eP1i1ZFZa0UBuFyKJUA2bjsMSgfopQQCBci1XKhLz7DqwnAgTJC2YCwKgmc6YOL3d7X/7CWfXMWs
xX2K5kuumAgO1u1vgECKnMReKaBcGObE+Yv/NfpMQoOuVWOY8yufvfGMmGiesz86HbzQaah5rto6
23/8JS61ovWkXKiz/mzEOa5t7KYiFcwQE+T+H1/90kdwV09S+E3J+qE8IoimhlLNVM7W0WUW6qkp
bsteVlde2aUbrfpz7ksWQJ2VHmUAktRjkD+YBMLat48f479T7f+/DwrWsr6l6M4x5l16fHu7P5DN
/W3+xHZsd7IhuIbhHDmRGzXhKYl+8bAJScgis8PxU+TFWECFY2hiE9MjLLgvzUHs2psZNt9QR88k
HhAM+evjX3lBcRCslXg6IABw6yQ/6kwByGCUm4fllApIQnNzJDn+CYR/P4fMODG/fC6wtBNL4V9R
4134Bms1HsR3XBOofo4tP0mGFGZ9mIA1Gvi10PoLo8ZaiBdYAymh9NMjQIk725kCxBrxlc2gx338
Bi90vHUQhbSKgWBDiqNQlm9bFH1e+gWkfI6jMhMWs9ecAD0urk1CF/reWoSXWJInQTum8KuO99yd
9wWgQZ97kvMt/xpCYLAZeVGI/Fiy3N6n1RAmiXC2CqjIjQfez1mavP34Vpe+ymoEQSSX544NwcYE
2zkNKGPJDwvY9R9f/YK8NPBXQ8jQS+tmCxr1EgSbflm+9jUJjqXwb7VT/HGAzEIqQxWqzL6bAo5i
4HdALky6K13/v+OVf3T9NcI8ybKEgV4O1gKDLFc/eyDbdmxAjuYvoLtDRRGy3XwPbLZEvM+PgBHt
QF0CWhUBEmBKuZ73MPBxcw4wSHNn64nmtuj0XbZgdzrsR7m8IRX9ykH+pQa12jyUoO4axWl+9FX3
J8tllDvtj4+/w4XOvdb20YwVOqBlfkQMEDKzoDBxTFwBWtNq/8qq40LvW8PQg6YQ4IrgSwtSbpV6
0cFwaPneSR4c8ckut1b6GWAzxhQ10CNdkpNr7SHX3ZWf/19h+h8tZc1E1xDEubQL8IoAig/8OoZ4
aWcrN9b0W+Kp96r/Am5lWE+oesywebDhhCSN6HPf59w7/+rws1MGAaKj1RG8t3bf1djfVb6ttjqd
mmOCMNErT3mhifHVwAI6n4M+atJjM9gHpI4dx6y+RqoAN/NSM1sNJgLuU2X44iFyj2ZbZzDzfR+k
el870gBgaYqhDB2uqp86MMCkYtAcD0OyOC+uhGfzKInXirA3vffCBamREaLJV8/tsueyJwJBIIF7
z5HRgpOEInlJ66U0AIcU/AZR1+rQ1X5yGmone+G8XEg0dE1w4wVzloQdtep1AqbEiyC5F7su9Wh5
Eg5AcUzqzMCe54pIs0HDbl3nsoEpzHUAJHNoXCP7BcBV30UhTQuzBa/Si0AgrvfdmYjb0jHdJ04V
hHIqum3FFuwWUHo+IzRmnm4hEuz3NfYSSFMdyj3qtgyE4dqENhmBkutg84gaM2ONpRl/didd7wyZ
zbaek+CIWgL7OfmuOOlqIK/uDGjsrqe9/tnPjOxnK9qfEtCBONXaRLlpDbiyDP7nnoskhPk2qMOR
KxJTaZJ7moD+GrV1Izok9ObZrxryLRn6/Jw5WeVIHmlAfgwBxoXULe2xX04Xi7VAnoXG5Uj1xftS
kQO10S/Lcvp9SAfga3kHfDUpkajhLvNvu3QgYEH7wp8Ga+zGdFojA9gHMloMOdDOJXR0HCDlH6bL
QejU1k9inIP3P5MpHV9lMc3vQZHR57qi6onxpt4mNBVvkx0AnRVOoeJmXoKdtuX0089nnG5ROGi8
sJltey/bdlZRCobgxlH9FNN5UOAdDuCCLKqVUVnnJILpoJkiZJGQux65JF40otEgiaT0RVw2qfMn
T0v/K/cQ3QFuHSJs5sl+L6kObmTpzi+gTrcbOsvxN8kzuWmQCQM0oRriUozuV2Q7CReCK2CUEwgH
X3oh/RO+C3sqkbWjEakqZ/jqOr5EBCwpxKlnhXeknUoPePd8R2tXPrVAE/+Z5n6xIUMIAVzHfv1z
mRAhD+Er+VE6g3wgsodYN20JWKHMrXYmYYMJA1JRGqrKdHE9WGAcTQYCbKoD9qOkTm+3sof7ZAbx
ESXCspAidpIJCso0QG7OLufAixHlzQMY5vl4AEUheOohGcR/zIMIFmv9RSbjcDf3HM2jSpneMTbn
2HgLgHuEQviQ4xdNhNPOrgjbMsE1E5Fsej7lN6pyu+dKBgKgnLJ7KHzpG/Q5X9GNJM5UgihCzGul
+uEP7wYHS+8BZhAxV8ENIy7fuLQtS+jblmWbFWw+CoFOl6d23Bc1/VYgm/q+H6tx7/LavqVuijDF
kg0PhZUt2NO6ejAMI7pTn30stMUJbLAgrUzyCRHBKMC7o/SOomU04qPnbyfIJe+000wH7ZdTqGlJ
vEPZj3RDcT79o8FqBQwjMGFHUXsQF1VVSBUYyPilwTcseJptPjNzl6VIzllqAMbZgFC/fowDCNXl
wJojbXoyIuxL9julc7VjvTf0UQays4y90cpb3ZVJjJ/MX0eHPrc6PfO3UTsupQf9SNdW8eAtxa3E
cXIdGesNdx1w6BunwAHS2ADUiEp5l+xp0aFo3udIx97UAE1u4O3wD4FS7h6pEc0fp6rYq4Fcew+1
LgiqZpzcTeHWPbjVhejCrND8qwn8ag/6tceBCEuGnatakHfnobpx5ejuEOpTbLDWQy5PKTKQDDKL
vCX4wiHFbyNqkTSWZwmBil0WS2zTMkBOHKlh0bTDDTCQzpeZF2RvEWDzrdQW52sCU3CIkVftgkLW
O+bjMGCrFdLNfSdANLkmVag7PcEmRdyXhWjxMMqMfWedqIotnZFvFCZyNN+mgvqPNafFA2lNvZuC
MXnt4bR+Tcgsos4WfZj4BqOn55Q3i5X2NLJS7YNhTrd96uhNQo140KLJtsyZ8zcgM7PbsU9EbHyh
bxZZO8e0RHBY7TP3PhNVickj62O3bdK4B9f9pmuJuIN7a+6QiaToY++wdN8DKnoX5ECu5fPSHcBH
BvDcire+Hf3vPTZLIOyct61gsoKjGQxAc0YJm7rYH0ntx3g0Fitjm0OBkvMj1DEMX9MbtvDXDpu+
TvKYBHx8SUdWPbVplT8SM8ndIj2HRZpSJ5xw7IjaXFW7dzisT560qrqfVSWQeNgCi7svBTy6dZuR
29EilcutsN30PWsrAJZrFM4XJvyzgik95Uw0d6Jp+DtzCw7KdKl+VKnKj2RE9lbhwe2etpweAojN
N04KD45fdhLtX6QN2JqwOihE0UZoQs0WC8jk17QAiAGe8DQ8miSQNwlWqd9TBF7tS7DSsQE2Of0N
51j1ZYQZ485npr2fU+K9z6UeXklw1qQmDdebaZh9BnnPAL57Xzdp2Dee8yJQSg99FoC+TBb5WiZj
t8Q5QtbPXggBiUDqyZ0ulbpNOCIcJpviwAOK+Y1DCD8MxMt23G172EwIoNm8BmoVLOCQpyUyFsBV
iVoALWPUTIoNpu72x4ApMjb93IPuATdY2Jkm2yGrwg+9pE1uW7ag6ADU7q9ALmTbT16+W3ow0XqB
/jS2TfZNUCeLzaDE1wyKvXgaEx0jWS+/m5epQLoCc04zRHypPw0/eq91olGU4y/kKrT9Flhc9QDP
svNmu9bcsgHjEHXGhYSlNyZAlCMXL40Sqs1749befsrcSoVLQ5ebaU5hqpVVHcGq2Nz0iyvvbRU4
6AhdC9d2W4PSPEiKXRtyPsJqWJxHFvg5mM6IKVOZKv54/sBPII+Md53I27tyJl609DgEQExEm9mD
0oqrWKKGPt9VuVl2yGxm3wkIuw8BavhnGw/fdH0nDii2l18YT8e9YsmM1Zc/Zg+FnmAfNwS1kTwt
3NihEykQJcEkGOdYb8kQEC+8LO4hQAOwmGHXQIP4CEeqcs7M+hL6JjB7YTtU07P1XYy8iDeMRNeT
PVb32Liopapiw2hHo5Tm7hL33Oq3kSkcKygjGvT7sZX3de9i7ONdOyALIMsk+Gy58z5UcviaAGEd
jbJr7hE2x86ABE6AWs4zpTdBQqtd0eNENRyqAny0yl2GajsI5R94UJG9Rm4HGXIwJhMXgQheEVni
4Lxb23YHy7kso3HMeR33ddlMWyyI+A/STe17s+TsUWsRACxe9zBGmMJtHvIATI3R8flj2vry+9TK
8veUZHWcYd7LomCmgNBj0fM2oF6fQjGQ61e4ZBmGWtVRFLtU5Z1xHwO/h1lVIvfAye1bXdjgeXAc
dgwo955SY1xQ0n3jbsZ0zGJ0Mv++DERw280phIJzAf43JiqKxZMVzh2wXLLf2LYY8To6uZWtGh+C
ctG/2eAgVk1RTX/3w+jfgS3e8Kg0A7nxXJ+dv4ungGs/a5fAX3Z2sBzpo7f06hXBfvUpHZciVhlC
f7BWyo5Bq3vEhKS0Py+NXaSuas33htmpCkWC8QF2YkrvobmFx1aWIDk3JIDGjBHsAl2G1Iyozrjr
YA7xyK7pCmdrbV8hds3nYDt3Afvao5m09XDMoEvbY4aTbyButwhxmICCH5DT8V62PorNVHi7bizB
pnLb7meapU696QOVxYNOligZ++VHvoBphOwvC49RqYn8Ikcl5pApW3/LCfGTEOHI7m2neHnb87n4
Wtb+vAEk1kXgiVceVWfKIV6K0Y+AQKRAwBTZ9JsnbXHnjUGzAa0ZiY3ZTnJu77ha4KGRyuwQmzkX
EbDtCq5nAajSTOhj6Q7TrnQZCUIENkybViTD0R2FOclZ9JuBuwwplFh25K10TsNkEiQKzOLFIoDp
oQyU85AzNh5KaVMA7AFsrqsuuD8PnbcDIvJOE9EQNos0v2lKjiCZkqbVifYITg3rMy16xsJJobsN
4uSwEaE4GRcbBPUOf3Jduae5qqudSPX8Eyrp9CjQHvZeqt1tXsr6scy03VPpl0CvB3IrTDFGLkFM
RrEs/vccUaCPBru7CkkbZLxJZaLPXNRhg5gLdEhimhYM1oAjwxHE0WUMPdCVjlPaNA9AWVS/ceaL
TUWt0jl07NhuSx8JgkmXI/yQ1Jn5wWyqcQCpbR6z0qtjmabma12U9IZo5LlGqUJiCmSNy/QCaBxi
Uqpc/qzP9PwY62v1VHCnvuNNlbQ3ENEFe1cu+nFCkNC+6/t+1y4Ma6IymKoW0QpOeXJQl6QhaRBt
qltEuzFnTOfYAaw7qtscO05ENv7AiNAjAMQ1wIiAvF3MKvtNNEcI+eAohIDkWL4PSZ2RzcSd+XcD
Vv0jq+qy2NnZByeynrCmiFrVVTcJqAvIwcir6gYPSYOI+xxdE9wpga7f9wjfg603qLPu0KP7wzrn
mP1YlDxyB1hOQTkv5uOM0fAAmwogTrTowV6HRymu8Omb0B8LhAPpolVxIcv2i1M4eQzgeP6E2Bbx
XcwK+Y6e44Q5fvCTz3P3Vyf5/NSXTrpvEHt8GrtMbKfApQChm/OkS3pkvtT5EBs3d1HJx59fgNfE
ylggk5csKflmEGn5K4XL84sgZExCuDOhoJKNhRJ/XrAWwOAMuqoROSS+uVdBq64GQX70rtNhlTuD
rA9MZ+1sGgN8/4ZLDzGaxKuQ44FI2uVdWZO7IeJn8g31uXeShTdicwNePCaUvPf7cGz9fkuhYDyg
FOiEOqdYj8jG30w0qQ4jNlo5mF2IDgidDiuxxTp+LIMqvW0R6vfDmzyA1rSt6lM1e/2mzbGBT61H
Y1SS6clDV99mAnxz0zC2qy2gkaE/ZAIxY8ESI+y+9M64i6qNVGHMvZ6tecC/Vg9eI4zegO6mQDJi
vv6eLx5DwKaPrgIqypG7Kt34vcGun0/leCrned7XXdVsMnfgP1EeQHJSY7wSSa0d4ixK0dxUbp9s
kOAj4mRCdQaRGT6qDZM/brFCCURkqct+0xwnEeXo1ltvmuuHWgzuFg5G9VYhievGBlizOX5avvg1
tvx6GNIfzaz6TT/2YjNaOx819phTyDjLYxNQ8rZY5KkkqArFSTrVMEEiEBEhK8z+Zi7RIAoHI0cg
R/Nq58U5jiRHMDh3i/TUDsj4ZdBLYvUs5tfAGIF9Wzm334qm69+SRE0ixMaG32q/r2PkGNeY0VGv
kZi+js4wBTewR/ioKTGcP9UoKw9SNj8Qh2AbFGaQ2xMKty9efK8H6t8C8s8yH6EhZTvF2E438agh
GwxTY0d0j5QMu4UP0109KYzqKdZbk11qvMWmOQ5UNM/tPKlvAw1Apx2XAYkoAqrfzu+Xk/Y0P9VC
oeCJcKlXjaineIL8+ZUtiItJJ8e/wdZeP/i4zDtJLX1duPD3vVTuDSUZKj0+NZ4E9EJ4W5MG+UaO
zoD8BgehAefyxgmUx3NLYgoLFYRW5dFUdnwHWFb2DF5C+swCx4F5plsOdTtXe+Ti2l3bIwYZPUXF
3uTm9+AIJ1Ch+9N9XyMmVGrrbBEmXN55QxssCGOQzd4ip/rdm215f17kxdRHkAaSnB36yyB7+taY
BcqPmWG3qGWwcb1Jx1mPhRYceTk2c6WLF4epn5qi2xHQsOMF3ps3LZJyKzxU0MK6dZqNmzfZs8gw
xSDcXkfIPMdwBkbjJhAFjWdSI+oFSHV+Avx43I5+Agk7ZqAtVJgUq2MThH2n7S0yKXiGkLPK+Zr0
PlZcU9r1YQc14A6Zs+cUvgmRsgu+ioCA+snBeqeJje2zOzQNUIBbXdXPpEgNVpGWkyd3suZeKjlH
onCHr0OuyE6pvr7pnGrYajfXu6rFNit0JONHhKGlTghE4PReYxkcIcuiLnAAg6XwMibp3Yx5/o0a
Ov5qEF79XE+VRqUnwJfrhvqQ+ej5IYJb8IsVM0UVZ5hLEThAWP+o8qa7Qw9eTkK2Zkv9vL2dEYZy
YCq123rkyd4UlhzOW8I7O1NUhhCQzTHENFhxDYYsYOx0cxO5vr/smM7SjYNwH1TSACXuvU6IkOet
jXufsp/M922HlubLLzYv/E2NcK4YteP6gfeFf4vYOaRMy06kWxjxCIrRWDGh63W3aZY0CMbjtIuz
oNDI1fCSRz6q/JRJvJutF2g8VeDWzn4mC3NjC8H6Bhnx9a1fQKShERS6002h0Wv4OCNE6rxiCLR+
95Bqs2FMmiFscOR44ycjPcxt2W4KrN3eCp/o29ZS7AYSL3nqSpN/oXYYbiF5c/YIwcsOHsyhLXap
bYuqxIzEEm+SAfI1Un2QGlHqAWqEsES69Y2RIKRMk+p+oGDdR4FBHIuenAa4pQGWlqmqG5RK4P5F
ghS28no3QxX91et0u+ulWxyHxB/bCGWV5hvG+fa+WkZ2QObscMIBY3Ny85LdObDA36NOlLwqp9cI
VWZpnHYQClGdFLEk1Yipr+cPWYCNlUpq/uoD4Hfn1xQcb1Q5ll3APPLHhRhlY4mH/w0WnvqNSS1v
Q6xVShyZwmtRAWby2POyf3EtRzKWRXOfS9vczipNdzmqc9sW/+c4QYbWdmYoVnMuprtEdt8lNgPP
yEQUMcYp8X+cnUlzpLgWhX8RESBAiC3k5EzPrvJQG6LKVYWQmCQmwa9/J2vl5pkkwquOdnSToFn3
3vOdKITwdcdg33TDxsq5dpUVbhSoOy8Wp/U3BHO861p7foxpVXgw5q6E2Q2h4ZtAytKFp/TIbjwR
IkJI7cneI+yQs61tLPIOjV9HYhHW3h1Km1rnXnQwj49tAPofFXOTb4lK+zujjP6W9KhFusrdUdGd
K1r/VbTYtmM37CbcNodEvXfwpLvPgMOwQdVBSDsyCJp/s9OBoMq4I3YU6kQciYsIzY7V3H0Ow6w3
uFXbz8kEg0kJO8TMuPIJxoxFE9UNAnLeZMF9u8ucZm8ZkmxrG8ecTeFpcJgmovhWecaOeVcwWPI4
XQNvtqJ+Y0PfPEGYZCC0VbL8KUwKjgKmlvvAqDzbSQXJ7aAtGKRhMfxjeCV/+HltcEwum++mnJpg
iwW5e8uQYTyAj9rDlpJO6eZyWmwppzjLHrc16Xvtl8joj/VT4aAyNMRWhiyMHfESbmGYxCuJ4oXC
4znuoXMaG1bXlnVV8LC5AfGB43gOzEpoZR3kgEP+UFmyvCoo/MCoX4Qr9TuLGbNZznfsfY2EGbgf
AgKhTTdJN3ZdaTb2CPMh2fUe2xfJhFCu1BnuTrBeiRxDyL4rVbcjXpDviS9rCF16QAnGzBv3KW6F
37rSUbejUzZvFTQXscm0tSeN/NuRkOBcxt3rirLgpMoWpp9Tk8TYbRBWKCEfelShQDQu7UT+Ow9a
xCFklhh442UTxkNTmS0UNYi8S1cNIsaZz7lBxGosEYp3WsgXmsz6a8ki/Stx3LlPRcN2lkq0dwxE
Osh906sJew6CRv1g8y0tkEKCIVi1xfmEXfewkr+BG+EfUrn9o98PDFMsTx76upEwpyTVswv23s4y
df6dCKf4XlUG6SUP9xor7Iu92yFiAfq+eGgzf7gmjTXseaVBz7XHMo09Bk8CCI682JP9G65+EOYz
4kdsJF8BH8PsaU7W6Dj0P2nGkc/zKuuqZw7fZBW2SWPb/ZaEcHBEpqVcKd5YUFnBHX2WN7aaxMHu
B39KtyFejItD81ubxovbhMstHdTvoUV0N5qI753g9YJzSI/4y1MX2Prp8hxdqluaozgEHK2xTJL8
CCHZzvIAe7MrDQaxPiC3hftcUD+H3bDNhYSPLf12+VcXEtlzW+SG5UWa+EYcYSGnX+wJyRnIa72V
dl3IY899kQffQQ7Es/kR3nDiNPWtv2N2ONx5SBkjYyaSNbTQ0mec//4h788bYZUoJKqO0Gq8Iqxb
vIz9NHyxjWbZ+FGl/ugDowHjI47i2EHRR5sU3UqN0tKrz9bmgKmKue1ZlGblERiSsUrXABr/JJef
1GJ4s3pA7QRhZfdtdWRWS1+Z6dmjjXH264zEqyJjUSwD8FUlNHMOQ1eJKOiRvIGYBndxARPBEl5p
9xWxsj01AvXTFq9XRKILO9Kc7dHhpEZ40FXHGtH1mOvsJWtFGPkyefKNZ8dp33/FLAwryZzrAa1L
6+G2LI8BxJ0RBwAoFijgQFihXdtfz+Uln7TzHOWRqkbz0sfyASxCHVWu+ZX2+t1lzf7yLF3qyDnQ
Y6Jw+K0R3jy2JU5YcOg5V7eEjNCNYV7/WEksjxbOOfGE4+pm8I0PO2z/HSuVRtV+6rBDNdjJi5Ci
u0etsYcoa/DFJWSOAGn9fkpLVWAAhzDYVLiAkPfLn73UrLNqnr4HdV0PiME2TKK+1CmHnxNzym9w
+vCiyz+xMPv+zxUMebuRmp5eYRO9L+FAlsppxVd96dGzZYOIPKRFjclngHUX4+Ngv1x+54W5M4d+
AAmPTHXelMdm6od3Qrl3pVTuPYgJhfso5Om6I6q+9dvlX1vqhNka4vgmSMB4To9w1YXN9a2Hf0zh
Crtwqa5xTv9oVUZw4tf1cSgtCePqkJwGQM/YbixtCi/tIHOvEKhMxxgWF6k44ISUnDLkksiVi3RW
ByMc8TUhMvIu/91EApr1tU9FeUxtdegs5zFh8MQO8um3D/dhC3n2+HKTLmyLc2BIM9YE2gKUaY/w
prCrdA9ZMvhnvwhfGXpLP3AeOR+2Q6suhy7XCSyTC4GCirI1yUtNDNujWj88OX3Jh+3lT1kYHXP0
x1TBBwHlA+mRlPepviZ9A9fhNZLi+fT1ybI6Z32kdV00ZQh9hI1EURwg39Ga9jkvun0f0KuK8Z3B
QWJlJVj6kvM0/tBmSElkpBg8HAF9KN2LRnxPzPA+5vmfyy21sByQ2XKQjQ40ALzKYSlG9oQF94ha
rnT30qNnRwiHpbnVcYPuNkzepK017UPcFL7YxbMFAKWcKZLHOKDYPN150zd4pO8KR6w0+9K7zy5u
Gi6bvRggxzPyh915EdwBv/bkOdjDg3GHRQ2erCXAsRnsO7p25dEL82vO9qjhb142oUKKjDibEFFr
kaRnlMB9KVc0fgujcc73ACo7m4TBpspGE/vke9/BWAalOJfH4sIO8u+Y8WGsEwe5h7TrEb2qXQRE
1ACX5Cj1BbkeslY+tsjMiIhxu1857S108twCrASbHlZIPT9C5dffTGmPezDS0bvLX7PUVudf/fA1
dQOhUAvRwFFZTh1hGb/XrlXEQbUWXVh6/dnUJRLW75lys2OJzKqnyj1trJUNcKknyH/f3TgZUnbY
BY8DuJd+6e18yBO9yUdGzNmSL94x/l17P7RQEJAgG/ENRz1NBHmM/BwezCb7a5KXfzfaD49nGbVy
n0zZEa7Ff+nk7PNE6ijzkMtKfd2vDNqFXpizNSbZGFwZRigskLFr9QsL/l4ePwsxqzlaI3VEBVs6
PwMzFiWn0n5jTRnZojr5GkrFdvpTTMFVJh8u/9pCj9uzvRl3Mlu1esBiLdxnFHU2G5QHXXNruEH+
mm2mcFqT7y6sUnN3MMvtAdLu0WCBeeEN7j/uNwJPyL5lKz2ysD/PqRupTXqwQ0l2tOvud1B318Zm
kd9DN+fykkB01R7Axf+i7mlO4RAwgXcErTELRQf0DizRAUO7Qb3LWuH9wjpiz6Y5d9xUObgHwBAO
RafjxvMfx36NyLD08NlEB/IUHjkIH16Z8m3EuVWH92G21jRLU2O2RePiV0vS4c3hZX7bye4q75oV
SeFSH8/253pMfRQrKijxRSg2buiCbSPh/ekFvN6NvPVvAl5lD+lI7cPlCfL5sAXQ479LYulL2lcM
gAQyodZDtUOxAfFxjIgwZqObVaPvz3sEkYH//o5JERqmIsS9lfPxHA3OkPpFGrEqZPmlfS+YYzhG
anVlR0MOLcxQRGnepnFIyZdWXdS///f9UTonAwuFc0dPqG9jXvabFJYDrfCsCJDSldXq85EVzHkb
XCFKIgRoHqhpREWzH/somr3cz5+PrGAO2pjKEEUDHkV56xnEUGL5LYbYcR2kasYbyezvhUVWLlxL
XzGb2ToMEy9xsYG7KFWQXfmb8nFl81h69GxeoybcqaAcyY5cWvc6rDd0lSC3NBFms7oA+Lkno8mO
DdVXlP8xJd2lbIwAM1hpl8/3omDutdW5KM+BvSPaxR3iVt45Djm24VNGfhVsrZsXGmjO2+gDbK41
ynGgh0VoqP4pvjqA2GwCM5M0GTLoWJAIvc71VCJ+YN7sJvjpQfk8Uesk/eLx8mBdWCzmzI2AMVQl
SKywXrIdJz8ukjvRrvkj/jN8/v+LLkry/zuVq7M5/QRhynHIIWGDhv7M5oOZyKnkjvUbspUOeqvM
oEYMhiKtXfjXynaHLe8ISLisHuLCd+TpnDyIhobZt20xORvkMF9ImnQ7Xo3QsqBaekdsZd2OQyu3
l1tlYYTOuR2waUuRQqbJFXrZPpmpLh9CytM/Q0eRLle9u7LUfX5CC+YEjzHkRnUeAgHayd+ygqEI
hrgP9qjvbSJ+ymK6r0TjnBfYFQnp0ofNFgxUFUEiWflArNDDlAQYtz+EdZutGtQvDafZquFlqKa1
oS27ggLvR5G7vxtlTucc8uV+WXr8bOXIgTAaPQ+vH6awuMq6IZ54eQzYGrp6YemeUz3k4GTUQXkf
+GTlHsmRIuZ2+ytwvGNW1fBzqPs9tM8r+8TCAjInfBR1lSYDOEBXmWVzVP1ZT9rYa+GHhZaaMz48
2eHNHZBeJ/JsoNfLIWRW9sqisfTms6M+JDoyVJNjXU2lhg4LJcziDi6Y2e5LvfwvF/7h2qWJkxtT
TCBt0Y1bAPcLX21B6UpeamEKzMkerQfbpsDGzl+rq77vY9TWb4cSl1RMw8vvv5B1Rennf5c9p/M0
TR18ADwVq51nFHlMBVe3CsXQuIilzs4punyT20F2cJI6g7JgQnGWV7vR5TdY6v3ZNKdTnYaomwZM
tCSuHVk+DGciVMeiDEY54+FrPzKb6xCqohyIgJgFcwwgy/ItBIMgHI0rrbg0yGZzPegA1oMpzBmq
6F/R3K4i4Ne+ducO5sSPDCZVIe8sIHBG8HHH2GVfIzYGc0rH1Lp17Zy3jpaWNlLqIFqzilr7y23+
L072yY46p3BQK8B1rpbuUUHOeZ+cyUxlo1Hw2LvWXStLcYuCBytGhViLal/EeRWnf/yw8/kGqw2L
DRnbk11U5Ao1icFJmlrmGBmcrmwwC702h3g0nuJ5SvD5lEDRmQ7bOqtXBsTCoJ7jO9raaxUmFphR
qGWFeMtWI76zWzkyLiwLc1oHs2orCQYs/TDGPedGIFAII7iob4vu+XLfLb3/bFVobRs7b3N+/6ra
JVUmNk0VfrMkjJQu/8DC7jU3zBI2ohNNlYIKEkAIubGpIx4spsWx7yz1irrOwok7D98zoYpm+7Xf
nC0CMH03ufRwTSi66x7CPfJaOxJBvndpD3GDgunLP7PUdrPFoFK4/ZkUkbhADUCFohRPIavmrMUZ
FgDJAZ1FA0zlQhlo3PNBTKMq3nSgl3OUEsBpPd/4EF5t4CZYbhK4rj+6OoXDKvVhe+focOMNUl1X
BWV3rMWB4fL3LozGOY9DSqPdzqAradc3e88N2ffWO8PFSn9ECNhI92tmpcEcy8HpUHaFjfhNADMN
Kf9k2odcAiWU/bVganP5cxa6b87l6DvfYrIDfxplsRsN6MDEUE5Qvn7t6edG/HBesFg5FNCcglOX
Pvr5N+JcO2uHhaUXP//9w6Nzr58Kz65BCjQuZE/UArwv9XNwPkDfCX9efv+FNfP/oBvhUBaQuqbH
4ewqmYcTf2cTd75ffvrSUJqdBVDx7JIS9TdXY9FIKG6KuzqHcMFPuj+ht+a1uvQjs2WgZcxWUNxZ
V55nnWqdPZSDBkWj+0Vs58/l71jqitkSQAQh1JYNvYIHzFGl9m+L2A9jmxYrS8xSL8yWABR1pybg
QX20Gvh11KVzBYmgWJnPCxe9edVf2BVdhUqa8lgkQbBzEdT8QYsu3DYkbTcZ8aYtVWCfgEWp4Asq
yrVdbeGj5vV/qnEn0vKkOLqGBjco+vM32m/y3eUuWfqq2T0gq3worS1SwgOrLqsokE71aFGabt3J
GjawmniH0ERtSELqF9KM6UpaeCG6M6/tQ3WE7Ym8ocfA0/YpcLJ276peP7bQBe0phHTHxtVf89QO
5qV+DqRBlaIOPeLMdFQEnHzoV2wlrzldOUcv9dH57x/WGFGjEFv6YjxpaypvQOUYoqyd+EoibmFm
erPpnxNFZJAo+ySLvR2M+yH50+g09iH3uDwIll5/NvVJ38qK9v50KnS965JgNyT06WuPnk35BrF3
XeaFfWoG+4GQ5F4IXq+89lK7zKY7gteoMAsdvPbwPcN8s4P90CGMnf6+/O4Ly9W8Os/J0spUeVCe
jA90Qf6aBFbcWysPX2jzeV0ec2WnmbaCo87ch4QNd5R1K3N66dGzOY0GHiQpCIHpbiGAfg9V1IPO
cblRFmqBoc/871ivaxlK01h4et4NNzLP6jjl5Eda48gaEcmaU6pId92BafHPR3OvZTOuJC0Wenzu
tyWr0U7JRJ2jQWVc5LvhWyhQYD4Z1O62a8TfpR85N+uHyexrnrRdC9Nx1y9Q91S+NND9h54+uG37
crkRl3poNqOpQzQKxVJQgSbZRakj974Yvjbj5iV4oQQKZqC1OmF51XszAdPC8iDZXH7zpTkxm8+U
tSB8CNdGJXhwa3N2crCV232w/9rjZ1PauJ2G8qLNTgAPxQxy/9GV10L0X1un52V0g+/mlZ075hjC
ahcKLGCp+N/Lb76wkc4L56RPCxlwf0DunFNw39O/E2A1AISpR5b6Ju5gsB0Vg7WxuLUyGxYui3MD
LnhbgXTjw72+hVMp9Xxg1e7Tq6kL4gmyrLzdXv6yf5fPTwIW80K6sbYDD3JOG0e2QNNtUtVT1Ceh
jAEyGO4QVQ+AMEJSvend9iHsQ4VjI86OqamLw+RACpsPnTlXxnYo4naLU0+nAB3L8kOflOZnDQeu
7VRazlUDAkQVVSApbB0LJYJhBkcXuKfr9DkNfOBa08I+mJ7rPUZduKEetbat69BNZ0hw5ZW8PWRJ
5u/rIAOPqnwfOcw8/Zyl9y6k4u9Onz8qI2oLAvUp3LkWKB+wGM0Oomnr2FYhoK+TtvxxA7QV22TQ
1hyoB0FaNeTTHkp+9wTx5giYkUJCE94LsBq39A5Y1e4hNe10X3Yavo/A0Ftbtx3aG8uu3ZsEKZOV
nlgaY+dJ+WFlqooAzDmG4Wt37s74Uwb8kXkhxvYhKE9+5j6AL8U0bmk/rRUhLyyGc7uxDJcYVxnS
nSor6aOBDFkMkXEWVXnpx5DAX10eYwsiqeD/ShDB7AtJ1vJTAafGk3K80I8DOZFrOqTpzp9gqSba
Itt1nXdGKRgo0Ku0IbvRJX3cstp8H3NOsZ6G1kaF03A/9BZ9cSDQOeNfGP/hwoDufmqM7aL6JyE/
caDNnkZeetAm+1a9GTMJwlzJ2g3YLg5E6yUE6FXrbGUVqgOu70jiZKpNXxRP+mPYus0OrEPEnFlJ
r6BQdTZyUhUuAp21g57Re5aUyt+9W0E6TAfMSg+lAtYGGMPiNm9bds+hrNu4iYBsxhHDAV7H005I
r97kAvLHkDrhrphyAuac1d+InnuIQudqVxrzBl8iEns5CW+CgJkj6xjfi9L1rrTR5abAXXRTOJW5
65SmEczFdTxCzQ8hvNs/WbTPInsa8g069n1IkwrS9OxrdSrBvyzihxGaM3wf3HMxQkP/NczGh953
X/pUr9VBLw3H2fYDuQuKoCrDT7SEtDcVsQtv10lLaPHX/B2WJtlsC2LgSaR5GnSnGjtnZg0jfAW8
v55kz2osbyoo1CLhgCgA1CpZmdcLx4F5OWjjUosnJM9OxG9uJyYfxrxa2a+XHn3eOz50CNTDsHKV
7XCClDoK/QcAHr745Nkpc/QTiYhZkZ3AU3ugJkSijQ5fK5AN5lWgHKwsUzfNcPLHE1bfzVis2WCd
18pPNrN5vWdrQ8xuBYSfBFVQs2cHX6fXIMA8XF7Ilh5/7ocP7Q1CkuRKYYD65fgD+pBNp0DDDCrv
ixHif2zbDz8Ai1NCSwghT4wijgksPB1YB4+n8DpjfGuyxNmZNlzrh6XPmd0M7bElTSM8jpFZv0xp
im2AHBQnXzuPzYs/CewXbMiROFwCnW5XdGCq4eTafC1NOK/9tBxkHdPCR18Ubx4APu4IIuYUbrh8
/lJnz8s+sxr1OppjClT6HfzlrWXf+GZNvuD+m/6fDNV58SeXVesDK5ocwXstsEM0YXKQfgdPGMMp
KAzMVX/zwersq2FCpDkiWeofE6PAXMk623pwh9G8+pVdBMDyePVTN7bZ69ix4cdwxsmxNk+/g0lI
XwVIP5uyBZ0gJsotUXGGmqc9dTW5TqfW3Jco87gHSaw+ctulzzXUy7tGujhWoRR11yAkBURZQ3+l
TsPeWKqbCFbO4JbhHBY8QhXrvoFtC0GlgJA5izxQS24Nb8WGOEIcMoBjNiHnFnAsRJ4yJxNvKNml
WyflektdkyNSOzb9tQdl0SGp4OMqi2Q8DE5PBE7Uil8LM4RgaLQoGg8DYBAaMAnDxrP+StBbcGqp
a/tdjETdcZaDy6aF3+5N4Df7kRbllZ7sZguGZfDLAOpxl9fM39V+BwIlb1hyAgqgfKqKQZ/cauAk
CrICakSFYONDAFbDLpFJ+j0HaQRl6igphjFg5m6prfy/RVghwzGU3oMxIT6floDGBWcFI9US4B9f
AuXQV2kMQkn/jkqa5snpuwTFM8zXP7yRwCG3Geh4nYPsUl7biQIxr85ufS/RyFlUTszg3nlNco8C
2xZoZBBBmCxa5e4CahU3+BsQ12drEFA6si1rHWCg0jQHvJAAJ4FY5jUKcWAoPtUBAEuBDgAAaaat
hFT+2aW2/70FAuEwaT5uyp6KKNNdqwBXsjMEWgBaRg3hEGtwNzeEpyxCHRu9Av0P/FAfxbyc0wRg
azFdV6qGu+8wJoe6VtORYTIedGPGeChptm9o725A6QihrKydX75vzA1oJF6sQyt8mtQY7sAuM3cV
d8kvpPnZezhlwzNonXprwa7q3QpSOx4RpBljHBRZXE9k/G2HYZxYTRuHgMVOgCN54TUwmrFv2ivg
6qG2H8KnApr2YWI/gjrNYtmnsMwEnT3W1D/5uXokqVfu6sqttg2t+whf64JFmjVb8Eedn22u0FVF
3n8Ho5nd9HaKRs3BzTQdC45COWKrCsBEAEVE4tuvhgNUpQD9iA5AB1b1EhqyKb9hSeruEhRZ79Ik
rb+JEO+c5bBtjie3sWNtIRkyIrt1m1kQiYTKk3elU+MWQmv3zmVJv8XdY4gKGloA0iiwdrzCCn53
CHjGHLNSRQUHhFbBtepI6nECLxTdZCPzf+/D2u3g9FlyEkiXxpaXBLeTEwSPwFU2+8atbCAYZYLw
UYYy1Gxowk3ihN3Bz8JuN06uHYMKCRITDEM2U93nGxo0DYaBTXeyLlBWElJkXmA5gGpixiq9nQqS
uUfUZnnuvnZTsgFlSG78Bv8rB2jxZDEM6kyWSVxmMgcZ0gV31gCwBGWst88zt/+ZBaKSm9Kd8h9N
KuBPLMvqkbOigb1vxV/oGNa/MK2rONSpikOvcbxoTAOFe5qsLbrTpUMjPkqWxLblVXe5yjMIZRyT
gMQ3IJgoarRN3HSZDYiBUwbgFAGb8dCjrCjfUl8CnhESCo0/peY59/vipg9tjHnt2uMjQFF0L0Rp
PU2gCaLciNi2j8oXwM1ANPGat5zr5IcFShVoG+kE9JarprtBA2AIFtcY3mNq+FBZeKLFSgMniytk
MtnBnzqElE09AvWRlA3MrYCl8W+HAesT1DhTcMjhG97d1fbURWXSgLfcWGX2k5/LetXEXBMBl947
0Cb0NZjXQCWXO4OSyjruVDA+jGWP+qXSBDlOcX1WrsREFk4Pcz2B2yGr3KjKHHvHhUlrhnNKmb0Z
mtcrZ9DzWfOzHfJ8TfhwGCoYvFQaEONOU6evgXiLZdj9sBIYN+DkhXm7JkpaOEXP1QQWmHFN6+Hi
bfrswWvhACv1WhR7IYoz1w7gbmorwRDFETQDMlm4170FnIOmlON634AS5d95q85FS10yizwSrlkd
BNlwVM0fnb8G9l34Rau0wJ4dFpOkYyn1hvJEPEjBYQgMUAfBIskj3atsJei19AGzG2BV5ZOk8MUG
kLnfiPQaJKY4FGsVwQv3y7lfZ1vCR8RhQp1IUMhbxV0G9oHEVKmzE+Nlv5LR+Xw80bmOIMMBKq+9
tDo54XvId8jSfyklQufCgbwSOBQVoj6ZTuz8CmcfcFEA09vL4WtqEToXDjQqYW09kPIE1G2UN+2R
6yICJHVlSn/evwDE/3dKOy2CTZVR9UnJJxRQb4l1l/tria7Pu5f+n2SgGl1kR+rqZEtV/WW4fxxb
j6gnr2qhw+ysaSVJsvQR537/sC6lohttp8jRv4CeKVa8dfJHV/TfvnLtoOFsDlPmFGmaTsA+Apmv
hmbYOVoHAMBwvjKMFoppaDibym3Q93UrAQnLQCw5cqILBJh5/TyEoOzBRsK+HpryNLYIKmWpui5z
Nz3UgKhsCzmkd3KSEKx02VoQY6nbZnMe3QS5QToUJ66sOxXgOOZMIhKs/W751v3lRiX+UqfNAj+W
bkAlht3mSeOE9jR2Q3ADsk6i43ZAtHEq+rMvrUJEkOedHmMUZIRvyiTkyZUQpwBU1Xc/WwofB8CC
x/JWlwgypKwpHj2OsMDGkaP7E94IrMDOhMB5pMEpK+AOElQxq8WEQvmmwuZNEFFxPfYdJsRdEnth
6V+ltte81I0HXhTq6GsPlcZFnURmaG2cdv2w2WLKd6DGuUl5DzqAefCdMIs5dKFWREDaBU7dmNca
LtD21tIFe3HNMIJyR5OtDVAf2Lfa+plPPvvhTCh93Vsq18/MZdUYO0E7PtWV325GA66/zm21LXsR
HJo68256AI5PskzrO4j6ffhdFArQV9IJsxFd64dbpJ8U2OEkxKtXttVteKetFw6aj4jq0mr3jV/l
cealEmjmsxdAVKdl8mBbfoImp+13pxidb5Y6I80IYMmEifs2qL0DgUNGnFeM/HYLK0x3qsyGXQCV
7RMYLeNdLWzAiUiJo302HQcg1W6KnPHIQWrveKZ3X5V+jmAbdG9w1IChBuh3/S5TzGDjmgKAuIFy
vgdITmwqhqKtxMosYLoIMLfSt0Bj1mqj7aF6k/3Ed9OY6bvRLTggoE65k431Uype7Th1Ez/i/dma
EVyUMuIBaeIQ1TsVfAJSEUEE7oJGi7ncwc35VcKdCAW4ThbcO0MjITED1+qu0wRmbTW3QG7kA1xs
KqdGw+GWccKyrm4Jrp2oCjIgBnIF0CP4yTAk7JsKsPqUDc73CXTrKz9Jsb7JMQzS31XW+MeGoMIc
qiaFcL4IOi9WYZm8joOwIla04GcxT8UWRB8bqw4dbCXwBr61jRfi94fxkOMO+4004XCQnJx967zm
qMPKOcEjxtuBxt2ceFblT/ZIBfCYdnaFUeXFoK02B+6qPIZtl7gDlDaNQTnRR8Qdush2YTLj+3Vw
A8cTAgSj1cZjZnl3hrKk3I34r08tSSfQnX1yM9QuDtoAIB7oYGsA2KV4RT04zAZYUm8Be+OR26Xu
Q4n+hYCW3MGdLtdROzZQaOZ2TU8pDqjX3CRyq6n23ou6924Ku7O36YRgLzwL6Jvr++Iw6kpAe4kj
esS0aW8BCrduwxF+G7sgKbJfgqP4QOJy9GwFw1+vAgWtViEu3hp2K8QbnF2ZmPomazvzPLIwv6sc
3JFB652qJysdQyS8zuxQFI/l5cFPWA9BBwqjotqtmL9tGKsPFXPANAboF+A4hZU4z5PvnUj6vQBs
9GzpYTlYSGCB/NsBXj2L69CTB1DLlbvpEEr4VgG/A9gLybWKwM6vvuFqNOltS3soFgan7a9zexpf
U5iYo2jAg0mKw8Ls1ip8/HtObYBdKyJwj+mTYYQ7B4y5sTSmOfIvdmCcX5eX4YWT0VyShfSNbjRw
mqe8GB598GthofJ4+dH/clb/f1ugc1EWz/sQiG+cuuiDvs4OTUTjXRNdiU3yBk2Q2rgP0zE4Wvty
+8SPBx/E1BezUu+09FmzYHmpUAZT9bQ8UTjMaugHvbWrycKuNddnjUI30FngPDy29hNvwdHj7k1e
0L+XG+3z2wmdy6gwH8g52lafiJXvaQfjE8d5FHW71WD+Fnp4C+1u5dCx1Ebnv384NGHpDnH0QxtB
gt5sRg3EpJV7bHf5Qz6/KtK5E/KYEDsIE7uGbi0/Oo67sUP3oSXjfqp+KVhZXP6VpeaanZtyMyBr
LKsBJW3eVQ2ceoQA6osm450Sw6N0QaLJm+prp0w2OxadDY+wJU78xLDZvLUZJS+pBvcWSHi+0mpL
3zM7E5UD5SGK9MsT5vwjC+0b+B28lKTdF1pCmameaFrvLzfdwiFvrqVivgRpV+BmCtsjxJAA4U+8
KB/yGIzrr/3C+SM/DLBswk6UOFZ/VFPrI/4JExVS9Mc+NN9ZatZSoEvfMZvqvAd0FfZi4zFEiGAM
cECrU7jUvGfwafrad5x/+cN3OKCJAmGemCOqXI8mLQ7c5IfGEo9OXm4u/8TCbJkrrBwbBlT94IsT
LIPilOQbMhw5UvKTW0eleL78I/9ybp8syHORlXAA2FdwpTvpV/dV3U7f5HGAfxyMUl7Nz+buGL7h
gGz/uPxrn+d1aTC7NQGzJ4h2IFxtJg8hCZi1lLAB7h3wvGRaHh2Zqu0gUCka5aK3qh1MoPRKzGJh
ZQtmq0ItBMFeqwKcIMpjRt2DL8X75a9aWP6D2RrgwNrVgwkdPWb81Q3Py80Lzl8rK/LSw2ezHxkT
d1DdREHQGr+B//pn7MABT9XX4FB0LrTSfQ8jTmCz4dwatHuHufQwKLdaCbIsjOG5zmpwyxS2FKgl
kwGt9xDRyHvuW4iaVlN96iC5/1NkwVokcmF0zUVTJQ5GHVLW9EiLJKr69/F/nF1Jc5w8t/5FVEkI
IdjSk7vxGNtx/G2oJE5AzIMQw6+/T2flV9c0Vb1JpbxADdI5Ojp6hqrDMWmCaUayYbKDoGUDdf8r
t0qTRwUTqMSrBtxsSrBMAlylJO+2mMXPy2tqIYOZPKrKL1QK+73xlDgfsAsK6lmdW+OBD0/FyyMs
BIRrbPWZ9Aa/Lkecerzsb+Gwn86ony4/emkijDCHJhWa6fCdCtMm3TizHeLC5qn3Z9wuZi+A5GwF
rD4Gb006belbGaGtoJGKkxcZIcAKT5C82fS4z/Ph5wMi8v7yGy19LCPEh4m4PYr36eQSFxW+lFvc
htKVmVi4ZHZN2tTkFaznMSthiQdXOehQ802n227bwMjqfo47GKM3PYdrR1r+r6QZybYeTiks4J2V
3JcCV7IFVP9znJ/i9g1ifs4xiqoyhHdi+qPnQ/lh5d4av2PhY5uUKsIKT0P6GI0vSOEEZQJ7FeBn
H1M6kaBI55WNYqHmMelULa10K3lRhxXObuVYQd5FH6HCtMuBLyy94iTHFYDCQn41OVW4uoionHEg
mTXfsvQbbOL2efJ8edksPfz8ET9VCR6MIwsGd9jQz7J+EzVnLxmn/TbNa4y7hXX5r4/2aQDXGjwi
OpjswoRDAr827qzcVyuLfiF5m4QqgmuRRNsWfj1kAmBCG1SFFbRJshkreqzqNfrL0lwb2UInUZSW
E+nDIqF7l5cH3MRsxj6+95L0BFul74TLNeTO0vcyUgUvM0XQY0vDjv9oWDiBbnPdTBsJotYtLJCh
dRk2Oj2WVfM62v6N9pKPy49f+t1GFTATCoXlUQJaIh0gKr0Xm3R/Lz96gUzgmqQqj4vOKybXO9nn
a+4Y6NwNZDvyXWnBnhKdNnkDak0fjBDbDB34Je9g4sevK6NNYpUlIhQG8Kw4yeaX28P/Be4SsCHZ
xvaV9ZMpmz7D2SCLZujiIznBddqp23u8EtmX8BFeyd8LcWISqXRHIIsNr5ETHABDKe49F9pUzi6B
jdvqeWNpjHOG+RToUYxQLwhnJ530lQrGLBu2osyzb//u2Svt9IHWlr1Sti3kLee8DD+NpuYWzWZg
jMO2hqw5LM587d5ZQ3flrBsRn9sQ0sqI7Z+81oaJW+7HtzO8sHaYq+kw4XrxcHlpL+xVjhHtGeAX
dQze5qlvzljzPnqZPJg7J5a8Jd5aHbU0M0bku4Vrw7m4gzgPdOBhEpIcU8v5IEoc+qF5EzArv/wy
S3NipAA37yeofGp2iuv+D+TRN0WW/oQmzM+rHm8SrSardqAcDZmeGqxlD1CTCa1Sel36MolWZdKA
aUVQa5JRn7IqubHi68gwril93gBbVUEKiUF+Vr0DigQBkGx+j7qBbq/7MOfF9SkWPJ00AHN0JGQa
BpP1NzCB0aq/rvowyVS4V6zclLMRl5T39pDdNZD4zK3susRkqpdPCdxKprmqAKMu+hsbJJJvEGGq
bmnWOVsGdODeq+RqF3Qh2pgR1SmkcrIRttyn2R8+Otu+tVMgDfF27yKa15AaS4MYIc1sQL8aMbZh
JAELm4gPxf48RPvoN1fiulYBMyK681SjOlzdhEnl39NMv5SSrvSgF4LY1DMHNp/zSvQ+WgVukKFk
zgoI8PPny0t1aSs3uVUTpBxISTUJIQf22rh2dsKB4hB75KOEi2ybU5gc4IDhT78gCLi7POjCjJik
K/CD0hhX3wBt8V+434GllwC6M7+x+evlAf7Bqr9oUZkcKztXWe6AZAKHpTI6AWIXw8G8al7cxu/v
vVS3z+VsUaiMMnZofJe8wDDJvh8rm3wnVpk/9iMpV3RZFmpVk4Y1+BPAmQVrQpVAd9lpdxKQ/gHU
Cujb3tHoT++vZJ2lr3peQJ+yjshhsFHiwH9iGsJ1TeYChateo2l4i0R9nU61axKLgHXkOGF29KR6
OBoHxHL9h3SAcaDoxgL2b5a6TrnCNalFSZPbnhxrEtII92SK6u3E4nebq+PlNbIQVybnBdaQIIgS
SuF5SdpAeFP0UZZuvIlhifn78hDn2uerVWhkBRWpaur7kp3aqvmA6nlYE//b5Ucv9EtsY2u32kz0
SV1Epw5eWLiAhKywTTZy7B8ELpNo5YU603+YXlMPXyhZTK6LWzC0xqJpDhP9JtzurIsIbOhDx+od
FW+X32lpjHMEfVrAvMwtik6lfxrEtI16ADCpDGz3rxz8wAHR4PIoC/Nu6qAPAtD6Uo70lDrz0YrL
PEB19+ZHs7eyhS5oL6Ji/O97jIw3YzHwNqTjSOgWvG65STu7fE2iZK5Bv7Mc6Kn2PZzoGcR0oB2V
PPQg7D2ORNfgRFVttpt4w08VLDpDNJ/5s++6vA3GOQMyAvpcD7EfQfLLndzkphS+DPupjvOVc+lC
HjGpNk5R121HRhVWY3HrTQDIdyKGNyN9YRQaGZdnYSE0/iGYPs11pP1i6EAADL28V8BHgIDpdula
KlyaY/bfGcimEZSGkaFfbPvH2IteytSGlHj/evnHL2iBgff93+e3YwrxDT0SdMABtm7yAlZi3K72
wB3/pW0s91ZW033W9qDFpjk7whLPuXHGyDr4Y/OROTLaxkA93PiFbp+4X+OaHw7qK6lh6dMaWQcY
P1z+a0VOKU3v0Pzasqxd2WKWHm1kncHtKXeJtk/+5PYPEurZ+y5J5cpOufB0k5fjpYrC8lECBZn4
zlH1Yrj37CZ6vDxpC2vCpOWAOi76TkxVCIvjW/iQfgwF0BmiXinLF6LGBE3D9VrDptsmJxxTb+Py
++R/d4cCeKc1EOTS7zeyCo0hhiLozE5eofOfbqXg1jMq98SGfJWltvQS57E/RaWWfQ4fr6ELC+vW
TasnQm/hFn4Q/VrYL6R4EzUdg1Ig7dwFDBje0737LOAhLYGGY0mBDr8+XJ7qpdcwwr/v5jKz7Ng+
yR42OKSmJ7wVLHlzfRLttLJbLc2HkQO4hEEobnO7cO70Y8e6A4GfcFlk+8vvsBQMRhTbXj94cu6n
k9YchXEWdiBiXH700iQYUVxC4irxKVpzdgzBuIz/djuvClpL/0FPL4dQnfd6eaCFnZCbgOnJAp9J
Q48ltP+nfox797Qfj/2BApYQqF/ui/PsPsSP5DYK7Zvn/C55lb8uD/z13HATT93NvaXhKglmSvEC
HRUAy9qtJ1daUV/PDDeR1NIWYyaqrg9hxPmeDfydrto4LT3aiHHQ4OIyZmh6tEI/zK785rmQgrnu
m5y/1afYhgM0AQEakCDw34tdQunffK73CMB+ZVl9HXXcVF9PW+iKpGA8nrjK3fs0YvM3kmXgoIFy
9AY1/2mldFgax4hu+E+ICpf8DTRMstDP6W061ScNvYdyVaJjaf0YsU0KVthkSjEPIKc4RfG9ZaB4
pfaaPMPXZ0LuG8FNsirjZ/PTU1Xr0BWxDPKoeSlG58mLQFHK0nZbDuiEXJ75hXKFm6Ls/gjLDNaX
KLYc/QPwzZMl/vIh3ctovm+KcWvZkBpw+9MAIOrGTeDjCOtv6BcECjQwwYB5lhnQguyq1MZNsGAs
CaQG/LEO42w4tS47RPO4sgYXJs7EClIQG1jlo/DTbvxQ8uKRxBbM4dnPy19y6fHnjPophmInHpyu
n/uwVBCoE5S9TsVcBUmxpg3zdWrmJiwwK33HHqMCuWV6cPUtmqo3Pov2FBQBx7rOW5Kb4MC41ZGX
V7gpncr+oyR+2LD5YVL5dRK/3NRW13BhpbZjoY5Lmz0DcpevcpUW2lXcxANW6JrPzdz2QPu7v5GF
w8K3XmPGgGnts12jpicWqxewBWG60V5n5MY9Ix3wONIOiJFF6M3VTtD4duoKSMyslY4LWd8EBKZp
XBSQK87DuuSwgBeQ5vfhYH7dkjU2ez0yNg+T6sMpfSsBAHbFb1uvBPLXTQhuYv/iLJOqc7HNZvWA
G7gpr+UvFBZk4/oz/d3BnO6BDO7wCo1AHwJK9rgy7oLHIzc11jXl6ZzM7Zlt1AV5+yDVvevBVDqN
A0roHn7297LOTxWaBqp6oNF1vTwujPifLKrycoBIlzV2aZBEQd1s5lzvijMBYg7idFhpTi3kAVOI
XQqP5QmcV8MOfoSvsajireYW+10WYADMaQwtpLLprlsiJmpwjtAHY72ow3nAba2EXpMKvG5emayF
nGmiBRsbXbXp/HQ1vqVOtYnRbfNXDxQuMu//b7FBTf2/GbmHoaNdxtjaUAzwn5YWBDRnwKihSgR6
+1wkKxOy9BZGCsht4tpjgbwz2P6ujEpY/8kdz6OV0+NCCjDxgLAJVUAhyTKcre4Iv/t9xuyV+4Ol
RxsJgMWtiy8J/S4fbSZdVu9ayBVk7kL8m0DATNLRTXLkRdCc3T0Y+VtiuwEORsAEzNZTo4UFJTuf
7zzhXVnGmvBAHuFyfpBoHNHcYlBE6v/CsiUPes2uMznjJiYwKiZV2mMD7SxVIMCrfQ791tE7Re51
JgHcxAGCzOgC+kGHsLa/NX4MvjAYH/NKtbdQW5owQD5XXpGxrgit8n8jZJYE7zfQBt6k7auw+cFb
M4taWFcmGLDPtde1uY9xIL0wtfnRc9lKI+jf5dMXUW3qqVuSjUSVOKv4Tq+2PSXpxk8YC32fJuD7
N5QFEbhxd6IRQOX6KtqPeey8NX6rAAUa3KCyiylIO0gUl7Sw/+ZpBHETyCsGg3SmZ5Af2btvUwYG
fa5ue9LC37gpyp3NBNk0Mut31YADxaABbGn8LH9FE7Zb6UMtzY+RSbqKixQHgD6MsnwKkjjZN7zb
RM7wLjo35BkVAbrT1xWsrnHQ0DOTxTjNBch+/qaN+K5QN0W6RvBc2KVMEKIHbfiqiJI+JJBlF23Y
4KJmdLxtnN/V1XVOW9xED0695fZWiUFU966SfS3XYD4Lv94EDAqoGacDr/sQZDVGzlYNgGLkgY2u
4NrOuhAjJlIw9p1IwXJuCFO/7cEoJt8VhFouF3ZLP/+8I346i0CIlNYjnVAJ92wCYTxNAypHWKqB
NRlEjnOXlfLluqHOm+KnoWaZQ/uBsT4ECABt+jLQWKRZ4eN8iNzSDit1yNLXOv/90zBQlan9IqvB
JMrad0sUe07UdZsgN8qEqM+z0mpKVMGtelNdtE9pdV19w414xm0OKLSwNIF02Fzv0HYkkGCiQxlU
kN1fSYgL1Qc3wxj4XxFZ2GiJwzeJ5R+8sn2MYSpxeX6XPrxRItS2mBLJIhV2EzvMvr3t3bWrkoVH
m0jBpIoa3y/iIfRaGIYkSpevnt+kK2XTQvVnYgFrDsnitMugNwdhbaeqdr0PwRvg9aV2V7bTpRc4
h9+nRQk7O8J5kWCbG8odSNVtoDMwK6/68CYMMJ4K5LYkK0KQtZkPcnF1HdWAm+LpvYQcb5NI7DKi
/xOVDh8DJpJVttTCgjTRftMgaNcRT4WMV83dME7ZCxBPUN2q3Wylzbo0hBGyXa+EZr2vwgjqnURn
2wGhFvQqW7tQWZpZI3B9KCGmE8WxG8fjW4hHv0Dc6eO6eTXi1ar6IYJf0BAOrhN04GK1a9lm6Ucb
oZrFarTSBk+OCzuw4jGo1vyDFr63ieZrR0sor1M6zBIeStyTkdZ/FTHbXf4kS48/l0Of4ki2TJRD
TrBiFDZYEr3mZ+DPlK0BUxa2QxPUR52ycyud6jDSxS53/2QjAUc0Diz4judiTahl6S2MTdeFjqhw
ywE1g+7vleXcqIq9w0foujVvYvsIKQp7ahwdQkczUNK+ydRJVGsy2ks//rymPk1BL8dsTuC2E0Z1
pbc5BR2kz+itlUOw4rpJNmK20l1XMjCAQ3pWsUrdsCTpr6muni8/fiHdmxrprZoioSq8QBfJB6vN
QYB3rTuobpxEql4uj7EQYCaSL86iIhdjrcKE3TpWebBHd6VQWFqhRuhKyPNJ28aTAU54VinZN57+
1sXzIcJmrstxTcVm4VRuIvoEc+posKgO4Wj5N5nksRlbFdhMPrQdrBYU2M2dDx3+1kvWUKMLK8sE
9I017xi8d1VYY+PZDBLjRUrRYEjata3yH+7rizOhCenLrMHNhrntQkcM1VOKW9dTrAqAznzVQlJV
dtgc+qeRQN4Tks0pgcCdda6SGsUz3AH7gm6ggFiOQeRysstnO64Cq+mlC9RUXj5MkAb5FRPST5sU
JioQ01BQAoR0d9tuvIKv5e+lL2UkEBhr+O6UuTqkDDRD6Oa9VriQCci4dixYWL/2eeBPQQ7ax2T7
LQaQzpOA6036fjkuln64kTwAOJYWVGJ0CHFvmX706W03fVx+9EJYm0g/2NfDmEq1bShSu6oD2mVW
HXQEKBbAvnh5FxWKbC8PtfR1jD0/ZpD8m8Skcb/iBc14P0OP/ronG1u+h540vN7x5Lr8H29/Q1jp
uucaWcNtrIQM9XD+7vUOIn93TK9ZbC18dxPTZ/nnDoQndZjP41m0LvvelvWBS0CGIJl+3ZZAjX0/
4VrUOs2iUwucvU0hXAdheDte68suTKiJ5qMwIKsdGaeotOAIIIapugX1ee3y5B+c8oukY0L5JLjZ
rm57hGvRixsrmZOg8Ag0TtsMOyh8vQI5R70VWJ6V7Nsxg0eyrYtN7mYiGFSZBX01D+8DLlu3cAAA
SyJiuGazCMR6BY+g+dmz6sF38uK61WJi9xJZN44/tzokXVV9TzM/vVMqbX9cXotLC+Y8CZ9yC5ib
bdbIWJ38nMM+po7jozXMapsIB7Z1Wd3trhvHKCOgbSuLNhk1KvMZrgEC0BDpf5+ymm0tXBxfOYqZ
C5ocwvyO1qGon5T4UyT1RjZH21k5sy+tTCMhDCV0XxsLS6er/8j0l1+s4TOXHmxkBIcSSDoxPNjj
ITY3iDvE18WqCcAbZ/ziGXpw8P0uXlNCO0igxt/SiH+/PK8Lv9yE4FV+PxMSYV59e3ihhf+QT/G3
y49e2J5M+B2g4r4HtTEdJpb96ETesVHiCWD17eXHn7PVF3mAnCPi08qfBfR985kAyETU94ThyjyK
7otW9AHj5/ahk37YGjfdl0db+k7nl/w8WmnN/45LoUMeqI6hQL125l36TOcRPz05mUFkbTr4CiBW
G5yM0hKSpaDoXv7dS0834hZl39jXBDI62vN27SgDRuwt2kqXn770VYx49aiIW4vgt2fQMBqsu1Gv
ARYW8hoxQhXqZ5Y1zQPgYpDDJta0mYdm16ffxmKt7lj6MkbMKki/8e5sjOB2DK5et/SM855WSrOv
P4xjouzgyDhFLehHaMP30Eh+IGt+V1+fWBwTRtcyKJa5OU4SDdR3uqTaULho6PLZhmv93EQrq2bp
5xsdNr9F64G5aDyIVDxDgGAD2cqny0vm36nt/8etY8qSevDzqdNJo4lUR6kTNAMlZ5F7ZwvFdHcL
XRTcq5dKbAe3RK/AK0F9Ig7Mz6Eqk24Tu6Y3fgyQie3zeWtpH0RmnKVCq627Z9zPt0GPO7BNMYGr
IL3Su+d8gngxvLMptLfrYh/liYcdhQ73AkLpBxuK8RAhj51tXsBkKpJr8mtfL2CY7Pw3rEtfQRMc
dkghbG1YkPvdc1d3L2oGP3asj5e/5dI0nf/+KXW0uUcmCOt3uO9LH3kX/QQCfo07/HV4OKY06tQh
/rTb6HD0YAneOpmzw42iteFi0E4AckAOXfo0qjaKsn6n5krsJwkh0cCNshHoiwFGOl3Xv7pOV96K
VEI3cG68oEok2cFXLX4qwMl4Jdzm21g3/R5fpdn30+RtcasBFEllx3vpy/Y1hmL0ibnQ/QksaDom
m2Sk5V+nL20o2rd6Dzg3nAl06o4PZTRVOw0Lq52PVbbhqJrt4o0I6FgfdO6KLZBh5B7OU+2xJn2y
d0qWPdEuJn8hA6vehkzpBxvPOHQ1qI69b3s3SHBR4KeMPyQQNaVBMgNKuRJlS0vEyJ4kBXAqga5h
yDm00csk2cPN6IUnpb1h6ACtjLK0SIxMCsOUJj/XJ6cqegZCAgG3JsOwQOlzTBCjyJjlzyDUnoY2
SD6yGPLwm+xP9w41kfw+e2fVJiqCNQDxwnuYEEVctlQqrzAYXC6Cgj5H88pSX5gGE6AIRSkgh6sc
CSk9eRIS27yASGkeFKPeXo7Tr9s/jmekU69KrbS3WR6KLv7oNNDVffwNcPh0IzsIZMbZsWusuyqP
VnLs0qc6v+l/8sLg6EoifTvTu9PAIn5tV15ICiZMEaLPbT/AZCCsvdrfMbvT0NXsxmNRs7Wm0tJs
nN/p029vBqhqOomXhUU+nzQv5lA1Y/eXg5R0h0ufNZWppU9k1EWRTmbiuZBlVkW6G7V/hOjqt8uz
/XVh6pjQxBqioakNFdBQclcd4mRUr2MD4w/HwQkewLc8aAeoGwe23w3XfjUjyHsrdu3IR609tgOc
UqAdC8XVW3sef8a9vm638YyCSXc6a3WFkmyi6S9Jk99zzNZSyUJZY8IWsTtPLswQ87CZxn5TWNVL
OWdhUoqXoVd3rNNXZkMTpkgS3ypEhyt6Z4y3A3pnlUeuq/lMJKKCrLDopY2j2tBsFX0n0a/LC2oh
fZjIwzODeJ5tS4WFO3l/ctbJvZYcfPk5F491z+SmTScLKt5usoXlmr2/POxCsJsYRO1I281yHD2t
2t4BXruPhR3Eq8ZkS7uHiULUoB+4kuD6KVJn654aBJFdByO0OwgjpzcqKqttTajcx15f3s8sEg+l
S6NDbsviaUrq+B6SEdHr5Xel//QNvihLTdRi0dgwj3XOt7P12UUrYvwWbh+wIYcs2fyDkE4fm8Tv
30itJWSBhPsTXrAgDbIJrPXtUDgQ9Z0LEARYzsSOSVWHJOqbo7KL6KH3M7IlhIk9ZDibn3Yi9J1X
J2InZ4cPgUuc5CGigP9btl/8ynXh1pvBmfgRCtlVEKs5fUjVZN06DcSVYLo2PpK+Eo9T6cNqCUji
A3ihU4dbDMvbcjCc36F50D6qWkLxuKmG75Er5WsiBvlBxyK5K1vtbeKuIQc5zTFkGmme3oLzOD87
dZnt3L6pX12Fe9K49cUfr7IF9LZbmn1Dm3/cDMU8AlobT8D7CfagZsmCFD21gLo0ved9DLecPm6K
bQ3bpKAs0+yALrWEnlt932hYvcgSFoMDccW7dkr0/eEZsK/AU9/2SrsHXcASUDRU/Zgl50Gee3TD
G3i/TFpUp5QU5QanILXpJGj6NJ9QFoJdfzckwvojIm4fEteNtlblqtuB8Ahy1fj2RdnwmwRydhtg
xsXBUrH1i3QwQvU5j7dQ3IY11gTz5e9e31n7ASLwrwLUwWDiBMrfLoAvgMvaNzGh8UbBOWwDGFry
2sN1aAdK4fSIzqEDbAwtHzPG9Cb1dXVgsE3ZQq472rV1jO45+B5Q0bYivsknPYcl8/+2tR4OUZTB
x8qt29uy8oeD0AKcE6jP/pjjPv7ICxu+Q+kAvF3SZ2uAyqXYNkrPdM6dTKeo7hPvAM0xnH/xmtnL
5WBa2FtN5Kzfwxws4+cNEIhsVt5nxcqDF2oDYexADBdJWBxVflYehpJiq+L4sWsj8reaafIkY7km
ObTwBiaKVupEObUqcHlGHjMAvYuErfTzlp58Lho+lTdw7QFDVCsVeuSmZCqAJ+pKnb+whZoY2aSV
kzP4KGPjDGFMjlb9HGs4qWXpTsOR6fLULqwbEybL4V3GxwhXWQpGWRb47dkZfYMT/OXH/+Oaf5GF
TaRsmiPh5FwA9sT6ZqcLmt0BLVpvHJcON1PpuFsLZ91djWjc1TnLd4O06A0fxmLDaN/+L65EsSuG
KPt2+Qct1HImolbxWVQVYbh67v3Atu9o+mKl8NMueuiRpmCSr6EYlmbPqEcHyhxYMqNd0CtvO0fH
Bh0J3cvNDCfl1Hm87m3s/y4+Vcd2BKuWLiReTFG0T/IGJ3F/TyxdnZqcqTc4f3mbIvGT3XUjGnVp
Ci0wBVV/FQ5tettS7wXVym3MybDJYvRmXRqfCncN+7oUW0Z6qJxJ+7VEUrMaoIoBe8+cFaziwuyY
gFf4400sspAPeEn6O/T02g2ERJDnI5iaaCgm7SHlaV2lmumYINiZ2FL3olGhcKN4M0eA0reRlidP
QFKEli5c07hKf9CxXFt8C3nVxMRmwipw400VjIiG8t7GJdpjXINtosvYDppUZSurYWGC+Hn8T8lv
YCCFNTUcV4eEyFubN+yOR/bvy0ttITWZIpqUKmq3Pbopvl09oJfowxVF7lnprV0BLA1wfqtPv16Q
oWt0Mfonv3zI84ek+uNN17UgTCwsKV1WqalUYTpXW9CbgwoGNqMHz8k1muTSpzdCv5ngau+STIXz
1AOPKVP/iDqOr6TJpU9jhLmGxYauceYNe06gassD0DIDOvKVTXMhC3MjsPNW0RkmLipssx6uiApX
m65r35wNrDc06bJN7zVvuuo+Lq+kheFMgKzVtI2wxgQ0YG/bgKOwm+fdvJMPWXNdHJgYWdq0Q627
GAe6egp62gQ0XfnpC4nK1MmcShf2qhop0BuKYxrzo5TNjbQbNGNr2mybqF8ZaGHG/x9M1gGv3I6w
Yh2R7bl6hBPlFlSWyxOwVAaYUNmWFMg6FQfnNopHWE/S8Ybhuv82E1N9TGcLXC+FrJR5QFz2o+8+
Nhk8giwGef2mo8Ou0nC0EqxKVxbgPxvlL+oSE1wreIyLCHgIhpHXTkEWyUPfjLs8xvyNJH2vrebF
Koo9hcUMXB587D5zuzL20pdm/007tm1PjmTYewbU6IQ91vBYKK9r6ZjSmixJRiuvsNK76pcnfzK5
AgJf+s1GPoBT75A6LOpDZvtbt3rNidjQYQ3SuJDLHCMdwCV5gLkjfOV1m+6INd60cJlaWXkLW6EJ
ubXdeups4fXhXPER3kg5h3VpWoWsaZKzMVm9nyUuav3Knn6qzHJQw8CjcQdTtfQ4OemwQXcCApN+
3e8yVdgHCTmrX5d/28Jrm/KbCWkdmojaP43p65i3uzSJV/LRwnSZQF0bUSa41fgnd4YrkQPB/SoT
v+bOvbnulxv7fqcIWDDnjugkhxKWOvxHpro1xuOClIJjInTTLO4mW6HGBBvQ2VZWFP+cpYp2UdNk
p6goRtgBQxoA5L5kC50xsceJcdrE+TxtqsKxHse0brdpiekmEMwLFVf2A7xAppWXX1pR5+n8VDY0
vW6qzgcKerCHCBk/PZSp520V9Cm3SZSuTOHSKEaWoA6zyng6Vz9FHWRnym2ebWh+4xB6Xa4wkb4d
/HdnXAsj4+endti6a0DVBUUax4T3Omqifqrw4H7T7epj9i0O9Qvdltt8n+x14G6HfXX0T92Lc+uF
7aHcrN0BLOBXHVPHs7DbPILsBU53t+zBO6gj7Mr3AwS6Aute3kGWZV8c48fhNg3BQwyTU7TzX6oV
6ARdYFQ6Jig489w5h7ZrHsYJyN6bMYLMasP711GkMcVxFqelBP6sjyC+gioJz3oAZdkI8OWkOwqR
XIt7G1fbEM/UpXML0QjcrFo4nZebGVgtBqCQk91DTbo4DXldnEumIg6GxvEovBFLP9BilpuOpDVE
wWf2NOYF8HNOglt10kfAwmlcTUXQUmPUoUe4sI8PIDjo7xXMpf76NIrvalc1P/y5QcnqKb53ATLe
CgfVK/djfW9Vcb5PYw1wBXAiL0TFetNzyBIXZ9+B/Ix5HvmY7wtCRvRBh+omIv34WmnNjin813cS
Pp+/eW97uFd03O4OmjLuXrTZBCZjYe88p41/t/DfqwI91Hi1Gve3QdbU5X0Nq7NnSPZbUGblzPoZ
Wa24tRu4Nse8iLeT8uwugIZq8iH8s/Ysa6xXVsX9febCoNAaeLzp6+gXLwR9Y4kdBw1UAh9FRr3d
XKLROTOwF0aq03Ib5dMAd3RawP5U6e1c1erWcmaY5lE3tw4e0d23CWAQyK076qFwh+Et5nOZHCDr
y37goBoFEbGxpi1QjtomgatGRedghFbSW1u20b7CRd695+RuKGByjstvyz/mY8zg0VfCxbGDXu9u
ynoBDzEpAeeEfXUUTC7rt1NpF25QtwAFBko0eqchAHTrWYw+1zWjZ1pl4p9Y17xBQoVZ2LRAfgo5
LJShyzfARf2q5G8C0aGR0nVzC8iR59eBJ++j4vXygxd2LRN9zuOx8tqhYqcmxXvCzPhXJ/FWshMr
GW+pDDV1Yismy2joWnaCd2geeqyab1wcu7ezhUZyCepiRdNkW9ASbhawtwTLWQZwq31QeT8eGFws
D1Z8ZRlogshhYZhHdKqQfuejLL9D1yOI3ZX2xsLmYSrIFigCpzYp0nCsH5gPirc3HoecHmBDvbI9
/TuqfVFAm4ByXI2NsjqvggE7/wtsD+VtHRX0WEe1dQP64QzKvRLObx9s3FckiAL9DUgZ5jwnwQjX
efzTdk8VmqdbhIHcFhP390WVNTc5pXTTOYO88aNKHyRvKjjCN3A+S+IK5xJvvpmgPrYXwrGfGjIN
AUr3fm+Jmmx73cZvPremU9NOzSGDB+ud50fpfW7DW0rWdrKBTEK5q1li7WpuDdtq9nxQgbS3FW1C
YRhKKWT1oxzOm/iftlL7Bo3j9imBAeZu7kZn48OTMrhuxRuH+LTCbdlY5T7iM/o5VvLF0eR18vl1
BaZtVO3/x9l3LdmNY9n+ykS9swc0IIEb0/NA8tj0TpmqF0bKgQBJ0AA04Nffdar7zkinlMobiiin
SokGBDY29l6mHuDnbBfUIKW4S9hzoR5//dhvJK7nwrh1FZwkzCvYdRi9bYTbUKHekbt4Y+ae4+UT
B7HsZsG0Ah037cY5I327IWraxf3vGRFG52j5gSGN90akJ1Ne6U3d5ckVKnJW5++eLt8Yn3PAvIVL
eis89ASkb66rJT52Jnln3f31lD9Zd+do+R6dODpwLG3Yg002naEWqg8yFvqBCQ3H3sR0kd4KEfkv
TciPduiHdLXyuRnVPvQS8UmSykf24Zn1KCkbtr6Tya72uxCmpvY9p783QvnfMPKNie3ozfZCu+sJ
UvaRDXM9kt/bgf4K799l4LzFzlbpU20dvrgq3Nv+y68n9luz7yzpdkXZJAnBh4MX8jHs6GcLkw0W
iBxr/p3K4BsFnXNZ27EvAeAViMlwPuP6yuug+taAaLdkQ/N7ZlDRX0WP78ankFXP5zqUF3aNH2In
v3bRcqiK8TpUv3kC/Es77LtbdDNUaWYTghNSh24DVEG4ieRE35nlb3yHv4HkYdHdeoPuj5JHYtMY
62eczdFTyxL6YU38/p1o88Y0PQfLK88s3IFDcBE164aJfR20ULJ7Z5a+9RKnGfDdEMVzpCfh4xgL
iFCYhmx+BC3tuZI8D8BO/L0d5Bw0P4G3taAzbi+CYWs1S+GskhX87tfL4Y04Rk7D9t0bwN3bKlAh
7IWF4HkKjx6U4G0TvnOOfmvwT3f97upBD43UjgHqy+M1N243rzQfo3dSvbcG/2wlB168+g1Dz6Vz
22TdDi6fS1jBv/Np3xqYs30bcUIInHXwaeMmxxkg69+DM701KGdbtkDmZstT4d2oZ1J+LSADb9/j
Jr8ReshZmc2NJljWBVX3eCQjsi5fbqBvL44L6pFgeLZyL+bJ5b+eOxxf8e/7VHgOmJ/XYJ5shCEK
B9flXW2ajVwAzYNhe7SHIQmANy3nO5KUT4GtzTuF5p9/mPAcTZ8Apx/C9AL7TjXfsKi9NL5+J1a8
demz5bwkmi8ECOQLeFnsYRK/ja3/WzSm8BxBX7bo3ngEkzUOHov2vuKff/0Nfj6ZwnPIeiRqMUs4
OF/MyuHMHfI0FP5tXL6zlf28rRKei9EGtG1NNyM7b6OyvLeNl1w4l0z5vFYsC4owzsgEh+I4XNt3
ytB/nTF/NqvOlnUZ4/OKQYsLU0MUPUW7ZX1EmYNtV8eWfIVUEgy3tA/dWgNtKV8V5bUHWJBMcUgZ
N2VUy4ukLKJd2Echyipmnj96vkRTdArXaB8whwoKbQXA7dDNj0Wq3EwOwDAIkkI631zRkI+oSLZe
BlDY9OTxiLT3sBxdP/z6i/08bIX8LLBUFr4PAypOB7KuZBfFOBIkWnCV9kBXXcDxwL539HjrTmeB
RhHhA/fr80PLdPFl8ihIFWZinQfhwB46RwLYvHfmyVvT8CzucMUjTSkWYiIMu+uHwN+wsvC2hLL2
91bQOZZ8At5hheWzOvLSAprlI/ZkKunYx19/ljfe4BxRbic1lFNjxJGY6FPCuiv0dgXMkCV7Zxt/
I7icA8oFUhqtmWSHpPCvhyK4obZ7/PWzv/Ghz+Vui3kCXHxkyWHyQfYYkotRrddKQKZ01u9JoL31
+Kdx+24rJ7AjxFz2Ejy+fRh6lmvZvDN53nr80y2/u3QDNn+nGCg+TKxHIh+CXm3CnmdO0XfG/o2d
6lzudq7GokmaOTkElF+ZSWypCo+qu5UAZvTdnEsdfGllvPm9z3G2wlss7kF7JAESdLkP/O7ZRXpX
Ryij1iin/d49ztZ25NE+8lgSHVRfnCpcw3XvbJQ1SbjmpTHvfJm3FsXZsp56QsagB7RpiqsHZuNL
6i/3A4vfmbdvXP4cQe4PeO6Caw7NQ8lflrg1931dQMmxJXL+8uuBeusep53tu8m1xKE3qiVmBwGS
+3HgTo0pOE5eGqgAkfD3bnKWOMzxxBNlanbwe+/GX6fn0msPsp9ff+/yp4Xz3TsIUvrLKovw0Cz0
zkjyVPTJrtfTO/P1rSE6/f/vLl8Ndlio4SEsXlC4a6aNLPCfLP+9hz9b3VM8gShrWXgY2I70UPcd
HFog77HPf57whucQ8H5YJpBAKdoP3raY1ytefIzZuIPKRhaw7a/f4I34dG5gX5jCeANW1qGoiy8d
bGFS6Hb5kICGdxDV0zuJz2k8fpL3nCNwGWo7ZVdG4YGa+cmnnYYawnz/6zd4a5TO1rFZ25LDWSc8
+C3PJ9P9GVkYIWtFb128dCkAeA+/daNzEK6VUMMJA5kchiHoXtba2QNUknAS4Wj8APFrd01bq3fa
cW+81bmGrecsNCG7hh2sB9tiBSlxflkN+2ZdtzJ8+vULvYEiCc8hukqiuEKoD2PZJQGUWy1z/Hlt
48KmdhBiE1dhkZEOducDaP95OPrLwxi3hUpl4kXvcbje2L/OIbwBM+3UmyU+LDRme2+OsPw7Tg4i
4jYNTyxoz4LNkNY0iA9WduM7p4s3dOLDc2xvbz3Fes8LD5B+9VLqu2G+KA04+rk/anHDoaOdJlUB
WeKOFC63cqUfAlk070SmN7o54TmWV4bMKMqq6OC6ZX0MSh82qcXogBlwdVAlx6ip5r1wYzgdLUCK
BZgfVdflpPcDALRUvYFO7Qh2auxenNH8ncc6BcafLNVzXd3WyNjUfkkPIXd3xdKumVXjknpquf31
rHsjFsRnGcQ8AQIpYGZ7mKFQ2aTWG6NtMAXte57Zf7UHfvYGZ+mDpoF0pW+TAwMdxqxy05XzfQcS
9gK2aViKrGEsXdd2h0N9Phcl8OLeJtToBD2pbs0IeaTLmkb0RvlDCpuPPQNl4tfv/ka0PVfD7WFW
S3vhkD2p5W7wZNbHe127G82ef32DNwb3HBjsykFPbqYJDmDiqa3Ki9oX73y3N/hR4TkOGFUXIoNB
MADegHzPmiiRmbcU4wFuUDJ3QdIc3RpBxd8sEBE+yQJ20GfaybmdUr0ONo8g//zl1+/5RtA4RwgL
lIKGyNnyouvGvZr5FjKZ+eyXFyRed6rhSEkvivA994W37naWoyx0KjSnrrwI1vhAYMDtr6gnsvYS
e/0VKczWgMOsmHn89cv91ef8yQw+hw6Tsa+GtsLXa0HM6TKIiwJ2UnjPc9tW7SEWtONZVNbexexh
OsuR9jmrh/loA6HarETJE1Knpd/ksVfyD37fRCma3eOLQA3AZVNi+k+868SaVUFV37bW9z6GTkx2
AzoUDNXksvwrxv7n5+X/iK/t7b+e2fz3f+HXn9vODVKU9uyX//3YNvjrv05/5n9+z49/4r93X9vr
1+arOf9NP/wZXPff981f7esPv9howKrc3fh1cPdfzVjbv66PJzz9zv/fH/7H17+u8ui6r//843M7
QlYMVxOy1X/8+0eHL//8Izi19//z++v/+4enF/jnH4/lq6xfNWbzv672P3/k66ux//zDJ/QfcRgz
n0DeBGp7J+zc/PX0E578IwTyOYhZiN8Uxaezum4HW+KW5B8RZIE5IXBcCml4khE27Xj6Ea7mE0J4
nJCAJtgnoz/+36P98HH+92P9hx6b21Zqa/A0pxD8v/MuYTFHOxk2MqfnC5MAV/shaSbd2PEV0Kp9
paS7pcE0Xnm0YmXWwPQ2zIHW8MTOUigMZYySBRpsEZjRO8BCPaAArGNhPg8WhlrfDeG/n/P75/px
+Z0eKwxhIcSA70mCKD4ntEI9qpw03Ar3VTMWMAST5ern8Vh6Sx64przsrO6uvLKQZjP0YXWrAwKR
ll8/w4/bIgaekoAkEfUTGPWF7G/A2xZUiGlsl53wmjDegXFsgC+K6+pkbU7w+r++3VlycrofDQNG
WEjxhQP/HJpdce4C3ZfJDtaQZtxMSfhSof9S5rX0yZ+zbOYbnColuAXz1II9WE1BasdlqPfvPMip
NPn9nMCDRAlFiGYhi2EEf5ZmdwAbURcQuquFRdKrkgUiSsSJL4VFzYfXLALlSYmqTyVZlz+J1+mH
OlzhrTRa9MThVzPBnT1WfSLfmRan2fjDk8H4l4cMuhqwrYIS4Nl+L/oIvpqsmnYR43OxRTE3jvaD
GvR76jPn8y+JA8h/YPJxCgnG+Pzb+1wjiet6uNOh0cY2oieRv7UdC57XfqbfggoSeaOyo0CJNQLq
qbC6eM+Q78fMAfMBEQBK3lCT8XnIyd+41z2XhV30tAPwA/qEAL0ryMUsLsjnfgjFJZnle9jjH48g
/7olh4EpIdANIvzce2im5RAA1TXupKm7j2quG8BdYHDXZqyN6AX+htYPjkbD8g7h6O/vikgW44sG
jCNEnq93Jxsojblx2IW2IZDE62BBk1Ve3GGm1UUBIjLcyd47hvz9bfFxg5BSiPggEp93mXSbrNEc
kmEHqbByb/jgN6maqhle50P3JYjbPusrAHOyX6+vU6nmx0kMqyAeB3hL/Jufn8NFzH1/tAr6DA5g
A+iUjMO3pMGM2jkl5Ajv7C5B1XAE7n/LExvEu1/fHzKKP65wFsWowWPAAyA/4TfCz6UIAGIvEPEA
WQIp9ATJtC8QFhtgFd6Sq9LSR/RK0ItsuzyUPNzDuEscUQdXMheOLrDBA3Hbj0MN9vIS3kVDbw7C
+nzf86V+rMrKvxlc0O3MXH1ugChFxh3KPQyM5k0Q2yYrClmkdKht7oE7cQPzzwIiLq6hR68tOoDZ
7NrvS+eVsBaAVCs4yKX0Xlder9nUz1iMa/8tgEpPOvvgMi9hcjC+cMeETwacUyH3zQLxccPASIcv
avNSdkuJc2/4rV9b/xKlRZg1VVhRVin2UCGN3MY9LW/qBS9ORHkrILkzYj0eJBP8KM0E1RcCv4A/
4Ub9Ypcmyg00Ly7hTTBkGlpRfR4YMqZxCEmHfrQAg43obyeNJzI2E+YynLhh7hFy9QDuNvCbgSRT
Hozt/IJ62LAhCKN5DYGc7ZJgB9h666TlgwZnss+Y8UHvX5OJdg0gpDHlQzZr2yfltgVrv3IZ13Dd
SKdo9vnFZNmKBJkB+a3TmlU1vLL9qjtt1QorS+UFJN46aL9oiD9Hm3EwEb9l3uAcWIuoXYMAWlML
u7846Vc8Dg0Gmi5F332scMXukkRzUJUQw1XMu6ohbgSsGxAuer1tAYUaNl1Lp+rZGQid72tewQgZ
zMjl1jSTH++6tsQ/56RT8i6iFv8d6EAsT7XPWXyUZdRWWxkv2OiDkU1o7ICZNiVgORCggk43dRjv
nmkV5v/akRd/bPSOgucefbPCx2X9uI2me2BicZEVnoIfhQtjP4WdVTSS1G8oKy4A60MQq4VBnFEF
dA3zeuR4aqHA8M5hzI1/DkQJTJK+kiaD9o+u8qJheDyuQYZHi4vrHj7rBv295noFdqLL2AQKRlrF
0KHKihgt2OPi91P0MYwbCA4XQWhcLtFj3J+gCuNl5Ia+z7vBo+w6gjVEtZ09UMq2/UCgfAunmsUc
NZkwl0kzgOtXD6b72I8VAxw6Cvs5C7HeMFBIF9q8KvWlBjt0G2sl5iw54RVzH0UOd6C+qu8BUwvr
nHOPJpcN/FOK7UxrMA180S/ew8k8XN7JaIzs1g1Voz+D1/wVFGMoKlm+Rl/8SS78aqlod9PFNBgh
D3EC+sZrYXne2DpJUIluMFJT2Im8j0z5zRqMExAeToqctlFHMzIOoPzVCi5mew9yu13WVGxKUgKn
iZcGqjFQ7zo5bEbAeQPQWHub3kHeGY5L9BSL0E41r6OQHbnw2yFx+xrQ7cckLnmQLjEqJtuB0DXz
essA30edPIExsokM8jXoa90s7SQbtC38FaqwakQgM7To4MPeALc3Kqigbylqeybr2LoMbdpX8bzs
VMExUyxvyzmLqdRDajvKun3RTNFtSHTfwZgLghV5wIn7E/Lyq96PVQ9nxqqasX914Yg9S6FimXXR
TNC2pKVDOKeW8DnFSZrvdAPG+HasaFJciGQNacaHohA5FmawGZKm7ndAEhma+4sccbQGVCRtDJjp
NtH7iUirLxucFbZQ3yjQjSfeltNW3/i+Fx+npZ5VZqnffNPoQcO6iFc3AeCqlysnhqFvupZfJkZi
qE53BVdAFSZFpoX0JrTDfQyPtNbsWwB1bgpRl2FulOQFGI8lh/QEbGBSVwNZm3pJweOsNXO47cuI
fnKzPi0keIlu+dq4jT8W0c0CmdKLWg9R2lB5gKLFcE1UyHdLB1eiNACnYA/sF7Tnq6VINk1Uhk9j
GMQqpcF6h03U7MFzBoFlsv12cn1RHwisCcAkB0ZfkxXu6bH2jjXOQRlP4nY71fN8MFXvPsnShdBb
4/JCMS2ugHF/Jj4MntA+HsZMhjoRKTWr261NNz9MDcqjBVDsPCt1QeyOTXaE+v46bz1fIe0zyIoW
xOXenzLrTfqAwAd0ZgU/qQVBikRfR5xWUs/EySt8256JiafrqFv7Q0nhiUZXwQ9LD3jzCkRdn5sh
st5r7RWIT+gwXJjGb8sNc1xE21pAR/1aokP2AL8aeluJFfE8qroNm4po2FiZxCC6CRSvyhrHe8cH
qNk0SvEXKJWZ8ri2tdAZGpNKZ5oLdTkDtG6vFmb4Z2fo+LVDzrVhhQDEr7EJQxnH+Nui19UBPG9w
UI3qemxctTs0rW9iiMNNs0wlo9ArbL3ubh5Vv8cG4V+6sDsWnAQIm4yoa7lM9oarGqj0FnzEeUKR
HmOoctHEYjOaGru0kvqBh1GzWckYH9E9JZ9COp+MT0q8fYp8wcuhyeDfhtq2X+cucBs3gacA9foh
qjeV1E2Q1XxWqLFVzYMs53o7y668kpB5h9CiqrIgqMA2IRbmAHVrLqGFw8gGcYp9jSv0KAwom4jX
Brp6w1KbmwoaY+C4j+g/d3Ev0mBqXYSqS9k9QWbU2wvLsTZUXN0OAUe5sTBR+YFAT2ZP9TJsQGAQ
O7SgXmy0hnlZmi/zirbsitUJGU613EwsuKOASmRtoefdgj7YBtE3yElTrDlSnVVvYlXpa+l875BE
us4h8UI+IxM0lwsynnwkCHlZMSbQinNTeOOz4VgmRh/9AKawsG5cAQcZQXYQCaOptvjcWd9N1Qco
+sCpSfOyvU6CqrqZ21kHaTugFIS0wsxb7UpebVxU90HKkPbzsvAPiw69dHWoSUHQB0dSPU5ba7yN
VzeopU7VTVRU/jNk2f2N1y+PQd091fX8aFms02ZquU7Viu63KQtzvboAbfGlD4+UFB9wdv+mJr4Z
fPElmSG+n5TB1Tgm1X5AYNxI5qDoWr5ScfJYbVSDuoN4krNHU5TJsF7Z+hT34w1TRYMyOcGCHLpr
paPgCv0FmZXDsp8or6+CeHyMOlluBcpJWQueTOuYBkFcQL5xHutvY2VdirRs068WuDuvhPtaoso0
GQK9iTxIS5axPfCyI/j/Os4iNcBO1MTzVvGeZOW0qg9Rw77ZkcnDUNcfPUq9o9VjDkI0Mq0EUMRp
Kp9rol95HwWp5GBcrYCk5jFv5g8A1X9CCL5CVL9twp7kio0QCuejl0nuHKagpts1rL+WbnqW9aS2
VM8uxxZ/taqy36Cul6RlDPuABonFtqTRVlfQIhVW7IZhgPhPnMj9KpfPHXQjshg1hnRE/ANQ2CpY
MaoixTfJCleg7WPWJLewg9/FyIDSeTXi+uQ/vG/hI5AnvHhoxi7OPMn3c+uD4EXWVENwPYO9b7Mv
RgMPg15VX7n0+hQ5JUtRxGgRnqP1pTKEpmwyydWCosUeJYi7xRXdBYIn7PtqatK1mcgjYuKTclGx
KRXUQVjl6pzwiVUpwubyRHvbAt5UW/Ce4gLsbLQuG5RLc+c3JFts8grTP5qvyjssVUfSdg7gbNHC
5LYKbqn2HqijaMuzUeHj94DqquJDORE/xZIY0qWl8W0yg/DdkS3pknk/dQitUhv4YEHldcvcItJF
dN4hjMOjQ1ay9+OuOsDzEMY+Nn4yjuwngU0/AGd378rVBikvCM9b4L/zCm3LA/hZ1wmUmaCz4JDO
rgQVW0+CaHeCiKF6rmHyHK4JCG/mYYL0x3WwTuux64GKGJGJXqp1gmrgGHbbIaYffOjZfpnCeTh4
AwnvwdOq74G88o6VglwXSinV1mOLeCwB2nnQCmoCog7Cl6lTw2dJ2haUMwKxLSqm9RmNVbIzAJik
TaQ/uaUaemwdVLw2Ov7QYGe5WcgapT6oXQCCswkyiYu4UiZmGVmDYDu2osrF2PbNdi56m/aDeHE0
Aew0ARelG2bUMJzXQm+qSTKItJJ95U/eRgTDSwBs9rWGhd09CLt1Tst+F8HRNm/aRj0nE/HANmsC
4ICCqLlG/Uff6JOZb++F11WvRRZAugZ2oyVBa3FWs8vqkbXwuETSDxk3gqnl3xVjm0c1H284g6G6
JdW3ASfYWA+buayQAoRJUt/gzAwIWxKQHlr+vY8CgAjjDc7mkJPqQ1FmVlQw+kUJXRsUfaTfZqMZ
g8dSmqtobvqt6Vp3tBAVzix6yCnz+XBhSxFfL4RHF4BPmgfo2GE7grC6gR9R7JpjCZ2nT5Hso9yO
nDUZCmdQIvS0NptiHRKIKaAGmrV0dX7KXBtnICohQEM/Jz5llB0IaFKiDVCpHsTGlke7esIBbFqW
5s+6b1YD1S/fK3Le+0mRDx4GAUVbz9gjRVGy3+qeBFektsXRq4YZE1GG8m6ic4K0F0p8m6oc28eJ
NErvChdOfVqUDGncUiY4/zIz013QLfTW60KRJ2FZ7ZE9DhDLbWGbCTQ50zfFuHS3FVkinbmSchwe
MKs3OEVFC9pyXg80NXKXLVR/P8x1hRxTdcIcyRD3L26KerTFJ9FvOXK1cFejSkEzdHwSktqmDQ61
bxikzNYl6NJi6GbcjbntQPupThNeJZeuJOKV+dPwysdlPC4N45u+DFFlCnqXIn6tsImK2SXwEdUB
aR2GoKoAAkaa/s06FeWF4ybVVSsPOAXiwOZA6M7jmq7eYZCDrzIsMaXwJmTedt7EvtKoksdgkc1H
JoYv4NSYV7wW2mkxW6aMiYZDPDven6YqJjkzBGYSAc0wEcmN9X1623g2uZSo2L+wGgZf6WnruUHy
Uh5wLo+u5ooGeFLP2yUoot8NMOOu0mpBaTSt9MrGbeNq26UxFOVoCkV3sy9hVh3mS13UH6RQy7YN
FvVxhfz+Bvvysu0F1ABTVHuCWxWw9So2BHGym8ST34QLlK1dTV9aZfzLBkCIfFLdeO8tbP5SubF7
xRHyBtyO8a43etrr2Ab5BP17jLDfTZiC0WPVturBD6L1yMaQPlUycY8EKjObeaxqeGMICcZ4sICL
CpsdQ4LmgbcLOaoSp+1RN2uqiJmhTcwoBYQdpaNqQwOoMaRrO6y7bgrkAUwSeoQgEsvLgcRD7q3I
O+OixAEFB34agnWruyBHzCrzbgZVGNYcNF0H+nme2L0MOoY6Dfrttec6nFv4bQcxIvBtW5Q9Iw7a
1RBLFD/hZ49iZPKwzEuBEEf6T10x4JQL/fz4wufTfEe9mB0bxJB0FupV2mFNQwB/M4aTawrNONfs
FpCttzHvynGj3RrfQDycp4meShArrY5SOEORx55SC9nofsr4mHh2x0NTfEmAirspuiQ6gv7zyQ5+
kuQBYL3bsGnCDVfEbSFKIPcQpW4W8BVcufXDIcBAuGnjM/ahM93ejnTKal/vfE7rvbZBgGa55c/U
rzZwLb+dEXCvlyWE+vl4OXlJ1i717YDkZxYjTM6s/dO1cFUJFx1coGw795kHljQ41fhaCgD6rJ2Z
yFcSaZcxBV55yfy96qFKahhgKCg1+Y9TGW1UI5cMHMpuzqCFKupdLxc5Iw1xibkeBGFzCr9FPux9
PdU4v8fGWhxFTYE2VF15JJuHOPazasVMAD0S5fJbCcPTDiq0lvOjgxJkAZ1GYvkWHayq3LVk9qdD
tCCFgIgSMVVuwippLkDvGKuDDBX7Jmw5zcd2XIpsZRR1zqKPU16ZfB1g2mo1UKl0MXAOrp5nDTaC
9Oi+4bPMlghmVF34qfLX0qaL7MmUQRO1uSxRsHJLcFwWL+/kspU0+eCp6lCt84tZpxi02ijKqpGa
S6BRZ5MtrQBYYopgng1Gr8E2im5HDXiTSy6VhTBXSGyZQxJmz5jim6R0X53lV2FQXGDqf4BC4W6a
y0v0lWXqebrYFrB/yUraIIFe7oseePKkJtsiGB7Cxgwp2hqvVaN6HFTi26bFR4uW6MGs/OCXYKCG
HfeQBNUo89gihipYTHEChKiEkfV12cSf2o7t1KLqvOSRAjhO3fe992jpiIhVXc2suQwMyGNFzNdn
qBEfkkoUmfHlsTH6i4uHFpWWcrxsGd/igIQem/IDpOp1kzkyagDisaP1TXthEHA2ZAibtB8HgTMC
EnkiCqCZnHvxGNwaoj7uINqK4twWPvNmPvJu/ix9aLKBH6TIRvpLh02ZFZdJPcRHRVH8i6xMuUSh
pyAY0ACw9SRBHt35z0bxBzDYg11QiOCDgNtthKrw1QQd9vux9dTFFEIaUzaILZrG1WvXdFKka8m8
OKcqqsasBtjY20wl7NxAk5HqGZXt1n3zKwj1PLlCFZ9B9LYiR7JqyuvZ4KyRVqMfTRcDSrQjzs4c
I+6wGbqtD6uAL8rr5LpNYG463kZaJvYV0p7QAoDbLDACrotQrUinoV3szhsUBkBQv/SA68GpKO0b
UoCiiowbUhfT8jSY+V6X3q3Pxg+o4WftoPx9VA9VDr2SMscuh2enkILo4J86FUmyJaPqXpD8sK0g
8wekiNXWDCgzTm1yn3geinYRGa5qz1yWk6C38ezqcCdWOxEIx/VeWjTY5lIrxuZuEEjClyXy+WYM
ZvKM+i1WXMDnCELVZaz2oimGS0Wj+tDDh3tAoUaoe5Ho0/uVwZ9QpsVnbSvInWZxndh7Opm2QISK
+DEgBm7wQSXGAykVNDVmhWzT1KhJpIOBLFXUxM82gArwxVgVZXDkgJ09EVl8RcV5ui6SJQGPO6RR
Vk8k6Le+ECOY2DjQ45yUCBRyyfzCCPBqC4LhfRKO41aEtjvAD4LiG9Vii/KMuoZI8nSf6GG8V3NP
t4YGWOfB8Nk1ajxAo6H8WCDeo6XoweKsGoFgTU1HUJcmFQXKtOHipu4s5BEHh9puj5q+sqaKs7pu
m2tojsL4hCqKhTA1+3E01Uf0ldddMvowYVpnnfumbvN6aj8iPi5HKEWQfYMdK/WcEAqr3YrLoJiC
GIIO6C6MaJHdaCFgDS59H/wEHyWFemh03kxOHlc+dtsJ1gmHguIrw6scqkqNS+In4JCiD/2o1bZj
Rb8ZSiS+ft0g6WBGZ72PIiaEa7EBtrXOYOom80kGa5XDRQd6D7Scj+CqYBsLdbQtkxF1iy5BR8hr
aq1TEQirNwom6KkIOyh/ygn4bdh6flzkOj70/fLaL63deKKgdyOQbMiAnHhc5v9L3XksR46s7flW
zg1gBG+2MGVIFm2xms0Ngmw2gYRN+ASuXk/NzC8zEfqlE6GFtJmIacOuAhKJ/F4riJWdiueqUdWd
tTXquajqwggDSUlSj8RiT+KO9bUoVd1YuYevBuj9tM38ri5AdhcVzDcVFYG7SWTZ9+BuKJCaVn5o
vPvCvJ3VnTZMv2YA0Ke01k6l19xqNv6CMBhLDoPUG+XP19yunQ4TElcjPL1fMyuV7qhb4dqaHu4P
zshGTNrAJTO6bQE0LaykGJ11X/EuxeK/eZcRZUc4oweM6WUm+7NBpVj7wPB8a/GmGrCPlWMP0EVg
JEZV/qae2EiE4+ZHe1jO66b0g3R790lowbo3xy34WtK2+2EGUqO9o0n3beUEUR24FogEoKmUnlaw
Rkx16/WW+6m5mXryykWPslQTr9AKzi6fW+5H246Rn1dYkMjrJpV06p+D1O/YAkf7u8c2iXumo0Fx
cOzYMrXlyPHIj9HZ1Rdnm+X9RBxJ6MtKRXnQ2vt8nkU8SvfKMIzla+fOZWgQGP1GXsm2nwPVxlZt
LxHx1fXJ6/L5rjT68nmtuhdzdvP9NLoomb3CTVyrWEONA957Y9XFA3d7efbdzjovA2EA/I4/v86w
OHakt5hB7nvfEUnXCwAwaKiQQlQG9LpJVcVrfWPysMz2l0vUCT0gsmrCbnbEGLui6pn/GJRju8gZ
Nloyx8J6tXsVF9Y8/NJhjfRI61P3fpGdAqeRmvxUNGz8aMxA3POKasDl8/rX2plmD58ZmM9ybm1s
3LVE1NUUqgSucWRxnGYgU7i8LHHWZdwR3NzCvc3pQwU+nKQmZyXHGLRjULpUa3u+ED9nUwYWiaTZ
ouG+zwQSSLKXd5Xq3CdZqpUHyutAIT3zhIzSro9Ll7m3bqZN+5JSlYYnCQ16sxrZK68pLSZBi2oK
C+J1dbruAqOxPuNea2JdC3hX1QTfFe1SHnV30vCf2cWucCeSrDsx+TvLtLxI1XSOUnPyuZorE7I3
FjzrwXYncWmH1kLfuFP12w657BoZkrwMc7HRZ4qNyoK0bY9lxTnK3xzGjRS6tJGT8TJw0aMSS98D
WLKdeMU8EnUeiIMdLBbazhzWWk+1hCfYi6e+/qH8QvzSWeUiWlsAsnyRVPDMHp3SzrYd67TKHs02
aHfu7CZGV8wHGDoAxgbnAi+hiVBD5caKA1HEVA0qOgdiJ7TKjwqjmN9k30wnV9j6TbXVag+ggIaf
8SkOtLI8UEyWH7emZIbLPACuOfWfkEFtke3N4g7mID855BjFVTqvP4Zcb/fKd1EnD7nfvnmzG3Dt
p1+cqwgeEW77VlAkZUD1jg++3Ix7xkvnu8jJKG+E68SUDI4HRBcsQnfyPyajXa/9RJdi8byk8XOq
IBZWwr5KrZGHzj9T6wMU69c/LQKIduuqanLa3S+ILAJBGfNCEg8luSKtHTIdoQnT8rPtEHE2Op2/
7/12epuGjHkSVvi2MjkWbyMvHOi94pxbKoBOrUDN6sqqv43Cp7C6YogdqBQ4DoXOocNRS8toYjQ7
xB9WVJIAH3Hc6aej2rbitQIm2eLOqDPGTLc7GGO6Pq4TSppwpU6+40sUQ2JLAOoEZTPkxyZJ2orm
smmOuKfkuxqHGhgH9Y1IvFE/zaLfCo6v9ZJHV6jtrp42JBFqWXjSjPyttqfhOA6DxylxytIHQVx/
ZPXT+uQA/Bx1OYwXWU58SXNbxi1hIBOI6u3NDesuM/XYzRjyv4siw7UfTL6T7Refog5KwNPZviJa
dkQJwXI7WVZ+O/qZ+qqWIQB46koLXTO2zWhxtzqU2bTyVlL+t65n62ubk2tvTY5xY6TGlawebfso
NG5K2GmF/jaiiEuTsauyj7asAdHbzHxobE9/yq2aXPgxKKnTcMssxoa4PQfuQqw5sjBFmL7MXR6L
YTDDOqg8NtgBGt4SCw+LRerTQbFE39w+zX+V9iITE2o8hPn/yL381+oZYNEE2hck0xd6OFjE04Rm
NmnsiVMWikJTlPbQ1sRBwOn25rqY5IaXwWtjXzudPM1yfjaG9B/zsaYiTebSvsEzici30piIyL34
tOoGkLbOnAP15yvj/ExTx8IOU4ZVbk+3Js7Ng55BtY5VBklhdTlGKewOP7xu0CMOE0sWzdWQvhid
N54tq9Qe9VJV+97MCPJam3psYNi97Tjk2RgTxJ3lYak1kxHlVyhIDUR5GK02A65es/Q2jz/fsgke
SZZuamC8KrjtfSOP+mox+sjmqPVDFKkvIVO8+qEZsgEkfqVx2SXFPDsoo6V6j1yh5daQzRanHsZE
swL1BLnc+wLkZG/bVm2GElbXSrZSs+gvM4fy4hXXUxW1ZPkNc4136K/x9J1rzgfO6doQ6b7JbaPv
gkChbJ7aFOXO5hPlAdG5t6fiQc/FmlSNP8dp5leJnZKHBEYiX3yExDgy/IZQsKGr/actoBXgHgRM
ux08o58BXB3rZVoysTfruud4L/QpmuqpPg9pAUzq2TYxekqpmJqjngQ4ygi8kDdysD0gEOBBF6O7
Iq8ONlAKr+t2EpMKjqF1VK+z8KyZwcZZV2iKTtx41BitewsSEWa8yZqbMYVlDOt6NaNhqIKXmeah
KO9MQOqevCo79jdeapLNZohpQLXg2TtIkcxsjy157v3OyhvfeJ4nc/qkHFo8YbDz1pjJ0LseAkfP
CdeFouxWcB4aynZLNFgDpEvaDFHep425RGs30gLbzTJPig01F5VO1l6pYXvW6kEd3EBTY+hUGVef
XLUF5Y1u7rtixYjD4LTsKstdqLCwuhihEE9ZVWhjCWyArNurJnE/zEgF9E6ke0KI+V6lXp0Mb/xR
Lovzsw7INglXb2EMQx5+4Kiy3eZBnemRTSGdG2PnICpeBM3IkwBqklmb+bYZa5FspnXyNYA1ln0T
lYsj7jsmGiZR3iWAHrPXJVAp1Eagb1mjwbWe3boe4obvcvFSt9qVUAM7ZAMITlpjfar1Ld9ti/VV
C3cE+x1zeKV2iKUa8t3E6rRy/6XwjfSg1hn8xkKKJbdx1439L0/pTAOyfnFwKb1KDrtPhQUlpxvW
9GzaPlx9Xroep8G608R+y6plvWHgharQ2slVN3UGi5QwB4DwhXM1KhSD7myjwegbDgWHQDmok6q8
R7dS+bMwqDT20uV5MQS/4vgdDtSpabXlVS39Wv7461fqfAXuooBab14zsnXnRxspdVuFiuMm+GFX
IR4y9ZIfrc0DGlStElfZYqmCPoHNcn8bdirZM1Iy1LmQNbD5UV4FUYboivZmdXgeQ1UGSKH0lV05
nAa7U+8821b3qeUKWZDrafKnb5Zan+RanatXjYdluNegh6hDGRrp3Mp5YKfbLOmmt3/pSaqg8OzD
MHEiiD3VocaY9WqAWTCcoplFCKHl8rIoGRyfjaLsOHk2qU9x6Z9KJF25c7OvM5mjXLtq85LG8JGQ
1Z7WcwsCtU4U/bJkH2reSeZDqnk5XNqEEfXnpLm8tLqRy4A2SQeD9mvFsiVjA2Q8a5CZD64epnBD
d8voOL9aDuRgHoYKDhk5olGbBaPH/3v3Fp44aBI5Tkm/DcB/SBbN+3Tq9efc5Q2JPCxfjgwJ1KFK
4jR+GdW4nJkmTyOsCkTQVBZL0veuiUYOD8PeGhr9TQozeB6WUdwL0lvjlGPLuRVtebQdTrgzQS/3
xqBwu+Qcr30pqt9S2SUtjoIQ2XBpOY7XmaEfxUxcC2oA+2OZnPKTEpzhdaoFIzoZvtfRs4EegRfb
7M+lMIvHlKC2B9uzM458a3FbFuZy7871Cl0/KlIQm51MfWMKW5vHg3ZDLlU3ac95Wz5umgvd7xlF
d2Te2UBus1FeTMN4G2vAYWGr7m4eQYRJR6ETJ9XYH1cDZKjo3zAepHtvrv3zYs12rHlzeV6Xxb1A
dpsJQ6eNIsWTB8Gp8n3CCZFULieXURoOFUh1NdyZo4+GyXTFjRBae6oVg7tog+cy93S4A+Rnvhr7
nyC0H9U01bddWZV3FU/2z7zOn3xOdneGbr8NabZlic0ZLxo2srLtUkcCpdDGuaL14m3jkKZPV/Sa
wCm3Kow4QJ+9c+bKvCvMuo9yPRh0unU09Zcp/P+2YeUkSPQc2u/xn46V/8nk8v+RrcXA1fCfGlse
hrFv538dR2RQ8l//5V/J2PbtOP3rOPzT7vL3j/rb8GL7f/iB6RmOjYBeN65VC38ZXgzb/cN3Att1
Hec/rDB/G15s5w+HqklEKbp1Vd1fHbd/G15s+w/bdG0PR0jgBIFLxNa/YXhx/9Sw/w/y6wA7jccH
8DDR+L5t/jP7Vq5107da5b72jvEFr6AhMEX51xd5eWq3wESjXHzDl6fH0vfuEdxtO8LW7ka9tcDj
59OUr/bXYndZQ9t7AEAwmk8LypsnziDdfU26y9FT/ficFmazt63KedCL2nmoaDsJ7a2+o8uOp7lS
MArTmiUZto/baUt/Vbr1hDaWUM+me6tzo9yZ3mjHnp59rQS/REpL/TDw5Uu9ZgxL/k9jtp4k7OXB
dAeZLA1N87W3+aFTW09ZVXxSLPme1qkKV18Ukb74Z5QQQ4g2kAz7aoTGpcM6bPUNxdNavAfldjG7
7NXM63d2YRUSSnI0a+0jN7yjfVXKgBrBw9n3Yst2pmb1R6sdmQvM4cfaA6tzzjTe6q78FMQHD6t9
kBrEAZUiRaQG9z61tRsdIgs1uKS1q8kpthnaWLNNP+Z9oMfMgxTnGluz10fCzidqEsPC8FSolH5h
+6jCqk7Pk4vu0NCEGzYWF6trqu/UJE9zDPQLWtl1T0TxEBlsgImX8R8Gwi9PG2ga0/nenKTkQ2rS
E5Z6QFG90zwOAGThiuwABKPNvzJLJz1ANNPBnof0fZFO+pYVyK0nfZ4eq7nKH+cKwCBrYXMMYFO4
sSUGGx0imBobKHnrjwh9yDcGsyOKN3AYOPj3vU2Xn67TGm+TZAUID1OevVVy16FzjV1dfGmVjdJR
uzEWvrSXC5w0bf7daPk3sMO3kBCgOGrv2lX5cSm5RJmHwlX0U3rU1aodxKyphGUCskIMEBFZ8tlj
7gVTNpwDalornPoiYNXa3c2q+Po8C8w183waK7GGedOQYW7C72fmepn93N7PLQ7IGeb8WIxreeM3
1M00g7B+VKuJ1j5ngWXpsN8gA6gt5bgwzIzwhvc02NfTZuqA/uvuvTbMzr2Qdver0WiOkX4Phyrt
p3xqZKJ7xlPZFl9LoS4YDVCFyHY7yUVTr/XUFeE4soqYffsIFPfsEjudTJWGjtflp0jRPja99VSK
DlJOLdxF2xqHOLAh/5ssPadd8alt8qWZuPttwTWAamG6vl7zRlIiygb2pPH2CjtU7WHR5bdLKR/1
ZT7NLq8uFB68nBoZQdZwU1omg7JhsQ8jq9NRzt4225wDPEsXrXVOR9SS3QWY+YNGZ3G3zSPshXja
Cvfe5G6i2pNvmjKrUKOOLrRa59CO7YvecPvU1r53w3bJvLUKV928pCPrBDHtBBTuj/FV7Mt4ae9E
Nom9FA3Lzi6IWYYSCA3hD+dBLz1mJT09S8JU46KrAcDohag4PQqb797r04kh726TfF5vDc6DKR+B
stHOBN59R5JTqMPZhHlO8RUa7u1gZOMSe+Y4oz8pvjU5nTqElKC5WR11nIOjAmwNbhyDc+126fuf
+187kIqMetFL1ky4Ua+ziqp0u3AuMyN9hIRyuEmR2+US+pd73FUKm6vOo+JW4nMw7Sddc1Ro+m77
0NTAtP7mqVgXzIbCtzSaF/QhtLoKFbnGHWl7Q7Gi5tLkvJlySVqD38+gEI/bCElYB2weXte/NUb/
xlymhx7Wh2gNyP9Ra/Pi9RKVKwTuc3m9kbXjUqhHlbMmauBqb7uULqunGfxzOvMW0PkwsPX925Tz
ppDph+3m37Wz9Me2QifkSey1f/7sxjLLWN+cI07Cc1pyAEKRVMblVn6uc6XHQ8tENWSYpqlmlDsa
kPJwXKw9GrBLKopvcxAefKsOGTMvJ/QeQEEZj2zVgP20eXXXreUdzOiMzsW6D4blZKVXRUfPa8m3
i/fG7t/6qTZvRj83sLBssP+II0GY2a0djCnWMnV5BJKG+KYJtKLbFZ4G/zsUW38KppK1pq/w9egr
kOD495a0nmb6tKBd5UtQN+9ATa9E90zsBawFJBgogCZurQ3LTLYVW5GzlXZcVu49JFp1qLZmfLFK
6SXmWMjIhDLUTV4Hahreqm4pbxb6aKRRWVC8oxktk7aCfpnWTeXMhP6ZtkoC3zfOuEadaF7Qy4+b
/bRYZQByTDy5h7Qnm5uB0Uhyb1P33FZ6HapKco011ssw5t/Ya14IYHvk9Pmu+FjRmvGHC0d8Zit/
NTNR2XXrRRvd+7ntun1hzt5B+NUcWjY3dMz6t3qrgkgUXInR134HGb9cZd6xCap31sFbo1jUnu2d
gzr4lWr5l+57KjHNjd1bLDr6sS19TlXziJn0klXyLR3WOZKq6E8WPB9ydIuXsqv95k0zUNQnvjVd
Y1aur33udf0O7nxDJH2FYij70rLrpW9ddiCZtzD1JnC/Gt7UQqOGyPiMCIWSeU2Do+atCE6X9Abv
RZswtBRPWomKrDGyW1fPtfOyrmXS2z0fwSm/0Mp8I3ncjWP2BT3JVtPm00GTVXtYJWWSVs6nI+1U
RLBtQdjYvtrbaAGTzvE0nk9uLC8sykuyxUbLt3CRtOI7EDxtPTBfZCy8Awmh4BNO4nO2tJsay3MU
1Np5ctjKJ+Rw4YaQCxsHm/NUsPbxJZRRVtMuuLAbNCsBD7rbdyFzO1cQXiqexwxUxETdCPLmpOup
nw37YuRcjWxk03UWJtvYbsWnY/EWGLXqUYISUJJqUO/JVycGrgktTV1KMXWhU/LvywYhqVmm59zW
n0aBWjXYemT4BFBEW+dZe2A3eY8Jbgj7KsdLRmMCvG07IA+8to766UePxCzcquHter4bRD1Eolya
fbEhuqH1AIslkH0oTbYcU3TBzhOtDm7GPpvqKZgYB8HErKo7DAIf7Vo6cTG373Urph3n5j3ZRCb6
7OxLlAPLj+0KCRtbFTnKSZdxcrQotT04qC1OeutZuxWIlJTBYNhrFjtkMfMfU7I0PRtnE6WkHphG
P98vnYR9dPQnvfB2FPwad8LjqRm5mC6d99G0yMd54fOtiKzQIYMEb2LmZTCwR4qcy61b4rOv2XZg
hANOy44Wtit/0x/ZzjID3VDl5S+zZk7Yj1iopY1Ezry+X1wr+2pl+Z4tAVEG1yN2XtXuabSEjNiy
yjjH1BGlQPe0mfhnfKkcp90GSGUzjlkv+8iZ99tn2ptMsNaqfWY6LzNb1l04aDzoVWqr45+boaD2
m8YJ86bOne+xmZekwLgWcei5zMimD4syh32QWmUi8IfGqKaQqoysYNM21tus4f123ViyhfvfqWzl
QO2dt4HzstryDvDAtWNYozbuet5ERaG4jCUSYhiP8S935781zv6fzar/yz/1/2QGAy7a/ySD4aMA
rRrGj38EN/CX/hpKPecPA62NS3OJ4do67u7/GEpdUhgsy/Rs3zYs/Tqe/rcUBtv4Q0fz4OMuMlxm
0mtAw99DqeX+4RKOZfCLAR1g/MR/Zyj9R0ioG/g2nyCAEiX1AQ3jP4NyLMa9NcOsix/MJl/EKwmc
stGv3nXMSp9j1/K+1zHjJ8UCFVpeLQt+t3iJvaSUXOWu+Qpyp5LMG4okULU8DnqduaQklFDo9DWo
t3Uyix/8meXB07LtsLmd/rPQA/MzWzgvGdZaYwgwxmjOlj6xeFX/b8IUTONPU/F/H7z5kh6pDmAA
pokjWbf/aS7n+dW9jaW/NxdsHoYY5CsX15tulZemuI503C8p+/8au6k7zrtKphBUTZOoba1+DT2d
hO3EkDz527L3VeBdgnzLXrCxDxNk/WKhSXFyf2eblAjQQm0eFtOan/ySgwocutMbMSRZjj9iUzOi
J+V+pimOJExKco4yld7h/kMGkzZcEMYbxEr9p0sw8EHVGRGtANEfqrpabLRxMYzd3BGhhggflebE
HkSiJ9LQzcEMELlG3fxWti++xxa3wnHMaqPfr0vWt2g8UD/ZYC1h7wXVnVyoszE0TIcNFdScVTnE
PlgwEWNYTbL7FaBnfOHtzguKur78Fwhk8IbPqEk8Ysli/MEB0u+RoBh8PPaUJSotZyOWtuO9ass8
vNnVYhY7cs+ZUG2tGLARU/sSbcrDH7UUaDFWRMwRjm1m/houIfHW2j/5rWqOHjxOMgPJHLKJIArL
hyaWPbNK2ZbF4+qXLUUdmbgW6RTfPjNb0kx5es8ZnGHDzszpzplQF5ijpQFkGOpkBKk8U15O0fWm
94cyLcvHpa1EXA5zs+va2cJ2sqifoyNo31jVXH8pGIq3Lc2MW9SA9mmece6shdVd7Kk2dpaDRnlM
i6u0ciMdd+WkRT9Ooe+ETeJWWHK0/4LcdB5QZF1lUVQBAURTYbLltCtXRFLRcqv3NxrpKPcSRGK/
0swU+5M57oQUw8foB7Gc+vtA7xPDtreoqZeWAmU1HF1f755GaVrYEToV4zSNnEpmX+xEWBG9tmTO
NLJd3hBMTt4e6iZpaceiqYyL7/uYUzHj7VtApajglPpOTQ+TM5D791WBXyHoX8WL3PJmg+tfIRaE
PYI5rDP18I4/3TStvv70ynFjIsHwFQo4XSO0HFhoy0rrXd1k7ATbetxs89dozekdhTw0Jjn9J03W
a+jWaxFZCOkje84Vp0QCYFzN/2354ykv+giLMZPaDJvvoJ9whqx7YMZKJGdnEPypeFx8fEQuQVe3
nUJ7lLn9Ps/TG7zYhHDZEmnk9oUj+4iYFmu4nO5QfNU7BrqIsBBEtSZM09rNPxbTwDto/uqrwowt
PfutGS+d1O43HIl1RYQgAidKosSFptJz7/Y3qbDOWpa/lKJ+NvPuUCAaC6w69otl707iZLl4rlMQ
AYD0HGcjD1PZeOxr/blp+g+tWC49xAhjICeXq561zAxEENdCk5hclc/css95ab6vKClOrsYUqvW4
EoQzWo9otL7WPEPpOSp1L0ftrlwx26LgMwbkkwtET/+7Rv0SViBetB0Bp8/4okn9ZbodznrQJOxI
EQcyFiHzF3H1/t0oKvijoj/ba3WHhSO0qKbCJBZmm3PQuyVEk8ekb+ci6vPRwhhi/apc9E4aVVin
iTrFI6LA8tD4zdkuU+emVw5C77zoflEg08RFnZU7ZThYk9cHY2zftCL3f2sBpka3d26KZTnDAdqJ
7gBHGM6cmE2V/cCWBPM5B5GFRLyr8psZxtAuSKcax71rTEnr+kRLsWFWpY7U4t2ZmVBWK6PRvfjd
mN1zUVsSOIrtnWlqXegO3ATqZrTI3lVZ6t/nIj8XFqF/ddl8pSU/X3XUzkszPY3eFNojXsxiWp49
xPo46vZXivlKWxBHJG6qGUtkruO91h9ACU+e7EE7Z6ilSgO/WeZkFfKJmxur3j8gI5M7XXk5Us7h
edxQaRHqHg6UDppunrTaiK473Y6aLU5d7yRgdZEj/C7yAkXcS7fRTyzipWifTDwWUI+4hkzMZ0hJ
3sA53kwpT3bAvRK99aMY/QTi9WnKa2ylxpMx4bDWyX3uXdymuhbcFRqm7BpEIewkqsVM4ZUtxENh
aQ881C/aIAEJ+WmZ6zIrIMYmziFsG/IjfIWpdzPrZJwdPKUDzVNSPizzfCe16aekSDkFxkAp/sFZ
OVpWpaI0D7z9qovbzR80AgyGPQE/J2P1Rpar+5xN022FMw3zCESednHAGQ1kY0WO/iqv5ycctrzV
Wtx43poM+agDr1jHhRj+EEVhqOOsMDwQ2nRMGqUOo/NqjtB5cLQod9UUJE7fqRBPX3oYjf5O1c5J
SbfY2/I3z1ceK9Ss0WYp7zbFPRVR01MmORv8XeDmxl3X+eW+1Id1DFtTbx6bdlTnzXe1m8a1nzHi
ZGFQ2/iByGUIN8766OeqP234LBqtDljWOm8/jzWajf6h2NDYDqRfkhOoWzcC+G0/KyCSYVqT0fqQ
i1vEq00OoxNobgRC70VQ8OWtIPbCy1aN9YLiZRBFs5vRFLxoALQASoQ7fsze9Jy29cUY3YfNqq2L
Auv379bUf/UZB0u/2s0LGneXhALsUFXlJENQ7Gr3Kh0s1Mm37sbu4ku0+7PN3Rk08Vjr10eZvtl2
vScqPyYO++Jp3qu9dtE2E2EPDvjTrPOFTS+nE5emx9BTzbUNDKRnsYZ3z+0fN5XmDMwyWpG+Z3iX
GD0PnjFe/C4NWH/FBxkNbFYEzo6D/OqMvEEKX84huj8Gdgdg2JP219x4r+1a2aF05BwPsvokpiAK
Rg2EEhMBCIs64pakx66AneQk+TJl5lFqxB924nEo5Ute5K/VIG5TzY4wUaJdah6V51T3Tf8yIcKv
VBErqkwzENcqb85rxxiOd7JlgQR7nIM3JQ5BXl/dTeFbuJhT55VP/DMg9HFOW5QV+q5cxpxro7+p
XMWlgGwvx+8iladg7G5ImdgHffBTFeJZatqV6UiMwnH2aTY+Wy0wEQk5dpRL8Z771QApi1LL1bwb
oNlbY8JTW+MRkyMLfqW/HFuJfuhylPr9ZkRSz+MNyUt2NVG3tRMRBnI3EBIQk5eyRZKFGtrLUSjM
u13R3RX+tIQzG5fb4TJyOeEj4OofqXb97CHQI1K3xT6T/RSDzwEQrMpKRvVC9ogZUesp+QfdHZ7v
26shRkwuTgUHOXMxiWekkHMs/EUe9JSs+QEt3Txgw6TwgvAIExgP0+HOxvIRTpvO4d92sz3Fcq/K
6bBGVv1umoxkcabEGPRq77cp5kSTGRezBdjCYJgHgWmTiOIySOo1fxsNuc+r6karmidGag99usXP
Hr33oIfM71UeuyvQViYZ3DVOFfHsim7nwCGFrcg+y1Q6oVuxQRqGmQQdBmvP1y/k/z2l23YybIca
NI9MdWwRXPsu/a2kE2v1+gSshpGl97Q9EBNmdpMLrNgKi9hhS8rX5q0ehLhZLM7drK1bw1mHS82J
7ZARc5kKoUdz3+P6xdmIKDuatvybbtArkd9fSm16lJ55sW3/QKFrlFKtpyazjMbronSpT+zyheyo
wHtQyEDbNi+PqwbDZjo6cXou6leUh6biSKubehDpaExQPhLMX1QuDBIaQxRcBFm0af9E2M2lGPOD
zv5MVGHkuB1BHIhzM+8HsU0dW9ts7XNTgaZRkTmo8hVqCS2gVElJMglHqvHiVuvJNheEYNsBE8IP
F6Ctrp1HcwoOUCWvi8IsU2j7dnRw4Nxm2VDsZjg7+iy3221Wt8LSf3cDorAM/SxHslszHX9aA6cb
Ij1uaaFcosEBguk6hGaDM3zIKU3A0VUydxgKpn59Jx8Fir/YPvisH/6SvdmDft+JnKCL1q5D09IQ
4zTzp19XT9aKX2lwVKyxZcaF61y9FU42YpNESpJ5prjRELOkfnYcbcATOLqm6HArq7tm0JsIOvbc
YHbbS0eosFzKMO+voKC9nugBJRoabXyG5Igz9BS5NZtrRoqT9Yw986b33NhwsdVMxYQpzS3ZdrCe
stEXZ6scpwjJeLw51rdBYadRz3ekgCSoSs5Yp9cEAeHeasUF5PC5KolrEWy501XDNYAb2qC2S6nm
/VS0+fm/Mndmu21z6bZ9Iha42PNWEtW3lpvYN0RsJ+z7nk+/B1O1qxKd2EYd4ADn9i9ULFHk4tfM
OWasenK6qHAFIR437Gzd2TzXM/y19ImJ9c02kwrPVROtEGERPdsSr5HqrXEpqLadsjfLeO5mot+Q
6plibTGTpYLzd4UfWP2Br0F5sjIf1TQLxHGdZt7a9DE/1rQQs7BHhSl62T2FlQa5T8oKZIF9JUtb
poDumx4b6jdCptGuUl2g885zNzjTSAlvzjSb5rXC0jOP08Fk6WLp6j3qFbo4VJSAVHqh/ohoMDgz
phxMioXyZ2cgyuSoR4RNWy42mSYVTpfnol/qRSmd+rKN35lFZztke9JaEpbmRG3YbVDRNmtoDNLR
bAwNR3MasdpDi3/H8ERd4s6hWsyK1PgWoOOf6yxnvFkiOpzlvmyxx6jM5WBaxbvOWb/PZPKVZ5Kt
uA+Mids3ZXSHrVVH+TdDMQDJxiPWWTkeehAachvNfdNEhNqJdK0QwXkN68xaBrakrhvQYO9KP4KR
AOoQMd+WusRaB3IScKCxSpqziel/srOTTmjIlZliunj+BiLh7TRZDVoxlBx3pfHuNlp/ppxoJhGw
rx09aQzoV/pK3/ZRwGmF0fS+Zj6Id8ao17Via49dITH2Vbn4uIp/jKltXsmDrR0koLiGmDkeaxW8
tR89WoGcz4o6kFd9VeUSxKxMcdTMzw6SDdSoLBqLxgr2W1hV00xBAuago8qmujCka82uG8BIEXVz
QU+JRwAcLmaoRvFXrqmWD5OA/Uc3tu1LaPTqpgRYuyyTgUpZK6TD2GCFkd2GV6Hb1VvfFtnSg5Qy
s+ntVxA9/O8xJzraA2OgXhvb2Fy3lhmdo8oMNyLTqx0q6345dLB9yk5n9izyft1ZrjvjucmeCkb/
3/GBPlU99z2yaY8WasUKWB9mjWcEr7Iacq6y4/UjmqQG7JMmu+D0ohKlad/GDEhQvb5pfhbutEzr
ulmuUjSyhdYWoQLLKlRD92zIzTi5D/NtW7XFodCMaGHR5/Ox+/vQSI1VKQARmZ5Voo3Uj4VKC5ex
WOwSpT9C/zB4rKXOXFdeW+8yo8uWY1WNr5ImwRzX0JVnhJ3gvw3jSwEt8zlUgP9jtEHKi6v2rnJF
ciiadqBNRnzwYHN8rMshAE5QG0UozwfDRzg7VCYtl6kf+6hDS6a6WrIEPJgufL1kQ6hI7SwzA+VH
EujhM52D9d546NYGt3P3Gfv4WeH5BL0NinfvIjpYZJFunrS6sxwgPtC02dI6WgtkbiSvWuJkEAV1
jUe2eZoEJ9mMOLV7vVqWZR8+AXFPz5FCRqDpEWMcIPY6aZnZXaKqa/e+OY4vkeBNZ/iNfvGFhRkp
YnqutROTIRvGF94PGpWxlRqLKNOaictQs5XQ4+CQ40NUQI5l6XtT5ZSQ1Kx70IDpWbdzbY6gUXmY
/PAzX6nz3YQ+u5fNircMDR5yEDv1pHk7SuwNdE1Z4hTG7ShX7Y4mJdjYZm6c6DMAecXSuEh0zWfh
LCv3OVbate9m4bKQ9coxejtcN4PV4H8vmmxeywI7WDtE2H8k2amQ/i88k3+6zmoX6yDQBpbxydNg
ueMOrJPqCF1yd2zTT3mXXA34qCwV2p4ah6JCCRjesK3VriMyirkC2QE/lq7TEE9gDQ0b5Td/HJuZ
jd9kV2Zp/ZD3sob8H5ZU2Kb+dWwszPOKQQFpYS4zEYoyNzAGce9KMhhFO8NVhBdFN8+sE4tLmWZY
40ov+hbVSOiXaZiZh4bncpn5BS7HhGDMY4Y1yF+TZRMB1ah9nm4zSyZVubdLorKSsSSUUn0YMtwu
s7oYkJfqgChQXJdpfQ82JHoI3LjSZoNtx6dCH4gSd4OpBVR5IBUzZW7d0PjRuGs0olZJLEuSj3B+
2J8u/BAvrIl9/xRTnejA8DOTJZ2oWMDZNMxWmRXA0iLqH6MfCsd0s3ibK0X+JsZcbFQfZiSTzewE
CJSXglTORatExzTCwot3UTxZdd2c06jkiHJpYg8lZrhlY4TPQZzAGI/I075GLZokcNTVN+RQ6psU
yMYqK4NhI+DNvfZR4r51Sq68NoGsXHMrkLYGGmjscvaIK8ySbMhxBmNZpD5x0D+aNjpRxPacyIw6
Su7wTliHRmvoKQlbQbA9IBt/sWIv+17hK3t1BVNMJ3Tjct3aXoa7Iqhder3J5ORHsU2umDQu696s
gjN2QJuJkgmgclGauD9Y/DZ0bjEK341G0AElqDfJxXRUJA49sHq1lL5bddKgn33YD/csHygCCjyt
+7QJlGVnUjiiv7ZjyCCiDNclSrZHo0BqUseqWI7MxXHIN0XPgZHn7XbUUSHTM/nAISsMB+wlmdPs
utEq132D2S9GCL9CJ6+9oHBRnjWpbVZc7XSrAYuClQdigQGjMSTvnsB806fCPbHL1h4lCpSTDuxT
zAL+/TnbT2tTZSGHvMhz9aEqGBsvbRAZ93mMqLrzgyKbJ4hv5ujqdcT1Agy/J61EKrQN9BGO+yHX
y2sRx63D5kjGj+YPw6kcc+kQpEb/5hHCzrhqzK5Bn2fgMXtPOTYgmM8kliuLtDOraR0NITePYzgL
vS2Rb4/uw78vkL9tZDluHpShljZDz4k0s5iifrPC5t1rB0hnTWZP+oPQARNm7CVJmWMhAzKRnl3P
yyElyqNjZyPthMirVdGsvV7rEWFnUsTk3ZWJjc/NndbLmBKBx5b7ohQK0RKVzC8qsBRyT2QkE/es
t0MGP5xg716TM4nOhHpQ9b68r/Iif8iALehzX+rG7VgzhcOGE0iOiBhiWQ1WMEDTGp4N0zWZrfmt
sky7bFyVGLxmU2TaLEVJRwBDhNKcmfADTZ27a40229FglksFlum1syWx7cGLCQYbqn5hapaRXKuy
2mXluyttaAxxDStyAfgV+1+VcFeojCT9vDCvXuZ61PxS0NznmWo8IeE0Vg3f6VFHB7Cuu36exARo
LABT+9/d0ZekQ9ZBHzroOIZGmKnhN2zUqePbRbnwYzZPIMUCeyowrALzbxXpThk0ykpl0N0/Nk1h
nGgxRHoYFF1RF+44jJEz5m6/TDpOnZMWlNkJywSmUDVKI9h/UlY+V8ik3hhXxbTyqe/vgskfpoSS
dWliXFpxladvY5inPxOYCEtKkeahS3KeidjWntuqCdDyRFl8rVilr3tceJvCEwxgkelLB3Cp8alC
Zo2YMpM2lR6CGGB3fcr0Qt0XuCxmpQwVPIrl/MSUiTurtpXvgTVJUeN6oMhTNL12Iq9tHxiLVRHO
Xa9yvDRS55CFNIf+MFliAPU3AafSLqLmeeD+eK9Sg8KA6dLKDe36Tqrtmv12y/Clh/11SThq/IUY
VW4F0HDpxQLJuZcZWC5IqOcXzkpwP1WSvrM8KFZdOoBQ1GMxOMRb8+xURWPLM63skn0MPgbcTXMp
G6ZfQu/i+xr4mgPAUdmyDYQxRgpT7JhVmj34UWMuOezKlWZbxSLQBkAdeu15r3pnKbGjBLweRFs4
jcHUKJu8JvyuKi1ZXv8wO3TodS3JZ8Pux2Mtm8pS+IqCz9poDpBeaZ40s0J4Isc6tVqRUUx15dl1
sYuF8nhvB/Z9iSzwLjHzxAH7Qig1HxXCWM9DtfQgNj1gETEMmoqua2aBnpTU1vgsS+AzlrQZRxah
EBeBlGRWflfy8kPLZpaLmBSllwRJ3wuHTLfXjGE8yKGr7nz6mn2QauODp6j5jBDG/CXyS+UbYm/w
LKz+XuMwE/epW72DD2A4m/nuEqVQvVc0VmcIYNW4nfNLjPOmTdodDpXk1IJx/g5wej2qVr9VSj5r
HGUNELm2KjYMovuzkVpaPccIOFVbRQC0xy/DZO/SYY3gWs+hLnMCaUm+S2QTngu609rhNZa/SanR
PnAKMeygRV3RWlFdKeNuEFa2kFVk1H6qvkfxECM1TRSfpUiklsm87IcAD1tQLw1gtNGMYiV7lEpN
/DBwg+HQZUHXu/GwpL3tDuUIUCqcQNK4BoHvlsouNsOS28R4UrXSXEtqi+olEu45QNMyaTI0d1Wo
klTPTV1Ojg3AUiyJ0jEOCuPNM+TvpCD4j3bG3KtEzKonsEB1mBQLWi5W65FNrVT5T1nUAFa0YHnj
AMT4NTP4sRl5ww4KR4ouK1dl3EbWI5Jq6JfRiAu6Dudm22xUGYUSGqBDFwvMkZJ011alumsj5nG0
v93Md6f+vREnoD3DUxqyRukpvGamxdc22ZUuoJ9xqZtyZZadce0Vb5OrOANZxI90oiMiwXChmMmD
55YPRTxCoNIGeUORsR1UjEZtPX32uJYuXmid4jA/dgBfmNnu1Ux+cdN0ZxWooZV40wv7LuzTS9gB
SQjHhEuhAjSw3YvXlOajUAni8tPWnXuWRIRQaWxCKk8DOWkvP1F2gpCS8Ayn9V1nwO1odUlellJ/
T7NBWx9nK6Ojoo5NI3mDXFFsx3DAzakYZYs9jlLwFc/mhAPybHMu9UG2qjQ9iVH0gqVeMgsbtj2K
dCzqVf7UcfStRl/P5yNq0Sc7iOq5548YTOx0GjXl3R1ybz2ZmDssP6FsMcyuIhW75RCiXIe2wyje
Dfe90aUMN7pkU2c621/LSl7YbdNTx1W5LFSd3U9jsHjvtaNMb4nJbsjXNn1bgzpd+RnmPV9Czlxz
lo246jtV4pSs/PiCLkM70pIy7CXLDxCT4Y7HlrNw1ZOtwwurfQobOBOQw9zFGNWM8unMN0rvu49y
YYil0dksDPH80jSAMIezqsDfwx9gdUtRpbyksKTlF7SlWbeWFTZVZVFGXKSMnVqHqTS0wtHpSUNu
SGrgaJ4Lr6sZL8t1+WBZKllQ7RjtBrUa9nSLmpMPTEVTWmWky37XfLNZG75Hmc98bCi8+kUe9OwO
H3nPqkjAhgL8u2MUnMoLXc/g9I5xgLq/99ODLEmA9WpwR7yquwdoMeW+Qnfz3ZCaihkfVYaNmLqu
3tGe9ds+NPwnIluqXY/biD3vEOgbmx3zKpW1VoWoZdBttgFu8TyWPdxtaGESxKFET6FFi+NmLlN1
MGAZOnFl9tY+NGkbjjTWiaE6lWan+6FHW+t4da+4W4h/EkCrUSsTpPkiRRTODvaKbTAEPWBqB9NC
yEgTLG2kAcaPZvbijpVhwTghHQmGC8AwGYpkMH30kq0rB3k8H1QBuSrSQ7qqQQmcKNKsR903h3TG
LjLjiUn97DEejWjZZhzEbVGkF9ELoQNHg9ipjLY4UDBqGwbXkk86cgZIx85kCjRfHkp7mcSd4TC9
zRAFaWgHYlspFwY+962cm/dxbDGg0n0vPJb0pTuc18ESTjp7KLrbYKg1XrAwUQw3Mn8qZRScx1jv
WO2WuXpSGx7AOfJMIidNI96ZqQjYF9XFKQRb9MTSrZ34B9LCiAJlzhub78c+ka0/Xy/otPZCqBIL
ZN8rJOTp3XCf6k32YAC6Xg+IKWaWbdXL0dDdoyxc+Nr+xVeyFzUNnvTCYCpBqCr8ILm9JmLM1jK1
6zdtzJQz2Wn1gtqrfal8SQEyE0r7PK1IbIClbszz3I7PGN2C64AX8oK571UJmNo5jPtyhk+RLmvo
/2EUQZUJ2XZJiAfvBKXmXZpGxrnQInNhYvg355Ay7LcOM9smHLKWtTdxIGj25aVUyNJPDPMYrfXQ
f0zoQpccByr6Q02eR16iItdWR5+tqDAOdpX5KA8gy+QNHoEqL8VrLrlAV1td38vsDLYAiNLjkBQW
9iM4QgCPXn03v8aunMEAoF9kusrfKKZ7CZ4D3x+gHscXkT1aaSVOKeyfVTSO96HiK7C6gx9qXlQ7
yYxjhw58OAD3DU9Mja17NuZ4Ka2muQxsdQ5BHDH+dMea3QabsZkvR/ZVlcxCmzVmaH+nwad9Kuh+
QdwkxqVXUmZOUPZK5JrhJKq3hnTtd5EFosTSf3D7T/iFWnusvNRb0+T7jJoke0k/urbDYFw3egI4
1coMc9lK2IdVO2W5FucCsp7POkivS1zkFi6VY2rXLqD7xrjI7bTDpLGDdJSgjw8iNexmMUQ9by4a
ZUo7Fp6+YYglzklqZecm9JsjrobsEHa+2gE7YrdP8JLY0OOzYegihlVxUf1M5MB/aiSdwGGuIAxg
u5MsJ4uTh5HJ1xPTOEZnRabtPVpKYOx54WQdqqDYY6zCstOE2BjXp7ADDJAD2ULiCqvDLbR8UWK1
nY1KlO7bMXM3sR2zkVRKTlnbBCYGB+eoDmDpi7pG6Zekop1FYLtRgSQsKhQKuW4soH8W9gXRNVEC
dqzeoY0dDoTvmPMut4pHs3MKJAlzN6/Phtv1swaRgpwDLs6RNDlZY2rgso3WZqSGbXsqTzAMj0xZ
mkHuYdthVNnFGGd2RlsPeNCDEAXD1DLDEga4qfXbEsDjE7NFlDEApDIUTjuQ0uVJmHmworONHsZR
rU+DDni+H+TkWdDlrbxsLFC4+9aTEUjGu5aUUz0BQgRhGlyVHgpb6ov4ocyzh46gvp4+4mQNVbGV
k9Y8NvIocY0L7aBodb9sEGXvhiqTVqzkIVTAtzoz8+e7CpVEiAVjI3nDXNkFjSD3qyiSc7CNCK9W
VaZV3zFAKyP7e9t99z3fXAu1qIG/kooAITIKr4QusLJEf9gd2GJ0a7sWScOtXXZ7xVN6b47ZPQYK
bAfqu4zgbsGI/2C3ica8RfNMlA/ManJl2ptLWOS3TUtxWVcTO6PTc1JCWHPdC4FYQJNSpwUO9Bol
/XSgykH/nqHVOYPygmIJtxBMLOifAkakPEP++IMED2nuj8N9Kw8oWkS75e+ou4j5muP6tYKKhNCa
lwrNyspF5sngU1P8u6iq5zZNs4MhIz/0QLJxviWZ/q4HPnt8nXruyEwtPLaIvRxSoQpyq8tNEZuI
lUnQTdiQa1qPpNzT2NZLliA0QdKl6r9LwJoUokzZZdWwNbLSLEW5Cd+rE7kPOI6CdeMSdtdJZUr8
cAgogWJEsZcIUkpHQ1/gZPRqe8tqfG/WlKjwvkhi/TNmis9h6ZoqZBLIZHZ6OEVJ8PktSTgIhNeD
iiSpwe9h0CDSdgK1Cv+fKbVP+Y/0Wpc/ftSH7/mt//j/R7W2+qmx+P570N0otaf/w7/sw4ryD2Lv
ZN0U/5RWk/H1L/uw0P9h82Byd8CKUtkF/FuprRj/QHtqc9cg7ebnmwTW/1JqK/I/dFTdhgxoWFjq
pO/+L+zD3AT89v9RMUuK0EyNSLDbe7NjllSPSiXvS7+NzrU5sO72aDDDpiSIwUQ2t0jsst/GnbTG
HFltmiFw110l98uYTC0EGYW2IlQPhBj403kUTz2oXpmLwo0CekrVYrGf4NMsSoNCrRBMAfN4SdKO
5XSagltYCXOn6cDJeGBeV7bsY8wzNNMxIAfwGFRQlH3fXwkeiCdLMMZWoAm9CbnOfnZQweZmrmto
cJpkIQWcY5xLk+abofMQEjtHG5iXK4OBWYpelW7gjt5wDeEgx6xHvEcYA/5JrcjCMCoVG0PWcVr1
SXyWY/mNyCB8cbxnwyveFR05im2hUFG1FZYIGFOZV/yQs4ZTihHBioAKj15MydAxW+quKst8BbE1
dQgejI5uRSWZmQktXgSXtO+kVV1bMAPrShxa30APVA4avL+g25HZku8j9sczyfXUuTdUNn+CMUyd
JNabGYH81rVYnifkRuGVkrxNJJvpKlD1Yqf4bjdX3A6zhgpTNQmZKmcqh3fsCnK41eI5EUF7CBVq
gBTwyD+f/j9iMn9POFSmQ+RvN9J0+Px2uJgAJIm28cSe8BGGBMYhbJz+DEpjJjX4/BbhnZ/uQADP
kKaiIPAWAl17sE0JYmjvfjNJnP/5x37/DDfpj/+5maeb/LfPEEpN65Z9QRiW2EvaITB35bie5vV9
ZQGJ2BnGpQs2lr3BafrFIc+T+Nevrfz5J2031X1s9+o+UbuOdrxV5liKw3nZ8M0NpVCYZ/etI/mi
+sp68NEje5MWiHejQL8HXs4qAsf2qntWGc5Y2Qu/CA8Mf500sY9pprISCXFlmuYzQIPQ8csx25aj
NmfKEehomMSTP1WkSNrQFqEqM7PnTsp3PPJfXJs/Uwf/83PcvG/MujZiLa3GPVUosM0Ly5kZzn/c
bkG1098bZf35765M3/wv956YPsBvv7uBbMvwoUruw5ZwiHtmK25Mb9nMvpndrDKWKmpPyvfM35nb
Lp5P6fOoUx9M6Vw36zK55tH580/ywd0gpv/+2wepauq3cZCGvUa+0aLpFqm6N/JX5AKO3W0+/xvi
zyDPf19WcVNOWMCDm7CKhr0ApirT/cxowRLUpWRvZD8JphgN8tu2TOUBO8yK1y/+7EcXefo4v323
fshSEMHhuPcCYFgzkgSq3nYy3Hh6dcweULOPO8MKT1/8uT8jFP/zLW8fLJ1KRjbqcU+0DfaT73R3
QERLa0kaTu0fO0pxU78nNUYNGMJhP0YrTzOiKV9cZvujy3zzmBEvkqWomMd9agLWa+JHC8s/U8il
pYczsoDmoblp4aFlL5VHEkaBMR9jcawT/u6jwAnxGgXWytO7jRxCrSlVkvl0IqCiXZQ+2wz1LHtA
tg0lkpAtK5hTA5C4ZS79sl2qU5JxtbEgEoX7KrtD/a6YePnjXTGq8ybbSvljJd/hHGUgdwn0p3DA
qzw+0rbNZOui8AmJ0SNKSAah6d2J4aR2VLioPYbgDR/+vHI37vitsVZxpOxEnJ3DzNuSnLLzJWLU
zJpKeVWP1sKiz1eJDtTqTV91iyA1lyLYeNWhTg14eS1sgjtejF1/QBc1z115o2eT1lsbEPhdQeQ9
1Xbz0rectxDMHbXWASD5b77AcJ+Piy/ulY9+qpuDRmY2a7U190pTZYiLUOTgicLD0aWA+pKDSJ5r
Ani4O2xja9GxmDqKcwRdUvJP6M6Hb78PPgAslz+eDbdLghIO87hHNDNPevane1VIXxyjv2qxvxxv
8s2pEgHbQPhTKPugLOSXPvTHdYmsFJk8cK6wtFuG5q6+zARygTIEJWr6qtjGxDrybdGpse0nMgqM
1Mwao2ApXAMBj9tg/9WIXcw99iI+C+GFb7qeM9oGEhUcv3cKWxNrReNcv0WA17svvs4HD/YE6/n9
HBmJ6rNqj2vFCTm0wIMR0o2wsf6V2P3hb/HR+SjfVCJBM7RN4vM28KSzwiiiw8EdzMqNGzvGY6Z4
84pvmWynu3coDrL60iuXz2/EX0Hyf/ulbgoQCHaM/JJy3Pdxc0DVPR9lzbGnVKnG71bcgWekABub
2aDWPqYsx22Jga3FdJEL3dx7FRZq+27sd2lZvfgkMjNOcnrznlkzNnF3KQtQBhEwdnlAg7AqZCdO
UIWVHBKoFHutXeVFhEoVywAmEcsjTbMLD7wrtmERYU6HS8EU04yOo7cX7tYry5kbPZf9XjaIF0EY
dSVsbJbgg9cKB0HTvlEoN8Ezggr7/BKJP5vRf5/r8s25jnFFaCTFDHvfWzXCfbE0w5GTC+WrSz8M
ud1GI1MvGOdo5S4LTzjuPv/LH913N+c5MWoijwdem0W6ShnHMfbNpFPZf1Xt/CIt/Z8/PkynP29s
o82B9bjmAL75oHVvQ7YU2RpzQfCSPFaXNlgaKzQN6ASsWbmCCcB0+T48SPKqpIOCAYbT6mfy3Hrr
ipnytvmi+Vf+fsF1++b0aL3Sk1otHPZoXlkOvETWY40xY8RD/pN4KNAb/dzGTnUsupWeb8dmEfjg
S4cZ7gnJ3VT9Qq+2THoH8xAwl9K/eMFPqfN/Kdr0X+/d3+oJ+l45RZ867of4yfZXNSSCjLQq6PRI
nQ1lNaYSd+tCJTsAbKifv8VrYq1wN7Gq0TYWwsniogXPtqkvSmNWvVoF7NF9s/78blE/umw3p4gO
GD3pCQzfu67MEvxQn2q9Ju1thyGmbR/Y6iJ8U0sin8iOa7feyiAoD9pQvpKDI55dsktIqerTx4lP
oG4rYyFNlItU3sTtAUlsl0To389VevQJjyQkdv75B//wut48YK2o9IEQFM6gwN+VRr8yrecE95d5
CeT1AO68UY9lBtYC4GiOBGpAXVMFIPjJiMFHOuvrpRe+jA3HMnNvHc00g3oWKpRc7WJULx3BKTID
vi8eS/HRfXDzXEYS9KGuJAwWIbwPg3kp4M8Ss/JaHFkFEFGsLujO06NsPrD5KmwyQ7efXyp1egT+
9sTe1A1JHhcIYiWxz5JFs2YHQQzIVkkWLKpthqvgVFcIgebuY/UUHbV1CKx9xgo0obM6Ef88rIGo
hd/Ezqud/jo4xjW5JD/doyGd8/BJrYRjffGjfvBOY/Lz59kS8F9MdjxiKr6xViQmSVePGFYOPQsI
R9kg0ax3lAWEnhnOF1fn732mbt08ARCpEDYnnrLXifRlzPttIBcqWQ6r5qeSz1XhUP05vT4rrsjV
7efvvEysU/nAbUR6HbzSR/aUxxxTIDVGMOv3mjmvLByU959/vhvKwP++SXTr5mWbjI1v6oJr0jcr
fzngJE6ctgL1A/pxR2iDNieaw7iO1kO04rro/ZOY9fm8++FB8Vx3mwxtUXXJjJOEePeYftU4fPCG
Q8D752+FYr+vAoXP5bcrMvK0/qLwHF11DEKNTi96Cgi93IGZrMDfRa+fX41fLeZf7uVbDEGCag7A
qiv23XbA3ZopywpSrud96xqHITin1VvTnkFNbTJjR44cUshzswH01iXL7It3zTTm/NsDZd08UD6K
Mak3pgcKRjD69WJLdomwl8z18gXElYxixhmkn8pZXurRXMLG5S2amQVvTDjlIWyXdvtTVs5sog2N
Lc0FlHqRbPMcpxEVO8lTMyxEHmYOIqye/++unHnzob0YTK+ND2Hvu6+5haD9QFkN526h1HNObgrj
eFtLV3/FUgFBgn+QxpW9+PyP63+vSnTj5ibO48Ant4+HTLaPU0BmOHetRRHibp310ixFe5oc8gyd
4hIWE3Lu8iBl547QG97Pj0pHzLXDIA0dRPpIjoly6cWcVzcrPLNYdpK0qAgfT5Za+IzMy0O9HGKk
PyNDtux1X637yUo1Q4Eohz8aFyR9xCgWl+wiac5ezRzz5N1lhWOpWAC/Ou8/+Mb6TZkUST3ewuko
yz0c/uYplLbj7Ky6K79ijLnwqu+CS4HSYR45lsak84tL/dEbXb9pPPwmGA2R84eVlUSFfRghFbzF
DTmGzsgel7y77iwd2w3MNXuEoTgb1+1dO9eSOdleyqMgpuFZxY0D++xMrHFFFhM35NHqzg13dv3V
9fl7L6nrN8dumNQUBGyU9qO5Nn646rUpLgDzmnh20ZsF5GlKZMh0C81f2F8cpR+9XvSbu1DB7hTG
5DXsh4t94rhPqqX/3rIxnzVIIeuZ+lJyV0Xm3WAcguCLCvCjL3pzTnYImyZzkNhr/YvQH+0AOTf5
Jp8/WB+82vWbh7rvEbOC1OQkGmKTM1iCdezDSa4xTNsWdtDc5THpw8fP/9yv4dtfjt9pifN7VwuJ
OzbwEPGCPtpvNjzPbob23yDKyJ7pP5Qn5Ro0yP7nxrvn5gvxxdn1wSXUpv/+Ww1duxhP3BjnoAmA
uGvv/OKxIVXj8+80PZB/+0o3hZkEpsxuKv5xQ//m5svYhI915z3L7gLOvhhWn/+VD14Z6nRM/PYV
tKo16jSoxV6vv8Uo7msaWoXhXijLlJn+F9/F+OjP3FypBnGEF8pC7GODgZwftcTgSQdc6E5kvrl4
S8zQOsj9RmejUuPoC1lTWDVvg+y5bK+1gjeeoSfSTuJy1nIQogP05nX0aiZESgDlRG04F/WR+Jw6
fMgpJVG5XiTadBUf++i/4j5J0HOlnPEA8ppFQdoQKuB1aC0nhXQE6Ba/rqx8j2kiUO3r6jr0Hm1z
ZjC7ZtDZDy9leF8CFDGIwuvECnL8bGzwgKIfRv65CuOnqDhFLJjRXy7dKSlSa3nDglj6/If6qFBX
bw6JpIkhXmNX3ZfSa4+YFyor3TxWcfD+lQP1z+jX1QGMrSRY920aifRx/if62lBZfv4ZPnh3qDdH
BiI+U89cPkIzeRIiMgiXpoI4oUi/+AMfrBL0W4xy7MeAiUxWSJ0y3OuDu1G9nrCpYNkNRN2E02sx
PBYwZIWFDnNQnd4NUGi8DxZxmLW6zrsG9B80xfJFY3YaGMWGMJ4vnpUJ6/W3R/JXKfzbwwIytNAa
RHd7rKPVQX021+q1PYUUugs1eTGyvUkFDBRjn7EC0Z3mysRaoJmcjw8uSF0GoEhAnz7/Lab30V+O
h1/952+fpUjrMGrcRuyt4Xtp3TdY3z//hz84d25X0oFFqGpPwAAY0LkrtiXluUgfW31T2Q96kDlJ
6Xz+hz54R/y6yr99gySMMZn2fIOKFYKPgRshqxOaOxwFq9g/VP3Pz//OB2fP7VbIxxPJNpB7Ko5f
1O5dvxSbTl747Rfv0Q9+CHHzqpOjwZXsgoIh6hVCFdV53H0xBNGmf+Ivv/HtXDscJXimAa8ACCnh
M2b76E6FJnly1edkWOHxDrNF02JInWNprcurp93Z4sKZZj603b2yRogVH5sTa8iGDJGLqFej5pA6
9wP3PdyYwF3SkG1JTKnWcHHl8vr5Bf/11f/2uadf4o9fVs1zctCm9+Kbmyw0PAUT2iKFoonPAq6a
bz9+ufr+6GD8pa347a+FbqClmsRTOQHKon2JW7GdYl1X/8PZeey2jm1d94kIMIeuGCQq25Zjh3Bk
zplP/w0V/kaV7/Ex8Hcv6h6Lae+115pzTEJewGn4sbWX73DjyAR3Eu+lnuEkUJ9vml/6GH9eFbGE
/PdqzVkjAKRh9B6gu+6GdjUIR0AiYAx+uZ1/fsNU6/qH/3WBLaSTeE4tcY9V2Wmnm5pcF2S5oI+I
hJBRcnOYkBh9HctLpF2K/pd2unTdWf73MarWtze7Res96el8LUvnBpgq6me07ythZ6HPvA3wHXq9
5PTdL8fXP3+nqvntrTHFqW1A0IpYP9oVjEwB3oz2oEFutX6ZE/3wpL63VOJAMztpZMVpZrzYdg/F
aMAsZFi/lDk/KCDU772Hvhy6yqrIoFmyl3gfdbuJnIyXoX4IZAdndcaJi+yb32q3H84N/8M+nAUd
gJgwsbLRp1tc8yZJqlUj+UtkY3iLn4xTCoN7cbDYPES/1aU/vRbfuwwAjMW0nViV6vHtVWm8UfYG
3av9BKczE+BN3zwGL5ik//72/9DUILHhv2+/LnfQ7wr+XGL6hAdr8pdcEHjkqqlbEqiEnQFw9VUM
tMK2sqrVrbxsxNSHps4u3ECN0VdN7qTNPrZob6fX+PBtSSybsqyCxCA51amZRfT1TBTOno520j2r
ymsOj4o+Tl09/f0yflgTkXv99zLAaCuLGmfXVcrcSFg5egL7fFg/CyHKs5ujyKnnX1akH74k41up
KKGLt6SMBSNSADu4w12QPU/Wg/z492v5YT363rEBPVMPECxUzF/JsEIbfSjb4ZdP9Ic9D1Hcf+9T
HpBxTKgHdQ3Ek6Tyi4soe8HroPqKRRyDN5j3QX3W6weSaBcBUJ1b38IcL+rHEsAVbvEixwnrk7Xb
B3CsRuwhA6rq7cDuGW5HbU9MVKz605qTYShgQfd7orqrBp4iOInhlyfw59pG1b/tCaVexIjlWDqX
UxfeK93tVf0de3AoCf36+1P4Yd9T9W/bQtnqvdH2HN2i3rjpFfVdiu5lTnAayeHopL9UK8UHBoGu
lp4hQ1/14NAjIA0yqdHKU2UFt3//Jf+0cP6wUejfT3eFqaETFiW8mTttprEo4je51P1tPZ901NSE
TtnGo3qS6XfGCaKzdTMvXnnUq7XSQUdGELQQnJBdlRJdTswfWJRNcsrVzyrJPFSFCURC2HCoHi3Y
jaVIjOB+ER57C3PgOpZoz3SOxWVldghqR/4UmRFIWN7V7JAYFEgYihV1W8SHBqBmHzoV2m+ZIYLZ
7UX15e934Yev4nsrcVbx10tBwweuvYsdGcy/fBE/bFrfKb7IEgmcD7m5S34icQNiB1iLVfib0ufP
Zxr1ez9QB4khNfi99osCiy97NppohYvw/+uefG+mRSQBJblpinuV1EGFdkKiXf7+L//09n/vmU1d
2ylmyNsv9f0hVVoquoiTaHAyFHQ92uQqrWGXwf0k6m4NgE4MFEcTaK2CSNfLbl+pChCSr7//mh8+
d+1bryaN6qps5ZbCQkr3IuD8dirdgdi8HJ4WXDi/aKdfbul1HfzDt/a90zWbySA2AJT2KV5BqLuw
ulKn9SSw8d22j9Z/v6AfdhD12w7SDZgYk5KTvmLcK+rDEHgKOoTiVEW/FJc/3DFV/u8yT3xJbwgQ
1feztAZtyJjTYseuaXbbABT/fhH/CBD/dK++PZZpKRIh7Pgjau4iPOnL14gIC4rYLWaMdD5KbBct
xvEQHhGDu/pLthy0vjGmgNL7+2/4Yf6v/rPP/at4B8CjLKPEb8A3y3Adz6WR7WnVGOhB0tUoPphO
KTwAmnOSad13T+a8gfJj5gfTA3ivsJNVB2GPQOHj7z/op5vyzzT2Xz+oiXRQIyNbUzc/aqXfzDsR
p2CHEmbRX2pzXqlkEZP4QOJoojF9lreluZmFnTFdxNcCDGn6mxTpB9Gy+k/J96+fIhSGEcoWdYo2
yuc+bLz4OQbSYBn6ZtC8WMEsoxxiBSMZ+D5/SB7QkOWSL3bsC4dcZIyyC4i6/vuN+eGV/94J7Umh
sIKaHyPMhd3DQk8xFyYGwxmEfdEvzYIfFnPl205JVYD3KGLVqozNstCM1G7rCFbiL4vDD4v5P7OX
f93QfkmRmVdcQ0HyvSoBZEOPGmnHv9+hn378t/NgjICn6AdWuYEuRDqRVniwotypkl8OgD/8evnb
miAXSysm2LT2Zix/CV0A9YY87wK2xd9//0/Hs+9CZaNGjqVptLYa5mqvyLJQ99NbhGCCt8SePk2E
eOEv5dkP5cA/Z7Z/PwpzHqQl7pS9YOb9xpSxvbZkYv6yPv94Kd/uVaom/6/pgMza3DbeYpygj7oF
SrXUM8D6OfUvT+WHpy59W0RbQpCyRe3pPlBnLWILR+ho9hLe4t9mbj9sad87aEZiNCE0JUqQwEP8
1ggOJGzQuyBcgf02KDqSX3adn05h3ztqM5aapTP4/ozxboqdoHnFv2gbiHv78FkgQ+uJHJi/v20/
7HDfZaNqQJ6HGvKyFaAuwR1Xfpd/9JY3Gd7UZs7f/8gPD+e7mlPNJbIPSUXaB1Ikveqk3dpwbkOv
bcaoX1W5NfzyOv8wYbtGU/ynCTVEMrD8ql/2kZ1cAeIpKUCkKwVO3xOt4yB3dRQ0OISTlIWvLs4w
PBcNcP/qtx/w0/38tnQaoO1hbxClPgTbsdzhLl0VJhE6LmBC5NcykI4FTeY2nvw88Od3vuo+/MzJ
QsjFX14f9frO/6Gg+K5tDTojt9C3zntsDsxA4EMlzrg8i4YbKQA83QVab2oux746pt0LJNkVdH1b
Kp9yfPFAo4asBpIKWFRkTgRko5qN2yTbKKj8rOma41W7uVKD795QEaG7ytgg1jrSPCnfyVXl5snr
yCGnQMU4inBoLq3xMffe39+lf8Y4f7q6b196KZEVi0sJzV280eVLC/inLoqTHEJUze5bHflqeCba
ZFUvlyLR1vAIwBGlbhYXe91YTnV9YYiNHpY3pFvlug4clfYGqHwMuQh9+pkAiRI0UoHw9ppF6Kr9
cQYP8fff/8+R5U+//9v+BPCxWwxlxIcSdAx+S/ptqgfoPk0MyoaLOaAaaHltNY25OpzA6CMVjlXZ
fKDDXIXZ+5K+9qW0nsNPM3ssJOpCf1SFVaNuuuRRSE49QkwEiNZdADb8mrTETFlLxl3OR6Avnkh6
sBJkTi096hkwO60AVLiuKmEliPirPzshIUoKXUskECzyNDXZYQAsbLkA/ruZfy5CjKwUB8MybaNx
daZ3Y/nL4fTPH4/yvUedAE3pa02d9yatcTX1IdWigg5L5pfzxRqe//4EfujVKda1tvrXpgepm9hK
DdXm4IwHrAyWl34BeaXvtpHXbBnkWLGHSNDg18neeBokF7cTZijZLsdqJe/hgy7erQBiadVuhoiY
K2r1V3EzHIlYys1fXpQf1jJ8hv/9mb0kqcj4edFZR9LiLXGwxp0WFwpy76RPht11TIuZr8DHcpTz
L/fm+hb+79tJetZ//6hG+owYTonIiafajmN7oy6hjZgz1E/xI0lxYXVapMtYvfetJ97UgT2bq8l8
UqVp1XblowwrA2r/ex8sjsLxVYwhvh/m2Y4yJ6dy1g5JpG/+/lt/qC6IH//vb01kZrCCUot7qYVc
snhWwj2RASwxbHXb8NlitJ2cAZOJdffLdvnDQUmx5G9/k5A8MjAZoxBdkKxHFrkjrJ3Z9Ic39cJB
DTEy2q/dvNMu1k3xNdyCLV7OEnrUdbnTfiugwQn+8Jy+rSKtqdIWwvW+j/LkoorWjTg/VUL6Vgz9
DXb3zqCrFEE9TmkYLgzZpf5JkW5jLdw2cQs1sjiUYC5lvuXiZg7OZuyVzc1Q3iUQvFgt7ZozKC5R
YCuWE07TOUApCb7lIwp6Mk7mI+zbjVl2Dw1Jhm2YIGOE4S+lLbscoXstgSF5jeM2bnZL0Dk1qWIh
PMYRmVwWuUqA0EYEpSZZMwwgYL9D6Vmy5FxZfUiqV6bsF+DQ+vowWgAK3VYR/XbkOyxMMP7aSQrA
wJu2IL+ycDsAIb3eLF/72AeSaEtcrmY+J4lKSw+ROpHr/VsOSBDQ3PNsVXZhfIWttTEnIgkWuYYt
f0o7r5oexdwTOo5xpdkkJI2nmyQF6SnP50glg12RSLnL8cOb8zihyxwrb+lSt+unLTui2fj4vbaq
ppMLm+2wKD8OSeZYaXGPk35dqepzdE1MbvO3iCSqbop8yVr3FeLBrhA3XWfBqdzIbbKv4iYntoZ3
dpaTYkHcQSIvAHugJwogg2JB4g5QTX5O0zX5lglBcW1PtBsRGleAe0IKskF6wTCeTBhBrBZwjW7q
UX9pTYIyGytZN5CbctfI9eQd6lj91pd1volho2NPsybuoKEVOGCEqXBCfKq+EGIByOv2inLCbzI0
Bv/lIOsuORErTeFTZxTvFhaCUaF5ivQmfNLK4jHJX7qsG/Zaqq2lSXNK4ho2mTq/SO2cbUpgg09R
hMITiuLXUtbrZSSXdHaT7i6ITmN/3+inCLgMqAi0nTMWHXjraL0p24wiOkfwwwKLXJt1KtkJmZBF
jmo+x6xqwnXCQdNEeNNv0npmxPoRqCs5PkOLAWyahH6ebLoKUtqppd6J0sBW+soJYpceA6C4aIQc
7iDw5NWNWLV0JxfWU8UQMd6rPawau1dvkOlm6obTBqI3E3zZtI9a5o+AExp4QRJhtKak2EH6IC4H
bAc5XPacpOdGWgXCvMvE+hCgesk5uqMyO5tLdGthfQUxvipBkaV3Fe+t8TSLVwg+fug7zez3Jek6
9efEN3dNtA3lV+iJs6wMtyTwrc1UfaR3E+ihQd0pTCABEzr5IpEvOagmQo0ivnGpuhTqeQku5SiX
vlGIJ9Qyp6yRDo3cuDWWKH/uwsdeMj1AcAAyblPpmA/+OI0vS1ruuIx5pFEF0ktqH4J6gSnTEU8V
MpiyyBggabMr5DtlVm+x7ysXMxjbTY7rH/yXoEzZTktqR+PjrfICJ1oR+yQJOyo9kwbBGKnGpQjA
6VGBqThBJEPcOs488wgXfm14ZX0clqW+soV9Q3HzIXcnYDN94+XT8jjUpTPiVRwsgYpqBRi8f85m
nZsK528EFyAgSotgjAL/WJU94B3AfPgYBV4VSMseNTiDf5w34wX6u9cYi1Nqik1yOA9JrH0I0IXs
km3c8v435Z5E5xDd60EwnAHopSjwVWGHc67/DsGgV0C/huaebLsk1ixAym25IZEIhpBePdeVeq7k
Odjn4d04nvr6s0uaFZCFbl6n9cXkqevx4BMtwkCWryPXYbP3ot0qO528a7MInKI/Lkh/zbjeC1Hm
5w2QPRGAaQOcMYCj4AxsTIqg38kdVGVLSLfc4HFdZweJkip0kaQ2e4OV7QSavzDOQwfNVEMalEEa
WgnZCyNL07rDhCIOb1BjYMkb6/Als9bivMEZgp4DvGyX2dIb/896ISnbrjCMmFD4bYlRCIN/YlDR
t+vxccTwVO7FZRXmt6V0JhuZzLuOMjysPVPadcGNsHxFeeHmxbuUI7DB02Egck778H5ooo2QZL4e
ZfddUiNkTkt53ebbiCCPus3X5hAR0YnwQLOAHUz6umW/6hUZ6Xhqt30z2SkmAJTEGluaxip4la/u
QuXCSh7P+K9mVHAvGii+UNtZnBLUAojQlfevaZtIhAtVlNU1BLTrDnVhxG/SXRN7k+YGGfIGHYA1
HUHmNflaMcgaCpDcEbZkE62w4uVxw1Ylz7wlSAfNQHgeNdlZjA6aDF5g4wD2RzZDFtHFz7+yBfUV
83DCWWwy3CYO5Po1bANDX1KMz2rbn6YOowX+Ds63s1tke3x3KanaLba/we0lcrdACbi1QpsS3Rlo
dtu07GiEbJyCGmhf4/TYSmsrpbgnfQW06uIroPQq9VMRY5K7nLk8JuJ9vpBWynGv2xrgc9rFU5t7
1Ihr4HVwmcKo2ih1f6OVx2pw2+ilgmnEypigdZy6u+VmQEaedLcNULqgwWZYuJhmTMMFS7+t1PuZ
UPMIVp+OuKeVe4AIE2wOpxdfTELrge52FP1e/NmbLBLEOpSsU6QrMHTDW0KigqVA3vIkybWaSxPe
a/B0r0vFSh8OZbGDKRTmRyIqmsWRuqdcBV8KE4117lmY7vLlUlLiAzAaAh9uZNSvi25j6WtQ5M3T
Eu7oHKp8HEv0il3PM2WLKKb60JozBISRbhzJQW5f56xDyXxbzZof8kSrEOY7ZykyJ7t9ggOsaJpw
EzBsI6IDlPEyETUWzG4otmwxc3oC3kP6cOQmuv5qvkTklF/JpAq5dLq8Cdtsh5ZyO1xvPoIJwHte
j8W9XjCmlN7AQl/xLDied9O07UYAYHXvFPMRwrQ91Ma5AXzUbbOoc+SpXgPCLuy6qfdgm4460BBV
qU81ZFThLlCyXSu/guIoZlIciWI8K7FwnrD81Tlr1aRdeoPGAWhvIToENZLlaZRW6mTDUTyMU62w
PBGDVpAvs+tlIiSsZaaykjZy+NQb9AV61aCoIsJq1VCURTIZFfmUvy0DG35ikHmSeww/Jbu1yrUa
6t6s9ugkWwds2qpXJOqLRSTfjO839dkEDBXxVLls1dkEr8whTNbXUT2epvGJTu+qVgHSIUBuyMaV
MazC9rUjbW9BvSQget5ZSw3oAcA0G1us31Vj66EfwmwbeiR2uRYh6U4uRk9FYKyF4FXk4EtLZbVY
W8sgCrhbE3mNc//6Ml8prAUUt5umufJRt5VlfpEApwDJFwCw+UElvkoJlr6YR60N9ZqYYe6Y+jDd
dw2B4GvzjkG0poH4M3YMjGuqkKV5meeJjCaEmMNDbr3I4kO3PKgzZZ1bZTcL7iWp82ZsMOlKDfxo
tGpKAVvWk9tRVj6JrGS9xlaElLhn+Jaf6rg6lIMlr5RC8PWKN1ZoNsbgyeVazImDMGrI0B22gTSm
ECc9pYYu0BS6O2Y6AOCas10xhrua8Mf9qLcCH2QX+RGxIYNCvWVJye1QSge9m6ONIg7PJXv4Bp2U
BSn+VVoSF3rr50SMnFIm9qA/JDrlOyN/mqnxGYoNDmYpf0sTDiZDjrl31DbLUJMVwyxv7rdUs34d
CLtCSjYkzq/xZD+gCN+pqkCsKCXOUMRfCjTrMmz9UYPfY5ggOQ2KNF47vZ9DVktxX5XFkc15pzCP
h7q5JC+x9SxqLBVHI4Ubn/LBFwMOaHw+BD3SKmnJPRBqlpJhQooZl/KuXSaoiaSHwkDro/3UmZsm
UE6V0ew1IkbDinigyULbw2GgCTyo104pAf0vKnFD7Clo4WXeT2HuxQvp8POjqOov1cQxTSoISeCD
oq2WaJ9J+xxRIXV5BZgGJQGZ4pq79O1JjjtbVLxIfmsDcWUqxZ1A3GS3qRpYonm0z9XsPHXkPciA
zOw6iI49f0FuidLARkvRpjy2Tfk8K9ambNOHIhofZLoZk3yu+/1URJ+mpAJDwESL95PUdPZFmvS5
gMpoFVSXEFSCxBt41wWriG8hddPqyApblmSxgGLzNMmbrXWe3VkcB6g1rt+uWm0BcW+kAhssu389
8pbAYrkYfe3XMcturTmzELqp9DqKFx34XoKLEtSxnPVP2vjBS+hwHmP9sIMcxiNU3yCdnKB+16/g
FuUTJuVi1Hvi/Nx2jPckHRNS+6mbwkoCPVLcK+YNcWTQxNNrP7NEfjnREVSKZ0VLzlZwjfQSgMwj
R6n1mTWOwGzydGT9iQSD7WyW93XcrMiO3cjAlMTQadDHZJpjWFuDOlF5T0KHtbVLX1SDm2THyDgS
7ly/qWJXjS8B7NHiKVIcUyooEfemuMnfmLM0mh1iHyqeR+VJg4cpugvEPkhro7QFHAowJdoaFnlB
7NQcU3ba1J+X0TyECEWREoltASweyHV3ze2BnqHbA9EFhC+ZNL3r7mNaPnUL96nyFMzrhIzda85D
nBOknhzV+hW8L5StBAc6R7vBE/VDSv8RXwU+2i71amOrl0dWz4YdZkj25H2L4o2MV4FAQ/Sqjini
m8QUrsLuMl/CEHhC4Aqyr4l7I3id76PazuqrnyWXPWN5mAbQvJkN/blbnFbyqysY+hgonhYcTAu7
H4kzdkXF1wlObxDok7MW7TLoV/ZiHU2qYJKbgPJrsAjWfZM6UtrjA2TJpspu89APOXEpVuqGnBbk
lM9aZHByC144swiOncMDUvQ1QPNLMXVboYs8S8KGEV8bCTGWyxoC7mcAZiIGL10PJWtcuYqb9RCu
Gy3DynDfEBjEoiqRPRxwEc0uIWWxTBRq49jRxek0loavhQs7CXTEsFvPebNhaz8Lo+oJmRekh256
CtAbN0Xmz6Kr6Nsy/zJYesALEjYj0VwM4BwzZl+ZqctxJfL7+sVQ/QFNSjm/ttVZTZklrK6k78Zf
WAGyFdV3Orgk2hafOARXdak/EKQlR8dOeAJPsxZGgcwqtLDq9erBcjqAPUzrIGVURsHOYqsFk6zZ
SVXSsiJs+yO/xo2QTgKHPirH8VmrxelZDWoCVUKzV7eCUHrKOK0TKOf0J2o7IneRkDWA6Jx8ZeSq
Sfll8q0RH4cJbVS3GWy4MYzXsoXlUF/OiySjuEq9bh78Qmo+Fl2PD5TAF0sMiw0zVRtm/KVTqts6
H7/CkIMbg6prwKOx7qLitjLRXwWmdSvOlr6a9IjTyxyANRFuSnm2W9gdXJcjzv2bmQ3ROgykL8iN
YECDj3m8TesjeMjqRanfGQT1qW9w5ukdJbOzd50cnWRo3BmoHI0i8oseBTliHfQAuwvm+joyIAlj
UQ9VjHbPNQgUzR1pXBGvQLpXV76WMb9+pUoXtQXnakfqVdXj88WqpRtnW1PyCFmwg8bDok2LYc6f
cJBQCBboP5xO3F2jJ6sampGP99CyznmJjvRLf5NO6oPyLMxed8DZA+xT0p2q9bL4rk8OvdaCVV9p
547NWgsdmhUIOHF5AcVLy2PD/5pxeRPdNrKkDn3iF+E2GuwiWZPprVikbq91SCMoTMgKJv+x5hQc
bgUKHWDFyPaDW7LtXNxNQ/oe614wO6nkqwdl8EB144d4I1GbBFTmWg81qrd2kyi7nDD2RF9DMULh
OXZvUe/IsR8kn8I1peISdu9DuviV5DXo/SuHo19BmzBsVjLc9ZLzjGtVp9JYWE4TDvP0wNIthdxS
lV5ivlpDcsw0Ijt1/jM+D+1UcfRQG4JFp4RXI/XTO6UKOYHe1onLXjKDgy8wGSTRIad0rttor5p7
/aSB0ZMds1hdXTGVY70LA0meConyDzmdieLUDr60gDRKmceCG67BCfa7JtlSJgjomaE89eglrfvc
8ivtKZIQMGbjra6+G3i+EhpMUJZGFrPiSW1gFgi6q9b7nKAq8aOFb20Wb1bjSPlXNZzBzfSKtWJD
xYojaTQ4DnL+TJ+pi05B5dfaXZEeGm1fIitGD0RiMKzDWBRcNr258SXZpyBYyo8icDMgL1nuEPNS
di6GpZVMryqZuquMEYdhNOhO9MWWRD6TPqn3RauyzHo9ma90irr+QDlSQdx5p8Zz6mojiWvjMYdX
/cam0j6UnxopD/Ul030VsTKgJqJNOtWhbgKmaw2nIC9vgGGsIDDbHGUk8dYicwD+nHnPtRjlTXGn
Rg/hdMK+Jiz3DenqIgHPSVyQK805nkO1HuV2BcFGF7m45RA8FsKCUlgmpcpXG8LvKjo3cBCztVEk
fPESScGOFJ2FrdruogL74T6vywedXTKjCJMjDrPZg1aew3lV5jcBMc7jQec4U6g8gRros4qjEJ7E
DMn/PKd31rJQ9h0Ynw7NSTZoExj7GeKucl8HR42CtmRmlHlK4AzyJs92MeyJXqF5mHr0rZLCb29L
1kH8fq3MK8u55q4qPEN/6ZdtTgSGugZYm26uoH3jVcFaLbJpSq5IOkGzM6L1KEJIkN4LdUNzcwU2
WYsJalxhRwYB1n/ylQmW26kb5ngjFchyjo37qvjss1e9bm/otzNqVtp91RGnzrN74rcWyfMEeKRu
GLAZtyURazy+1hI3Eb2IqryZ8uc5Pi7RUQ+fWnjSuXKTBOuC8zjRC9a9Ojm03axj0tAHU9ZKQeaC
ZBusVAMHMZpABGyoxqNU7/QYrG+0GyhlWUfIxGt53/cJ+36vc5yXWFMWwaE1REnRFD4VEIflmO8R
0zrvQjAhloZstKLrZY3byfKg9XXhq1q+j9kTceKq7LbYIq1TUZInHq1geU7SriXXXtFPTKqHAjP8
2kjOnJ0KCPjkgKwMhYRAm6CGcrHF9Cy0NzVG6ZzN4yvVzkp5JsyXFNhQ+dCszNH0C3TsLPGjZt2r
G4YcbMMDwOmFXvA9zr6EVChZOMzFXQsrqDr2yTlqH7WCBu6uBbU+IFNLspfJ8hXxi4quFkJbp0qR
qWOI1yINo0wdYUJoAVocwzEZ34g+r6tfz8LdmD7ZA3ddGTI/4fqARIAb0Vbtx1hu+FIgOyfN2kw2
hH264aWFY9GGn4G+04PtEiBOcYxsPXzUCaUaWSLyvai50cMUON0EcvWE7phasOWAJ18sOu57BaKO
yRGF5pLItxyzBYKriZCCE8OTORlRsHqz6Qje7neAX20KaqF9XUzD1uNtjqMMrJpobIp5w9Gcj1Th
szymk6vKD8unEj/KxLkKHH4fAxTwrMt6Aeybpw93wAkLx2DFyg/oBQTto6XdeplVk942AfbyqmEd
zQC+dJ6gkUiynpgITB+T6nY7DK6zhM6D9uKFHcggK7GSN7L+nk5PzZlUnzDaxBhaKNOCTz17HBd6
rIuXsdSqtgJXHSHGoFOe03ak/7EaW38GjKcZz6FyIHKe8ERvBPwsT/fyuONNyGp6hLaCWJY02vYo
dsizaPY6svoY03wwzsPkiJpN9kUqPQhMh8FqekKtO8NESwxJgbEy6s8yOBInS7C5+gwST44omzez
eSrhMYDJNrEUPIxC6Sw1kd7zx7Uf+FyQjiTuxelmQjfC0b8qySV1q8QTR9JXnKB1287HWCrGL+bg
p0nhgI+lKd3fEE66WgwwgyHW5fammPjCOH6S3DggxSLI4DYc3Kba1OOWpBSQGpiWvzh7BijC1Mdw
sCfTDe76ydafja8+hZpHgCCm541MbLfomONm2HbMD3pXZo/+VJKt9JmrnsZeeQiJz+jDF7N7mqQb
9UKmzUoebtonZQZ+yZfmEi1Fq/K2CKUNNQikC5tTfBC/LIpIOgkx8FQ1BRBFYikADmgB92GdXlt2
LL2nUHuVYlZKt8t3NOst+TMKnax9i7M1nVZgS+Z0LwlQdp102gTimgOf/kWygd08J+pH1b/S5AWF
tEpeMGN3d2lh8pJVVwWAUq5zOu/ZMZhqv9EPUyqu4JGp7LrEzKutVyn0ByeALa89DgLzRvwqy1uO
Epm+UUPAodNOK9mmJ86tvpG+19KHot1e+/8lFTzrRn7+p7F0feXUVbKPo41+nsj+KDfMB5DqiDSG
ouVNT3wRwpB4n/HIxyu3c3aaFNJwsWLWagR34h1zkxbmEBAnwo217C7hnYoq7L46KuJb1e+qY6Ws
jdkhvotuCaof/OXYZHMkbJxl+Lowfq0bonEkj/fNmF56toVw32lECtp9uA6qwgGwUo535BQM5c6q
72gVj+99WNvlk6re8djF1iHNvdfXQ+PRqh7HVf+26LsEznCn00vo7ZqiRqh5avODxngmfmiFz4X4
BF4cA1CduLt620lwrhLbCnNbqVyIqE6ff+AWMUI3OS/No6LSX5HYCfGOP+lMbtMNVXQ1uwOqH4Ht
H0wa0/j42DVvwGAsbZdp6yTdZJJtUbuCXDBB4Xdr02SN9jKOvqxCELiEfJP2az5NPffocAvL5sqh
yTzReohe546TOhkxCQni0UYzjhJaLvnQEeQgv4/8j4s/GD6hzYXwGFT31WtBkkqQ3DM5uR56rD5w
6gaMfvvUHlRa+s2k2Ep20+g7aWAzl1D731vB4xQhobiSKT1qNYlCe9EcgiclVuKWyllnQj6sREJf
BCkmI7RFoYI/dqGiqi7qlO8m8EWy6uFglVPU9ivhoutemX9Ce38uJYH5O728iUEGgt5GVtg5dnPh
dHp1INPkur0DASib2p5BFEcAMMryVcXA3zuLfmPU8pNAA2IlaP11hk3GDGlN3I6YVyy0tTylS0RO
NpzhRqm37Rz5ckE6eF9tmir4EpPqxRrMN0GO1zWjZVD9sa22Gz1NvXxUXcMklGBgY1kVoadymj0j
+0EluDIlpyR4OHqTUSOQ7WeuOYIDqWkUX6p21zZc5Ij6FyP7/OOaUxyTY8QhpytPNUSU0O3nr35Q
HCQiLRsXPeeNyr8sEka6KP166urIbqzRG4i/I8yR/GRGLVoff036VmZ0Mpn9c6G6HMbr1lbN8ZDW
yzroht3c8RHn9MTkxNFpUsvxsby12udQE71kNHdtnZJekt7QAvDS/ooskW+H4Xqwp1FLDhHqs2ud
LGLAZwuamskNa5bXiqSza3Lv8CyZd7GS3BCXkfBfa5pwqwp3I12JlG0CK/o5ig7sm+PsLRY11l77
CsfPETltSAcAqrGd3w8GYbu7UeIAhI2QcCz2ssW9Fr1MhmG36tuZxnd3HsNNMWxnOrEMqxglKOEN
qUCUFlrra9Ju0Wm5y26Vsgou23KmTUR2G9M4whRcAsVN3VOnuyI+UVUGulsOjhAAxlgPYuuX87H8
MFAopcZwprlMl+L/CDuPJVmVLF0/EWZonGlAaJ2ReoJFKhyt5dP3F30nt4+VmJWdyp2CAGetX/b9
hahv5WluiVgEyITf+LBEyNX1U32dORuXSGxae22sVsVZv1GznNHUN21DUpWSZk+JIIcJdQhses+m
+4TahdAb5ASKftO59ZmT+YwG0x/DfcyUoTIg4PcSeEwhjMLxQGTH0POFgNfNV+p8dMPG0SmoXBBC
Zow/Pco2CquDc89ZbnZMa9kygSYORqquDLlp+nMWv7r2cRpOCSwrQK+1M1vUaYC71LHCOlerlCRb
q3+nSwH25MaQx4iiYUN+6adzpd3aP/cnjexFFy3t4LscAbCi6Dba3YfGm2HiH3d0q5X3FN2UO+z7
/40pG6IVpCjl6UoKSd174lD1GqPER8L0yBiZrsDvjHHhbtyMJptzSpF6fnP7A+2DSnpW4Za7ZE8O
nDDE2/ROMrPyq7Jrg3uuy58i+LWEl7gs/QhSE9XjuqvWiSBFi+s9esNfanskz2uJl79GwzJ/1rKl
jD7K6qh+Cb6mS5Zj9hMUrx2mcjO5sAJCQsIemeZxLmK/NXl/EkLVaLuwaPZmDQeI2RCKMVO3xEwa
OcgxUN+KZ7lldjra6WsyQ6cjZ+kQB6TNyuTypm9Y50ZzIuIYmMD23ZZEwHNaeYRU5cWaIqOVuQ+c
RzSWuZyqj1GF5/dM43d6yClQ1LhLtg8D2UrFsPHYbxKdwQIVSeoVIH6MDCh9XLwl8UfzrLGalF5r
bEZSiZ/cS1+/Vm+x63E/AIICVtCVseiUvzT/xElcZiv3I2fQ1N5rYJYw3qi561MDFaLzzHzDoe5K
9fVLlEOH+4/Z7YNSnSDYoOZXxVdFTtcZ9By/DUzR2eV1UGhc9GFttlQmsdG4pHPo+6r7wgVycEhV
MOcVfVjm/BX0qCXy5+FDIaSRa6Kg0qhLuQ3bFRWovNpHVqVixgF9DA20nY/3DKyCXi4DImjDUzJ9
VNF7KJeu+qlC0UXmm524a+swqsvRhnvcpyDwLvQP0RpqZL+4mvpF3fk+rHjTBJjUCb6eFwrF8jHH
rC+7u0bMRH+vAMASn10jR5MnDhO9XcAnAzF8rvk7BjtKXdYq/LUMturABYpvXV+t3CxZVw4cDsTd
fC41PwkhQIut7A9lwDkR+jaPdll8x/JEn4EXhjQmWn5YbwTliVMK2vLoaPyylGcjGxAHDQivK9qS
nEVISZCBUDCXq3jOmSHAtW3eUpVN4u2wpB+a+zQEeDCSc5tSkK5RdQijP59HxTP0axdSVoJAmNZ7
BFIL5u2ezspGT55kiT2sT60aDRSIiV5uEpvGO/HIEU5Xkl0R5hnEpH0T5V1oa+5LlnEgRYUGx+Ke
utwTEYAL06mQxUkTupeLq9L4j0vdX832nPEDw/TOd3NiFIXimpo/QUlKxFusosHWWMD1Z4V4Nmmt
xrnFhMmyy5wcoG3mqMg22p8OaO/KFcgIPQwoEwPd9HP7jcxfw92XHIXzvXC/mjB8/BO6xNnAV6Ud
siYcTYe5mwRy82kYCXo1sw9e2UIDTnRsyisbFsLks7GBUNNxpaHgoZhKkwjIIAbe1eaQy78GHn5i
2+3/ZrPx/1eocp6tUwe1HrKjVZyJqhDvBSNRVL/3abIzBJosGe90fvFQOHuiwPY0Bt06DGrDLjef
g+RiomUMqQZsiLanKu7ctX2wrPXHtFl8yDReZ3tl/HA18GuEbl7Hn9K9Ru6TrverMd01MzxVcM1D
ECXj2oa7guow80lTNpYg6Drw7f63LpYSdsV2tgS9Me0SkBgpL5HeM2l/28WXCcQUtVs6RmAQ4ppU
/xzkndLrLHtqh/YUZ/pTSmQGHY4Lme2s5Fpm32aNXKKd6FFzSMLM5/vQ8CKV7k11S565sf6yx+hF
ceHa6QRf0YsF/4Ty0aiLbdXxhLedxbnmfHctSAlvYI3Krk2XiHsgqYScnOew2436i4MIt0AIH1Vv
lhJeG0DtmgUjcpT+GMHuA6cJ1csjiN2EoWVlGapclbr15NhhdDNMBEJVyEyfzwUt2uGN6qslH6Sb
F996mCx1y9gqFWrGbH6b1QcExJETqoSg6qdUwuQihDJpaUFkhRDCrd8yt1gpiuh35tCjaO/wR5i5
vulcGXhV7BBNrVb9WrbmV1g74QomFNXCJI8iQEBiGj2xbBrTfX4OlFWbbkzNXSAWQz0/GMOrwvs9
sC5T/8z6Wcd7V+AAqCI/R5GUf1k21RJEzcwLq2adoskVmpXKvDr8i5QngxghllD8EK4xXAlRgoTT
EDYkGkaisTWoJanoeRTKvtKUwROKsbQwaeo8qK4v2ltnRVT+bibjbgn4L53aYe4G/V6PrPiU/lZl
DlcCZykeBB2JIYXhOfh/KVM71bJ8s22NqMYeJkpfIv02d7FmnXtrXwATTEyxAghrtBTG4E1kwxUY
H6YkmkHKfls32aEfOhNWK4DtkodEinVVEaBJnkPnOSILvEBpTJowCdGUIdfbcaFJOj2efAieY5PX
l0x3PcEpoozlyWg+3VjsMlynVU87aaBZ/khF3cIyyh9LOThFto3CDgNUF4HvZ2s1OFv9Kq6xuOO9
MVIf0vlsCJI+KHDOT7HB4OwxRTrahpgfg7fFGB4xo0RMnVP2Mtk7hbJsd1dY63C89WJvko6HmJ6n
rS3bK7d1uGrHeAedZc5g9THFXK6BBkxDmqUtafEF99ecF1IRec3n3TGL5s9mrHfgK2yjRetl9XNJ
LlHIdnOG3lbI2ZZPtrVscDc2vhuBM0H0RrxZqPyDqd+wAbi4YOi/poeoQ/9vLJE/rAqSPbrJ8Y2Q
P7fchtQVdpNcdSgQOp3FsnqVtNF13aZKjW1ltibcGyNTjOYQ0TPn72v1VLBvdbT0cG4z/Lb9PW1d
3MvGR1n/AJwFdX5qw+hENniqD4fZ/TUFYHfGhlLru8lqVpPNdSiVrZBfBjHsgeLjMcLLTaJ/U3pu
rt5Vd92I0adYzvTcOrjXdL6ziASISFDjjZrpK4V9jxyNptxH1lzTvbWautFjeZuCxAsqQVyb6VlB
hBKiUNDh9s20bmpHBWktOvenr0t12akTrTlaGC01K/jVCvSoPNRG19BIXLbIhmM1SL3MMgr+D+gD
WfImnzMVSWdDZpcTunsk2IYPA8jT0XTZKonjTVe5ezmOMHmGT902RoTCL8ZHB0FpjR6loSugtqIw
kZz1wDd0xsf7mE4fOn8vFc6lCnikS/KjAhln9NpmRok4dlTXEDMbieSMPPeURPE1eLjQDHCnjvF+
xuWRobqxbVtdPvpTVnb5UIidRmuvmrF4mpF2FoPtrvKHaBedO7VK4WkK5Nam4FBkG5fYIYuBymQ7
iXHYFKgUjFvLI19BLwVZzcjWqku7v/fzp1ltdPZOAzlZjdJGMp5gxFL80H5q9NPouMw6pU+aZ6Bb
C73lV/xryn7VB/aB1sdFzaCcO0zp9j1RKjYYxfbH7C0vkxdNTPZ5guYGS0hZzR/qbS0x/LQ/O+XF
lq9KDUq9U/Pi8cDlEbkVmf1V2txoxjuallWXYKpSURBLo/orkfInXi/eozBcGxFkRQUKl6imS8M6
TZ0asv32r8GG3IzMOO4NCUfdn/v8Jwm+ZA/cySMspl9EBgMTdhZnC6sFpZhU0nzt1dytGveaqZfe
XDvBNdBORtDKS4I9z0CFeLPG+Scqe6pqmlfxaBm2f60sOjVRv7aQi5G2t0IpXxhnezCRAqUQK35b
ekn7HNm6ZxP9QiV1iho3MdpN+1DeEQSENmR00fyKZdSmQAyXojpOEsET6lWh09KlZb4t641NhwzO
MaiPifAq7q7FQNLAY6jN4SdUmD1l46YKDrl3Xr7ITpBw1ahAVLbu8jOiPSTTOF7NZZ0Pp3nYUo+r
izPd9V7IEZP0r339BOkEtUzAcgfCQ9OVi+jUxXvpKZq16lVeazA09K599oo8J0zjVB6Mymc3uCsO
7WtkVitleDENk0CxAW+C4eeJYl0tZr2Mcp+0bzhp02toC2vT1nN9oqGtWBZBB2+qXfn+vS5puDwz
IPPQFkl7iNjEsmw+hhoRRuAUBiBQ29NqGU9nkdoPFZO2ztRNWtznSacJzST5V/c07aMNip07pvwd
WB2Tu+OgneIfNg84EB6S6oIOAaze0HcA/IFXozDSyAcMnycbXyFIRzrvXPJQ9dnPSglBQsJRJkKK
S3XW3lj5zYSNghR1I0L7KF7LcFXi7C4AsJNo05eTYL/bVnRojOqEu6VvopJQFgjtPIW4NlvWz8rG
4tJMYA7Gqu//ZOWIJ5QB1aKXeXfpJIg+x/4IrxVKbfJVFZ+HC1AVH9Qurry+NF8dZCgYPArbupS5
sY7wuexqrKcYV5T80VZy6xUG724SPLAzIkrKlaX/CBF4L0sifab5LZl7BfHGRmspj58y0JE6atd6
eBzJyisdUywqPT7ntH8iEOkoPeCcYl10FJgFlTbRNK03eq8gaR3BABnErp0S3sI+9afREId2nO6j
Am5oWCotQhSnx4XjPlVaThXu+ATimtRv9WNTbvTwryDLuI20i8EgapZD4hWuc9EbWOX0rAfPqNTT
ZRJ/VsYqGd9onbSWZXULxNUgtwk9YacqfiRex+Q7YPmqqzc5fGgcblI8t/bbaIHqai90+CLhRxH0
FpuQxQY/x+e2ObkD3oGAArYDnUP1a2Cl2saJpH4P8FxmEKfhDCdXBIHvMlypj94jZh7KbmGuK5qd
Umc71Il5b+dqOZAaZKrB8xj1G4Nq4SwZtWdV/ASd4vFaoPg5ekUipe0sG0FGbZQOiuBB+arVEAdK
fG+a7DekxiJo38q52VZ0SSjAC2r3HI1AstJGcNNYabKRzqjz+KDqLVQ/4/ZbcA4Rv69hBAgPpr2h
GHCSBt5fA12x8Z1F4gh40c1ChU5mNsGWg/SNc9wqODCddZ7/GbkNwdiKAiKz26ujpBo2/S6GN7vD
JwQmb5ou77tk3UzZxgbFC7t7YR/bTj7jxELujgqx53JzPAwv3YA01FRztpXYt0BU9Bl2yDGjTcsY
DYIONjU8/pq4XuXVFVo2ZZN3xUfjqE9h7n5mj9qHGvzSnuhAneqHgx/R4zrL6lcq2/wGwC22+yOB
RrGyQjcetrRIYIhCwWxCiFCzSicsI/hDpu6yrUgFegNCOzNQvVg28u8ytoJ3gF8OsOrX1suvnk8W
HYcmkY6SvJJcCEICJlGelO4ksjHwGvYLf6renJihIjVoLhxAOUlb6rB1aY82CpY52l2vj5JiLZmX
bd9uOxURyCz25JAuMMeOGqKWWnhpG60j8p1dHXhGeZtCPrFKO5bOAQjyWPcA38K+0Ii9QT6dhUP9
PpL0mncF/iHUaiREOS3/O4f9YFme5rXpoOKrebCshkS2vyEAyCtG971Laqhnydat4NPNbBNcxiSs
XvdHooFOyNqrbZO6YjO7FfCrNA95DNrHLETQeeFWR6NDaSa0GrGxugt0huG48eOYMqc45C5s1J65
FCdKY6FNly5soRlc7cEGQHKsk+KIm5NUnhacCmo8bCZ6Q8gVZYdVKDyOsX3iMq9AgIXNW5UgThnG
TWEa5wnFKN4LeMgJj8V6GH71ytlnsbs0BZ8w/Bc/7xl0t86GTdhX1NUCVjRo+PsXisVWVvzJwb+Z
imwfuc4maNYsx7I7Wi8Bmp2ytB+bJpSH5gVgu7PTe8iwdzL4CGpOR24UxDUyovostFYt7LY5jkCx
4qUklaQYlKNmX2yk3go92A3i0Gr+NVFqtUG3rfJPl/hJPP6PyWlAG5f/uN2bYt465wcdmIzuoQqR
go6NIhvlPpDzZdoufyqIRk2mXjL5Q0kdpRWjHodzA+JPzIsRfwTDhfG0aMGwSp5iRBeKs1IJ/teL
euNKY1WTDOdNDy7GGMMtW/raECjgp2LTK29DRckEAVButNfH1xIzkt5XO2qBPRE1D5rD1tLaS3sF
MPLx0A8c7PEAB/PtWoPcmHqwTSznU5JA21fpenRMkqoxvOUYbzIEeTpNp2aBMMHW9hFzkIl5M2jC
Y9PfhiFalxPWP7vcGVgIMAUuift5uLk7kytFy0LKG5ZvuWBH7jGBF6BlrEmhNe4S1B4WKF0mb7X9
pUQ3WujwFyFf+5j0L738duDltapk7v8o6AanVZVqo7HAIV7mH1oRX8qIiKnGaC/a6LzIWcWFn81e
6U57Jd2Xru07TY5pc6uBisVslY/rEEp+TQcLYs3nhKFFDeUPoiTex3uwY54tTs/CSajYRn6eQGUe
u/IigxvLjCwghfdZ+LBNrqouXrZW/G0BnA63SXlh3o+q4NJbUFcjNnY1HBBbBy37BpA8+/+uTdCB
W8NwVZGkziht3anftCwnQkSURor8pFeTP1vZbpKW/hQI4A4IYTyTEQ3NokOBq2khZ3eqrUtr+taF
85Xrdye9zKLz0lpB4KI3SLIyl24Aa7yjYC8Sd9kHyPg0jDsdvYGG4aT7rnhMSUWQvWg1qD6rsB/G
bcf9kT8Y8UdWARPOWE7svGQsGLTZehO7cUkdtypWWp2vRYTKND9FFXCJXnsOTzUZeybts0kGydyK
YDcmxs2M5Sqh1SF0RwwZ6zJeawoKUyTuHS3s9TqPT4oInjBFtNH3MDjXcHq3wh8sv1D6bKO2pfi6
fNKsa6wYlwa8vXbKkzKqnm2KVWGr9pMzJiiipGOsWOYEiOSwwpL4GQ24rwb6XjMRm3cnSOZT1Fc0
C6fD/xvblRRxqUZhaiYqBQKtwhLcdXxe1riaJdojjJNj/ibEHQXgbHyXkAYUqai9T6S/V3CwlK/C
np/ZnbY2b59cgyNxQ/XUY4ZS2q9xTk5c66mC8QgLCgxTLBYO4qFpk4zTWorwpKA5qMb4aMXlTg8t
vDKjtepKXffxAS1TqwJ9UndVAHoQlfK1TtSlibINpy355yiHi2bVZsMpbALKbRD4zRP6/Dn2DeH4
aTGgpWsq7V5SrCeBWMj9Ut4ap/Y6l5N1Q0gjAPZWR+Q2kCpo41rz0xCwlsbGDw7gTnsT09YM+NA8
7JYM/U8zxQ8j6vUnBu0yvHF/mO4VXbdoti6rcyCey9yGlbnN9mosDi0ThVYBHpjtehDBjecsV+3d
rPwWiOWNMfFqs+NpSUsEim6JZCouFV8zROtFYcMF1vJslzYDHVyAvXHs12zwYeRX8DbVMOyc0n4i
MLf0G6u4Ns1tkmvD8M3I2JcgxZrx0lYFo3TIQrAs0sBYVBXWtGJFMx581eilj6gdthYjP8cjXTVo
AYNoSznYOtQSasC0+Xu0nwZmtHK+uMpPNr5Bi7OqP5yh5J6T1maJ2QsKSs2gYycL/abYVSggRLNR
pfbVNyViYwr/AGT0fCf6n9CYkaHThKmnYOIK70CXmKTXtoiOY0zNTF+KLzmztAXGvDdh8mdmim48
43t5JPcvJ17o01nhAe9VC0uCtoi68R3rUOv+RMafZm/mprlQlQajCV084TtWKnq+ct/AmR9b9TGd
L7WZrknXXtZwSEZ2rfMPJ36dat6HeM7FPh3QtNfIxmnrIogoqWmo1h68xapwsFBFfvpQI8LTWgyv
qNGa2TnWyp+hra0U/7BdY4d5iJW6qMSjL5Y4iSQZU027CXEvZhGlJ/Nm0tAB47xdIYLWbcqZ+t4v
5pNp53wxzFwAMRLxjlUqIEYEqVgT83QzlYdMP+jMOSoloTviygD4FzOhNw7NbdH8+iDAwmVRbnHq
RqCT1hbgyDTXbX+uaGkC7gpvZriscoZtVNrmb/UIDwYgEcmLgsoDvQSKJXlAVL5IjC/BHg2rgM5K
6SFga5y6yqmTSFIIGk8Q5bks57rBZwRLEJ1hNhWL1ywKiyqgvKXJV8M0HMoGkuMYdftm+phMP6ap
U0/2bXxtxqONcFSPzqWqcGvK5KPMzK0jBFfv2y0vtZLvbAe2t3ZRZ2KRVL4YP7as58B+GLbBk5ZN
Kv25FbvCpS+MRk6XVbdo4bdH61U1/6wsR99l76Jwfomru6t1Gf4VLA/VoPm4VP1Jb5FBJGslRigr
aBTjL+q+WNf55NFNgVJjAezMYJm35Yvad4cIWqZzSBOs90ofYhdTaHgOn8P4cVdEV8uNdhVXWg+0
FeyLZ9TdtjWOQp0sTxSMsnHY0DaUbNS2obDsMeQ9i7B4x7CBEABiYBU3vDD1bZCQ0ddbiEumOfen
/suyDGCjDpggLNeEIIGr1iAAQ5dgnvR0d9pq6jT51WBe5zo/FHFKnolkGsv7FpTF7sNxFYiWMOqK
9bcau/VMhLKR1Lg8QaC6sXmJ6oKnvQlViowtkknMVtcvoaLZL48YM9W32fP9sLe6rasBIIQumILp
ot8UI3JRrFBYU5TprZrPSDwT7T2pC29uSCxAF1/BQX84vOLH8FZBBlkYKNx6FcT13WwvtY1pYsIX
NozZb95gep6agFm1Q+GvVa8O8fF11jGGDe23NPRDXWk78ciEKDM634a9XYhoU/TXGgAZbm3WkkUI
GCYgkB2N1yLWmdGyVpX9Q34xqT3xuA0oJMOq7EoWORlc3Z5xKRdTec5rxGr47Hs20EpRLTx+g3YO
HltkCSViqB+pZr0T5KMU3TZL4w8jxJebZ9OTQ+LnDfR0wwja0q859BdqPW0Aq3ReNjxrdfckCLlB
vh/J76nd6pGyVPWlcLotLMu6JLaoTLObLOcD89OMZC1aAVm1BJui8pvMzzA5Z5kfItNGHRpNqBym
S0TU5YJ5mxwBJMBScS7ZPHvGEHhxs5RN86235Zpnye8bue/YoIxE8SxYSCeFwq6CtQ5CJMebOTGg
2TcB+uo3wTR7TpYyapP1pGT9X/a44aKVaztrwz4g3KmC22BaK+aHdfkYL0DfqvIT6283rATNTYTd
xDZYOX8rFoRKXyEmEgVsNSlAhXNW0fLF7BkalTCqjQ+ZBvmRUQLrGz5GGaX+nOe8x+fm5AzKwxt5
BeUp4ueqWmHAxZN/iSBFJ7a4F3Sj5Aio/NVjqOMfA2xYhdmz6JbB9KSRzaJseSyxtpbuqlY+hxaB
TbzqLG+sP9F/h8WlU5+aYCeH50nb9sEmCRV/jC5BfEjRoLr+qN/SajUNP3m2dPN7BDtvf0YWJNVr
C5safUjOiuFVTZcOOdPDUQfoVPIkQnxFBwi9ByK7jBnIudAeYs/oEDoMNueEQ8Ptr7bl5+NJp5nW
pNKPXrzQ+ix5d6bixCzsq/0JirJRu5dK7jr3zWBoLsHD0z4olo1rB2fRDZ7e8KFFeD06HTMYSwuZ
6ObQOWe3ItmuQW1fpI65Nx7m2qqiMKmDHvdq4jUzrWESbU6uhcRnpgkqnjOwxsw4tzWqLKOYNp0i
YKSKZhc4BcdCN+nrHiGWV2G/0rK3Sv2mQWpd4SmZSgoK6nkmCKeP+CJrPxnBVovrbV1Wm1TBNZUq
aw0zgCAZJjtIKrbccSnnHyk8EcRntWhdoGZ7V2qUizsaKmrQza0L+d8A75XDh0zSe57rDDA2HIe2
Jo3q1hdM8ciC97XFQERvDBaiz7wvD1JlmS7wBsfy2js5x++0FmTljNm6tc+GftYN6r73Kkyk6hxS
VvZmOgpLW1hVVe9MRwZ+LK13OAqCR6C7a0nwEgSj5BPvNfM71MUmxuuVzDDb1Kh1sB2yN3jEjYWt
480iVkqNvzKB+lVC0Uy6uQbGLU2GWjHvaiM5ZkZzi0ykv0r6ooTRPkCjYSnhyWoiYyFKzGhtvHGF
3OgzxgjywsZi8onc6CEC8ysZQAujfi1jfA3DslAOQZfW/pRZXvmwISWwxdeOW7XncDUejmU74aCr
KhuVt21QIl+1T6DcUPQFzbMYWPQR00DUZIuuUt+VKvhQYuhhGCrbJvVAWj82L+s6XWoI9N1mO9Kv
GzGuyOkvjON97qJkx7DABGUVgHXTQ+GZrzu3WzrI2aSWLwP7KsPo2KLRsVTQisd8nuLEzW13p9XH
JHrWHULRHDRBCQAvDFtb+THeeDo8LFyGjfIa6rXvwhC0qUS4cQ35jZB3xzSozTMcbz79VC5yEAVq
hvCXfsIYJbID9dyLGqFpFyEtQh24MOAFszRfNmb1FBT52U4lTY31dszEpeyO8UC4Utf9IqiJlY1Q
zmFi+URvvGuB3AeZrXqJxKTAlA8d6S7Aso5JgNYpHhEW/+dArn+djGqIR1bV/5erViZxb6m6hcbO
XEnluWyf2uD1P39r7V9nGrIV/d/vXZlSnVJD1/aqOlB1qBp6fZx0GSMWtOBvtKmsPrpkwLxq1Raz
toQV/e1CAfFjzhJ9wH/5PR7ha/8iH038I5QtafW87l30M/N4eqSYpjjOIelWs48CCyeRvqxSj1IV
WMlAOcYgAup/+dHOv7sE/4hmq1vDnm2HM3s0yTclXcsOAxXL3LgEbUPPfEtc6PZWxwBLDde+N7aD
trW7+9gSRdDw0SvVunVxE+LXiOhtTPVlrLg/vF8aueHJAjrLuZqP2sgEde5VtyZPn5ihXP6o6klO
bzkHZHM3Km0TodBQXWzgcWjf5fDC2w17EqZJT+ABC0p6euZuE1vKLjUbBPDB5M0dsybWdm45A7d8
trDDZwKknZoMsopn7q72GB/zTdXVGy1pd7lUUAuZDbyTIX8oHvT0aqfz38YUb5wBz/qfP1Ld/nef
qfF/7y0pFL1RnNA4hHq/IbNJRfOgVO+JkO+1Q6+5awDXhUugrAcphMoTFWUUDzh26GpGGTyD5tPs
ZsW7DvqmZwTbVIZXfsXNW8SMmpFTaV0qeXG1dOOgfO7C8tBPsC4DsZSqpZ+QfV6Gb7V8Sa39+GdN
jx/gEGA1b7L8KTZeFTL2yiXqjvBMhZ8sHnT5SR8Ehp+3Hr1abu/wf5rdEvnflfaYpXMDpZ3lC/1x
KnERlEhHR4UXe+c7jEIwsnyAu/Cj1VBII4/BrLecTTzIq3wAAl6rh/HpYS8Et/wbHLQfWPE8wrXV
o/FNJFt5Gbq7wfnEGc5HkSX7FAJkLs9wkGOJ713ZIVCsxbgYCPXqFwHZSDk4AOjK8Oq8QWdaxsHg
OGdu6voNUD4GsGbY2uTodHQoY1LIjOeRBFFkVfpPU3LLsQsG0OvWjHZHzMOXZaLPlR29pfMJyx4n
rZT6QlVtbqvwktYhHhnzNdXNSxQfwwKNiHvOkONh0I+BSpplO20b3UTXeBP6qQt+yRNvx7MxVkur
+przPRYbmNvXGk+SXS+SkseBYCFcIhqIjn5LuIG16labUUfcsLjpZX+pu/xLTxzfZfbXePVlObsO
uW1kJUz7xHI9JuqoXo4451m6mGQWIv7Sg5xAgnIl4RwpxSnDTRbcG/WUM1CyvpamIJGUKCiddA9k
Ppsk5Rk3TpzlM2i1gRQ157dKhjVqS2RqM/W4esmwZBDpb7xNiONxMMXNSz3tunyvw7jXaH/RlFUx
Nugo5rSyuj9BiFmgYv8zB4/uGntmK06OAZp+Z7x05jGjtBpwP9y6NpExEV2o/uDsqwZfVoJTLPxo
9OhdSPma5Jtc9dzyJWmvZa77Wh8+Kcw/Wd9jAaYBIBee7HBaNIZcj0WyQAxcIgnssuL2n5/nf/cW
+kdCY0caYUpljn4IEkCZSOEJ5qaB0S4IufrPP0I8Eib/1VvgHxm0ueqieqTb8ACsicqeAKuaYCMk
XcQsUiG5ECitsjBdwdIec7hHCr+UiAZJuOhgRgYx+ll/mlHYKb8J/T1JlGzDBrC0VlYi38mEj1gD
TSnRbjZsyVnvW5nrG4jOoodKtsrXAdA5cwv5VEkjnmT6rWk3Gfc+e6bHA11rx4aYHaMBXEiijy4/
FUgf8aG7Kfer9lnT/tCNK1d5LeW3lqjXegYyjzO/l2hbNDI/3RiIS+koBHitzGtPCU2bnSAqx5KU
6PGzjAiuJTC6A26c3J3iwpHzHjoM+fc4v+g1MKfMTvWI+JvJCYYhBuSN0tL5L0Gczr/7mP8RgMlB
0At3KhGykkGDOYe8SqW/Rw1TPRrNHvmuDc8pGU/nVLsq5jnT8LqTlwn7P8h6gbRnNPBbJiA8aXAc
KudPMVF1Z+3DgnIvuXdUlmi2lp4kcXlFbk0sxF4i48ZRknTINu3aQ71aOcxuHILJVmsaSKrjoOza
9KiIXZ/tXFtDVPKcwjOmSILS5lpOmyluLj3wV+pCUJRdu04fzbOWlFcrcr+LwPL+h7MvW24cSbL9
lbZ6R1/sy7XpfsBKggQ3UVQqX2CSUsK+7/j6e8CumaEiCeJamrVZW1VWIhgRHh4e7sfPyeRflbtx
AXKi0dSQ1E/IgBt53R+jvnvn3HbF94PGgTWgj0H1y3o7fvzZp2uudqRxUYN5Jt4gJa3oGk8EQayQ
9KwtnwL1FroFf1C898x7gNjbbgImTLTptgv38H1+dU4iokf4u25A0Zfe1F4uPkllVO2ROQfQOcky
BSzHaQpyA8j0AhYSgdhJloQFzts5ol2JiC1paqS5PB24DVWVqDqMbmpGg/hENbiVUqBZUqmH3Gyw
F2iIHYOsu6CNlqqAQ+sQ5jfIymR47Ct0IC+4l6uI5R33IhFBZucnVev5Bbfxu4pC91hcuxy4nFPq
NchosNAEqFL86lggTPlWQkpaZGnUZwVQ9/F1DFICie8/yiieCv5xvhbBqwxev7RKN3WHVp4iYstj
L+FeYjO3OneKGAK11zGo+01uDe3LAUBE8QhOikau3IXHATfDLHw9yDevg4Zhw5AGY6IjNiJYxCS8
EDMzAxkc2ju0xpVQLkBSmc5/UsDkCXLmDAG4R4a9xwVT9hjV5ir4TJvkKY8HiweQMgFkx4dgigxx
DQ9ouLJsVl2J5DL657oyRyoRlHNSANEycUkva24O031wM4eeV6C+GykZKGs6JNWBBNDoN/cNPLkh
kpYgb5A59CzJK4HDM1cHmCsHwvRTeMqPQfvWPVOIEFF9eO92OFagGbHGDQWQBaYPRCwmBEZ80Hu8
iyXIAlZS+IbsCmgxWVV5qb+ieAtYLOzwM4YkFZ6BwBq+lGCY5w3qAxEFhTox2O8+AYSgKiOyK7Q+
oycT+hcWsK91CmontfiJVsySVpMD2PVk3oiqI+gVRt8DsmmD5F+6wOM981oT2emM36xT6zEyRfc0
BES2zL7fygeQJx0iPOc39TNlPr6Ep9P5+yERSZlb3isBkYnAxCwem51/UTuTWiAIn9FfEEnVWkmJ
Aooa8WluK53cbfuCTl6Tfve++AWNkvvszSJLPOWQKJYa8JJB8sfB40BHHyBnsTpajB8vDX/fdYsM
4dEYRlQYJo6GLafWerTZo3d+C2pGXdhFTrsWTJQItWTd6JnWGWCnVEFqZvbaDh3tlnIszCdUcNaD
8YTX3M6eaM6bzdKuMVMYdmfbGOIIVQ2V1FWDnDG6v1e+BmC9CgZgzJ6zQea0YBvs/YMqMsSTrvWE
2JcVjAJOR6u5pOtyi45WDT3tT8pzin51pFc11wCdoUGtw4WYZOYiQUX7u9n3ctykfFmO28HudooJ
wgMD2n8aWBMMxviifgWmb6cLg7Eze0wTNqQAiVA3I2iXZCvYCHj7OGBZWaHFD2I0B3D1G+Ob/IGX
3LP4AsagJ3ZbrR5b14wCg0hPi35zupWuzWIP1YdtYhQ/aUN+/QDvnr5mVPFiJra0Cc1YBQmoIa9S
9QAYgMbqH4xWW5LevEfvoSb9evxDZs6pQBL5FwDxhE2IHwJZg0Cj3sDoa4BL9UXEpj4egp3M8ndz
FUgSflYRxzFpRcSNW7wZt92pcgqrQwVlAz7+leKIP4pDuAIfhYYstJVcBB11VZM5PB5+ZqkFhbDj
VErR1ixDqgDgL102Qk1Q8RZQJR18lHqttzpYDjRKBamHmmjeGvWbtahbUE7QgK6xYeIqVFWtxz9m
RsgVNa/v+55wEAV1ZQqilxZQMToACCZ6cjW0zajiPtLxcDEE/fFY7DTBO+tO5hIRicshXk5AKO3q
NW8LenzOt+hHwXECn9kZiSqLVyXbO+DldMaVt1F0aWHsaTr3hiacJzC18Zi2GBpZlS3IkfTeCFej
Iy0oJc5cjgKZQgT0yG/bAt9X0HZ/7p+kVftCgatPZRzUuuSFK2bucJDhe025ccdOKwho9zO4y9+Y
1fCaodFsFxqPN2lmociIne3oBlc/RpCPjH7uVX4PCRZDXnJw9324QIblUkn1XjntQ7jm0fi0zTaA
vJntmtMrJ0Ci3UT9UNFgA+vhwBhxryXvj+d11Tm7YwFk/O2WUscqEUYeYtXbBRfOLE6o1NipNaxy
Hcx7ZvIWH5gNZEwvlCMeMit4xkPootjgxdx5WqR3pudIVrHOnpaW43pB3vtRhL+vU2VQUI6C2TyB
EkDKVPD4arg6cfh+0Hq2xlHYNwsuftZ4Jnd44+JZms7obLJRZHioUhc15ZRfQASGRisnWDhn10jt
3owI5wauURCm9xik1SMDb2WTNcCebOYmmCmtUUfBTPVPw7re8HqxrTXfqS16IxwG62ds5M+P93p2
plOccjtTrxRbQMBxTEzgHIxPyWoNNGGvlzzZNea6N0siV9SxdBNXDAaozUKd5lVZoi6fQeCkInek
gVtQp8xf/sKZnIlBBFKZ2KeitAMRObP1LtlbdxrX3Ve/lVbiE/2RnUF+Yo6X5in+fLx6My9VoOa/
r56H9JRc8hgNsiuWaJ9Po5YiojshS48LijH3UGvd44mmgrRNr4yLp7uavDDV+w8AQST8dKiw8qiU
GBu4FiPRcBiNJefJTRHbnU27lgpurKIeqlAWJ6uoTTCn8tZoovygo7vHKNcgEjkB/67htWaImrDi
TEYtjRBWe4CI9xurAxKm0nvB6TeIqgHC1pdKQNyMxyUljHkuGOvwPycGlR+z3zaXVm1tRgVKeh2s
UFoxeAt8GJFRXZC+U/uvbOvuGzPZ9kZtrYCpXrO6ZLEm0lFGtwIQ3ZTWC6ZwP7BHJ+13UxjjCF0Y
k52Xprdqt42Bl+UqN1BNwBMDzRtOuQsO/A/gmx3fEi1ZCxaC/asw4r3NIo4w8n+p0KLot200aHLs
CwsUOkZkNM+e8YLw0+ot3qRNxgZ7yILdz8VlInGoKZ+ppIjGkEisrNHVaF0YzLoxWp3VfHhl30RF
Rf0Ey/6x0iF6q+ZWYdT6c2/kFqNVa199erzszP2npCASwXheBGE2cPglzB44HEO00E62B9pfB+Hh
utI9rVtLx+KQO+FCnm7uIhKIM49cmduiDZnZZmpnJLvIzrS1cDRYPTaelqxpbloC8ZSSWvC9MD2Q
H+MH9WM8o9Raoz/3F6hQ3pAE4cH1qQO6Pqy5p27Nvxcvf7aagvDdiBmFzutyWs1ST07D16jnMGF/
OtiMhrofnBjIPlVwQC8t5v1XnCAQhlRTYSSVrQRDYtAaorKOd8rNyOGf6B8ldvHyeF5zfpqfHMqN
P3MlIU1otAVsAU+DdtCu2bmXwoHuEa4kvTmXK3C22sEaqKmvasWugHE2PQtdf88+rtzHv2HuZrpK
Wd38Bi4Ix5FqsKXdl6C7DmI67kd4CKFPZaGClX9xdn4qd/5RPD0ecO4NwRM25KdSPAYy1nbfPmWn
epps9RzvOx3ySl+K7T2lVosl32RGBJUlRHfFPn/OFkKomRSEwBP+sAAtf91nWHLRYu16DeSVVqnT
c23EU81/e3ujV6MxGpMfzhciKn4mZOaJiAqFYG9oex5H81Rv/XDLjyvkJhOEsCDnOiQ/C17Fe0nr
9vSL+yLZtQzd2gsUeE7o00H1nZNVlGuB5xc1gJy/uEsM2IAtv+eCji60GkvlH5MFc5hO1B2nzRNO
OwtHDxQV+KlIXhjROVg4wdcU473vEv7Qk9KE6q4H6iM4obS+5kwWBH9rUIkCF3vmkIQ8C468B4PL
s6ijAU7P8Y4AFSISFrUDZgqLssOFfPFc7He9x29MflQony8q2MBgIM+Hnfc1WotNwXJVUf8EZebe
NwKzWDK5GWdCimZTQ4COf0B8tpIaGAGu3dH0TRGZUVE/oDlHQ0++Ci0eu9WxFI63YHXcZNF3lpwj
ArF4qHhKGrCVDer+k59maYCytGg3saJslFO7gVbUhn0FOY0THNCWdCw/QND7Mz8iHEEVH41gwCn8
qO3EKfe94W7QN/jYBVzzffd+GnEIc9GnGZQocTt+gCwgz3Xq3UvU8qm2WbQyftAu9FyMbMH25gIR
jnDmfZdN3OkYrTRbfTCgHwdXXq/ad8rg1x/habr3geffUOd6SZ18LilzLbfcmBifoJiZAvq95S00
ru36DbMJn8DtrTO2aNYWKhTDJrX+bDmvWbKbwcaaEkM3K65v0H32Vtjds3eUjPhN/jFe2p/RwkKy
kxO4s21Xj34zjkyLVZEIUCUGaf2u3MZrX4t1WR81BTYsIumFWwNEDSq9AWZmFen0y5Ixz63n9Sfd
DN1SPSDQPoYuDxzELJFXRaDt/ZRO6aq32Q/uTa5Vl1/OGc/Eb9f07s14TBn0/1H7Br38HrKIxqj3
K9+MEb+Bc94K9FeIb2rgSVk4rXPjEf4RdC0DRIgwP+Ad14p6hmbEdqnuMPeYvh6Mm8nwMtUIMY2P
18gPDjuQMarhqkcBQVn49TNZb4GsbAB6CqmjydxbM7P7VblP7MIOdVDs7tpNu6kNKMDtgXI1fBu4
yW4TFguuZKZ+KVzDmpu5CW3V1SHHQSl7rfyIwcygIuk+uhb6MxgI1kBPCPzjSEutoCAggFYaqpWg
DHz1oJoAxNCGg4YKiDKQQRpinZY0SQdl4mHhXE4RzZ3zQsq4S11Y5G6HcwlqCsYE7+va/RWAAvSk
7NKNcmT11oF0hQ5ynoUBJ9d+b0DCrxZAyssFQyPQuIzb6CdYWsB8a0oO6DFRn1WVNTp6xV1tBa+J
uTDkTGxzdfE3649u5ApcIxgSbDfHaDXtNlBONvAWf+h1riWrmxFQF+8jl8UI8Rpv6O5YrxObe+lX
kNvdAhewyldgNtEEG4huBG3gwz8vPnfmJkfcHFIgdV3hoiFXALt6ds4s6KmgeTnfgPHI3/hL8cjM
ML+pvXuuNwzT4S8MxMKqZ4Umu0Yxw5JPC7s0YxhkCSwuujiSsw6GYYyV0f6Q9qwdneo1IBXr8ehf
3Kca3C1q/pYt2MWMP6OJF9sgtMBq0OEUYqGVGk3EUHJU+8+lR8Rctp4mLJ2n2pEZsnYqM0cn7sVH
bid3wON9ZNVfj9dsbsmmS/DG7Og24umCQTEYcSp4Np9aG4jIJVTN3KuLJiyL8ejBz9EZtAWD4d59
g5BnpsUH8bk7eaBVUhmrR0sR2HahCfH+eD4zSSqyPAj90Z5Gnx69bcHyiHgQV7WdrWuwCx+aP3o8
8ArxnA3REOtTkwpzZfTv8cbnF5z8zGqhQ/f7XuSg3lPyXqa3kC1MdulZPqJrzt0qx1Zzt+iDtCBP
uafO7kKR5v7W8wphvAwLdjyhxDyQfH7mD6VTLMZq999XHJkHVmr0hZfsIG1dBdxRRbSTWZB0pD1Q
GI+3+f6dw5Gp35puC7mPOmnLUBMjaoMcVxHCtjzKVOKiWTjeMyEFR2Z5U04pocI8jtsRzY951+j8
8AywHbqQJbMTIf1dbeTxPVaWsJ33rZcjM79N1rWFG4MLq22gLA3BOqqwExrdI60HTYVOz9lGF9Ln
x2s4t0nE/nNotOTjGDAFoLGskX7jQP8sLi3d5KF+v6M5MiHr8WI+RDw3bilPOrYFmDqhmfb4d1+f
dve+TSQaJCmRM9FvUHkvMwiZRCUabCNfEWsNtGpQv+3FUTBoCSy6OZrt90yPxs9AgPYMNL19IxF8
QGXHMYL2LQcq8QbNB26cKZ7aj3QD2iAWWgEDOFJyHvQ6JU0FG7Fi6XUs+/SmAZG83tdgtWtB8AwN
mlR+5VlIt6kgUAP3RDAq0lZOGMj+uS6UcWJa+dVAe1KL8x6MXjGfgc4cClWPV2LuFBDOG82Q5Qja
kWFLV1DGgORuP6KNlAMYQFgCU01rem+tCQ8elIIIvj0M4XNRYJUgzkBo4AtGK4GHAhEybXS9VDls
m7v7wC8bO05AOAm9xRBMh/moh03ULwQQc/Y6xRU3V5U/JOg+lcQe+1YAxhrYMngNhqDQHi/mzOfJ
zHLVunzWc22/DeISDSQQT6yclqWNx1+f2SqB8O10HSRxARKZrSh3vMrTys8KeoJs1b3HbbhgDnPu
isxbg5vVH9mRxiADkLsAp4ACLmvtMOEBZPQ3sjLuR26QVEgEQzIEXduP5zZz1sm8ddF4RVG4bA+q
yOcmec3C/Z99lzjnYlA3RZpN36XQXCmbQZQuXB9zv5g4OCVI1aUywZcnwZ86euroBXzFnBERNlpW
eB9SLNNvBclXoazustAgth4vx4wJkSlsP3G9sY3RysyzSG1xaBsUQbn9ART44+/PXD48YaJB2o1e
zSWZI4IiyKNHV2UkiV3zLWSVApqT7SjFwVdidFNmLPTfHo96PwrhfsuTx2i0H/k0c5qgec8iTkAH
C5dYUQxa7SxqwHUFLcXHQ80t4GQNNw4kDwI5T4UsdGoum/TvigCyfoX8Hkqg5chBaLyU+bv/LOB+
y4T3gcJwbgVlPPAMgfosDi5Sv6EG8ARWP1o/X6jfzFgxmcUuEirmeVBvOC0tB88F9mTjKpm7erxa
M6Z8hXferJbvhZ7i5WXo8J7ZBuew3dP5giXPfZo4JWgdBECIj0OHgmxaIvWQMDSK8o/Cc+6Kq7n5
3UrMe26UQc5pUF7a+DVGGcFPPv5oTa5J6Jtv14mguH2QJGAsPrQguYQcpo/kw+OPz2zntdx783G+
btq2TZnEaeoLxEFAmrfw4ZnlJrO0kuvnTUrhw1noM2s5LU2Q43F6P3HFPf7pMyOQkOshzeXc7yDL
IYw9BPU+KhA11n9m5Szhlvg4H1JZGiMng4IJxe65eP34R8+4g2u58ma90WDNl2LQRGDdS7CPAMVL
PDqJQKMgpOzl8RgzNQCOBFtzDB5CchhETueFENYU03bYM1TagAEDzQ6MD+T86E2ihkoWGuhH7wxl
TDmk8/r3qJapFeO13cLBmLEvMn+uCK7fpGIeO1W/p/gt1y/Z19yHids0H5nGl5MidkLQoRTSpa4W
jtvcDhHBZ8Ok4+iLSuTII2XxIDEv0fQSQIZWWnJyM7fPtX56YwNNzJdUnmKEhgKyrgY7+MGlvuoS
emBcqD+2gZlZkHnpwUPSmxECLA8IQhv+KXLRBokOzmysF47fzAZccQw3s4jEbBCZ3kffF5ugbFqD
22KpHWHu09Okbj5dc3Ubgyk0dupBRIYoYV+AuFoI6GcWn0Tj9zT62YvQi50c6sVo5EPnPMuDlHwM
RUOoIXTnxsofrhARSkp5IjZejWmAYMlLdg24gR9v7sz6/JbUrBIkz8DZhoYhFtTE73G14DnmPkwc
qpCiRVp26cihUnRXS4bCUQs/eQZDw5FZOb9z2SGePCrwei6E6zM0CgsIuqCmgS6uigZfZQA93jTB
M7oDT5hO1RJgRGLV7Ooq460srjNkO0fX+JM1ZJUpjLqxMaXIJBryq7Ej+Xi64i2dleXCXO+vIkum
1PycBpiWx8mg8dRPJAYa1672+Fffv/OAxf/+q+mEG0pwBMWOMmJ7UgosoFyb91CV6Qr9z4aYhr5Z
mIyWQCU7tmibAfM/ODVB/ysir7D0CpqbwbRoN59PmnTIQDsXo8EaSbrNEFidv/CWmFl3EkFfNEkl
9TE+XdRgJKdWTSMs7OjMjya5OEKa6Ue3wDO9pXSKKbWIes1ArP54wed+NrGnXEc1owKmvG2dAyAr
oQOaOT3+8kwqn1eIxaZkASoc4OrcgrT/Eh6yCwd4FwdmirdovxRXz0A+eLJjIy4VJhTSmNn6a94o
nqWN9KNfRzabq9ArjKELoPqbYh93K9kDheDCot1/7fAK+92MJC8cG5pGHrleA+SUPTNWvGrewSbz
eOXu3xK8QgQByFWEPd2hMCahffAJhIEQY+ffwef2+PMz3pAnG0syYSyKqEMNRwKr77vgdOg4C1WI
fB5deEQTxF9bYNsXYrD71suT52KoU6mlKxR0pkI7ANELb7UryOP3NB1PtnVkSQspwUhCGceG7o8B
sjE7sOtzegBPggXG8SN4HvYVcMpgZtNo9OaIZqBDqAUV8vECyUADEpHrJWz0NYK+92sIvwV0ldwp
4YTJAUY5NWmbtSKAUNxzvmm2ADxpg+GbtQ2d51W3albgb9chMAxUrvD6eFNnTFImrvu8AzVgQYER
QFHRQb4L1lAAOrinxx+facsCs/Z3gwfrsstlUo/ekO0IjHYPsrWTZCrAGZebzoSY3xnAMqBFoKn6
5b32b8EePDLlpTo8Hn8G6QNNme/j96DHDL2mY7a9SV+aS7PzbG4HUJkuGGCKs8E4+gGKays9gVd9
4RE2V5siu1LESgGf3QR9mKDGUAWyJRM6UpsAYLJao17ROH+sraWA4Aq1uWNAZLs21M7BJtTimDDm
pTVR/nTqc2GFp8AR3sHwtM62/ipbJyZQFqXlaeEOBIYL1/qMu5EIb5YX6AavKiyu2+lAa0GNom5O
YNVARv/x9s2djivF0u21m3v1yJYCJqfzz+Ma2tggt7bcA/cyVfkAlEADyIDmDH4VwpbscJqg9TNF
ibRZ+AlzlxFZ1xJzqsPLNGC29MU/cyu8e9BnVoFO1YFHWFjI++lEnqwAxdWoCHkOPBqtlU+i/dna
qd1aofV4FWdy3TwJgh/FkBVSHvdpF64FFyq2rc3ZkK8HNxbO+sIgk7+4Y4ckvr3p45CSkJMB4Kc1
IY+n5mtmlaxD0zWBI1AO8cJazWDOeLL4oGReRWPFsFilyuwZyE5BABQOJVmVayApN8B+QGZALVfp
Bdhzu76UVnReRIrOuEuyOMHKZe3zmT+B6uMErOQqf0k38jZAL+eEqlG0wALDqDEREL5KCy56zqOQ
xYosgl6mLJQT4KU1Xauy2m14DjZQ3dShs26CdVr+GLbSH24lWaQYBhq17hTm2Nn9HrlsB2E0f6BO
scpo9ItyGBZuh5mMDy8QDsQtqwL8MLh7ar0zqhO0wJzPGoOwurxqHX/JIU+fu2OaApFD7XianZCK
Uz8sb6PrwwbMU91SFrSqTGEhQ3bNUt0ZhETus8jzK1JQT7Az1gA7MQbxjMhhX8GzBtYAkLmWG3Yt
Wd5TbIXP0oFa+9CXwU2gLPyCuWNOFj3GHGob2TTNBl0lEJvVIOqjot9QWzzj92N+nixAlKMQyVKP
OVKrSnWviwkKHxt9TGhjHvRovwRgnXGIPBEVjdSITAqLM15XBsCl4NBCYBIcymPy8thdzVxdJOhf
cEGZFUkYQLRB0aeNx95ZaiiYYU7gSTD54AZeknf49vgEkeVNtmON4GiByhsUIrvF/sEZf8tN//7m
akyLlqqVabfR3GblW0gobbgdWG9N8NysY1yDjxdqZifITDuliGydyBimNZs3cDSpEwif3i49w+a8
OQnFBgFYyzPT1ccOqn/wnlD+30c2dCZ+JG/tC/sDD0tw1WueA0I/CBSCQU334kmk6vH0Ztw5mY2P
Q3B1+cE0PLoiix3ODAi1EaY9/vrcI5PkPqlGjxJrCo4bcvKgvesuqSk/gUfEkCG0pY92rUnnAeGZ
cIxXC0POzWiy+Bu7aEZ/hAwFhmQ7XRbMYMWsQHsFyRA2VCFdbrKrElroEPyxosNEarMbFkaegfzy
ZJGATWs6yFiM3H9I0B4rdZDDgo8QwmMWv49NSgsvaA7GTBUnOoPGGP8DU9WCnc70k/Bk9UAJUBqI
0MCLZ533M8NuQipGA52l8uStXH14jazBaRyA0UEPpqYnCnzmKtQjnXAjmtkKaiYgKfpc2IPpvX3n
LiDLB56PPBrLwU9Cy1RPzXYzHisTTJNWZS/1vs803vEk9L5kePBeCoASJzvlR9piNbV2i6NyAQ+V
Fm+KrWsKBm+Ce0xAQ9PCm3xK7tybGJlgwGvDz0RMTNn7aDyrtkvI6LmHIlldiLoyhJIqQoF0y77h
MQHLfak/OBMYJZBwHgoneIYJGSBJOmRbtlzFUKm3hVd2OyxMbS7IIisDQzUWfingIdWCBxmkT1pe
ae4v+iBV6miPg+p9CKFavXR2Z4tLgf9cRoWEyfcSRbvDtIv1j+RSoBskVcUPUYeU6bo26E1kLnb1
TcHOna27TvvGL7Q5x4xFj9RTc6LQ262CIRCXReoU8AxLgdbcGETiTi5EsIEw2ETvDfwPED8CP77q
ac/MUoJrzsdcI8mbWSBZOvgNOKS30pN3CnM1PHdf/KU/FqBMCsDPPbVpMYfBTh3QbEGkTE+dJS6o
OQOhiRsXuI6g6AFx3ELZ12a/0jNSF7akDWa8AxPuMTunkfoUPi/4kJmLlyZi40DpUgZc4yOiOW9F
gzilM3Kgs72pgx4sEv4bwmRQ9pRap+oLQ94PKTgSrQuBriKqBRkYOQQUjE6dmFWqI8C7FGsf2Sdq
Afhz/4biyMzrmNd5H9HYQ7TFn2LTW4ur6rDkoWYyPtxvOVCRU7K4miZxFO3wVbYQbjvMGtr0druJ
9wmowFUK7d7JL36z6DtmVo5MjEZeOiaS0oFpSaW19/GlV1Gwxv4cOxVtJQv7MwfmvLKc3hh/m0dx
lqQ0ILZ7f7vXE9udGE3Ud/0CutlapS2QdNHqC6VlqvwLgZPdqU+NLoOCJ9A868vTPjw09dOJupS9
vIKUf3cqnEQcCXZgimwsPRbETorJrSIbghzb6dkB+L1FqWcZNxKviTaibLTaK5ABVSlcibkpwtWB
XQPRnIvOTtBhrRDAqj6sLVU7JHTABo4lfOPA1wTaTQ3X+B5C3rvYQgC4dVUX8rAWZHDWsdWsmo1v
yCb6cxdiwpkOIo7Ma4my55ZihlnhWQoip9BiLfrY61BQqZFW6PRAkwxxDZo+kGfweo3Xz+frs6dH
Jnj+N0BLLfWJzoSPHJn+CkYgQsHLyiKOgN6OruClMi2RiHatQKtMYGhNf8nf3H8kcxLxSC5BLxlF
01iuQz2l6/dQPwwfrQbVbmPJgO9HD5wwubob+6VETgzp3hu2VOFEkcX2pqxYwdLJn3ErAnn5SKWQ
lwWAih4D+J0BOluoODLIv/qGOC4cwbkZEPFPg/AgcQE42UJYk+bMgdEh65f2C4Y3MwMyhQC1mt4L
p68rEEGn0dNogAsyPcm81v1h5x9HvqzFpsmAnBlDB7qq0Y5+HpEWhkDdsX/m1GEhFr9/dXHkA7iT
ACBnWoDtQLMmGCm0UwfdZXQv1UZRA5Tn8XU1N8q0ijfWJHBhCwGmCdIHAvLWKn+BnRrdMY2r9giF
l0L5+yENpPy+jzLITN0OMUYJMxCX6ggLK1BUg4NdVBvKdiESuNS4ODcfoqAaBXWEAAojQboL2neg
dUYNUq6MwVVLfvFtMmNjv6UNwq7iWOivObzjCZC2N1DAiw50YfDZwhmZyZij0/L7kqVi5woNjyGG
YwgmG1A2fCa5yUJNY5K51kQQLWbaH9kA+b5OqbILoRoRAS+ki4lOCxCCUtE5w/V6gTLdUtg5NyXy
sVX5QywXU40+bzTUVmMeqmYQAFebD/dHBR3gEbrrxuMpTYZ150olXwQ+MhJKOUaxM360Z+Y9/3J/
QPb1z74tfN+Z2kUHuhQAh9F88ca4Ci+i6R8ff3rGrsiezLQYKfA54GdDMrPKNqhkHpR0k78tQRvn
vk8YldJUQip7E4Qk1pgzchlUryLEyfBeKheMaeYxxl0Tqzcepc2zwKevyyOgqax6y5HzBtSR+8lp
3qu8Ag8pimiPl2vmsNPTv78ZCjmhv3eCxk5QO3ErfOWOoi954JnMOkcTbstVqkyMqyx2BFbNdhwS
MQL4ubUG6j5fw5mH/hCoXV68he6DudkQrovKur4LBiC7IkRAl/JMnSAcO4XZ2R8OQBhuL5cdEKgY
IIXIr7wGox5IKkp6Pb4tlcFnV4wIHyKQ6MlciCG8t/4j/Yi++K/qSJ0gclQzlvxRO8zr462fyQ9z
5DsS/PYSCx7z2Om+olGDjglUhkOVO7G8gaxGafufS/SAM4eG7PDkxSqruZyJnCJWIb3q//CehUkj
Q4UC18Jk7t+PLPlmrOgO2s4iUGPpB9SQe9RFZTV+YT+ko/sDt/3jUe77RJZ8MSY0cmkiuoKc7uiy
VmBBqKl/S54ef3zGubMkKKcvAoGSOyhAoJe0P7cHSDGgvUHc1z+rffuzel8YZm6lCA8WFwHUxCNM
IsaRHI0BcriAUr9D4zNA1yKvUtzCntzfdVYhIvk+cBU3gJaLA0p8v1OFGsQGVueqwUe+dJHM1JpY
8sFbKiLHhxzGgH4txWkohcY+XLIhlSaY6Dtflf/u8/w/H/3/9T6RtIsHL0urf/8X/vkjy4cy8Pya
+Md/n7ME//uv6e/8z3/z/W/82wk+yqzKvmryv/r2l/DhvwfW3+q3b/8Azc2gHo7NZzmcPqsmrq8D
4CdO/+X/7x/+4/P6lfOQf/7rr4+sSSFqd/r0giz96+8/Wv/6119QMb2xnen7f//h7i3B3zs3ZQRd
yqCq337/a59vVf2vv0Txn6KMEows0gwt8Sgx/vWP7nP6E4H9Jy/QEiMprAgtr2seJM1QnP7XXzz7
TwkQFFHiBJlTZH76FVXWTH/ECf9kYDCywgkCL0Ka4a//nv23DfrfDfsHiPwPWZDWFX7MtwgGX4c2
BAdgHcPz+D+GZDlqXY9LYwFq2WxeVmbH843mMwoDCYNOsLrCbxbySZOH/t+I6T/jyQKNmYkMVLHJ
RmcWwJtUSQTZSKICoTNVu6MuU5671EhNGP3fA8mMrNCcpOClTNxGbFjIGSWzMlpW+yFZhUVTxVbB
B9Ku9gKJwVOBgrAPMEDoqmci0WXsOFK4HPpT6JtcOOTTWN8mzTMi2myxvLwsYKmJQILnA5nlBREU
6fQYrcD14Z3FUE43yTDCj92Y398bfLuh3x0K5s0zMjZSAnxJgnAbCebqIZJdNANEZZu+p+C9CvpQ
C0G9rlsleWHq0t+k/gjiKLZd6mogbuX/DA2LpTFDDuyl5LM1pP0ITC+tYuQS022hOekfcSWUjthl
cJ1MS+MRLjNib7duC7IurLMVQ/jxXPUCxHLoXHQ3YZ4lz48XhLjC//5ZMg0xNzxzaPYaSd6EcUye
hi3FC4ohZEVuypEvrVJugObkwEK43O1paKL1yIyVkNim8qaHwjKVbri8EPWBd9Mly/ztxGGDoJ/M
Y51kBbbAfY8q00TwOqGeVH/HAVd8GBUilIjCEqpKXdJ168zzxnjBKH47ddOYOOsKz+DA0zJxGOok
GUR2pDBmX9TbOEa3lJjGSymj30xPlBHETq6OllgJNvh9ZomSVTIV9IIh+XnJ7Rqmrf0j9CObFOKZ
VPLRU0mkrFs2lfJVFiVVsVAVEq+BzO1Bg1NRoPMM81N4JDpJ6p6Qgtps6TLIuvU0cswqSG5kPDQl
lmY1aOA0by1AJj/7Ef3kBdMGz3xEM+UWXNBFAXGoPHuDcE38GXuTyFrsJwKo6OmgAfGbzDOK7gZV
ALVaETlA6NBRPrtPWREUiCGUsw0v4odz7CV08TzItXhku4GX1IT32C8+Vfp6T1VJQ0NKE71qzyEU
b3OUevsCj3o5bQYBCtNDifBPqmMo1VF+VJWQ8GZlCKEWLV6vfMmwuZYxnLIN0N9VG1QTNRReDCPI
gdharA9hFARY4sEDUloUeF9LWZrrrIytfLdRqayQkhWgPKK4L9CDdgHiM9hKQz/pe/ZVUijvSSYK
tafSGWgiIFH//6j7liZLeSzJvzI2e2oAgYS2wH3FjXdkZETmBstHJEIIgYRAgl/fHl91WXdVz8N6
OZtcZEZaXLhwdI67H/cpYggJEprbeox7D8eDOXFxPSXpijgnOBFkf7DOkW0vq0VY9XmPZzU/CpPs
f4ZtSkckgg/il4nbEB2JyLP4MBcKUFnhO4+uigwuKfFWYmHSby797jOGZks3Yv/epW6G69O+ROGI
QoKML+sn962Hc4lD1RiwVBFCLL/5PQpZPWZxh1DrlBFYSiSfMadpkUbFlXZY/Cj9ZFpXGYNiWA6G
dPwad8S6a9pyCYQ24oh/l3vKED4VxXNWz4KY4USbNYvOU55Gx2FIl+3OMZ/dpcOcIosBOxhtCVFl
jnjZZlJnxeCzUTZ7PsB3c3aNQLioEbpsViGayzbO2PGC5Gf9Y0cuEDaMskhv4iEfA4P/gBJfLest
+ZaSJhhcNfXiUeRwDD8QZYf8eU4aCe8MsYr4JxyaORp4b0f9sk1dk1xzNif8bmQp79gJX0+QlcST
4d8W3L1wanOnkC0Z+7kQpR9RGyIEEhkM/btvyQyrY4YiBPgKGOR0wKbVmqFKDs5XJjR46lzm0P8W
kiFsbsw9YLSlz5pfbI26/qZXwbT1vkafScU47ePSRRwja5hXLOqzIp1w4fvGkZTCEVd0GOfJidOe
K5hf2lklzXUOZOCVTHIkq9tMdl8S9hmPt22jrxee5X1tctKyauw4PaqhoPLUGPjY1gVVDmmPCIyz
VcdDr+rEKXM/5ivwy06L5YJSGuFaMm4QoW5U5mpS7OpHR2a6nbjprTzuQakY4W4CthhpItPrTPcC
b2jstg+JP370DUl8iRYhSd/xuFJ3uwmtk6vT0T4itYzrttw929UJBWNev3dEp3jAV+bbn0G3fkaK
ZWhgZ5aMFO6ohe+/cZb0yIChcwC9FXYBi+lhojFi1qYZJFQ7BqgjiY8DcoaQUf5Zx/ytRxZsc2pb
QvY6HjywxsDaAI1Irz7dHpXE1gjTgsCcwk207Jw2IGYM42s5I8YO7MwCh+GDanBnK9336Qn53iOp
6Fp0rDTK90gYzbE3Vaouhvlg23X3Kl2QcTdNXYy4aVFsa93RvUFs22aS36rJ0ovvAOrh+Mogs9yF
/S5kT8hJ7YXZTzlx0Z9oXKERoHbb/L1pJXflHNnW37dtgihNL8l6q3r0Bwj5Ywb+raZB/Hg3tDmY
+921kLGVWzcUssKXtip4gJj+BZ6s0Y95oMVDp7s1VNGerNCxjmO6VL7j0tV2zLqvRbLn86HBSIRC
1vTT+KKyVQL3EE2jrtteOIFQwERCjymVg1u+9+OXXSHt9jbdyQQ7UxetTY30dwz7UzchJpI006SO
MzxVwqnQK19uV8hewymiDKmVvCfoe2at1JteVbrVw2ZXTB6tZycFR+kPlGUeYc+zjWDEAt3Jb96j
Pa7QKmMVKoEkcUdsPVnf0XwbC/w9I/qAMpy4a6eJbs427DY6w1hgJpedDWK8QXSbzbFAnKLclGwX
WX/yUW4Z4km1nRD+mUZp2dNJw+gxG4m4JVPkPtoY6c3PO0F42WfKMnuyFMk+pXakW25hFEnvpsIX
cN7LGvCAFn+8FJNakMaSm9iVPNXyT5RPSGht5tY8cDblxRXDrC3u4i5je3RMqbHQEiyrcnBcs3s3
H/MurMionwyE4W7Clva8buTXEO/QNi1qKeA2g+oHjk41NJSymJDi4aeOVBtHFGYpqcYl9o3kF73H
oIYdXDRuR/QbiF6exy6u5Sjm7YGxaYqvW2NyyFIiZcdbk8FT4H7ce9GfWsURvuDh97Aj1xgCZZ0+
IHXS73U2oU4igrBLhv6cOeI5r4V1ct0x74s0rd2QWQRTNwExcbibrWTQ9Bq3JO84KdxaQ17I6BVb
fhOYGhUrF26s78TyTvI0R/xvvxK4900hLU59nwyXgWZWHgZv3PZrYzPTDwltETjmpmgxZcbMiFAc
BKDGw01Ipm55mKSKm9rjsX2zUC1GlfFED5eOdSqtoiD9C4KS2u3ViVyHu7U3TfSo025+hPV3QECp
SZD7Ng5RfhfZRkEECgA1ghBj6NoXHkXtn2HZB3NrR8pdnQaL2MZ9nZS8QTRjO/9qUvjpHZgKYn63
E2L8oKnOtH+kJpsfG6YG8W1JuuatyyIlz8oE7Fg2WArPkZ5JkZ1KBF75txEh2oi37+O2OxZ7sqM1
7OizSwLuc1hsw45xn7Qa75IuHjbLi7Sa96lF+Zp4i31a41L5kNhNvYupYW2VJzNqStM0HYI7TdtP
yELtF3iM0qKJ4MEWg80YV27gucEm/ivr5PoKaYimhznixSPe/PQniyU2yPZohidqoNtvJM/uT3yS
PS2jhtgXaQToqr3bzb1sKJuubZBBfWTr2D5D2bm3pVsUEoj9giDoMl5xIMHnQEQ/EaeNnm/pmUIX
gitPvnntKAypusHZlzkX8Z2kBYInXZQBik9sal3ZWTdEyGFXlNeK9A0ailgMT128Iuh5zSUWZ1cx
f13N1tCDUwUEi4z0QI8N3NCQhVfE1lzyDWf7Yd0YbN7lwONQ2g61ANZbFkZRMHwQScXaeJJ1xPqo
qFeUOl+jYyG6TNnqskoXTQcjWJkh47UFErEiOBNOEaj1RHxVvca3q0Lnv0QLseGAtND+T1K0yViZ
bUCU4lrs73Kh3FQ5jjzIHJyAuwq+IXygNpbxK+2Y/THCaD+FS0mavO/wcdAVE7v4iVFtcnftju4M
3tmDZ/aJ56ObTqtuekgiTaDuDc/DXPzuM3DJ3+LYpMsFvSNixA+2WVs0qjK0qayHOZP5hYYGEVs4
xHm+nTuVi/EHWqPxXktsgSM4lghkLmeK8JdV9FRcydKDTazyjcfI2x1005z2AlZKKGgqzS08t9Bn
c5yRuo0/8nQqoI0ZWINb7VScljnWkG/Fsvrv0d53SFT2y/IadcZDAIh29WfUpXY5moH0/VFsYYAh
V7T1r6xpAkFgJAlFRbZMYXMM/et4oIAwxIEliiK4dHPLA9ZFKUy3m2FBVaWeGvz4MCHFNspgPYix
q/mIc6yg132Y+e2GG8jL2IR4KW3OLClj3QznLe9lf+qyAW6ryzCQd7jw5KzebUa+t3aOvuGwydxB
B4QeVanAGFL1U7d+Z5lckdGYYzMPnGfHt89gZhhEDm3AaUIyLZAdrZh1R0a3GTK5UUJjagoSfrcm
AlnejlLmR46I8Cft4Jdy2pScs3Ik2wor0EbhVO7jOUmQCc1dW0+xYb9iPCdzFU14y0+dcaB6Uq4C
Dqh2Z/Cbx2n2O+9Gfps1jDeVtjlB/t+4L+grpy5F0NA0syfW7T0MR7krutKzxL1xPXXF0fFNY/Aj
naUVgUXyt9F3635olzH5cKOGMcOo42WsxiC5PKfOQmGYU7fHNy6Ksm9A+0h2bvAe3wsn2J88lbiC
xExbV0nJk8cln2LoA/oOz8eeTfR2KaY+HJERKcVlg3XGn2SOUWpm0gX82tbw7kSykL45zgKUwS5a
ECkIs1xVdwmiic+S9QO2HzlZMMD7xNO7zgnFLoMrAu59n80pAuzjGVm8BSrDelgzM2Fccvuqq8yL
DbUuNq4MPM2HcodaLkNdYZEABJKFU8KSqDumxnuIODETx2Wb9OINKIgoDlHIMb+qscXDZGy3ZnWD
ReUfRCYYL5cdWd0np5f12yr7mFTar/tPHeTKazylPbYoNomQcTOne1HHsMEgp83FAP+I1QtSEnRq
1O8hp63+FasiqAvNbZyfhclEdBaSps1BtWisjzonIntAaaJrleMvaO1cv/47V/3fArL/jyj1PyHb
D9OHfnH248Pd/Zj+f8CzP32w/tc/EOP/gme/7j8/+v+KZn/+p7+j2Yz8DRAaowyAZfyJPwMF+nc0
O/8b50WexwCZYsJjmv7P//EPNDv/W46/ACYEvDpOEoZ/+geazf6WFEnOC0qRUh8DP/rvwNn/TD5B
ucrQa8X4VZ/ANjC9fwHX3CxoIYgSyH3vMJxEzpxCZPypZVt/0HOafsHcuzz+pzv0v4Fc/5lR/fyl
FBcNGB8Nf5Llf0nU/hPACEsRzmTGEEqwDFAxmZUnpt4dRbUYk75BreIJaFeStugqlJhpuQoVkv+H
lOOf0be/f4qUUAB8SZZiifZfGCXigzejiuUZbd2lG0kJ92V4Zu+prxwdvg/p/oXz9Nf//dIT+pfl
xH9gbp+/F0woS4H7FnGSJ/8KtHd2i7Yon8dTlDv/uuTz7VZsZHteEVS+43sg4Ym6BWNXQ23+uxsn
wCxmG8eKJcuGgi/D9su64LPvq53SNzTXkz8j3oTQ1yC0hEMbyZepTmiu7VnkMlUveU+X9BaNozo5
s+uaTIO+X7lduhNOcsyx0UIfAQzfm7kncK5M4oAgqTQf/bXpeuz3bgt504hHrvJpwypJogBy4bsz
8qIHTrCYE/zn8keLov15in0eBLFrk4qqtH+lXOiPHiwhHMujrGpnetlpkV/04tsPTmPEUQwEzuW+
z2uYaiKOde8fJ748ci/e+s1lNVMuetoCRkpMhO4FYKC5bMD3HkAPEECEOv6jogFZ8Kt+AatOX9pM
RedmgmkrHLWXem3wSySTKdyddH9iZvtrMn2gZvd5LaLlW2LsT8zT75Ei8DwZaHriE4nR8bXoT7ee
VThb/mDwd8jkK6IZrsLpwMqZFvomJ4r+dFtx0w4dR1+IS6R7oj+mgua/ihWxD5kLa/y8ttnbwKQ9
IFTzGvJpkUcfUU4PnwJsXmo0xOdFYUy5WxY9PmSsNdU2rFjfN9H2sZvJIeiU0yyU6JeSvt741KrH
JURzX8W9Sx/kAkuyUeUjaBplennFD/sHT1yeVI3YHL6UjWbvQWwFKUWxSHbD2eLZgwAUhzXnvg9I
hB81TmobErjcumYZzHPa7d6+IJw0DmfVr+3PhUfzemcMm3G6a57eUKCa0LZyvbqDw4tWVEFvcGva
g5+WM8y02F0URoRB5LDWWK7twt0XGNUtz6KXQ1smEcCHKmoWcUlG4tqDSGNuy5B2g8DnlKk+MdEh
MXwymj2nvaDkzEbH9SWsEoa/vTXJLx7Y8orozC1Gfxkhh7oYbZHAs3fN4ypZF4Uef5Qm0Uj/TuhD
5otNZiXJOoxExSD2vM6yflt/LlBEpUNJlkEdlt4ABtRmyY9N2jus1nhgeodNjNNz7zIE06RU6u8M
9VVWQU4qOjTRJJNT1onteaFwubuoUSfTl9XFm7pOYcMhPCCrjJWgLjWO97VNi4pZcBHVOkdbVslC
UGSrOTm2h2SB1uEmxRUjJz3SHLNThN5yGFBZapXRFuaMsgPkNgL5MC8dHPu2IwGVcBwlNWMlnMqA
Rg2qWG5cC6j9EsPfccLr20YPbGzXDB9gHtZyH0jRHIpYpu4AxN8BBCpotn2Ti6DzLRJ3+WugPVEv
YeccvZVMiy9GN/6rGyl54XkcMO5pbEvXBL0LbrTo8rT22nb9N7zVTgLtT/P2bSVmtcduiwSWTiwy
ks9DT/QdBCpFqFoJVyJUejnTF+KbtfvtCMV/jYctsBsckcQeMsBsw5XH2QxahKGrReKOH+pl21MF
rRxP1i+NTbdfgMwncbWwqlIVjMn0XoLzTJvSbM7Cdlzw/SiV91cya/Gch8Hnx4gWk68zINziCM2t
/oVMuQSrFjHGWtzJbgGMYrfldZO5BRsr0+WFO9MuOLLkjohnnvZQSUO6qa94c0lz6zsgaQcgmvtz
FpxXlcF2JtBGKxgC6eyaI6Qmh7f7Yc8bEGsrj5YPDpzb1hg8kwegMvl6ijKVI8wCZehXvGZLfxqF
598TLbcfTDdd8WVKc3ofB7Zi6Jya/jRhjnwyytkZak7i2cE3GX9HZ+KTUwPYKak+bbdMuS1zc6UM
+NG594NGXKICsVYhFWn4xYjiT2MCGwSAu1yEagIriqQcFn4oZZFYtM1KHCKIO025gtoqGSuiL3my
p4+RjgMS6TIhrn0xDKIaCYCFkuQbM6XpOmx5BD+fMaDzCVLQFNB+rrZgT7aVYXlSiF0d75Kp9/ud
bZrRlsCaRAceppswWtG5e2Cb1+oUGTbaSm/A1auZEtlD/SOz7L630+LKXOrtsc/V9BC5Ed6e4zTB
NRCcCsdpEdPel2nAg1QLP8PnNxpTMp5gPwriweXBeMD7W/MgZGxv7Tra9tFtXbMfRvDSJ4sP8h3F
tH3gJsqQBGx2cc6HWGSldfN7Nu4XEwZY640tDrWyt06/T0Uf4NaKx+WKuE+K2Ma1G7/IlkxbmTaR
vHC/YNNH6OihW9MVid0qMXgu2LzD3WJJime3TPA4Cqj3isS3aZrY+yG20/rGZRp0lYJ8gqFKMS6v
vW6jR6DgCylt6+jj4ps+wRMvivjks0Ho2tA5zk6R3yAvTaNtUxiJF/B3Xb4t9zhk0Q31PUuX21g4
GR+N2UAM+DbW/JT1wc41rJ73T3Nb9TtXOD6wkrQP+pSj4mANIoOe8WIh7LDXuNCzuAlTvuEf3Vr5
ov+MmVdRcW+SLTwDaerstShsL45+hdPcMesztd+MmRtP45YZUUmVWHs3qnHfK6tt0Vw5WsP5Moe0
QbOQZePvJcRYEZTRFs4L9P5rvScmv8Mx7vnBzAv7MfVOTDU24eYID3myx/er65qPpVjjAXnlYyjq
2ST5fKR2ic2xl7z1KBeJ/5Db2spbFbcKmZIr4mXqdEFXW24Cdn44jVr1yTPCqLan/kOvBpjTvKy/
HMsfkOGDJemlsAeo4orvgGUr7JW8uQwJG3nkbuKJIe4uXRDlyTH/A3ZWFXCUGw+67py4OZElXIkC
cBgFvh3zKc7JOELSJMiFCbYzWAb6UeAVLj1m2z+p4M1N74W+wEkvOwNQcjfaAbEajZ/KKHLJPdG9
+6BssPUGi/nXiKv+WwvxQVviUCTXCf7NiIVBHMQt3NKS304M5iYi0B5M3OD47kh7TLnsvgO/jl8l
Ima8LVLwtT3oyqFB4+CT9Xnn8z26VH00k7ptCPk+fuK2avh846IJBG3v5npZeHqWEE5VMpvBNXau
PYEBuDHzGp+XtmX1RmPMAKvbzgK+2VfmEnmIaDRUjEfy0BWAqFUxPKA3Gms3S3vM4uLZuh5tAYxb
TrTFvnPK7wxAgbop+ps80adetNNx20xeF0qflwGIeZZfsyX09ZL594Jkzf3YeVfqsZkqeLHCf2OY
5YEEy+/AIS1HECfrGeXhz8LH/gR06Pvc8tq1sjnHjH+NzcBLuslDSNbxoW/gyA5Lxhv8THOzzXb6
1ab9+9iaGOychh/SBj/uHJyUmI8zH57QNY+VjuKnxq5opaL83A4zMhNohmNLJBLLmhzmeA7EfDsB
0s83OL7jQ1TIVKI3zbiA2Bvk45TAd1q4MbrDN9hUhibyWewExtkmzQXUq765czLt66yz90GIrEZk
L6xlxp0fZJ6c913qJw6OTpRxK6ZrJtr41zBaft71lP5JdyN/gAEv7lTufkij+ROkmMk14OU4cq5h
NZarp15GY72CQn0LkoFN8IBLonX9sZKxfQXj+9LSLX7OwJoGULynJeN1m3wW4mS8Ey4qcRyVee5r
Ekgpx7wFZdl+eNnU1KYnY8ja1cu0Tycn/X2Kp2eWLL6Pnf/ZDAaPR3JfNMj9GAn7MRb+wWbQUEzh
0vTwL4amq7/j8e8CNMmcwE1viMR5SpYvk6U45zjjNzNcESuWDfeUrnE5F8kbGpkN2+bwtz3oIdB3
Z9lX6YvkELCBnk/NdKK6DYdFZ5+nUFsCbERL4q5wmRYV0GmordVAnrNhGK9pkT1tO3sGxY8MuD2l
99Tr4mfuQZt4urFjUZgrHtHlC7X9LTQxt5Nu9K3oIkjM5J0m2XDg/QQGEwaEJRiC7TK7nl5yYciB
rO2zimBqgPWO2u7+GPNkwHHcGwA+qvU3GbenLMueo3Q79d2qz3O2tNeYADfctkG8F35tv7TEUrSR
XL1vmqX3AkZ+08EjLvFeiKWpYGgrwEvR5EkBED9ETUiwn0J2aHI6iyI261O0b+Q3YMLu69ChtQKB
UdwuGgRhxOP+2Oz+q1qH/YC0k+kGgoybMUakGnqm5WmyC7vxYv8S86g4IwWcfQsJgHZqAQtMbITR
4srcEczsTYbIpHInCj8PaO9qJmOPeeYebVj4n3ETw499il8247MvC8FZ5wvACQ1Kfy0F/WJZ0j6v
EgrSoVfogFOm6iZ2odKkG+utb77K1F4NlPPHbZAsB7Lpc4HXEUABZEj0W5vS5m5H9b4S5D30NbTP
JfQS3d2w2O4IqP/k8cVUsR8RwixIfGB0qcdkM3UvIpj8fLLoO9Ew+8k46vzoJJJwoubU8R402pJ1
4M8SspTJtuubZAO1jvciWn8w3ron2U7kAd7FssRh2ZQZidprtklzdEFeMYJ2db4FJMXgbe4xy+j8
J2PhiXeO/4BwYYdJi17aQt57MRWwh0AXvNaLWS4JjW/GRAR058pdAo/jChRJ/sbwJd+tLJLVyJyG
b+i0YKmRFXMZSDscky1aTqagfWXyFq5zUt1i0ZdUEBroyiZ9BtUDWoF9b/pnu1B9Qwfkq4+mADsH
IKNcgSU8ELLS8xDDcGvLMR8MUaOvQoCZNMH9mRf0DinYtYPYmx2qb+dvyQhCpDfdfDd09NcCyLNc
x/jCXHbWMTntkzwGhTGxnGCOd2j4Pt10+ZjeKI2HdQ7jBnWANkMAvECAQ/sVaqsXka9hnsowAYV/
zEhckPkSgWgHGR5iiCGeO7e2vDtMECNk2wnDmt2w64kg9+gQ2zkFgz+nDMJ7dIb5DB+nBkwTQk8h
KBskEts69M4Hr1LxqezZJvOz4M2CINgtUnnW1iE4QQ9ZtNOpOMYEkCJO8nn0ghyla4Ht/0p80vLH
bDavzut5PXRplwMoljt+qrjzcbxAwwkM3C7g5eCVWSrFseqDoakbV/YOPi4d7I9+kTpHqODEZuou
XC22QHfUWd0Nx4nmGQmnfc8TyChWSoYiL80C0mEH1j1jX+UG1N9MJBKJ9zXeJyiIXCDRUfxFa0uQ
n3CfSNT4vZ0nrLWaLIWiCbxAWShbHMFeJbXBOlU1Z+1cTY098SH9hRPXVRzajBdrsARXjtDgHrIu
2o4sCx4I/AD/BD7+GacVDocK93Rm5hV0xmEvQJR5Oj5YLK9Jg9QVGTV7lRlwMusus5qP447ygr0t
iBfJNwhi7MEEPJoGdDCUHGY5W8i+EWCerMlaLcTDqJvH70M+Dzd4FZEpLsD8d2SI7uCHiwFyAW07
erhdDy0tSjfC/rL0eWRq7ugVmSwd9F0mxvsEwWoVFM4RR91Tt8wElzOH6a2AQ9ReNc62pJxDRg/N
ZDA4hSSSD1xv/bckamTlGtofTcZGJL8bbJpiNxdihTpOEzyvLbQqqo6AYWLLuM0AT2xGYBjewU8g
fpsg2blK+AThicAhm3dpu9bTxpAi1kEiVUMvIm5SfLU1mDislRYIQwBhoF5jsFBlJ2y4NbNHSO2+
3Yc56y9usR8GKdFySyHUsSvM96ASAvlwEGEzF6Jnf4A6VUDDNO5P2e6b8zjb9kE31r1GAtv+VmVH
rXZx3ycYOUr0qn8S6O/6cvbpfGsdbCqiCNspHXQxUcLzekYZOnol7nwxREebkNomsb5RQqkTX9HX
wilYIctwyQFuYWGHPWPOzUHgQb3fInXnxZBAf4Cvx7xLFbnMK0X2im+Tk6bRcjN36dtEODzdFjB0
AGZf6bDfbTl0TZ8EjT3F0jwRP+OQX3ZyG+/rHzA2unKuRaQYywziHIr5kmXbWeokPI2+RbA8XvUH
0Rl66XqeYh6fNogPxxGDNiMkulvmpVlqD1TjsfHMQXaIp+INeE1zgBrXnKNBI6E5i1kdQTYBlpA1
X9AoygulHR76NBofzZo+0yxeDyrph6eRp+ySiCbcKGzxQjw4dnmd0wFxsy0djh3p2opFoB2Lv6Q7
UbS2LTBPwe6ogF4JjfYO54cpg6lAhm3/QwalNDYrlu627efoMLQyf5lStS9VPEtc32qtRpfsHTQf
67c4Z9PXvcd/ySVc7Er2l5Io97Drj1j+OCxohi1fzQsEobb0G+K6eCewVS6SxMJPB+I0BFzJUyaw
niJ9khyH1Bwmao6WO/dzibOt9IBvz3IZMRlEw17nofFgUjPzW2K+uMql1fUS5+LkYswfWRLH5eIa
GKvwHcW/35Y3jOuf6ijxd63U9pdwKtF6js+Ql0BQ1QUBmhTw8qFh03y/Yb6+5fj8XwBshEOO8f67
o4Apq7wNX3PdIyuqXxwGJKOQARUCzkIhzCFyIpwTYNOrT+xNA2lJU3EIsL5usd5xd9l4mFVkKrbv
iJYNBpGBDfbXHJYIXt2MyRcRS8nvdLd/2rkYzsCPdV6PzbC+QHDzvMWtrdzeb/W2seWuGXdy8S76
lPugldC+Aca3tccuI+ogZfYOCmIs+93Q0m5ZdkyACaCLwwlcdA07mXFNb4fZ7ecmFEWdagfZzq7H
i4X+/zhArfkQWkJLUqjkBNSOf4WPfXfPbP6xhEY/ki5TJ0YTtCEiYAkHsp6jIpG9X1UItYzn/cD0
FLCoE7fnFPzIk2/ce5D2lKoIYkX0dHnR3mSQypUx+P+60faCZ0s/53Ahv8AvGgq8BEZ60EJ7iE4x
8zSYeia83rpw5tlFcIWwhulD6Iw4z/0AOdTuvg2pDRc+FOIWgGlRq0mQC/j76TFeGhi6GZ4jB9uw
/hgNUKFtzPdVDkP00vdsAku/WPKTpnl0GmzSinIcydiX/8belzTXjWtp/pWOWjdfcAJAVERv7qRL
SrIlWR43DKcHkuAMECTIX9/f1Xv1WkJZqSisOyJzkxmGcUEcHOCcbwDlQf1EHWr7UdeEZpLNwa7p
mhX3HmCMVan0MafUew+KBARiGg8UdNSuoEixTOUjagDdKUTvYb+VA0ml1Ddt0LbXKDoCL9rGZ8AP
ExR/llsJsPY+WcozK701nUZl7kReleduzYvPyRP4UfZJU+5huDDAMRzUgnuAtzpcSBscp/06V1dm
VGmLc3Q04YdlYd0+F/Ij/JnYqeywOkto3q3a1+daj1ey69CViMk9MJPY0SWEkKO9bnx1Wwb58NcY
gvgAQFwAFAyAmqo+UcbFCX/c/4byAfCb6xOWE5eQ4YyqP0tHP/fk3uPtsF9xVw+uATiNMtqLrkjJ
Eyq05rC7ANAG4Jqh+ImLxfpdE46c5V/6ThwS2cd8osdGm8+zaPEMhygBa9QejUha7Dox3PQRaY4J
iYFCUQQX4TXqUY98QqaWPa7BJ8ZLoGADhgdOOAZ75eUwFAj9v8Ki6k6wI2S/1qhVyMW9OaCi2b0D
5Dp8zAGfzZjO8XYSUSWAAPPIfa6SbV93FUQxUGbbmXnucYXDXQDUsFmmdYLAJEN5ATCL9QPexwO2
zQbRHGKmo2IeEnDV59EVUDMNJhlP4iH2TNIcimrhcHkR0xnKOwDg8AVNLhOgRNr4cX9nvKb/HCC/
7cIB0QggNtQMKl1Gx1bNxXEKQDoCALF8RPFFnxrc4faLF+XX1YoHmALW8XPu43hHi4lnaxOGD2vn
k4dLuegexR2ShUKN2fqEK246qs+sijiYJTy+n5HVHnv87nLXwvnwjOvqcOADOOfNIswDaIbfFO3q
r2DvAKy8PAGXg+SyLK1cg2/bE6q5rAAW2WFGeKxMZP02zXL7HNQJBaVlCBQujbL9sdIK3bg5SbA/
8DhNgF5H6U1FZ7ywk3FX9FWc6ajwboKhgcdyEM83tYjyz7lpNCzuOv8AyDfDwwn+jI+TZv0VF1BZ
BiwI8YN6zL6ANzmOaTgcoDb8T9R2S6O1+A70C6xkkr3nrUBjdU/obkCZUGDalUhP+Ol9FA8Tip29
3q6qJ3S4/4QUb1EKzPcSD+Xf2kx43Oxxm0bhLfGT6Rq2o/F8aqOhXnfjFnrBNUQ1ILkFXafrlT/h
0NFhox2g9FXbHXUghw8owm/nhmvAVYH4PxUyYuJEe9a8W5ex+xYNoEvskH9xMploDN+PNTDtC86f
A0366MSNDN+hUovrP5A1qK8/AePHC0Z+8eQqYzRiQoCIRSAPjc/mrMCdZsp7zz9Og5l+Jd0FYA/M
LGq6MPZ7lHWIa6y4FNZDIOogMXrF+/HD7FfTrqEgJKzlOwF8+zDzh0GjkQmE6aHcusdKsm9cft/A
B7udlvGcgEFBdjl2+GEy8TXOxj1QnnU2lfmOGIiQdRvKv+j8XiUohqKsJ7IFrYhd0eQ3q0A/mhYE
b159jR+8I8CRHSi4UTIc15Pw1/5Et2Xa617tE3pp7fTxjovujngdGhjQhlun8l0x9CdtNhyT2kTn
WYcPxqAZNkoKSqfe9qWSdEeV+NqibHWoKVJFRSLwCdCPRKXinKDgX7TltTcP+gQQLP4//uUDatxo
LqchsGGxB5ZrCTrc4o0Xgku+HCOQpT4wvAKPojTvfQ8WJgnv9hwxcphrAF+X4V3l63dzzjYkG/Wb
d93dhpfEHqwTcQ+Q1F7OOg2JuG1mkhwu7oZLUu5HiEud5eqzu2JJroNGz4c8HACoav6KkuQ9WUOU
J+m7vGnHQ1Kw35EAlEHHSfxQAyB+367+7dCaH00hl/2Ak7RfsNpDxK7aQW/HMQGANwENAOaNQXvc
UCPb5R1evMDwV9fVhXOClzugRE3JAJTT5W3By9HgSbXuVLcMhygfm1OrzaHYAIpucbztpyKCMx3q
7rV3W3fivo1QfZESN9gcHepdhQv9vij8dh/2cti1rfqM9TmvcwloZ/Q54uVQ7uN4ZNcSR8gVbnw5
cgpaT8KY6jZZ5PIZgcB3POhAMVIzdugWGzQ3JrqYHR/JRcwiMAjFJoFSY71G7/F+hV2EiFdUGlGj
BfFleCLBsDrw38W42KDgG3CAKHsBfEUHrkKg8+/e0IbHS31ih6b3Nx3r6Pfl/Nprv61/5Gi/yKwe
QOPAT8c97K4UAELf5uiKGZQVUZhKZbzgYbeMIY3fs2btcX2TVfkBTCq+4nKnaQsSE8fhlamur4ob
NIiqdl+Q2f+tcZ7u/vfU+qZK4DRyLkETar6GYQe9ZDJOw5e/x6aEL5l2QKYknKCiSFD3BJXWf0Ku
PMPlgFnHZe+XxTmaOCQt42Z6WIIRjycfzwlzMEnns10AHliDKyWKvUc8XTa1byeef+10D3h41MXe
PveaBkJ8MUq4D4AtQnEQkAxg4cEj9ZujhMWmOM5AWgZ4z3eVBjbBjDcR7TDIGqOupKMZeBHIVQXH
AV//X3zC/w9V+4+QgH7/OlTtU/Vr6r63L8jalz/xT5xa4PN/xJQHqO0QdLeAi/0vnFrgh/8A3ZkC
wAaoGJiyAJH9C6cWRv8AKdMP8A8IuS9wask/Yvw3zuOQASuMV1f4P8GpvSRkehcE3QU6ZwuwAwK3
9lvTmyzvwC5l3701Oj9bgz+A0V4Z2dbtMhUNZDM0S4ZS4g/Ai394Y/GGae5rQ1+QZ8/iaBDGQ5Lt
TDYJHPPVGDzUUTvv3eZ9QfQ9GxyBCzhvI5aMkbI9mL5934B3dXIb/HJCPB988OpkCcslI0zfoNOK
F1MDVpTb4BapNqGq6aXGzOHenJ+i2oOe2SX5uo1++RjPpm5wIQa0XcHtHd5W4MTwZuev6FC6jW7h
JIuqFFOCj5jhOJyPFLjxa16vi+PcgfZ8Pvc1Xyuab1TjKjlkSdIcS/iL//3EX6Id/x1Al3h/PvSC
Lo/JAWzKmrD3w/MMZQZ1tYU4679PMDY3e73mF+GhfPau4y4OXT+2ha40KHACBGZ01lXLL7BsDgHe
0H//ky5f9P8BKf/9k2x1gDBsh0a1kb5wfXh+T7auSatwK5Y3dHleG98KXz6BWiOmAVOfvFsVgP5i
5ke3qVvBG2g0x4Eg0NnI2IrmI+odd/E2zY4zt8JXecRnGuTdTBeDeEBpNj6vAXpXbpO34rcAKbT0
vR6TH3HzUqAWHpp8u3cb/PIxnoXvMGwF2EGYuuQRHw9rHgx/oQNQf//74S8r8Kc9Y8VvyYCcHPx8
ysLCgyaN16BcBse79mHcOPo3Oan89O//ptd2jxXLiZ4lWESlziLw/6741APAqcu3FDJeG90K5xD4
tRD7c8qMxMVoDiMAQvR6cJu6FbO0yYNmzeMpo3NV3bVtO95KEr8hOvDKzG39xKHWCXoQnc6gKXub
S7/P6rowLnZzUG6wQjYhja+pRq/Maw1/EE2pHz2vPTsti62WaPwtYoooLIsoxXWAW/CpXYE4cxvd
itkqmTZaAKSbdaDsVFejqKr3pmJAabuNb0XtsiY5OhhPbUQZQhiRzbtp1G/A2l/7qJf//ixqoQfA
0JNtp2yIKP/qecH6BcXJ8I3c9droVtBOfBYVOvEYvdSgK3M8XqtufIOM8JIB8e8sEllxGjbjOiwF
U5mQZPk9NiS87oYNFibrGIp9q/O1PvEuIo4rZQXuQodRJTGSij/DWs6Uv80mnMxNsfutuJVo7XXT
grhtEkBaefIYh8MHp91jW0ksehFyGJIp43N5I/w5Xdviym1oK2YheYQSw1Dg0gP0ETAz3lci17e0
vF7ZOqGVaEvG+3mAwlo2aViobkENgYAlHD67Td2KWR3kjQHQR2WA06A4D+BGvXcb2YpW9PmgIj6h
qOABnV4rtEUqdnAb2orVLmBRCIipzLqGvUfN8GOfBI6f0gpUg0elJ4YNs568ftf69BFPeseb5JPJ
yrMzxi9DVFzlJLPR47cRNDd2WjYf3dbEisq4KNDVYavMGmBnaG4gfWEcl9sKykmoMK49I7OtU58j
xtEdVG/4Jr+yuZ9U4p+tCNDM/RJVmDWIwrftBC14GbvlOtsvgpQoX+cEQFTUnn8u9XoTeovjrK2Q
3NhUe7qpZBbUZA+hPNT4Hbf2k7nBswWpOIiRAZA4WcH67zyYHkYUc93ysy2RNEgAqfpikJkpYfO7
9PV4pcGbPzptwMAKygF9LVRSsSgRGfdxACqDCB0/pRWUM7TcZNvVMiNDx9Dq8n5ytv12m7aVPAma
ciBn4JgKAPIt1/4eTQO3pP8kaPnsW6Iy3dM6KWSGtYEk/i/O3pIJfy1srIgcooSo5LLWpQd4fvQD
xQK3r2gL3yaKgd4+4IhiXfGz1CXZATXyl9NS2wbj62Kk0FEvs9CYBg1j/SsPYrdsYwvqJjGEk0dQ
yjO2hlcTC46AQrqlBN9KkVQNASqKjczQ3LhDTftL3qLU+/dLchnjD485m0E5JF4A4BoOKQPNHYA9
xqYuAB1rx19QnyLtIRaJdHtY+FZ8rl3cGrA4ZTav5pao8BsLycPf/4pXtqOtmMuLeh2MutT9B1ie
o7MEGwkvDtyOLdtppVAgYMLUDikZPDmaqPfrrNzKm7Z9/LLxWPAWF4ltRbM0aYGdglTb8MbHfW1Z
rCjtwZeCT7aHBjUEKgpol0V54xSmaKq8fK20nATFBrGfbGB+A0RhLAEaCz+5fE5mm9jjwqkV1Ti3
kiQBuvQDLrMHt5GtxKkghFFziZHlEKETCCgye8Pb6M9rDQnMlwtS+LOXmCDHWlMKqCpljwATFm/s
QPLHKEUP4OXg/hz5BQXZK8sDOPBAtz4a+UNHO9J/QneYfXRbnMtPe5YuuITBPBVYHIiYnGsKPkmS
O667lUDDssFjh3GgD+bxMJvuPOM+7jbr8OWsa4VzawqTMfPVTwUJHCEcd6F1ofU3kLvA5RizWLVQ
c6rP1QXi5zZpKzJjLWbS9QxL3ZUMcGl02mvhdoWDKObLFeliKIopUAsyBsjueYTK02HtReiUjZht
u655xUGDxHonHds34MbVW+32KRMrOqELa5ayx4qbRJz0CC9zkzuVEplt6o7FnaDSivCcOnI1NdFN
gCen07e0BU5rMMoWA5Rllhh6EOoDFCIc1yN++SGDpdCsHLHUAPUehiQ5dcJzSg3QYX459KVbH/kV
1iNqV2jMQKmHvXWluMzuv18poLX4cmgfeEMcUGTMdFMfTIjjCuoFbkttheQYd009QTEVTyrA68Lm
BiAHxw1iRWQlgBISgIVn3ibChzjS604C5u42OrNCMkB/i4GuhLMkEmIXSPao+FuPwUt0/GG9bdVl
ZlS5FRqFQzZDq+kUaxSFVxNEIAUbxn/OUNmEaJoPCp7b4cWsMJVbXkJXF6RGAHmBbFJ/5VDAdBzb
SqN1DpHHfl2ABJGbOG6A/Ow2CRkAp/3DrDw66sCjMqnGbDFr1iZj2sjYceJWrK7iSZEJQ/fa3Ptd
+IFX9H+kX/5f5VVmm6i1suKBrgOs9zZmtIG8KxD8bgtixWpSt5qJAndyzoqpBgOB8xOQZeYtY4ZX
zgLboGzp5QJxRUAkk3bjwHXhSUchleA2eTtkZewTD2oNGQiPMaDwtTqwNiIHp9GfLO2e3YYkIKQ5
FB5GsOpytjeMAFwt3Aq2zJaij/VmDLvwgnuVZJASGnbUgJTjNnMrPvHYr8N5Q/4HFwlQ9M2XMrji
TQ/2nNtfYAUpPDbDWEBDO8PTCMSfCEonb3lTvLJhqBWhXq4Y3QTCiM31Hh2Lu2mc3c5gakVorgdo
enAxYlnGa2EkVKL9o9uCWNlU+SFfxISdqDz/AJrCqejae7ehrQg1XiBDYPtktgDMD75yM/S7oQm7
H27DWxlVAIwB8bsVUIm2Ch5MScxZgQT2y210K0KTMOdtKUDOAFPul5DlFy9J3GrZzAYdrdtEQx0A
0Fyr/DsFW0JV2nVsq59SlQ0YUAS7sJH8V1BDjDiEM5LTmhArOv1Z0z6m+KDADufhkRs+rAcoOySz
244hVnSOU7J0IcfBBbHIEDjx9mpWwm27ECs8Ky9q1gDaPxlVy7utzdN4pE5NbWbbM/YRCEBlUOCK
5IWfJUkyPb/1rrjcsv5wQyJWeJYRIOn5IGWmpcr7d+3UGXlOIg/7pdXBPEGNdiOfBBD7AnyIAQSC
MlJqdvxhVgQDPxI1SdOPWbWMvyGWve0jNrqBqZiNSfKEANdPXZpcEyxFuiFIyy12fEgSO3y5t/BQ
gpzVjuunLko+4W75xSkKbOCRiELTzgNKU7zf/N9zBe2TTfbeWwWTV9JIbAXwvCkod44abxAG6qeP
q287zW4wA3bRJ3xeJ8nBxB3rDssCodG7OR++ln7kmLtjK3h94C3KbsBmAYDzrPPu4zaFbhUq2yKF
AtYHSHeJwxj63qYsrqdEPbh9TSu1Tt5WDfXWYbkjATmbApLps3Ys8MRW9HbASIMMd7n6Qs54wCWm
VdLtLI6t0FRQfRM1w1O18smXcGanutFuUR9biZVrsHO9YMFTo4CKDFna/dqVb7mqvba9rcBsUEkH
rI7h+hgWd7LNb1WdOFXpmY0tamKl+rlC5GztDMK5BuexCvy/nPaJjS3CPSbuIL6CqOf9t4aPrd4H
gMGte7fhrcCMzQpV1g71ksnk9xVoGfkSuF0eIysuqxE81uByL41htAQLCehRsdgNdMIiK6vGQU7j
OULGVhBr2xFKfkHL07EcE1mxOXrFBK1sf8wgpfAARczbbqgd94oVmXqbArhUYmgjqwyKaXeTKtxO
FBtS1CRypig/Dxmf8k+hEQ/hHDkObUUm1LqiZQLpI4Ns402u1acO5n47tx1oBaZRUHWMNKKezPIn
zoCbse3c7tI2fEiF4FdziZifTHVFIVLSJsPJada2S25fqYSZCRVMutWQ2m/f6aX/4Da0FZJmU5MQ
QT1kvph+GsneQdfUMVc+cXCevdChO00qvmHaMZ+zrfDeAVXu9h1DKyK9CTpnSYKIBIHtng3lA+ee
E5aAhVY8JgO057cIB2yk/Y8QJ7jZqGM82i7EPZ/9aJvbIWOj/xHiHTB2DMF3dPuS4ctbz2TCRdSX
hAb2ymmVGHxaoPzkNrgVkwT2aK2A+GhW94l31FvAv3hsUW6XzdCKyiAnoMRI5AUS51dm4e+hGuRW
/LfxQ200AnJejENmvOLrnPgfOq9xQqAzGz80g90Z8Q0pJyQKygQdlEiKGYqaTituG6bFA9wM5jLE
/QQE9L3uNOh6irrtcRtEhPsDTD/Atc2o7j4kE3+EmsNXt3lbkVniaCorhWf/MlP4ucNGdIWglds2
tCFETIciKRZsw2GDbA64m3pH4XfmNnMrWzKvmfvuUnz2THlU0GBqk8DxY1qxKcBjWj2JghxRy7pD
cxFsbWjxuF2rbBgRxCaWCeJoY5bXjQLpmN+NEBh0XHIrNjsF1e68wHGodQSIfC12VeW7gXIgHvzy
zAIvfth8je9plDkVsfgoC+WW2Gws0VzXMGKqcIsAnRqqTYx+CIrZCRUCiv3LacPzi1LI5KBbvsDa
vVmg7xb7EIh12oc2nAjuO2U+9woKXoibxS9/QM/WMW/acKLFzwVEiYALQ4YLoOsJqcgWuo758FYp
55WXjw0i4iaEIcQQD1mej1dsnR9FINzaLDaIaGlLaNVfqtoeVOx3U6mLg2cg4+G26laIQiuCbTnS
RVaO5Ib4Ucqo69BW8gRsIwJNGHQ300fQOh3Kn9Xclm6nlm0RnpsYqmbM4E4hG5gXzXdrwZ1OLfCk
X27zLhaQFYuBIZplCMEIeFdBHZ84VTtAyH45+MbmyUt6LIrfiJtkk++aUji9Bf/pSvDs3omCtke6
kV9qNGKFK4m67kNHdiQ061/OG3KeGiwBHLZ60gJyeuPdBr14p01IbRyR9OGAuPoCGG0WoajXP4S+
991lf1NuXWshQuZFI8U5DiFhs2MwNNsr9LwdJx69XJWGd9tcQwkMOrrxSdbTx5mRj24TtwITT+4o
Cqk3ZGMFI6YB0jvL+MltaDswQ+gLAMYK/SpINHUwqarnxCksQSZ/uSAiQXtyi9FxaiDpDhEHPzh1
S+lWF4OD+MvRuTfwxW+WIYN51xVIFL8mj312WhMbPmRkS2EGh/NETLB17aq9J4zbmtjwoebix9FM
BeqyE+uhWQGxoWIa3baJDSAK/L42U4j9PfvN16jVN3ERO6V72HW8XG1okST5CpPcjEctZFHah4uK
nNtqW1EZjmKE2TYebeg2Q98EtsLHsId/qtvoVlQGuVo4eIh4yiYbxObY+G6FyIRbdrBhRKCgh3E7
46JfhPc8LK9i1TiObIUlizUPYA6Fx+YIuxf45sJotYfJgtuiWJHJi2C9KOfja1J91c3btQnGK6eh
bRQRLNFGIaFgmW1EnEjo3/OaOz2RqQ0igtkHBYQaGBMu+t/G1KeOu5XyYA3/cnu3PUlINOOAZWIY
TtOmtqtatrPTU5MyO1/CB6/nHboa0hAIXHnZ0BSPbsttxWXFS8AbR4A0CIXvHQwLYPniOGsrLnN/
FgwuoJg1zA4ajqpb2bilShsthBzchZvBJikoPaO6fp37bkfgxUjred8LfICiGzx8yLWCOCAPBug8
xYXjtK2ghKwTrBY7hPsGedM+am5i/y3s52Wj/ff2L7XdqVAlbMDVQ/sXkoU0/tYCFvsNpipKnqDR
T7YzT5R/t/oxzEmcNo4NHUKRPYeNJRYKOnB3YxHe9kHvduTawKGSU8AIcz5kXZ+0e0AVvzVkUG5H
F7UiNYdKUbhBrzBjFJZ3XfMuYqtTq4BSK0yRKjQs+zBv6NAefAV5PshWukEq8DZ+uTEZHGXgn4z1
hvDx726OPk4jfNn//ltexvjD5rFRQ0VZwqC5jOF57MOntaPyYY4E/Zyvi9uhTq0kCmJJG8JxacDV
FvKT8Ov4LmbxVnXlla1PrZBFHaFa1wAl8paF3UXhffo1VH3Y7Ysc1qj7oh69u7zvHU8IagVxlUsp
+hlookioz1D0vGV6cqqGUlu9aNId7Mxgaplt8Oraea1sYPM1u1F8qA0m6itZ5Qq7MusWGv0uofwN
6A+Mdd/YRJdj/Q+biFiP0QBetZKhvg2lSL1+9HMjvkayLd3C1kYURc1IIcHfYWmg3J2G0L3e9a1Y
7v4+AF6buxW5xhtMs81o8sELtEPjicNfKVSL21vaBhRtNVhhE6T8snI24FeRO0hduh05NqCI4+G/
wLIQZcslgPTtFEN6d0fL7Y1s+NQL+tNHtQIXZqCF6CreZ4ueghoj1+u7CdiECsrz86x2CdP9I2qx
4wMEmv2PnZiMh2tEy34msL+9LqeLQiWsZPi1jAvvYwIvdWj8IsfeV1Pdf62h8C7h8+Sbn5NHYN2O
pKjyGzjHz9ezN2KseZjzC47cuAFqKbFOi25UA3T74JGwReO1HIdb0fM3yjGXnf6nxbJOBrVsHUPV
voYjkZ+X8IkvihtTSH69LeEIpOfc9A+gHUKXuKR945YsbfxSOLZhAB1XPO1hCfElhikmzsB6FG6X
OBvDVJlljpdm5inuhb9K+OT1vffDKehs/FLD+07yGkPH4S1A9nJzWxEbugTJqmmuJMYtDEySSkRF
U7ldemzk0pwHFVV4EKawNU/uLxn4A55X7Te3BbFSfNfrlRcUo8PR4GBWGDRXP91Gvpx7z6p5QVHL
Zi4GLLXf7kx+nbRudHdqA5dysQyc5j1PO3X0/GbP4GHsNmcrUGH15odGYWQSDcdVJTcL0GhuQ1uB
ukQdPBx6DB1AoDpS2wGFZbcUHlsv43KoYnCDsPk6ogsolqJ7nGztcnSauA1cIquqijAceVoXW3Dw
5+5u7hK3Eju1gUsi11tHGQaP4TfDyIlCDd9t2taduyibSBmQ3lLWRQcCueZFPLqNbCVuskkYSAUd
vmQt9pAsgTT2V7eRrWAUF4vaWfU0hStxs98miEUHHbSh3Ua3AhImPF7D4BMEbLGvDomGKPhWwpXb
bXQrawMjnhcelzQVhMAPjZDy2G1j9cal4DLHP6Q5G7Zk4BdCGzbQlE9RfQuJ2fxxHI3rFrdiEy6J
YawMJWmywB+PBCdoqTtGjxWbQjYLFJ5nkgb+fAj7b5Xc3LKkjVuqIJW7qGCi6QRx4j7/OcJyyOlT
2rClONd+BPkgjDzx4VDEwYMIYPXjNrgVl1D5grdsHpNULPP7fDO3anFrHVMbt7RGG3wCC0JSf4Ss
+jTm7W7pqeNTxoYuFR2tYrItJG1J9AEeandSkQe3NbEiM0jADPFrDI27SQpTh0zGbnd1G7m0zGKA
9H1HcHiv1TlQWp9zWNM4bpTwZYqXsIwIAHAhKc6V8sQ8fzrAy7R0QvrS0IpKtYpIzS1CZ+agdjKS
wUHHcVmsqFwWYBVJpwm8KPkhh99LFbsdVDZuqYhHEWzVSuD9nbTHRMANjAexGz6Z2tClgXk8rzVG
TxYyHJu+ivY+bllun9OGLnkonqpwwTYEXemm1+Jzv8Vu2cEGLk0x7HZVi6hXOhHf8WRkC6wZhKfc
ThVbAamGoj8UUANMfRjKqwgPvbOcAsdvaoXnVia08kuPpBVkm0TeTfu4g+mBU+wHVt5MmhkwgxCD
w3cz3sE0C54VMczW3Ea3IpSPcDYJAhjZLwVcu3fxmHuAYFxcuB3/AitIwbdkaIHJOG234TBvch+G
3O3hE1hB2vRBMvp946cqz/dBkKfRErpdxm380gps9QJqhQ83HxAtjYADJndL+DZ+aYCMX9Opwk9H
b/wAT6rHsfWcgDTUhi+1XdnUQzlvadiGn6DOAZU8mNY6bRQbvESjeZjYlqwpBKlhNVnxzwvcGN3G
Ji/TRN3KeRvhX5/moESGqN9U8yPMkNw0AOC7+3L4rhYmjAQzKdX0lnbtUXHf7UJuQ5dWuCFBO2OD
W1Pvn0sYJE9N67gFrcjccq+OZW4w6xHSksvKH8FUdrsa2upH3SaDpAi0SQ2sf45DXcB0M4f9jNvn
tOISNEgOdTJhUg2rBT01x67MnY5xYiOXKF8ChcS5pN2AQh86j/XFGOyLy7yJjVzqKWpjfsWXFDxo
oIDIbQ8/H7ehrUstfE6mclOeTlGoPzBVpjWLnVYbkKSXu1sPjVbVXM5ppdZdHIc7j9y5TdoKyx5a
c4YFuU4FNUeR5Kc5/+U2shWR8C8Zyh4+JNghy/JACSPnBCaGTkcVSPwvV6TpoxYOSnCunIORHUqI
FByjxU1AgHArLEHsj8JKwN+mWcihJcFt4Uh1ItxKlVTE8EjpizkdIv1O6f4AJJpTZiA2ammOxiIm
sMtLx1bB4reuYfGW/Hb6mDZmaVzMCOs2qtOSsHSR3gE+sk6JgdiYpYTPCQSlsQPNxbK46dbuVPqT
53TnJDZsiRgRTNIPNIBn0Xz0OCdwyZuCg9uyWHHZjgL6pr7RadV5D5tYTlVN/3Ib2gpMBrEDQ3yh
08Cr0zzs7pOt+eQ2tBWZawy6U0UmnUIe6y4P+SeYKh7dhrbCEgqes8YTQqdD3Vw1ywrLNjehFmJD
lpQoV7N4mHUTwsQWht/XRcN+uE3bisqgETkIYAMMreiXwl+OMGtyXBArT3ZTM5GEcowMJvzWwn2a
vCVNdNlk/70cBi+cl0dg2DUxrDgWnbJ+WPmRtZJVxzmX4VeY7PZ0x1Qs3OpMxEYwmQl+zT3XOMyj
6jqEWuY0eG4nuY1gEjrmJcQOYO5cD/scVAJf/stJ6Yf5z+JXf/fPtfhfnW7v+qqb1P/5j8uG/tMK
WeGZb9GwhjAeT1f4p39U/lDd5C28+Jw2ja13ROnIkIS8KY3a0odXW8OuI5h1u6V8ZgUpK2ehBalw
4nYX3QR+qIvK7cS1QUyRHydLBBl2uLLSq4irGwhCntzWxMqcPXqvkJL2VArD+R2T+XmomdNLkNhq
R1uNJli0lFNKvyXzMeodh7UClFEj+NBUUwofyz1hIjU6/+i0GDZSiTOB0w/ljVR7DCIt4gxpn7eQ
M69sbRuqFMVm9ssGq1GxKb9eEEVnjwrlljVtrFJr6LDAnUilUpCP0Zq0u44r7RY3NloJXlajD6T8
lBYemtFaVh8HeNE5vajA5rYORbVEHHJhKk14exKMnYUhTqVIYoOVypKJai7aKd2C5gP89A6kMW4V
FGLjlDwTweEB1k3wxA1/ByL41uvArV4IOOXLJaFTIi+O2ioN+1/E1IeaVwe3DW6lTdLoMcwnLDY8
nveAaJwgaeKWN21E0rLCsVheNnTRquVMdS2PJJnUG4fr5Un2h8RgI5K41wWaQYwBqVNE2QLE8vdx
aGHsvdXVGB8nTxXBLhqhquy2522MErxAF0DFB5WWhb/thkSPe5jYvAH/eOUssCFK7TTGXjI3Ku28
bTgNVAwH1rWd27PCVjyqvcm0VGL7wB3Iv2kChiwtHTWDiQ1RKsEDLwEWlSkMMumhbNsvZGrclMOI
DVIiMINOTDjKtOfsHbw9q4J+cNr5tuhRYcYpBh9HplE97xYe/azL3q1CYeOEprIyshMYWvagKOGw
3NFFu1EIia1otCiziAEizWnrefIge+kfaOOmLk9sRNDSBH21DbFMgwD6N41/M6neLSHZaKAITkrL
rHuZJmty8Fm+61q3jjix0UAL9yGVFLcwde/z0zb8Cv3c7Qyz8UC+SSCz7UMIMwijAwQD9snk+M6y
8UB0q8LSgwRTKutup7nZJUPndiGylYzWtq9BT9rGtO2L4kuymOpug/P4X06BE1vXWt6XSQ6HszEt
oMFCmnzXGscrkY0ISqa17HSNoWFEPB3qVYs9GwbjuAOtLNrr3oOILUYfA3EFx+0zoOFOlVpYkL5M
0JDuKwpeNC1yXTgdYPXSnUsNGLHbilsX3OHCN4s2ONsHQAPhKnefDG4NPWKjgqqlJVXuGwGoSgC0
cN41y6dWbXBMdpq6DQzCcZLnqsT487QEh3Grv2mvcawg2m5pcZlEkNj3yHlWPJvWaMcgGOg2b+vd
WVZwXp7jip17Tx+WEO7OvIGmkdvg1g13hQaJ9oaYnmMV7TYgj2jgFpu2mJE/VfE4VtV8Hqs5PiVl
sV1NKwzB3eYdvdzlAEdKVpBiPtfe/+XsW5sj5c1t/0oq30kkELeqnXwAuhvf7bHn8s4XlT0zRiCQ
ACGQ+PV7+d05++Tt5FROddVMle22aVpIz3U9ayW3gRCHfB0vK2KfA4N0Zmi8oIhdQ11zK8ic34W8
vax7Gkdnp7PfNhMC2rnW7exfZqiQFJDRvjDuP1dEy4MBVQnzsSi2gXJcml2BkfzCOz8HB0VQLYOm
d27rvAEhaxZuSYn7v6yIcI4PGrhYg96luDjnz6Cu+cq3ywLOc0m0eRiV8Spa66AfS9qJKl3Tyw7m
OTiIiskHYgstskJRrWEGfNDrRbv7HBhkZzqsLPFrTeLutz4YjpucL1yPM5cJJ+lnobe1jid3M67t
Md8vY/+Lz5FBI9p4oRDTWq/dwI95E9BiZTq8LGE+F0SDbAnt0OJY69ml1US6z3yfPl+23GeHch0k
6iqTXetloXdh04C8N6SXYQ4w6vlHS4XYe+2VXbEB4+k+z1ONavN8mak6hwalirR6EnKtN7OXeKNT
lK6X7ZNzXJCZiYxbiYe5DyQo0lAfgni/sJT6L7CgtePjRPq11gZtDi/35AAW/J8XPc1zYBCkKdbY
Yh651m467UNSYJEu8zrnmCCSLRp1clw6jWXZm7Ycm8tkV+JzPiM+Uz+lEpd2bj/m6wfJRn7hozzz
lbOdCIjFcXIg5LoUWnWfMzJ3lwUQ9CySnTDqFc9OrbXqSBlH9qCSC2OqczKjLibNSvG/zjf+juZV
Kabk12V75OxQtizvdrXg4EQ7O2qi1yJDtf2yJTmHAqnBm7nrxFoPunsO5ZsO0otg+fE5EmhSOg+N
xmJHxMEnxKdmWi6Ljs+RQAR0sLrbsNitAeFNL06YVbos2TkHAmkGEjCKVjJk2FWRQA4kAb/GRc/x
nMRopjgpcujWumn3SqZXy6gvc+7nEKA+XHW4BoGtnYCKuxUFhIova2ucQ4DINPuJKFi/5kN3s80w
7bxfqLsSnyug5U2XSNrgvvN8fuv3+HntfXfhap/5ybQnAXDyuLaIbi3NSrLvF1757Dz2VOwJQaJQ
29EXnv8as6+XbBB2Dv9ZGpHEi8MGAZ6mApK72PrpImcAHaU/OnYyJmI2KrP15OIEZCBAKS7SBBde
/aPY/E+zTiKTSWM/wm1Dqa0ATvnK1t5dtNzsHAH0kWCn24xbN5E/jc6fNn0ZAx075y2iaRi6FLpq
NTq8U6E/qGPy5rJDyc6Zi0ybchQ3IlvPTOalHfbpyeWb+Q/R1O++9l8L+ewcBpQvO9IlTUxNUJEl
NfFiDu7FmFtexnTt+XPf0S5DF3LexAmcDTPEeuJtnU9z7nR36snQsoL43Ml7sbtpayGI2bPLSovs
HEfE1ziBAXWmpn10E3euArPVRcaOneOIspVkc5cbXDrfwmKLgyuJ8fkLd/LZ2W6HJl7bYDO1JPbg
OrwBiGYvo8li51CipImsGPhs6kapoYpXPxygmB5d5G/ZOZqI85QMwPx8BMHphNBpYFuDOd+FXxSZ
sXM8UdcNQlKicPd4sldtN4nbfNmSy2Izdk6EZPOtgVZoa+pp/Qwepztpu4uSMXbOgxT3iJ3WrTf1
SDloDyl9h67fRYUjlrE/Wr5VBjEfILRZ7+PwG4ubDi2Ry2Ta2LmW2qojJtJQmjozbd32WVvQ6TKI
IjuHFO37MMkMMwm1W8ewmKbVFyBWzS4z2dmZ79Wkad1O8SwBB5cFlKc+BtD3y5hoWHZ2Ru06abNM
WHMLv1A0lOtyyeL3i3zwObTIdnwFWTpuncfiG1m2q2gO/kPr9WNP/BuLfY4kWsN2FyvjuO+wqZiL
6jy9bPqQnSOJlmEZtsRgq4RUsxL6UrTcIeh52ZKc1XTJNvZxCxNb80X/pl3zCBv2H45P/P9Yko+f
/1PgsG5J2GRZj6pUztQN2IXUtc0jTzBXatLvl93+2RGlGIQjC4lxjFSaFZsyP/g6XlaSZv8CKGqh
J9uPIfxF3J1C85tT2WWe6JwVCd49wAAprkxy35RdREoCZZPLDug5oqhZRjqqHRcX6XTHpx6tl+mi
ljw7Z0VKnNQ6xtR0nbAxqIZEPgQNv6zwwM5xRUPCwplskan7j94t5r6/D628MIo9BxYt0bbP7chM
7bv2js1DOS/9ZS7oHFXEJ/DlpBHFHmzaFoVSwUtQuV0mnMjOYUVijvSuKVYlG5daiahCTn9Rg46d
g4oSHXRDAFBRnbf9iSeqzIbkIrwSlMb/ePaJdm3iQdsGYbAAcxRrIdrLegvsHFMUO5P1IBzBNnG0
ABwkSy6qdbNzQFGYzJOcA1x4hfLTXdDkbWG65DLKJnZOc9TlNiNRaE2d8mFrqmWcVFOMYsSAzEWm
8BxaFILdMwMv4cfTHMsxtp+j6LIZXvYvuKJ4nHw7IeDv3RBWoXD1ZnNxmbk6xxBNczpCNxoh/9Cz
07bkhcjJZRv8HEEU0B5zXz0uHfXpNUoolRgvg22zc/gQB7nIvkYrNniQizvJB6x5j9boRc/yHD70
AdsGvSdRNYsaei0CK45DtmSXHc5z/NA+sHym04Srt6Ilhe6NHko3NNNl/BTsHEYUB151cT+qmquh
LybEcKNvLvP45ziiYQnnicvJ1HbeCwDDbmQrPl+26meRrehMbiY6TDXEL+1xE/FeBgSCAZdd/Syy
9agPLnOfu7rNUQCP9WPSLZe55XMY0R4F8SzH3dWrC9oKbFvzwWlyYdp8jiQC1teIZPau1n32pUHZ
t1Cxu8x3nmOJuISeAQ0nX0PIz4DYag1PJpeXMbCwczjRHLIZHVfu6iH1y1AA0xENZT757ddFj/Qc
UySUBgeVwyMNcMt26w7J9J8wIv8eysnOAUVaUtu6FY8Ujdf1PcfjZYdGbfMPPbEebGEgFO++BHs6
mMNlnyX6o8feHRl9mhNXJ8unwAQgerr0KYRnV1ZDw4ATdXUsbbHYvljiy2QJ2DnEKPAM7OQZVkls
5qFL6YleqIvDzomHUr8Hw9JSVyPFAImj3vuinS9MRM8RRg3jYH83s6s5a+Vn5OuBLfwcRv8pq6Pk
98rQv0lIz0FG3TBhAlfmY60w/MxeIE0srtdkDeJbsWCA9hPo2uj4YhrZQovX79LoV5dskQfPGh/7
dShadL3UBP1lpvdrqNWAUsftjZif6ZDE0w2de9tez+vkl3vjmzY/SIIZ6KsFVF5zpfowtld+Sbbs
jkGljB4UjyDrsMYNWB4KHufNNxbEYVb2O0xA1fNJz5WJE8hrRnnQb/XSogDwyEIbxEe5ENacEgfc
1OM2ZqzcY+/cAZ3K63UI2RcEUfaNEb3cxV/GJ3UQn5DiC9NkRwO08w+Ld/NlDLGQpAavH9iNooxk
7wH6kaDEgdloQHrQps0x8prpZ9qF6/vuQKcGXrlhiiCLAvmIK+2iePhJ1Y6uVxz0g65Fl3b7l24U
vTsuWRL4Y4qx0/kKI0x9dhOYfJ3u4iFW0XfQontbR5BaaMssWbrPpvFxU/IYkMTSUj32V0OzNfP9
ANZQ/5J4E7eV1BjwK2WTq6SEMkEMGKeKRH9NR+bGkijp2QM6zO1W5DwM8jePRZ+vwFFrIYnZ51H3
te0cJ1fBhvnByiViGY5ZMoRNmUfoDxyS1AUPW7wLdgA/g89KxixPHnzbqk9b2HX60Air2JMG5QTu
ZlHqg45MZ6ScGtNnhVs6JY8EjDfRgxTh3JcTeOXRn9pXsLQKNWD8JpUbAP8bs01Q5irVS7U7oNBL
si0UTOsTT0DZRJnWpywHwK6YWL5/2QzgWkUXZWNQbkQ2rNi9TSU+vif5YTC26crMzfar7XsKXk9B
NnuK4iRIf+1gsIrqiI+0OUUUuu2FHSPo/QSgb7Iln4LtOiU8BXk3IDNNuU9j+Iq3MWATTPv1Gon+
mBTgfxzNN9tlRhYopaV53caGrCAiClFJdwynqFhUlNhHmzPPRWHCZt2LbtCRr2LHA3W0MvNtaRrw
CEP8Zt95qZXG3PQWpZk5zGMI2CzrCW/LMBOyOfbcMFdRgJhft65xaxEQraHLoTrLq4zIfH2ZLEu/
onDARTVucT4XA9/4djL4cV/bLFr2ou0nlj2gdZCYArTImz7xIcPXk3BpLIogmfqlLyQIflw1Wyv8
N+pzARwfuO87/Stt8zmvSDvY6LYHFeavcG8dOQVZ4H7MkFD57hsZvtBMyQQ1izaYP/FG7gQEM8m2
38RiAyFj2bF5pIeFhwl73AYfk6Nthl5dectDfRJbKqfCxHZ9mFbbqyPOVmRLHc/jz61lqJxzUGjb
GvpBQXcK/Np8zROMcI+WsAkUlvOQft5iHVzLFT8pWrC6pF+XMRv68QCuzF7Lw2ZW1j+1Ce/VO7p5
NDmAVibMLLDEPEqu3RKBQrJQaxMLVUq0hcaoSEjU+hIf1s/3I1gY1tMUsDC7HbfxYw8EaQOz1IwN
HhfyQv6MMbaWPksbtAqipYbTqRinBlW0pBvGz4oS0v7MpmhofhqoUEwVmTlC7Lbtk+GmBX23u1IJ
3fuHfe6SL72TQVRKsm7xcdbCmntY08CVrLU6OaJzmoYF6Bfl8BnjI1H+udGUX2cj+voYieamuR4T
l7z3NhyA3mWp2u6UUggXwmE1X0Fba6G6Jmz3vvTr8qiF42kxjDhRQWn2UA7Pnd0DXtEdMUYBhrYt
qlrES9OJjNgTJEhEdu9y3pCTDOzUHDqEakE5ZWkTHVJMmTWVydpAFyI1cXDogmB7TVSmpist9yra
YTuKDf3Oj+X9FOYrfE2GAFJwVgjuQS88P+yNOYyteZLBnO8HmIQUd9hIDuusMs7Icek5oVcB2haa
VhEmXL5MPka9jCYmf51plN5kkd7ukjno9HWetkN0iqFxER4ZDsFyBwd4PfixnEAFaV17l29Ji5GV
ju13WaKmW5S14N0j4EbC0qeKd0ct000UnqHjUuCA5t/B2Onvc8H6tAS1829hN+U/43xq3sKRjOpp
TNsdO6GlgpYJabPKTVTCIYIsE9RrnoOzMIQKluzbN7Zmx5VJe60UmQ5oQIkK5D7qoBd+ap2rGel0
FQuU600aneaIkiKn/oEPbi4ivg9FDnK4QoDiCfuye0IYYYsek7ildcFW7OAkkHm6VzxNbMF1qm+7
MLxzVFZxOn/jW7AeQ9K1lYUgUgWV8ts9nT1KeTILqgWqbhUf1rwUOljzgoJH7+Qa8F/BOvfpXZ71
L9bPFvbcvaWcL0eQs7IqWeX2kq6NrqYOlN1gFpinMof2n8W2zRqYn9i5azDahQVEmF4kQwYRwMLD
tanPPgtgD5spLxgebgkMBS0Y9XfU8xPt3F2+zuQA2nsH/dRBlEsq29Ibct8n9jcsY3KYwNxYo5D1
JhjfD1G0VYC18mrw3Tv0SNpDYNFRziB0hgDA9UfhxMkPfCqbnCwlGS3ciqWPZMgerE+voxFYwTYG
xAfDwqpIG3sa2JTfjqy/a4TbqiTxT72aR3lsXfAbc3AIspE3y7rf0YbrglPzWW8yuzZJNh+aLXmX
7XrPJdrFpcIaxr1ecBK0KyeS3SLl3D88AGjZ3aphglSwQAIr5DOirSiOzFFEiSwyJ9Yy7EVQsnH6
1KQ8rcOFgxNdkyeGIRLQoPRlJMKxkHYuupHgb1KFKYQVuN9DHzN5hWJF0hR0w4yJRNG5mFUfP0Kv
PoWnaSp8IK6qHZqeohjT3TyGnCbvW9IsTZWvbfjS6sj6alp7NHpo2MnulsY0Ru1gtdTfQ20orTai
uDjxrBeyxOejYRkHQ0OPKSpT7proiN4lJBC6YByzqIWbdfZD+1hVYxcF2VXWN8nXcRhiV0R+cd+g
E5mQYz5Pzdet7zeDmA9zodd5yDKHnTmDl5mP7f45Z+g+HTIQg5aDV+FXyMPouZi7dv6ajhN/nzk6
pzfDYLE6VuJM4ThNKQSn226HA0Gh7D4JXO8/zSrn6jrlJAuPc8gJENdDsLDDSOeBVVmvONBOamvu
TdwYe+ojJr8P+yI/EOuCKQCRBbZVOBq/oT/rc1vxpce9MozL9E9R3tIfJoW43GehSW+LcESxFTXS
bfpG+mGyCKqytq/bZlRf9OLZ+Jte0u19SYBaKuYkApJ/RkSM3u+mKKtACh5mj6sYtD6EtgdPnVS+
l3UKhaZnQlkjD6MW2JCTzTDOydsFEqrCpvPDsm18R2gyLxI6VM6qx3EaeVcOVkUUhqUjS4EKa2yO
uVE7LWbJ/VRi6Jk+TKD6l88T6CbMw2wImY4jsUYcO9ogNswjTB2XmwsxDYxPoZbjOkZdxTQhNYLm
MPcVUsFb0LwZ4J8pvQath0lvwNAeIh6L930+9LAzX0kY7e5n7BvAPfU6BctpHsHLXWEuuONPEuqk
0dUUZazBUnRJVKwrFaIkaTjAriTcFRueZ1/H4NkGV7GTmOyLedeNT4FyqnugNFFtFSPkpcWiQQv1
iLwFKuHM7Cw7cCEfwbXYYqqJZHCl++r9XtlUJDedY7G4zihfgK9JUisAAzRZU6zdPj07m82vbAIp
3qkHjj4okw6y6SWTYnvXQSbCQmA2+LPyAWg41ZT0vAaHP6KSxGGIoloXxO5FoLP5Zul0cJBw5K/M
RvGLmQJ5naQ5EopOuWuYQiru42hhayHl6th1LnjHkAKsoARn+/4u19h8QVaXpUU/zk1UziGpw4aL
QyC3YanWIJvYKWKBc6VeGXVPC+0WX0a6XyvYuuzbbmUDpnCoEiucsVF9C0iaucPQIxa4nWB59weJ
cLWwEF08NonS5I0sJtpLJDudOi2Bl/qw55R/Qk89bw97EKz0OnWM5Td8tP4FypPiHb31lZdm0qo9
TQi3OvSTtolWO+tvl3XYwodefgRGyjZQ3AFXov6Zhx1LHlPO9sPolUlLdP9qB0pPVxhobuqiCdhd
PO85MkQIxyhImTTeoNDGIlbZhHFSilZKxGPQ036a2jH4JOdVwBMtMn3KtlTYhz024/y4UT+8qU25
EHPFWgSFFyHckzHRDMbdcQ/vYyXWx9bIEfrvW/tNdN5N3xqa6LWMGoyZRXkWBBUOAJgCeG8+LLyf
5hzWPlvm0u3b3J42uYfXa7a0HdjrduZKo5ELE3A39d8Q1PVJoVjYQUwdN/K853n3KxZie0K5PPrc
pvGmD2JfxJWBAC6CpCXxPQ5kEpDrFsifqnN0PTTpImqBTl0h3B52R6Ksa27kahy/b2fCP09r/ACt
bFboEEOToVjEIYUGfVRuLSB8hyRyrbwxY7SBOa2PFvDscY8pFz7m4rA4xrt720V7cIIsCrkNs3n7
2mxRcKeClC1VlPQaJQSMJKX1PiOvONApiua7xoTizXVKyIIgkt0Oc0xtdpPQIa19LnugqcJ1Qp+b
JmI8jPEUfPGSsgJFhLRUWdyfbDRMH9CGH+NK7pkdoeMRZMmOmKJPg0qlNOIn3kymK1a+50/51u+v
Otb8mm58vZcCmWCRu4F2dxl8uH+D+qxfD7uHDzwtah1rR/fm+6is14dpSxW8jXDjelQNJeMDanJI
ytcQ4SHUR/lP5ND9szQLkLbtntRTtq7PM4zlVeijJrkhbmnlI8r4wy+eDflUjsIvVTi54TqKG8Q3
cp7vl5yDgA1kwDBjY86ibxNwW6wIwZq4Hya36/tl7BZ+aOItfaBQVV3qhi9ISwdP4h842R/FGpL6
4NM8ud4ioc3HW9W7sY5Dy74Z4DEHxFf5uh0GqmfsKjjFrpCmza8S0KiywnepDkqXT2t4w2XM82pK
1YdL6Ntn2up7ubKoknK/7nY/FV08kk+QY9xvR+JWexdGmXvZ4SumQ883jJjPIEI4TFSnydVonQuv
FbfpizCQLcOii0GWUNah37FqLLpuI6l2Amj/FCoDq2O8q5ptWh8TlsKOtjQwT0JkDRSHxZDf6H77
BdBnsr8azLf/UuEKNl8U8WQhhfelC0AEe9q496TwBNOHKl1uyO4OMetpexgG4e6asKtdMzz6wbAN
xYkwvYLzB8wHDIFExWWAeaifnme0Xv1unlsaWlli4ggiIrSnZrpiQwZe+cyw/VOwK0sL27PwFdh5
+dsa2ojVZIBPKtcodtOx8xiEkj00H7gPtztj1xnhl9TBycaod5TbvO3imoBb2t54g6ZsyeYwHG8D
STIs/ibIi2zIau7zmOXpMQQKdHoGTFqbctj8YF+WVrfvaDIsuoILXlGG0c2Iq+yY3gEFpI2728Bh
/cPIJY+xHnR/1NMOvV9mZx/XMRCkYcFzsJYXW0vZQ5eFOi5XGPY7ovn2Ktp+SE+pHAH6gRXqwLIN
wkZadU2rxyN4i8xvTDh0eSF6B2uzgGdDlppReD7ou+Esj1aEST2mapVXrccZv8IsyvicypzGN+Pc
9tjUTLfVqpjqigEOTRQI5cf82kc21AX6PBYBLhms+Jp9qNFW8BmQdYk95MeOTA7MVPM85P0xjZRp
73WjObKecE3Gg13E+raAjouUdA3RZ1xFZrOSTm32DDK0jpdTkMTtLYlQ0XhBEpD7q8hGnr6EDXSL
f6YCKP37LZOLvY4BZgtP09r082M2DGP0a2+UFCcQ/PH3dYGE7Q1Ftr7j5Mo5fqAtCgSVmNs2eGzC
HRQhBRVoROCkm2yGE6UY762sH5BOOwF5hS8QaErBBLOE8X2E6mY4FAGsDnsMY0WuierStdrSaYgK
S7AYNx2GY6JTF+aTPLIBK/hlG6QJD65xnlVrCr2RUm7LoL7ZxcO6ocU1uQeKeuArOiGTL3gmSVOC
PH3hFVhg1+chgtJVpblKgNjZkE4XcCLia2I7yF9ZHqByYBc7IthNDB3vJWTfwopvado+O0WCscR4
JdnKcd7d8pjabjoMyiJtRAoyyCPPWpq/o4oUbweV9vGErhUC7cKgHjV+Arp1HUGjiT+46jOShLJo
tBXrkaeoY36baCMYLVC+wHAHDlkUPEw6gKEdjMjAoROovPVFygaz3koEWcIVyRqG/LWJ8lwUOWFy
LhZoYb0Kia8RIXXxVgzDjs8BWv35FUXvBFL16IUuZdPNeECDSve53vAGfaUdwdBeh1g6eSUa2jZ1
P8Ym/pRvw8YPSYM9XoQ+1Y+kJ4v8kc0BSJ/Gvmu6qvNEpEAUhBj5MNXAlGPfTbwH+Y9o1SMKD+tk
uwOQvwHSp0EurEy1IXnhEIr7y1Ck57PBSyRk13I91gZ6mrXK5+wBtTJ2YTcmOsOSzXSkmgzzWGcL
cVWvpC52Jf6hjPHXP9Bemb//F77/AYavuW3Ecvbt31/0gH//9fE3//s7f/yLv59+6fvX4Zc5/6U/
/A2u+4/3rV6X1z98c1BLu/gn+2v2n34Z2y+/Xx/EXB+/+f/74p9+/X6VFz/++tuff2irlo+rwSKq
P//jpauff/szTX9Hsfz1n9/hHy9/fIS//fnBLJiK+tONVa8GQth/+uv/ftn+6cr0r+rnv7ncr1ez
4Nos+Qs4EzNUSUnC0IpHU3v79T+vxH/BpidRCCZIwDQ/WoxKz4sA0Rj7S0zTKEpTvA6c/AfoyGgY
SbwU/SXBRWhGAR9BwI7px/9z2/9gLPufZ/XvGcyi39kL/m97Ks3DPMoTkkeMZGka0nM610lnSRjQ
bv4cr90nuSB+n2gSHJK4e9OwMQcBjEI12Gl8W7olP0r0ECorGchww3F8lcT4wzKp/dhmfXyPkv6O
EgoCIQUvd8cYptOTaf/CIhceQClhj3ZebB2IOauGofGn1UVtvcOKHGLC2Y3PN31LvWtP2Lz5aQfJ
WtUY9uTNnhw3Kl+jVHmYmhbvAo9/HNZuLIdkFJUG7XeVBl2PVjNBSQnE/9U2j8jRVkz7BiM44MaR
+3LX4kYvOqtojuaIR9kxb9T3yWDuK9/b9j6T8XyVZv0b9dFTpobbdu5+Dnv71qZzVHz8IOfkCxMT
OgQG7Ry9/2b62BRGTs82728Dkpki6vYW3bKdFGugv4vMN4dVA4O1x9DS3PI0OOwskSBhWcISxv89
zPg17BG/TpdgR69Dvglv89II/dyk650bzVSk7TKh3A5KDjUj5rCme0vZDFwXuPdPmcD9jzPpXqaR
9lft0IqHbNkXpN969zc8XvwJYUhYEqYfVYSSJ4IvVkmXZqchx0NCd4HeujG5t3LykMx0qEl8Jwve
zfQKxVc1lmzLsoJsWIWPH+mk/775+Vn55obvy3gIFX45jhVkEaYuLqEd+oO2VFcZtCkAOF3uhJdb
Bf209IB2dF9kInmxqv0ZJKQvzNx/R31yPKa9d9emR2q2h47EhYdIV6WtWw7rHPjS8GkqXEvmO4LH
E+bN/M0RkeCjo2Y6y+6dM3Qm/Mc92v57nktRQdq1R1iuH6cdz6PthD2CQnv8PnZ5XEPiURTTHtHb
SKGfuGUxu/cfW8dF5g6cnkGRo8B2iwzX3qYJ+PcBeFHoeJl0CD/1wKa+UUqmp3a339ASOoWtzao9
j2o9tW8jTTK0nvSzSBZ3Pzr13fD5mbNuKKNOPRvcbTeZb4oMj9QsCHo3J45mDuShC4e31MqfvgOP
K2O9qFoWYfIWmjNQkOzZkSm0THLRDOUggmsxj8+5x1YIBT7vouRPBI4vNKVPMffqFIN45QjoPzIN
mWMJvURoRgZTaSjNlAgI4i+27dRtx1PrCi4DtJB8/xjOcQ3ts6aKGvU8e5wzdKreY0+f1o+i2mZ7
bLtWvcdjEhSojPYlAiVswoSoUxswf+RDgAZchzw4H7a7rhXf92QkVdAoXfcdltaN6apKRBPAai+b
hlSCb26TPUbZisfJYWn2uy3GnnExnidp0+jYY+gHa7HQ29G17qENoW23G2OqXPIekDvTHHQ+h2XX
RHG5gZm+JBIXiKNpq1AZ2o/77qFAKKZvqEqNpfUJJKkIN6dJN+Ln8t/UfdlypEjX5BPRAwEBwS07
Se7adYNJKhX7EuxwNa8xrzdPMo6qursqR+q0/sx+s/+3vujalJAQceIcP+5+KqQCsKrYhELyPWSK
C3/rCrMhAKgrcH2IBk6PGsKiTETZhxW4YuXtUrqYcAWGJctbC2xranK9VGDKs9zjSaq2oou7PBUV
r0KOZw3KPBsxJYshtvG3IRl3SDS+sykf7vO0Tg3MTkbBwENmJAlurdXjwhzTrnT7iEyQYqbApEnz
mLHoFZjSCxOH3MIA98RFogiAPwSWLmFzG0rWIvApFTHZrKPhDTGMOwAAtKuECUbKKtGqZ8zY6yGl
9TKM9DwwJi8em0L+2FdxbsM9q9wWQ9m81hXaGEOCJnyIEvNj3dAurtfNhgqHYUvpzUJQ1jazJ0pY
ZNM6C0RgqPuUJNFdqvQ/OFb/Kv3YJW8IctX37jK5+C0f+fJf/TdMQdALX1XNX6cgN3Xz0uXzz3Sj
/TXf+PmzP/MNSf0DTHkmiugsSpq+srh/5huS9AdKOYJeqgTBnLSSdX7mG/gb0G1F/JAoMXS0Vr7j
z3xD/UMmGuBNFRmCrgBDkP9NvvExV+HvdEMgkoJciykyLvCrFqGJYZM8K70GxcempeUb2tNWQUK0
aiVXaCr0VdA4HA99pF9h+K8572cXvCBAF9BG56TFtllEGX0T3SW9yNEGTO6Tub4isPiYo/HZRS44
W2IkjXEOiNPP+vO4KJZSdtYICSi8luxheg3RzUHzJmjkBZhGY3Y4kJXwmoLpQ1j/2dUveF25WmBQ
opIJGN43ulWRgcQjmBVYmVJbILk4igrGBWJwU5fFpjAV2/LaCIAP3f1nV74gaoIgBGifw4FUQJhk
lds1iU8H8EmiOejF4ThyLdAy1WoEbmJu6hWC9ZeL6ILBmSk84pi2VvnzZOuHfp8fugd0HtCvQVv9
ykVWze4nX+3S3EYAXtK1SxX6GEls1YqORHF05+YQ6ZPVV7oVo+H6yz7+mZP/6iL81eq5tLpJ5lHU
4YA++aPK3GXWjYSB5RASg0bJMadIN8PFRRhGWXKLViQy5uYK1/CrF3jphaMuwgRmxtj5gOPcQTx2
o+bSJoLkXwSgipK5xRNVAs7gnaheG3KFCPTpo70oT5k+CZWoLZ2fEdFYhyPBu8AVBsXVsWWUCXgx
bEWS8dpwgy+/5EXMGag4M94x5teP9U3yDlLWOJnA9MOHZofxXcvVdbku+8/WzEWsycImZXImc18X
NKOSbwupRA9V/1g+CyIaekAgGDpSKt+JVwOc9FHWf3bZi+hDR2RMY9hUfueompncS4/lrop38U3C
mRMfS59gyq1mZIs5WMNbqG5iI9+XO3DmpyAJjbcwDSQ0EtAB2WZ72pvtfXqkwsuwFQwQwQwWyTv+
Uu2rc97bwJ1t7lK6E2wUJqDJ7KtTmvrdjtXSQ85zc3oQ7MF4YwYnaHwAlfU6edMqpo4R1slTdx7O
LdtJtmRWW9aZmtv6qT171Meo+9mfnMlSTDl0ZrfZVHYnOmiw+qXXlE7YvsW7Zt96SbHpvGavn1V8
IrjtxnRbnAWnP/Aj1zBW+qSEr+mDvI1cBvaQFwWVBx8SyV5AmPkGPlIMAy9reFUUBIy9sBnB4XUb
t3S1NID6/Ypu4Ms1dxGTpbGA454wEx+ZH1A73RqVxAOwB7fNIT1qa+EZyhbceA2GXyfifCVsfRjP
fLYYLkKyII+cZ5NI/H7dviIxNEm3GgpImTzHmNBbrb2+5jkB6y9EWBm6+lgkxJ1DanRXd/iHxO2z
u7iM0OqE4EmG0GdKIMoVOvgQ58Nac9TTTbuECxrbBriLD/koBiGonXZFo80SA+xHFk/RzDLaWhLt
FQqfhhFUP7RtkVgnomhM8wisPsIkUp7wMxg0TaRnBjLjYTMyKXGQpNs8aSycib3FSX4QBHQjRgED
YgkqhmLsQQBC75e2Q2o0zEzz6EGbEyy2+S6NJB/zM2IHyItsDv38lJTxASM+zbTLweWMlOMk0d1c
UguWx9yRC81gfLEwmhhe0MU+HsBwTAsLdfdNBd1vJLUUwHLhiWDbOXOq9Chg6L6syEEvR7OrXyP2
LF2bsv7VQXJp/oTuqg4QsQ79MPFS/qjr0SsTRGtK+qMGAXK82J1an2e2YwuIJ3jjiMNXDrEvYvql
OVQP3+GBZmXoSyF/jWXJwvhWK5GRAoSalURaUGEpdo18ReX75Ve9MMNQGgZhm1iEPi9dfDUaovjH
Il9PTaOqzvEwG21yhh8bwnvkaZp25Xt+lXtcekktQLCKKRJCX10hFBDpy5oZOZgDcc0sPa0DZQkG
eiqr83+WHVw6TCky2IMybdJN6de6vsnb5k5AK3l9qWkV2ZmwG5r8SCWc1CoJlmijXzHp+SIDuvSf
mgW4nba1mqIxrgdcISCkDkGrC8gE5qDG79c06MqXXOPCJ/Hi4zX/IlGuxDFnmGZN/GoWj3Eobhi9
VdBw76P2DtRAZEaJUYNYS1CUXrnkGok/u+RFhJ6WtillWZf8IewCIVmMcDwzUGNgwGCDEx0kiIbh
rB0+EADcSjZr14I0+XAA+OziF1FaaWcVzVykfNMQZKOOeZm1w3A4pFVXGBJYnoZcAV7MEaKyrNui
Px8UuX4oGrgTNPtymYIlH/2ch0+1XG1lAowwc0FtMricmkLnEdVhrZPJG946VRXMC0KRmzUOmBCx
5AhdaMYg+M/EwzxTgyAzYGjDT6BvIGjFeLMYhsen3izVeD24zXjBaOOzvARj/arkxxpJYuwOA1xO
/JJ5EbgfK63A0zBcY7IrQK+GAOATCZ0A8mYYzNmjTPZjEYTKI1XOPbnVp4da+d4p90V5Iw1uJruD
hp6dh5EAQ+uL1BElt8jQuHWlab1pcJuayYXthjB4ceRH1KexJ9QOIDLQvY06BLgn1GQ7sBmFyJBO
plYKXiqDEN/0tzDT38pwu+7DZY+R4YEOm10o4D115jYQFVNOBifrdX+IrHjg+2kGTS+Vb+BK7vaz
L4rLXmEPsnqHIaduMs9eHuEMxXbvaiVIc+rEeuLGbPomwZlCY/ONnsfgVstQNpTSeW7ZndLt0en3
5Vy91eVyV8rFW6fHgQYmrqSA34ZhXnOr2uh7WVEBPi6Ye5Iu2NLcvo0Cc3RkOUXbWHVaviyiDlpY
Ep8SBoB2mRFzlLsiT92Fl2YC/xDg0WUOcEfcinF2m3IN00kMmr/HCQe1qjJaDgDyexJ5kNblupXD
IMVo5HEX98xOaeOKFWh8eQnu3AgCRYSibtJBkyktCjLlKBM/Emq7IMsRllUmA8A01GNvAMOn6oYn
ecBqdpLixiu7yea9bOk8sevYXOC0JMTEA7H5Jp/KQzoMVgomiSaJfqhXo6G54cTXR3NATXnbZQ9y
NgMNlVATaIBTAfGfs2J8q8vKjEoQEpcatsCY1lO3OxWO7nOaJqCuTvs5Ye8KmW76esfBJ1gbYUYF
fx5TK9TdMHtETDZjpJyzSdkB+bsZI+0VyiVY88PUWSRenOfOTOm2MzJ1PvIMVGpOT4M4glSTQVOh
+qPYuxR4BQwgPCGsfKoAvteYp8ZHUEBsmNAHrONB2md2TJ6EOsT+nU5xBKIc0u0wHXIgc8kL2o9O
FAMRAHFYFh8RWY1MA6smOUpqcu2c/CrKXSRikBU0wP8wWIfPmJkyeYwPVi40dhIzi67l5vcCTXdM
7XZ7Feqia9Xzh+LxkwB36XinhfmiaK08+AxKvzAKd1GHDV4MTpWKe7mnWM9AitsOshDwOCsQNW+g
orAiJHyiesNhTsE0ZmoRt+pcBT0Yxgxdj7EDaAAU3KxCL4V+LZLQFZbXKfepmWmZoZS3bfkkish2
viUjsfWQoluk4IwEDZcJ7sr9H5CiTX1r92SGi8wpGo51ec603gCPw9Rui/GagdmH6etnj2A9V385
02BDgpkyQ5T5MtjnpAzCfJOT21J8wgljUFSdbOoxeQcEvwiuUfOx1ampI2cFcQyWUSdMVhRLE376
RqnWOPwSSyfyFpnbvuCqfYJY5crh++Hx9dmNXuZSkhIvCs1g2j/LfoxDWBM6S4xGt2weO+Us6vtm
yUwNavaMnBoibdH+Asu122I4h1OMmtlAfdHXx4TshjgYschIkIt8A/GO3ceNmWdm34OGlD/KHZbb
K5qIJs9Dt8WcrQzT9SZ4P7UgY0VZaakhxrNhi7dDbC0rr5mDri3YkGGBmZoaa8Tg1W0R2Ym+mIXc
GqL8lhff1xKAqlDAgDXXThnYZ5ohzWC/KIXBGhFzn9CS6F6E8VmKMBSYbGtKISGZTx2UQiQTDdKc
ss7PY5+kB4WgW7lkgM+wCqH/wLSubfUw1Z1TEeYwCC3gy2RCxGDOKbSy+PiGUGMKczsqVBDun8pO
NArtVsHpvRL0EXR7DK3957zlQzP/2du6QE8ErYzkrMVQlHTLUsmtwNZyc6Ie565yo2ztQPq0u+nT
+2gE6Xh64vGJFoMZjSil1d5eQLfBsJZbKMEclgcp2gtg8jfpR5G1GbX5hsKCcOKxGTXNTg4zu8/W
nlOPvk/opllz0DM0iWCgitBnFCrBqPIQ2ozBQn/TkmfAB0A7xy4zyyyy+bB4Cs/MVKVgLRYbSCK8
jHArLXCu0tJeeGWnSYSBaJEFgpkBxrHxz8/pwxzms+d0gfrAAgjz5NFq82n+FGKqasbVHQ7vQIRC
TIk6D92rPU/0Ezh532ohue1FN9bEHcGLA3dxLzfcH1R+khpfwTJPZ+GwqBU6pNkdWOYPpGh9sPJB
aCKgP1WmqmcmLdcieohQkzypbbOF11bAhMqTCTzg8pdeL00dZ+kSZdY0Cy5LRTvGapxL4SDk/FCP
qg+GrRXzxuR970nzs1IB7VsaY5gqG93DXa1By5nUHvzGXBhi2SL+z0UVTVHVFePeSu/5Kn5eK+bq
JkwhI2pAHQOpG5PbFjFzMwpFDLR4Ifpn//yYP+qezx6z8nuUqyKCpgGaTZuEqxbTG+Tp7akHgMlA
hJ67wyTgj3Pm1hG1eKvfFaFsIOeCQ1h35LPuXocVP3oIn93KBQ62zEOI5rQk+AzOdQheciDOh3au
JMCZ6Pdl0KbKeb7NtfEW6bcvLzeYEZWxgIJQjBcCQU93agwN4qOFKKI5zw9zfrd0KdSngBXG4rXo
Fx+w/oboBqjEyEFZd14gD9zIHE073Rupf3V6/FcV7qVtp1YrVOvGXPU5CBGg+j7KQLRq1eok6EOt
IVWDsovu0YMMqilQZcFauv4agejLi1/UJ9nCJbiQDmjTABCeJWLxkgVVrb8USh/EnBjlPAQy+Azr
a9TTPID21BCUnxSj3xhGv0HiX9SD4kXakpfgnpAm0vy00A7QxAQypxb6mscwBcZfAa1csauRHpcq
vf/nlfw5ggFCzu8LuckEXZQmjL2XUNaWaBYxdlzr+hU5yZGagPlpgNryzxf74gGDg/771cREhFAZ
dBzMxeV3KmIzplY7Nf1GYj2g7LZIaquimqXEzVGgc6DF0HWiDvrnq39e2cv6xYE/8FIC2YNQH6pw
ayxUd+n3s0otTDHEaRC6BLqEf77SFwaaoBj9/j3JsMygxqNO5PMBZHYrZcWdiO+4PlnwF93me8uZ
OUkpjspWtspExTmA1DSVr5wDXyCx8qX9KOQvTSfLC/MznJagcYIAKJtSBqwcz5PjGXed5JKcmSNS
jwy3deWbf94MkC+dSfN8kJpRmZnf6mDLao/r3uXhfUs0JDhLIOHRq6VgTXV25NXV5/3Vq72IgRA3
gXuGDi7GDPaVCRywLe/X5r8BTaUhQGWmSmBdIOXUrbSPNiVTTlP0CJXvM+yejxHwaLkB1yq81tz6
alddoCw5l5Megn/dr3PyEg6R3So0SETqQsyEpF8MQOcJpJBeW2+fBw7AN7+vNy7DJrIaat2HcP4V
jrnQsjQbPn7EKybHNkmoVVUPCYrh//A9X4QqiNAiKjCscIqdkyiiRWhtyeNjGDELo8eO4wywuH7k
misK0X8Wqy49Tou4p5hVqwvI2IcgWmiQolvWYwevYREOfIGIZqWEU/fKd/ziqV66nvaU5HmTKYIf
AfpbA0aFfTotMk7vOYBZnBEqMvavZFEa/rjmv6J53F5nmf5P4niomOmgrVYjX7M8fhJNb6CCqrqX
EkTTv375//NM//q8v5mmOgGBQyIanFgUETH3T6YpOKgMc+pETZMg+Vq9SP5kmsp/MKaD/ClJEnTs
F0xT5DyizpiigrBB4Q30L5iml5gnkkHQVRV8HgEJFjXZJflZJWFeRSUUowKXHpSZbJq4PKWNhDou
L6yUyoHEIgefE5As1Ow2r97Bl7oJWXUPHd5OWvlkaQusT9jB6/McLoMTdbU5liPE5sl9Vi2qyesp
ddQw9cBmnUC6XFmUVQTQb76ZmwwqpPIePW1f4/Mzq2gAdfvtDPIb6hkBw5QW2YKNdQvSX/U+QBxt
QLSYG7TTb+VUuikEbieq4A0RKJ4Vb1b1ovod8fyAue7bCfIVOMDdVppwCzYw9OJoEbDE4/1qDiF4
zVQ8FSiCYdyP6l6uQiPGMCGzyKr3hkC9X2MKutGN6BQpJUYy0ETjhojeLDwdOnOo5mfI9PAzU/Yk
IJmFvraoLVCtXoGF3MCylBuNRAeT4iwdB9SfkVzds1GEmrhnh/WEbakUGxn58BbyIG9xxkK7b6Up
MmMdoykB0TmKEnp6jY9qG4yAGpXxBuY0q8cX2ehz+J2M6ARDaGoIMMA2dB3PdlpdlguCqZPglKFC
hq+Q2CBxzjIoangnDC4GwJyI1lFIxT4EePf4WSDdDDIzVcPHVmD1MdDGaIc/Zoq2B5O1sMME9RJL
OTch8XlPYQpv6AKazJDb5oamxBJoZhC55g3exNLy+zRaHkY5tGdROAAUDDB3GyZZCz8Lo/hGK1Dr
2KRwQyISNcq2OUu9eivq/V5At2Gc34HpHpMoeSqlbJUYlu8R5yAGMwcc0VWeUbwvRRNZIlOqtaTq
0PdJVz14DdJhm+relM4Peipv53R6pn2EcdLaHio43aCy8L2PWxfuRTeRArirndsatEEhsaGa8RSh
DOFbkSPvCcGATvmZS4InDeLDkPP7TEKloVX3UDKcwqXfzaQ8SxVLzLEq7sNlviF6HsFYZbmBrQWk
l5UMAXmXm3D5D1dbBx2jUwG2DoQ+DgyiKRKGnghYk8bKVicAIMO2rGEZ0LxnEt5wQwIhzk6DHtoA
001Njj3wMTYYRvk+sMzLmGSztNhJyfoKQnaalKE02NDYWhvamBNKjRS4+aBxV+USPI7GAehPeJBR
k5nYY09C2rm4PWOi83cite5ABE8EX1uE9gLs1KewFp9HEM4ZUJp+zE+ggefmOOaoL3r9lo/Km15L
gM+pX3fFx63BVgewmvA9i5WNlmt+LeDhKKO0xeTv11mkt5IsBfNQRNYyKptczDxdrs9tNt2IXPBo
Wngzw6oQlPg1FuqzSKbnamTfB9TlI5c3IiFBOi/PaaX6GZ2fx7J4n2oSjBRV3y9B/vijRv2t3lnT
ob9L15+xkVLCFIITQpO039MXcO8SGo3TcleuPNGQ14+pBN46KyHKraO3cQL0oqnOEpbbqGsf02Kw
ANM7V+5iTRIv74KC1qxDfAAg+9IVF8JIkAiaRsRdFLUtR6Fg1Bn1+CCgXZJv9by6SeviucAYznoO
N1UDDnaUfO/K4kdz7l8d/l+e7P9jOZ5rUvr10e827+XLt5dfiZ3rD/w42wVV+kPWGGNYGioFBWh9
Nz8O9/WvmEgU2IxrRBMppOB/ne4S+YMSTSE6hVIL5/hqXf2T17mSQRk+C/YMEF9TDbNH/sXpvoJq
f68cCgGLKqvgiGqM6ARymosietYhJ8PJkVpyKsDJAJoueFdhwxXKVbrcBy3u8lq4XULxpWFFcFmw
S1URS1PepijidGGX94MAXEvB3I12fiZZ3Joky2M7nogzj1F9bKaxc8dUwoEwoVu42shDbs7dsV9i
ZBqlYqvF0kJxJvTuWFTQlKBjiMEOOtqkQg0+A7DVZVFAT8prIGpxXZi5Xi27Mu/k0y8v/JMw8Hvx
9vEU4S9MZUJ0SYbA5+IpAuEFnBji8gucU51O1sFfmlr4S8DQxZAFRTHyXleNpS/ola2/onUXzxRX
Zhpdl5iqXk6UgFZlgPwZ0UYCImvToYAZiahc7XsjA728DN6aCvslSdWQCWJ9/9oaqTARO+l1zAnH
Y0zfEPLAR4FrWI/Gx7Lkuy6p0WzAlN/wrQvT6GmulwcAm7OGul1QbzRh2WhzRly4lHQNepuV/D0e
WYLJH6vUBR3VpreSoYJGOe0x4GBiUvqcNhgSRzQGT5KiUmUASsD7+5FODx/v7r8gZB3q9/Kma97f
u91LfUlgX6/3l6Luv4c6ThMZyN94lV/Hrt1L/jK/QBQHlfD//d//p83W37nNjHiGEsZ7ea2Klz+V
cu2vEe6vz/67hEEtQgnKDX2NSVggf5Yw9A+mKlBlgbMDFZuGCPR3CaNSEXEOymvo1z4G0f8tlpNV
EZ+4xiXKdEyQ+BdB7ncsY5XKqaieUMSpBDsEi/j31QtfhCYnpdjcqSGokFwMCkSdulWtSuwt/LCT
FbWbVtfEotIFWPjjwrouqUgPMIqGXRKFVV0ivOvk7g62BXYD75xOUe4SPbMFhEFDlAobQ1U4jL2G
HRjSA2RikHRVLeY3FBDCoKRxxzKzWqXdKJPqkLh4hoGAHaOhAN3+OYXBU572ViTW/sjr41i9SgWF
SVNpqhE9FXl2W9WvMXglKi+2MKO020K9Tedhp6vIhHTQBrKpgiIGGPUyuXKqPmldERvQyd9iNoBm
yFyEe8OYwiGqdsU23+vL6u2VvMgR7f2hYbcwqLOjpn4Cqn2nKECfeWflSfItRn6cxdFJbabzoPZo
wwPiMdOG7cdcu8Xg1PP6kRBv+gNUZ0YrjH4GTe2oD6FRkjB2FMgMBIBaU4eHlbXOipVMvbBJgQd2
cMiz0e/blmL4NtdD48NvxCuF9FsMtzYHyiHF1cb6EYNI7VpenqcZZUwbCzHILoJDlsHGoXi3Kuom
BYpHDbMszE6BhI6j81I2GZie0PgBqjLWFomWt5saUGCpFFuJQWCJnrSSzDbcXK4gjx/I5t/B/GO5
EFGD/oPixFch8Px9nfKWF/0kCc0dtIiWONEgXr2E+Ax6JD3NITwnZHU8kDS5HdQoiPXcVho48eXa
PkG9AHXPDQzbHD5PKCOS9jHKp/u8w/OqajfGXGN0f610Ce1YGiyaKHA8IicoAN0k1P0ZQBziLGjG
Kj9W4YSxzShaY7z2VN2CzfaIaboAyUIQvKaAl6UpjNARrW9nwSpGS8WCkg9kYqk/i3Rd4PDWSuDL
BIXZYOY54MMYVPE4f9bQbMxyuuUt6oxBKJ7HAWq4nqK2hGCrn+unnGKa2pDtNUK9Xo5OulocC6Jt
03w6RPJ0qDm/0TG0Mc+FAC5qd3GCjp1O7oYmciSUUXNYHDVskylW9hlpHE2ZdkP0Bn2LpRbFMapx
rzAwzPXM4hJWiNQ5MmZts7LfYIFu4yW84hYuISX79fj88WKRFSD4oXUoI1H4/cUOcCkpSowiuWtE
/bZW9dtUhFYrZ87cN4+NCJHmKEEWN1G77tJdN4I+0FTncHArpYTX6XRI4SrY8HSbMN0Wq8iBwSB8
sMiuhinCWNZHNRRulRmHaK5ta3jowLDVwsz2zBCkKWg49+lEXQWS1GKCoSTwBjhk2W3dPaz5VxsW
Ziwrbon9lmpzkGSDWauwwMybDUQgltykr2Gcb8dBRV80Rv5WjvcNQ7IFu8sE/kZVUtgq/OuyrnOA
DLhwbnEIAAoYiDhDPwBQgH/KtD76+gg6hwcLrl2tD+YEU/lSzGCGWPlVV4Je2+4ieTgUMjqjIAAU
2gSwcgHG0cIpa9wVOnHLOl7MTiowKxUU6T4FOKzvY34Pb9FDONZelX1D+gzFLuCOSYNJzltD8BUI
5KVNs+lbSPjhIJ6uulugQH4tI/KHwvGXQ/STfPCC2f/zhYNzLOG4QVVILnrZKPlg9ZvU7R2e9a7v
EFIiTHqcqdkqpcfRWtFH6rEwOkEZCXaebgtpDfun3oLTCEhNuQ3W1BMUp7auJHCEzSuvhpAa2IAD
qyovVBWzHbM9K3prqvqHlkEyIMt3PEze1l1CsG+BdTmNOpjhvJrUsH2j61dq399zwh/fUQYwCcka
5GXQhv2+qJWccE3Nlu4Obr4cJnq1O5LempsxA7UivRIbP1izl7ER5Q6Ftp6i6pEvt5DQyEI94ihV
qm4DaayjGZolA0bUoqDj9A7WtIAM6LaBJm3CgAixh6hVGuAxq4Xljyr3yy7nx6SMX28GiOj6hZkE
WZ4IVPYi35cp6CryOIx3I/CbJeW+oKPnuB6qvFTBaVShWUeWAbuURlO8oa69saPQuVIHs8gsMest
tVL3aSfvuxwnKgTkMJjbVtC3TmV5TMso4Iio8HDxKx3+QEN1pEQ/JrR5UJYogJ4VpDNyVwjDWe3w
Ncu5f4Aj0V4Wpvsml7cNV50ojb4VBXcHtPHZ3O/EnFpylry3OLWJOh3aFBdBClSw8gbC68Hg0dwY
s8ZbEwMU7iX8G8wfqJ+iQj4p+AcGjJvtigi3rahuJzkO6rwYr7zkdcX8/lhVgoFeKBHFFdS+pGpj
EBk8C2I8VlWQPfTiXDkPf7y6/4Js/0sY479hpq9raAGsRJqvM/2b9zJ7yfo/Zaj/y0peqrnvkN2f
+vLbS/Vrcv/Xx/1M7glcLVTkzRCU/tmF+JncE/mPj82ICUOw9fyIcz+Te0L/QN4twvie4m9UmF78
hWDgr6Bh0YF9oI2uMgkzbv5Fco9M+rdl80OayoC0XQQgCnBQg4+xvEv9JOCbdg9ajicbNWi3BtuR
zfpbZc/2qq2BWOO0JrDrjXQDUbp0CE/JHtY4drkDacQL7ckp7PQwusmGmLBT36Tb7CX3y8qQ4ZYz
G7WPdl2Q2pE1OaopOaGZWcRSbXUz+Jk9eIrZ49eThRLXys7hhkBzNQWxOZvc40FrKyZEVgE0B77g
wcvCAsPFa3w4cDiiq2y4m7mpNduCU3nqpr6JNrIlWdm+ha+t0e8kq/Zrp3YQPfbRfoC03ZGtzlMs
YbcyxhKDbbOd5vE92WgH1eX7eRdbqq9YyybfJ/7g1U7hAct20C3w+g3bVKfwKOzhu7bR99Wu8Pgq
0LITE/ZAPmhktrCjLrz3fAaSLwyFd/EBpuUhMBQ0CO7CYw8G9PQKVZcPpqad4mNlpzXefbu1Quc2
MXRTclUrsYkdfldNPFen9tSP21BsycMnWNwF5O3BOc9vHVs8httpk7iVi7TRbPHNere0Ymd0uA9f
WrcJekty4RD91ARgVzkYPmzJm2yr2aOjuZkvueOx9DB31h3PxSl2Flc/9fAL8qGlO42WZmZusQGd
MXPRZjFLd7YGMzFDI93Em3TDHPm7tMmOMF940587r8J9wA7L6G/NyBytztDMwaabdjs66qHyFQfe
sHbm1p7oFFbswV7iFB7mLSxeLdERLbguGtxSD+lZ3Bbflnswb5BpRGg6YJ7gYDZ70Wps2FPt9V3r
Zzf1XWlzf/oOE0KT+ppV4EOSYxwMLvFSl0Jq19mSnTnpDvaMFmZNge/ZWzXsV2+0o+Y3uJpuJi5M
sJ0lO5Yb2HNaqZtYGDXr1RtA3g9oOVtgTOJmmd29Jfj1bImeci4C2ceE4dSYJZPtlbN0xEp0Qztx
cptjn8Ab8PytD/I76Zi8Yv/gX6YnUNPdpDXUjeIKTnLIbtJduiWbfKvuqoCd0x0QG7fZpn68KTdK
0F6ZdQIbnS+2+sXpP1bwMVMrLu1mc7TBNMXYAKu2QOr3ekMzatxDY33/jj6Fo2FX5n7tL5Zig2Ru
dpZwC+qY0drFS3wczdwUDRg2O6MNUxUzM+4TK3Hg3GYSE/xjGDh4ktX42GFO5kkQABqAu2zNxioy
Y4ubcNF2NCezGd63jFXeBUq0KVw4T+G/zoBng1W4GPhyogG45jYU5W7kJm7yDtNFjFKirdm+L6/F
3eB1Aeh9dwzGC17izofaQxJoZpU5BGfB1EzhXrEa/FnnhU+xo/p5oPiZGVrVHXuKdsSX4HW+hVEy
3akHLEg/8sntcqZn9F+dYaPt4AcZ+cMm2ubBsg+d1lEO1JWrI4yr7NDA6DxD2k0uNSUs72ndD85g
/j/2zqu3jizL0n9lMM8TQnjzGvbeSy+Sci8Bpkx47+PXz3coVSbJVIqtGjTQ3RgksopJXvJEHLPP
NmuvZbsK3/8GLbb38LF0P9PHGUD94m6u4Q+BfIKW0v3yLef3F58zyWdjj348b3PRbaVjczgap+U8
P8xRjmG1L7vDSH+oEc6A/l3FX4KJD2chDIfbwWE/SmfJe3ac33oPpisfM2/3aPLl4b5gw8/h/PfU
C+msPt/D2Z8CWgOC6cy5Lj2D/you93AM7cB+Cwq1jOjZZeupkeHTvebTUR+UQe1RNDxKV9tJjFte
bH8kV2biUgiFPcTLgyZMA47AsTs0gR4lBzlY/cJtPdWHU9LLfEhWgt5fPN1TzopA9jQ3C4twcRe3
p98VVQo2leRW7uR+S7gRZh+r765+fTR8WoepfB5zPoUo0tvukANVtz4mfs/2yz70/HXcsaPEDSSx
jXNeDfC8H7+1jvQWuGokHVr+SHpq7xN/8p5c/D+JTkAUPPe0/royRTnrCcQdSrqCQMGWL7rAvNi5
ygBuR2gy+N2hImBiTXp/D3vf9ngDpnLyrPOUlSBoZHIge/Ql/xagdTgFBl9mzMa7zoX2LajcL7VX
e5MLn70XRzMzafltVJ62w3Q2cQxhhwnFkaVY7q/+JzsyoznkaqZlOQ+BGXErwmcelosrto24JPmB
DzGMB2lSMPPbZqSE/dE+xRiqPrQx5XFQcoTlT9OpPIo/iLwie0z2qss17PgqxWhCFc8/U9CD7Y3o
h3ZtT3yLHfQg9vNwAF/Ef4MJPxZvqTYeOxqiHLaEyjD5cfFWXlb88S5QjjmbZfS/v0iOo0AiBWOQ
+rZf+pAdB/mR37oAmuZZbvdu4u1Uto/Jy7C1Lpk0LnEtxHrx5pyNsHnI7/j7zCtkjx5EeIEcjeHO
fCp+FWT8Y3p4FSf+HtPNnpKuy3vqvEHHI23fWBav9TmAf9Bnm9zGiZveD2cde0ePdh+QvgfPjGce
K9aZZhts5xrWLCfkeL4T0r2r0L0N2UwE+wW+Chvdl4PZR/LF3TzRTC5+JuaMbgsWMwmppR/I+HEx
QtHDQaBPl9PIoTuShwrFVm4Ch99T/IZBat6honH3XHGhx/fjo3gd4SqNIVydBywBq7exW5ggPiG5
YuvB5sTk1cf9g32xnDamY+CpbdYefyKKo/Yc3t5TJzaqb0bSlVhpy98OEPqwYe0gCfuoDHrvlvZh
3mFjw9XeNzIhrsPjplgFdCke54LCNw9NrfpxkkcevuBfmXtAxqMBRbqzYXmcg3o2RubBPIzcypkf
B85BOsMGnUnXywFdTPaxGEvHyxNnJPHzIH3cmFC4c8/0LFAb9aYnHaH1YDQ1sDh5YkvU59imQyl2
MtZFZoulGI846KORKcbv8FourCHYP+wf0iOQ8s1PaZFvDkOCDbK46i32tx6hFFGy81AcCbs/ALYd
+5BMCd9Jo+UgcYrFToUjLYIyIATSEh5ibzlzjvQORuI4jHyEpkFXwwLPAS2Vfoqri4n2pEN6HD/r
mGHnXNgq+IOZUpUtLV51cjO/ZkYBnTCExa5SmcstYEYjjtSNfb/c6JfYNNa68pWLyhfz3fIwulcc
cH99/ppb+BBJYvViDx8p7HmOOoKV36U7hM/AfMWBxNRHC+uyXCr8tjD8Gr/THidOQowtQonJm7ko
OBe40XJkXxifTY6vfLNFNldM721++yBFDWYNbl2Of/Nu4ThWuAErhmfBBttsaZpfGNlxIYplpcoj
/quH23aIfej2Q4f3pAsDQ2AHjt/4OHNeySSPIRPryyft0bbJjzt8DRUslrh5xGndPEWYISR8I06q
p+F/trw6nXznAz1P3CMpc9p5s4ugiKsGSkhjzMKvPd56PMp8nuJbzC4U/m7xNv3SXIqp7k4GD1oy
DVhPft4GqElhGvK7GBe7vaqiDkcl9TXsUxftZ7t5UV9VN9vX9SAchRHPJsNd6Q9YDo56HCl8zLl0
UHc6IyoJIO6MiovkVAKpCgGi+s2pDukKOSWnJiq3c6g50isSwhfDxfAVDjN3C52I1lsPJ4iWmvsy
JKQ68CwhjPQe2cOQDeam/hJ13upmkFLMbulSwsDrbkMYBfGgcG7xc3JCisxFbRavSLhdEvFJ58Ec
76Xh6MpfJC8hZnC8NhB+SxuwQOF2MV2u50jshLR6wh/hRCOO2nqg4Xvgz6uQYWRBfNRiz7lsD1oE
OzQue+HJx/bMuIzvYDAe+UK+te47837rA/McRyxAQpK2tcgmlDAiU/OIAtyMaaF9PDDvEPzSj+NZ
fGzumV82iu6rVxNRSH2mXi8S4jludq8fVTw47ZP+xb7Tr7OI6eGz+W3C45gfs690bJ2Z11UEPj+s
CjeDuzVA9yK5kQIp6A9VxBWJmyn8UGV3jSCJpKDjPSs8xYRvx8RLlLddoDs+BCHjocCTMiK+4Xbe
4F7jmz5Akdm44xYU59l50hDXTKEWLWEb4OYd4MrUuwNk3dnR+WQYLszRwwf1NpZ9g33CF80dH8bn
E8tLhyUCMZ5BczM72WYOm6OIw5zHdXP4g+RrH/T1TPqEe8oGlIbz+ADvsZvcaYmrHrP+uEdp2Hi1
n3+EJ9v/vLKI8efFX8I1eCAlhlHoXdu1OYk8o+VZge6arsnuGvyWvTvyX5sv3FBy2a7+6DWScGYI
0sMVfZ/EXISXsg9/VEjrJ9/doModvw2Y1bHztgayZh5H/Vwds2MfpEhxhOu3LeyDmOGEdwv3xkr4
1TFCyd9XObY2I/EUrkN69SDdqKEZwhLBY4z4yfngJl/Kt+XllkR62HC5CbcOJwizFrOn2wOB6IUV
sNsx60mYB5VPTpex5FDhMy22gTuHhWPveg+jp3HR8vCeODQto7e43cLpzkLhbIvNvZ927/5bHgl/
VkyXCEHgA+ZxSMRyRSN29l7CRpnufKJFzu25ssVDTR7/jwFSmegcg4R3TiCg8j2Fe4e/zL1oYf9B
fONJC69OOss9LjWCUdQpIIrhTkVdRbwHk04YGtXByMNO/s6DtB5Czr5wB2lXxtXNAzvs7hqMv3Ms
I9hbHtld6CXgk1y/3npl8AL6wTmxj+66I/PFpUSB4t0ewhSCUba5e/NgjuwDdIYuF2kk8i9jlAoz
HIhZJgTAKOMWnM9wpnwb8BilEExCkAcLdwuOi8sv8MA4UmF6hOn/Mj8KH5tiQRaqLhGI7q+8DLQb
QfuVUJsbRoSLEl7Fr/1vsuP/EMa+gFHQm5hVW9MqFzipeJoVbKgklrjXgy/4KQHN+xt3SK15BAAs
gIVntRBXEHRyvm0sFaTjHvgW/DPh5u5+ciivhb+1HhVxL0QwTnIrKOSS8Ezd/Sq+jy/ii/7cuUJc
L5iPgMzJcDh4rINHjgmnejkZ5IyGd+XdFiSH8Rjj7y2eicWmuCwSNYfqNFyUISIZh5p/KYiKS+Ni
PDOPwiJOoX07i7CNJ5zfr+9X99riEqqi4X5366vhIr8dvoprQLkT91tF8qYIjIPiNlwBw411trqf
Zw43INNHUwX2kn+QmyDcnjluI9bBOFB33vkxFXJMMLSgHqImlIvwM8W9Yvv9mYQ1VHz7BLAXx5f8
kd+OGO08rJk8Eksk6cSVshNYLriojO+ROfG2EFVN4oxBOK2huJRWztviYyb4jPDR4ps1FN6NQaIB
r9lV3+2+8A1E+k4N2nDAkImJ4C6NpMgMG39/fB2o23AKO8wUKzJwjejczs1xP9XazWBy3N2GVNaM
RUfmD08aS756iIBMJIio2N/y6pgBKrnB/E662Tlo0JwH8P0T6hvc2vOBiznasJdawOEgzsrCHF/J
jlb8nz4UfiR9UXiIwscmWuAdNCJ7Y7xyrtsL+X1+U9GYKOPq5RcLx1sYEVpOEs+rcMJajx7hjC3Y
+2JPLnzdE2qdbWdJeE8h2puOvUspFxtR3qyml556YUAOIrQluObMLqwjjrnLAbwSLuKE/yNcPC3o
oIkC4HwqAzq0POEYrkzcdORqxZa0WA3h0rW4ZWRycOpa7VwEJRbnMX+0XNix8/hzeZlcL/6KTRIp
B5DoWKoSf/bXp1Ux/um0voCNVEWL7lhqWxfxV+UKuZjGJQ0h/L17+e1+C1U/7dPh7gtH1sY0CtdS
CetrQKhkmcePxjG7RSnqjKzazf4ZhuGr5RtV7VA7cMcH9okWyzC9iskfC+8hvqa553Y+a8+USDvt
3xrymzRNe3ugkuXcwuxo4hiO5wTQuDGExscZl5ggLuwP21WJr2Fe92fW/X4iv+cPRy7NoDg1bJHs
vDofCDEvPnI5Yvp9+bLA4O1BUJN0Ua/Vj+OpOucWwqFVucvicCLJ2ZGaMA/D0bmxE3/5DD1Pd+xC
mOXOnKvyiH3HipM+J/OmXamXw5l1JPQORICfR87hcQl+q2jzP6ylBCwSxUwqGf9csfEpVTegsO4e
iq+Ql1cPz0s0P37/R4lGA0tqaVRVoAO1Hdj9/8RfiZ+Av1JlKmvUW3RSQT9KNJr1BjSCBdsoAGaB
zQLW+AN/JX6E6JRuy4qsGuAVzd8p0bwgurQozhigXHXArBYIMehKn6ed6C3ZGwnY301SfYP9ZJXR
GSsGH8SYt5Yo+PWJ18BNa5WYFJIcddy/Uqt+icT62xO8uHnTeCw0p+cJYNtyS9hDBhrYGzAMy8V2
RAPct2GDnj5V5ohClULTwpff38L/WFF8Ch38jzD0/+Mf+i9YmgTYJ9NQzq77551+9jBlfVY83d9/
/dr3DW7Zbyx47gV0+LFDSgVR8b0GyU90upJ0ENRQkhu64M391wZX2eBgmx2AiarzSLn/5wYX58UE
WgjSCmkaEIa/tcFfAD6+J1RNAUx4vrNjK7eWZkByMSnRpjF3QlNpQDZmLv+AwD6i2T6a4cLrZmSF
MuuYQTA5mdWpEWJwhEKJcrMkdLLns0ngIaO2gVjWwSpV8ip2UdBeo8CUXQ6uulTqGSqteB4VcexQ
fyhMNXScm3Ee3D61zy2lj4pOutv16V4pEOjryut97ITiX556VnG1SDXQwYUwX0eyzH6rGumXFfYO
17AmvjfcF3n9GXGUY+IouZBJh+/RUC9NZTgfcxqbKrsXNBA5mae0CxOkQ/NJgoWHzjakbExgDZwq
xUENGUIe5DgErC8Zvkp9+9YplygeiebaAiqYNjtblvH9nOCebjAWpV8suK6lWibvJlu3gmxwzD/E
6bdpqKK9tj8sMG971pq9zxDS04w20Kf5wYhHIqPmvtfVL0YOPyjQqxtF3oMNRLHTDPldUdnqRW8U
8onOlast6WElSdDZdZB4de1t/ITADEWHsVGCTV3eVa1xuYPqOAH0bj9Y20ZFp8rnaKz6/tOM/PSs
rhsQp77HAc6aoYXfxASdlZg6NRxbDXK0JyPV6lBZUfbBvt4XpbuczI4PKsNdVSygOHM9zOjVOJtg
Ifi6xVkLiEPN7s1mzw9KI5+XwCP9ZkZQa+7j71Dx37pF/9Fy/AdM0H9d4/JLiPP1g1Rm0uc0e4CK
cvqJjeG3f9gY5w0AYYETBrYl0Lp/gpgt5w1mzAYAz/++uES1N0LPw3IszdT4FWGY/nWJPjZxQOVt
KdyjQDR+z8YAi3gKj/mraCOAWE+KNo66tUjySfmhQdEyik2Qc7WUkbBX9/6TkwCZXVUkegwEEg9y
k9EcD71HEG8Z3rpaqgiwTzDXF7adPVhz35x6eU3eGXpjnJK9/JAvw6d16obLdrFIa9fVndnPHCe7
r9wV/xfNqmqjB61tvd1GokhJ8zIqC+eUpqX1NtVWiWS/A7ywGewrKZ4WFLDH4p1RFPoHUI96488Q
e7ozD3/R1eWnOIHQxt5hAhriNg51VYJLQTNuFeNBLavem5WNFHA2UC/odK9Wl8FXhgG1OU1uLhBK
3Q5NG8Px06Ok1lQ1T7nx6YMBhvizkdXxbUprKhxNSpKcL5tpfkrwlk7IbVtB21kdmO+dmGzYqvOx
bHACanj9QEbFzVct16GeNbXk0EhWT6dUXX/eab4L+91M7mL6rt5Zo2K6SydncPAV/UlyFOVQJ5l2
0zWbFhDW7WFZIlGcKrXlK9aGiXdkvkTFFhJT9pdnWrUDUZ29L248dnD51QM5Jd1JLhfEsBDc0Odj
bKApqy3t9HkA0mVDVWpYpZvacueqcr+cOibzRC++GRjOoEU67OW5j4Z3fjG3dXuxSWZ9DbdxfYgz
A5GOshjlMDWLKdL6pr7QR1M9tLmcXyK0O7+fMvSgGym23pp56lzRvCed10kz329NWZ76xqCMBsMN
JNYVstttU1w6a0f+GjrNcz1WYYBqldl0qzGO3TGhnr00aXoxtdj0MZ/J0puQUwF2bmgghKdJt3cF
O9/tSHWmSDvRdyoPkK0jG7pqWMOY6Next3fLrOV/JEhkXBjZfENbG5XWnusvczL7Ck3V1B3Q9ONa
Ybk0FfaNeBu+GlVMlU0H3Wul6vJvRCH/w+wnsM1f+WV33KPlM5P5+AvfraWEYQPiZeCTWaCaVUWQ
DPyAhVnmG9kkcBAOFne2MKQ/XDLJeANWTHUc08DrFwJGWLkf9lJS5DcW3RIApVV+TeDffwMXJgzv
EzShYdGFQmMvCk48nIFI0wuXf7D0djRaY7yfSkRGqm0yz1YtXm+NatIP2TTYx3pYq8hM+uZanbX2
pLdxG5abuV8PGjSfU4E2dJnWUZLAVW83XXHu4NbcKQpNnZbQIDfpwj7o/bCfZcoulz5CJvF5l0KY
NRrxq/xhz14HP/Wxi8WwaAc0ZduWRZbiyS0g671hwtqg3xrFlMA6WcP+aNuf5SWXjk8W+Sf4ANbt
ycT9GIkbS7XpKaUt8MVIUzU4OcbHuFWr0gjSdLWP+zojVmK01VnnpOZFO7Xb6DoltYhfD/18zR6H
Ft06BkyGdOqYL1l2UrttVruS41sjc+ag3ofkrIx1/TwxzC34zaHYZNzldCPQ48hWefGWOftmduAm
vJMWcwzTzXyozFQGp64Y3q9H0gSq4i9cK2+l0RdI2MKBANZKV9bzpbMa2UwquEvvCgvUWAIyzTZC
e4cmtpMDtExDVMBpOT/WSeHN+vtOlm4UTF2enyXxQ2V9pYXU6yWKtct42qpruSc1OuvHSq/Cqrw1
pvR+NRAnAvIDueZZXmVn/Zxcj6mauZOqvIJtFw/7/GV0memiG5DASWcjPn8Ze93QZ1bpLVKKhSS1
PIC3jmGBrOCz8zI648Nfz97fdqPoTYWBwDGAg6nsjOfjtctqFfnW63ekFSA+itf94CBTDatJDMHy
CiVkIVlwA/av7pDn/pZYNjIXBvw74FhNDX2V5yNbeb6aTpLpd5Nl0hbb1pAtqXH1ymlT/rbncTVV
IdKiabTJyZZ4jCcHW2j/5ZK0qndTrOB/0Mt/QBtkj4rK8jbFLuGnoZM1ThzDTXozC4YY4axeH6j/
VX122aI+HkhbBJnDw2/OvE6XMdQiODbwOjjaCwParl05NXmc3GdxAjVROU5XliLpXkzLlasIZTj0
w99KlmTd/Hpg9W8zT/sTd8NjXE/ySnuxx5RxN1EHM/p7VOT3voZhPk0B8i/1TTds73ttvstLxGqt
BK7+rdT+GGVylBoIhEoHPtZO16jWDO62KQ/N2EbFpH5NFG0Ey6v/0ZggA+09WtsuQJPylc2qiCd7
djoMmfiAHSuQ7A6dss8XU2rJwCX7vN13hnoR72a0lGBIbOdycMix1zrpd9Lqkv5emb7vo/+E8O6/
Wx/rj1wQhuGfU0jnD+2YPpQ/Ce/4te8Oiy2/UckDsae179EY+/lHCglHRtNt07JFG7VJ+Penv6LJ
0OzAysNlpOOf07//p7vCj3AyTMUhe2oqqiYbv+OuIBv1bOv8mUJ6ycQ/OI5WzF0nRRxE+miGlv4Z
uzjVRXasWypD7Zp+rIcp0jfl40qS1Z2q5bxb26Mxk4SIC+h1J635SPf12VCtH80m+YD0Njp0JxsF
iW0AxTbdqD30MLNSfYur/U5Stw/pvtwhX197s7PTMj4gcDS2ppcMGRBVLb1s4uSIGLTb9HkaOqNz
OS2AjhyriJDwAMJh0ZjabrDRSNuDnkK5WDeEOb15vre9WysT0WL5zcmxWU12Hs/bp3JUDi3EtTBE
36mD6XgabZaeacsHczREqPC27ue3idJ/SAfz8zrqHzc5+zrBur1h2txMVd/nkJNOvexPo/1H2ZF8
0gRjSrzC1DVZ6C6X/gDGumnT27XjKQbbdIcZPRQ1X/yGBEFTKndJslAeNfqvg7a8LZsYSHET1Aip
uhLUoiuKwvZeyB4yzxcb7oGbpSNk2TW1JzU1w62bL2UlRWe3wvfJsuRLiyfr6vLuo4cXdW0G64lE
sL3vgOE6KoAlZoe/AcvPW2NtY88oF7SlzPHG3hsAaealIxXK0YRQXZKt9L6AJdfJnI+IPSwovACc
s6CPz2Q7gHfOgV9gK4Jt28Cpm+Mh2QqSVPJ4hzbPEtIDOVPghk4m6qyd3oEpW89TY8wO3VBE8kyz
2OZM89We9MaX1e4SN9c+p2tnH4Z0gyhk1aQDLbNgZGbq3q187SBq6LXqiIxxmVCD37o6yK2SqlKs
dtxRNsmBsTC/pUUTzPnmfKda/E8waD+vDf0XzFf9uuDjbW0/DU9NmPj8d+Ol0YKDV0jTMQUUnBLh
Bn03XhpJ7seudluBt9whPPjLeBFskfY2yF2JMg/8EH8Zr8eWHjw5qK3gJhFh2O/EWs9tF27ZI0uJ
rNkUmkRcJ37+xIdpHH1Whhh112re+94tnaVTXDkvmsmb7XK67Y15vkFrUDl3WuR+lrTqUxeN8/4P
uKRhq7H6QaUfWW/vc2VdOm+U7PGhMcz2wxBbEHJ1k2IBxcnHtvesOUvrsEYEQX/l9n7uaoq3gDeN
Pn3my4CU5bHt78lb9C25fLmXFM9QNpBnWQ/UaUATNd918kYWIOWKMnk+fXxyU11/9w6ekgj9bFgc
atPifzQ06F9MnrO2BkkoR/G2BIpzPYbfmryQXF3t635q5/li6c3htwKt76/6dMwXfsoKG6HWjmJM
GexI3Br09yDi03Xqp1+/nPo8+Pk+ErNJ0M/tyr594cvJfWZlUpuTuVE0Go+rBrVRTEyB4kJez9Ld
uDn6WZVuiHU0U5cDNZJHd90n4HdrlphnktTQKmvIC8IFhQqteJtqJJOWbAJy1qjKg2xUEmze2j5N
bgzDy3WrDSSayEoVpf/rl3k8Zk/8u8e3IUGBmCJkF6Jsyol6utGVqdbVusl3oXuUlDChW5C7yekC
Wopu4DXQjbRGhqSerDWwKq3PfKnq9g+IH1hZtCwG3RjLrFzEcb0vYa9Ma0XSrJu/pvrGiSk2MwcL
akkxZGOT3kwuZFIIfSiPr6iKt9ULtYC0uIUnbZ9KpkOEzKBGxSwtYr6cZNlFLQlUXA2XJw34YmoH
McuZmO8OlQZ6UR6XYZEW4MOyHYOZ0e1EdrVWQ7UWtjb965Y33C47pqM5GZrdcLGu09r59tRIvrLv
6zd9bZOFzvFsUigs6QtX++ho34o22yV3qRQqPqMqARGd1VjvvFab4xVR2EXPz4e0X/njdKOPHkIZ
a+nDyGzSZ6JreBkoyKpKQC8iEujrpo2xX6hIddxyfZ26BH7AXIH/4rTUKCEo5k7bPMUjtXWrrlrf
11CvZRDfqxXN6Mn0tuyn/W0OOfMdJa2U1jiFHtdrOXHwA8a4rN5W5dgcUxjx5tDYh2X/YuzI2gfL
mmcASy1nXS9XnKwEESopA188D9vbBv1oCPjMzWFfD2OcRGZZaIZb6nlfeBss9uhMjYYledPUK7Nv
o511hOSA1pcqyQjnyEJrPrmOwj6UfO4j9ORAYhK5GT5qsP0U3iIZy50ab/0J/YuqivglNkgZ9+ou
+ulJH2+7MdyappSsyCsn6rc0Xp3FxRJrX5vMMEDy5qrWcUPP0wMV0OUdgeYC+j5jncukqwDF5g2Z
7BWOFjRo4C/w13nu+rOKRUNjhXzvFsRpu8QUFmWAV3ZvUr6bmu7DIMzznHVrhw4xRtsU5nt5tOS1
MOrNoGLfbWHqY2H0B2H+Lc0Yb/9PtRkQ+dC87+2O5ARt0prBmsiZ4poOFB24UqsE0e4gU9HQzMK5
y/KKauZr5/iZr80xJnlBWpJkmklikBLx82O8gFZYUisRxOHWFRImX2xoUeiFHh2MUHa+Tj13kqp+
ayfKEM44+DuerW5AzRcn81tUXA4duIVfPxR3+3PTwjOJnlggGjaUTi8TK39NTDZYvLH6+PJ2Qabb
eJwT43F+ylGCRbET07aJCXx8hv8En+u/XxDJxfTP8WP0sD/8L8idsvap/wX45akDZrIsskgow2/0
FwAB14zkN5K90K2CdHjmgClv4GlzbOhjTWqHZBz/csCUN3hKCqklRZNJC5Jl/Q0H7EWK0cIDVMiO
sZXJZRLLChDE03upHkbTitsEMQejpNNqQnXichbVJ3gEYs1aT1Ks1aWXQLQ8IMOYLHwLkrn+0DfT
vPpK2mmJN9AcdjHManFmdI60hYgizlS5tX1wp3XNrwZta0K4U5I+KLdUavwJmmEf3n4dIF5rAx2f
IGtEHyEz8qgeIIiJW1MBVapOCY20dYMB2/ah+e62/f9N+7+Fl//Pe9ab/nh4ulvFp3/UZiz9DRyZ
T7frv8IFhH3fQBOpkgoBjWWS2mOr/KtnX3uD18teIsrg+1AK/LldFecNOS3iCzIgEBTpv7Vbn6f3
DMEkpxPL6N/pUfhrzzdrAydWMYzjHA2DDeJeUxBoSdX9FWfteV71+yhUktBQFHwS0Aw8HyXPnUW2
lGpG18z5bIwKqFI71lFJARHyZNp/4sC/NtKL26SVGgstkHKOpJaC59o1hadSJvczSfthoP+ReuT5
JfH4UoR/uLuU1YjodOFtPwlRbHspIV5Rp6hpJOCmjSGhMyw4xAron6LZcdqoGmRYozRl+Lg4vcYO
+nOH/eRVf7J05OFVMasW9kzojT8dX1H72CmlZYrMSaVnV6It3Iq15pWl+9koEKrCnSOQiYRGL0ZZ
Klva5XqKikGDzDefgDOkzmsKAz9ZNiLmv0Z5sWxDmw6koLopUlpJOtN2LTnihcMqozSvBQ4/eSGT
sEGg0aiJEjs8f6Fam9rEtmIaCOUY/Kw+WpAAgx767cUxkXxX4Zqj7qk+ds8/2RyTtWRZ2epj1Nqj
frY1a3yzOcP6yijPw9XHLSi4/KD1EKylushRPN0CzajaS7OoI+C2uj92ij5ChSzbx3KkwT0hOe5N
VuogqSonr4z8s1m08d2oGkM5REXo+chyLlnVWI+I/E3IFkmN3gZL9mrZ5+/bAtIScEAk8nlYkgLP
R7F2MDRdpbbwYSkNQU8nnStol3pKt/dXv16wnw0Fkw7MeDCiwq35YqgYlmp5aNc26pTKOu3qZB3h
uuwvO8uoj78e6u9zBw5JZvdRE2fN1BdDzbM0tW0vNRHEVLorypUXWZMUh/+3UV6kMrRu3fSxKtvI
Ggft0OiFcbZSqn7lXX42bU/f5YURHOs51XcUVyIyKpYPLzj9zZKahxCeS69suZ8ORTrIhKVSZb+/
sBFZlW+EfglD7cl2MECVgA02aGmSq8z/N+buyVDi3D05vVBVjfGQsEKImNpHKzH2yMzUr78e5LX3
eXF4zUnr2mZ36LbMKztK48ly0wUE1zDMo/vroYSR/qsUJuwEO04UbmWqmoL+8vn7sN3jLZbtJsoH
o4+SsTLoNhmrMLOrz1jD8t/ZepR2qMVQMaR2+3y4NJH2fLQt2lLJN6GYCgiIwnDx24tEPh+kPIUk
VBGo8T0fBUZtq64qq4bPcHw3rXMRtI6+hL+eub8tkqYYOG8A8G3OIRRyzwdpxlzN4lEuo9Ge6a1S
0vGLlo50ZLS9Wb2ySn+zC49jOUJ7gpBT17TnY+1WW+SZxlhdWqpooMSzO+jbWrwyjCKm/9luYBx6
EOAmJ2mGS/biSm8Mxa7Seiwj2S7SS8l0svN6G5ZgKYzqnBrvdKWY6Xoh5NDPu7JQrwpQ3e+nqd5z
T5FsGPi1dL+AcVgQuq1Iv2/TcFtrW/sKx8zfdq14TibdtInEAdqI+XpyCmN1yoxszOhzTybnUz/G
xqUC80wkJbrly+C0XzEwP5l/B5yLzqTIBnn6F2utq9lcD4lVUv2T3m3yQqe2bK2/u2vpDAE9LzMS
Uh66/GKQYkforpA7uibhdAytqoMDxpinV6bu8Q55scbiyqTTRKHR45GQ7OnclajHymhEFdHAMj20
ZaptPlRugENqnTZoJBdamCWXni54Un8fNC11oo6M8R1XE22X6tDe2kqiAtvsrPNKYyLcTprhE0RR
ew8UU23CpW0gBJfXub359Zn7+zqoIkNNUlHwDlMueb7uqrZRj1N0OHnKzXaraWwOKB3Zr5xsYR6e
zxBQDwIsunQcai8vrxMJwMJkd1MRxWikQZOdK16zbEm4zaYA7fT9ebxsX609HW9//XovUCZYY42R
DUozrI0puIifv5/Woq9smyOMEWma0+W4opds7Jvx0LT9hjTFZFlIAJraerPlctH4XbshA9kORbKf
t7bQhY7HwflUUDj8lJD4XL3CQA/0Nf3Zvx8/YguBChToL5HWeP6YpEiVZSVDGu0myl5LmX8ioU5L
7Fht3rZr0ytmSfy5l+sBp6SlcsNrHMAX5rx0ksbp5T0HIxLTye40kAqPtFsUTV5JrjlmcJMUrf4p
lzLlxpYs+XcvLVaF3YAri8NO7uaF9U3VPt8GSIujNTabYExH06MBpoheWXyxuC9ek9jDotKHlQdq
9OJurLPGXLIezWlEQ/raLWUF+va5Wt8Ow4oER9ZrJ8Ay6f2epjC47IkOnzTajP6MJvRRVfQfDX3/
GMX+5LARO5KpMgQPoPHygsuaXVGaFtHkoSJf1FCGoNo2vbaXfjYKi4oHD804IKIXW77fN8pIlEii
KZVWhDCQxlBySJR/PbmvjfJiCZUs3qaWOyNaNqsKCi51MN2F9Irh+Nn5FZ1zOAOA4Rz9JUokbvTO
njY9jdBFubKRO7xNswTwu5EaSN6kVjcNXtttuum2kpndlVCbewhJNzQn5yZtLo7Z1HzpqF9UTta3
drUy2//9mYC5muQSVlQjpnl+dscmk1AAsFPwJst2qHZ7v9ZLLQ9+PcrfnSNAyICNCZnIDbB/no9S
dDuloGyHUw118ZPhdAjBOCQIcN/nV5b27z4LDJX0dMAYL9gqX4K50qUc1MIe04gUyzdKfVdDRq9P
OVr3LZ0Lua3+8etXeyF5KIw0SFHr/5J2prty29javqFPgAZq+quqkvbgMXHsJH+E2E40z7Ou/jzc
3fiwS6VTws7pAN3oGDCLFLm4uNY7aCCUmCNdgM09HTsa7fO5jAOlbxCLGBIM1QHfIc/FO/6jpq1T
oLRW/zynKu0/Myr9ujLiT3xK89v9n3K7yjIcwowA+QgY7+WXvkqDNL1Skc1P4qAe8/WL5aQadsGz
xLJYxUEMvA3510Nttk21Gn2c0tMPdHJrbMSK7MHUhiWYEzd6Zw2N+D+Otz2wohtVlJLjQF3KzLeq
2viZZLQ68WWbPZAWxsHRvb1j+KoywbNwcuOW2YyXkvD0rlrFgRGH2kOTqSL36IlHyKQttIIVFOdP
k12XeAH2zh84YGn/3P+We9uKJQary11Da+kFbvnqY8ZGpjSdxj6OGr353E5D9RVj9uQ0gPZ5nvjK
l8YuIPUsIntyoya8DE6MP3c9Pt7/IXubisY5UNqXItUWyhvPle1GOSy5eYKh03LsTsM4tF6E9ddB
LNodCugLR0oa6Lmbckc4j60WVVEctDAAT+uCok62wE2EDnVkjrK3fw1Tshpo5Mhb9jog9VU6O0Nu
Rxg7x/GTEc/TpWjN8JIuCfJjcZ4e7KfbCwfCGS8pWj6EJj7q9XjZ2Cpuk2AunK1x9QxoTvtHtcvy
oDR1G/sYhdlQaga7Af73epRmTuu+a9QoUKtw/Fbnio70v4EImz3Gp5nH2blu0zfXfTkdJjtUFpYR
G96yaSMKMOSbZRTkhlr/ulbD9DnWjP8Sef7X7EOTK3SdDhm4i5DkU3lz4MtvTqSiODMspzSCWSuK
z9maLT8iDZONJTXCD/rU2E/dYscXUeqSGSUxkqU9f0IIvfBs7Nu9+6diw01/ifoGG0fgvEjtjfzs
eqnjZiWApAVLDbDlY0YG97WMV4UbFIy3m2bGL6pTIrZkLkbzd5VqxkUtFvGQhWn6vtaj6NEos/jo
7tvbZRZeRpTHeQWTk1//qELVQDsoTRS0tWv8raol0B18yvOjycuDePMtYMpK+zKqHlu/4WUyls7q
4ygYaE19r/TaveRtWz+7BS6p9WBVj4vbxo9u1CmXuqjrz+u8zEeZ4ga2/d9PAM0A7DYOHP8xcnkV
IdkL7hDaiuKDKF1/L6dWnNIKLGgf592pAW9KHRi/iH5N0w9rYuM7mbjV7/f3wc6KU3fAIgwYusM+
2Kz4CDdTq4Wj+IVqZ58VRzUvDs41b7/96OIRWsH0M9ltiiGPXWyVMDeitf+q9HP3PokLv2zMmfjl
/np/SjuhUQB7soiM8grcBhEjwX4lG3vFn9Ns8HmXwsEcc/OTmeNOTtTPfrk/3t4S0vogO7bFC5jv
etPGbuqYQz4wOQNU8wRD5aQkdvb+X4xC+xTWL2tID/96lKGcSJxAiPj2UIEzs1JywXA+qtk4twcD
81b5BuY/XC+bGyzKl3boVx4Sab+K93099c8NWLlg7CrxHZ46gmqOMwZwaO2DC2Yn9F+NvMlC6bHE
a9swv7E100/R4mBD0cmoo0ZIsVbN9NxWXfL2RZUdJYuyqsG70NwMmqRG36WUv30tLuZAHYn6KeZI
wf1Pt5MWsBnpfkhfXOKt/PNX5zzJLG0y29n1tcLCraYFxGVWeDfAmk5Pbx+Ke0xCb9kivCGuhxrD
VgPq3aLQE4/Ob3Y8u0+pkXbvHDVezveHki37bRAlyQGnRdmN96HYTEvvga2ube76VmvM/mxVcXHR
QjxiymRWfxjaVPprqiY/LTDy62k2scOpxKB90Fc1CzDxQF2Ji/dTNxig9bTVblGCJxqeunGt38el
6ZyXYZjeHfzqnejg4IkIhdSVzzl985JTedmEdpi4PjJL9QeRT10YrJrR4hqEs0lRsAGGeEGCXl1+
SfJVjHCp4+RHplTZL3pmhp9ANkJx61F9AHLMd0dpQVRGecI+EDPX+792Z+c4YAg09EJeiIPyuL7a
OUOVRalLm9Mf1Ba3OltXlpjkAPMZbGaty78YjL4gRTC6DHAUrwdTJzey2n52fKdL5o/cFt2jrs/T
+2Zew4OvsDuvV0Ntbp0mcwdL0QbHV8YSUUFo294yKfnFbpH7+r/NapNSLuMUhnbVI8ufOd2XMmvV
B5uWDYzZYToYauciAC1Pd5rWqsYDdnP4FMo+47y0jt+bPVjd2EEMdLKPMrf9UWxScS5urC42a5cz
/JK2rB01fBSSyw7b1bgsDgLJ3uGmMP3/R9ksW+aYqzrnDUYFsIS+grmk/x0q4p1FGdajTBkCmW4T
9JgRlhk8y+qyg/tgd5okgWDUIOdSnLjejZOdY8yidmyRlqKoahpYKy/TEUt2dxRSLwzGNSElp65H
WVc305KsZs9rSFjw/xBQL4voIP3ZH4WCK2k/jXB1E3OcJV1CTDIdn1L5P5BfsAwrm/GgEbJ7pnhp
yz6IfKnJH/E6VlDF4cFJrEiaQXyIYyX/OimOGXR1eFRzOxpqEymqFlmeyOJMAaotnjXS7KAHiX1K
57o43z++e0sHMIKWGNBZ+kibodJhadwxYhuslp7ByEAXbkmV/zoI/6+Ps70JSZILd7RkQ2y7xro1
4munTI4/qlH1sPRp9zQDKDy7U29f7k9oJ89hHhaOyTzdgLJsdlwIaDIrx5TPNI3mU7MkyVMOZu1B
4GYD38xpn8cyrr/9i0FlA5SNji+OpOS83hvjoCnlmFm2n44T0rv0wS5uKKbnqu/Xj9SN+z+HzEgO
grz8SzePLAcDTrB7UDDA720ur7p17dFZ2PV1CuOsmCbD19FyuZj5YL+3YyN/e8Rw+XTkcbLfZG5z
1zEz11rtOct91ZbnAY2ls1lNzUGQ35kV2xC9RmmxBhpukzKqurQNbJgV9rv5WasbHOTwUTsVSfpJ
z0dxsP/3ygaMx/aHhcXTaZuiplVRtyNr7HOdpgWtSb37bMCGWC7GwFvDG3LCo6iN8lPU1ZZfJ7Kl
NmFN+lxmkf6okK4crMDOYXHpqlPfkrAykAnXm8lQB7EsCPn5bhUm576nXmGEdEmF6/6bT0pWTnkC
KycMo/XroQQozTbTHdvHYTn5PE4mUP1odB7vn46dGEPuD+ueVgew/BcUwavIaSnVpHbc535vsz0H
NS3OKHXEBzfq7igA2HgqMo6xTc2jYe3SMGWUGrlCP7WHv9Z2LIO3T8VSYQ1DrwNmuEWKZPaoYpGm
2X7SpdgYLVgotaY4wiftTYUiPf9gzgxnXv75qwVz3FVP8nxCVdRt25OrV443OfF/ueVvCcrSI5yu
MUJXtJ828cPQlLy14s72u25xHiYl0p5CJS4+c4u35/vLtrelgVqBDpKdO3zCrye0RmVuTEuMcQIP
xYDHjuMpPD78MlbFwRfaG0oSLmDpg/hAxeZ6qAwfVHudI9sXztwF7eIkJ0xe20vUoaZxf1Z7JXha
SGRxlLgA2hibvEPTUkRwwHn4WosubKYgHlspFwrUv9tKH6G6a/9Wus5wakqVmNHpf0598/3+b9id
LjATNgp5D+2A6+mGUxJmGX1AwtdQ+pXpUNHLRHlpG/fIyG8nZZXpD/Q5HE+5XTeXnDk7fVaoi+V3
tY7JT2Xq5zrSeS8hooWeEwSEeSrR6u5jpJ2aLvoX1w8tBlCO9Lsp0ciL/9WhiNAfw61Qs/zcyYVn
I491GomVB8H39pu6bE+uHupaiB3xCrseplLccklGvBZ5BQpsWBPEFDs6AT8VrdGfzVVD8bkL8RCq
0uq3YRKjn5RD90mkqz4f/JabMMBPIWiClQG+RLFt823XRtPnbB4sv3fU4llYSf5kjepB6rK9bwUN
B3ArGi0Om428zdCjxZ1qpxnHwHaa6n1HHn3q+7L5Fml69EtJSeyoOLzdsS8DUhZHE4oPiVrU9QLX
ZpQVugZPwGqb7pJmeXS2+lH1yrbrLvcPh9wSrzMkKnYkY5ISRjhATHQTdiS1ytTLFecqrtR/qBn+
XNW6Phdt1DxklhM9zGs3/3V/zO30XsZ0uIvJXhh4eyBjeylbfWQ9Rd7q5zWasQSPK1xI7Hk5iD/b
T0dhiKzdlZ1c0Ji8sq5X0nRSJTKwdkY9kGwh15jaUKnsTyB5HnJx7gEjYhsA5HiUmUG2gCjkfzcn
UE+qpRjHARPE0uiCatbXxzFKUSMdkgzB7nhCMpNQ9DhzrzzT/o3FwYS3B+LlB/D2R/lLHs3tvdi4
ae6EVt4ES9/ZmWcSgL1CnYvk4ODd7hsblRwqQtyOdFeReLwKNc4APxZv1jpwnSQqTzW81B+zNUpM
fFUmj442GOcCoGPw1q3DsDBxJF2Ha2UL6EF3j4cN7YIAkdk/c8fBi6puvqyafUSi2VlHqhgwgvC7
BbG2zbGN2pmURsPTeSbleywa/G6XSFke3jwdiATgLemP8yTatlDXaFItRIWqAETm9G0yQuWRPkV5
VkslO8yZ5bV+fdTB3REr5QfDxHfbZCyb0HCHMi6CuoQ8cJqWOmk+i4FS4wX0StidyqnqQ9QJZyfy
prGGXKPxXT/KPh3173Bav3Nw8xHqfLjglDTpIqhro65OfV7bT2qXdbOXxVX93UQz4GcWA1mkUliE
PfY73bCc3dUa8BWik/dz7o3ky1S08+NSFZg2qHr7MUunFhURzeiEH+dtWQSTvawR0It8rB6UejW+
qn03YVNpopSpkBWel1Az/mwMnrIgno3iUluN+lcSTvnfyiLU5Rz1ebhQdoMP5JVzOz7GjbJolz4f
wgehmGtz0euqWCHY21SGdYE9jChbOzkIsrebiZVH5oqtBMWCvvz1YVm1rHXDBY+DWCk6T9id5gGU
POLa3MY6h4YlbEgSbwhSW0StWqEbA0oV66MIe3BX68WJnlswCQ2GI/qSb440DCebXJwSWcve3Bxz
2tYZEqBloFQjzqeaGvl5hiHC/ROyMyneKegNYSIPeW+Lbmfp0rWIzSoYrOybVazGKc3EQ9cX6G0q
+ni+P9rOh+J8ScU6iTjDEfD6Q/VJb5skbVXQzur62eirxZ9c9a2QW/n2gqpKCkW5D66A/BWv0jQR
KuaoNRpGIHUu3k25Nn81KrU5WLnbW1bq3kvQM3c7Vb3N1Zcv5dLmvYCGsKqhDzuKArc2imAujCNR
jb1lo/cILs11aftss7BUhdqeKWoVjHU7eCqwQNr3w+q//eOwuwFKUIyFDLWZkEJp28yRAg8Qh8K0
p157yAjKURNwb8PR6wCIKzF21hYZ684VAbh2y2DKGud3ZKS0y7C41iVzx+yEmFT4xpe/3AxUFxEU
RZ0LdMZmM+SDVmSNvuJ/ktLHcmwlPhWx8i8OKxuBwoI0PmBmmwg0D/Wkl1NeBhWQo0vZobatWpX9
9i0nuzZkW8QhKkabLwQAN2q1xKiCeBqLB94fxWVl2cCh9u7BUC+1is1txpuS3gNVSUpt2yZanSPP
pKRc0FRUe89JnYvZGd/oG39v4/yfIh+f46H8tVrc5zpp39iz5ZvJW5vCE4NDWNl8s6kN84m6A4ZC
Q7ScUm2spS7Y0RR3DjB/PcwRsE7c2uYmwOqExS4UFaNUHThhtP78tMs/J4gXn++frNusFQq/SdHB
gAcANVr++auA5K6NpUCUqALgMLEfNoPpOZ0xBGHepR+MFbmICtjHA2jQ6JcmF91BFrQTPkjqGBpA
NVW2LUvD5NKqmyGpArtycetRdNOnPdof7Jidg82O5AoGoquRJW4mCQmxUM0RBlPcm92ndFXAficI
HPEkJ3XwykwdD0a8zZGBflB41nklUz568dd5tayZVpTKSBwO8m5pnq1qmD1UysT7VkulrxNMYmQB
ABwcpOa7R4NKLcrsbBtO4+YRYs5RVyohAr7TvNKyGhLlt6gtkcVrdfFjRkvdI+kzPvVJicgKSfrX
AfDPwY/YmTvwdlJnngiclu0TNhHFpA2qWwRa7ypP6Zzm74VKJbwzUUutUn18D1DgCHqws5GA7snb
QUV5QtsiBCHD9+1UkwG1AMoelizGRU+J+rdvV5NoTUWJJyXkmU0sTYjWjlnoRaA2S/R5jWustik6
XO6fSfmA2sQ3KvsQpNirfMftdo1tuxzKfCqCsOmTj9Va6x/hf5bnuevjc1jDx0ybGBOwBlHk+yPv
xB3EO3glsIFgG2+lnvpi0FOjbYqgqPUGMbMYC3kpgLHq6nTwXL6BABJJ4YCgxyDlgaFpyUP76ojw
b8EUTXURKJb1g9fGO1Pp3/eJe07z9pPejw/WVLhkFM5jszTnTEkv6HU8tHX17f6cd3aO1Lkk2CKE
KUvK179DL5uo7Lm0YFi3RMCiRJ4qy9a37xzouxRa5CPWuimGGim0ohzvgaARGn7zCCf5EYo/B99v
J9CxmLw4JPSZ8s420M1to3WIGAViqLCiK3PlUQGKFod55NmO8tYuOZ9QMuzYqVIcBnrX9dKhLK4N
fY0+ZtLW6jlvyvYPMU7rf0QR/9dK/E48kS8oSRuS6hlbUfPCjqbE0LIsMN1s/jOe9e6yrMjxVnPq
PuXNqD2lY6QdkURfOtabU0jklmBZNBkABW8mF69uWsZwOQJgqtXkKUOWBwUsHqxqLMzn0gixymLR
P69aoZ3hKdCFVlpc/zqB7bHpSOGZ1QjMsLEPUpCbphzLzlWGRISseJAKbL7youTc2DHJVWVUo5fi
Y8Dbu4xAArnvHJF+CMMEe0c1+mjHxbu0nD4UjYNPnTn/fPPJcTXg2LCPySxvu+NtKUazgbimWL32
NHQuxqDLMB5Ew53zKR+ZFi0/WVfb4lrqsZ8HEyuQQDRg43LDap/C3vxxfyo7gY8ir/zUIKRlPfl6
J3dljnIXSnRBuI41TkB4p7odvKnBHQ5G2jmitHrYyHQvOTzbjMfANsdZ0yUNrHnNTlFCfOvsiK9H
5r9+WyPsgu5P7aZmz3aBQqWBykDRmgluAm1XTlk+JjDhnDWJ0LWbywpFNiX5deojM6hdlOgw6WzP
XY717Lws8XO7VOlptZLiYOfufUrkdCTR2CTZ2yJRZKY0a2GRBpo6tpe1KpSTAsrzAMa/9y0RonZA
xNKL5yK9/paOHUd5XKkplNwq8odibM4uIJvzIkr1IDTdTggKI1mWvKl5AG9Fu9UlFpMdIlUHL0t5
FOH8vZuE+njwAWWkuY5EjMI7gK0JghO84/WEFrVJ0143oDKn9fptbF3rjyY1lZOjKe3nuoi191oh
HO6TVn/CpAE3bSd7a+OQtIrfQBEL2D6Z3faA8B7K9SU1CYHWGvmzPq4eGp6d1wv7KHfeW1Sbihm6
qgzITrme7jBlg9q50PP1xoov1RJmZ9LMt788pO48BQtY+BCVXtKTV+mHWxtm2WCPF8RZaDyYxTR+
yKF/HezFvbmQ3ECABpMH0WNz9kSUsaTrBNGorr6oI5j/MCyUg1TqdsOjcPJqkE3SH+tLEmcLg2RJ
SjsudbKgTjDWhZZ+RMTZHYpXDZ0jSo3Aa66/TRmtQ2W3uLyNkYr3s9WEPiKqIVppS38wq9tAyayA
lRD7ZbjYBosVVMmiWjkfqK3Lp67uETiNcQA65UNbx15ezke9t9tEgxG5Y+QLnwfDVgcBM7PEbVNG
NJvOeG9T/T+ZCzKnrYMzhVQR8cfUeHvhhEEl9k9Wz6g9btIMDO8orLlxHlhjMj2NlZF4NiQCLoXl
qHGzsxkhQbDhiYlQjqQy3+uM25mncS1LNwuWpJje54Vu/ZU1tvL2kiCMDtkMo4lJWv8imfDqZNld
UalqazCMqU8f9A59z76Mjjwkdj4WJ4pbjWQXY50tbIYslwsGCFKQVjmypHWjPTaJquEnbKna+2lM
rPPY2s4Bqmx3VGmdCDIU3Ll0Fn29hDD3BkxNliyIYFD5jTCak9bP2EqFmepXkUi/WqtrBvcvgL3v
xhxpBAmbGtu2uk85VJdVkizoEfh9SNweq1o7eauSFhFeox1FBQ/4Amn2ZmospdC6qs+CaW2id+i2
54VXmWN1EBHl7bu5zK6GkRHm1e5Y+tgSM4J0gdk76aNF3oXHdF/8QAAFr/Sks4I8dcHhL0XsPKGD
e6SDuvMFub1sQ4J6eYxtO9BdqS9h3IQpNoui/zCiRnWaRYQL9jjo57ET7aNSFNHX+19wJ2Wnm4iR
EeUJZK8gTV7POsF7La2bBtEFEw1ZZEwz90NStzZPs874Z3Kc9sfYqvYzTboRHex0fogVRQ8smHjv
1SILD3bUThinI/UCi0TqmBr09c8piJ36jEJ1AP0a4XslxfF+0dRzExvxQfays3nRmpASHGxeXiub
oFM4IYZ8M48ENjau43GTXcp0OGqz7U3IlsUSASrQRbrqekIiUVs1hB0YhFkM63hda79UU+e9YU5H
bandCcnGLewNngxbCC3ORqHWmAwVN+6fkeWUT2oSH1GD9nYpAAmaN9yBiG5v7tlhjqFJYOIQGE6Y
gGxu5ktdLtE7gW3BKY4s6xFo4tFLYW9mlCwRsZGyrqRe14uYhkU1uCwbBPgQAW5Hn36Zx6r57f5Z
2LnX6U1xyUp0PXCXTZxBgysUesEDyDaT6WMWRe0nRK3R4BhKFyfi0DAPIs7etNgSyDSQ71F52bwH
0qWp+zFqechrlROYiuh8ZVGXy/1p7ZRe5csG22eLlx2o0c3q5YpajCIbsQLPx+kJffT5EUHw5J1R
D9mnKIJWTCKTPwJ6Tv7qupX6T1ys1cFjb+ccsLSIgSHl9CIKdv0JoZMNpbNGxBlnFV9dJU28RkVc
oQ3HI8T/zrJy2DAfBsAAJHlbCx2mYcK3bMEjrVLLv9xEsDs7tzzfX9a9UcjG6OTgTCVxpdcTSvUp
KaslQ9BE0f5sCgCERgOb/v4ge6sG5IOnMXsfvsd2EKT1oqyMk2DOIuVEmQm3UQ1p9kI3+oP57A5F
vodqMo/TGwAUIual1dZ2HGix8kcTzeE5mfRPioKs+7+YE9se+DuKaljLXS8ct189LjbiKZVtYTW+
dOrFmJPY08JDUsHuN+KhTSlI4vG2VUeBKgjkfx2dFtFQj2qBWgolcg4O2E7igEoS+FicpqR9u/wV
rxKHtDXHQi+dJKAphbQBAP8w8ZFys7oL1IP5gvGpvZxC0Birh6WwY4HnUMwDmstN8OLtQztOthnA
6+LXdf0jJNSxjzrOF5KP1cdkTLvTCMgUtwKk0oqiDN9aNpbjgTyXpT7YEy9OE68m7fZai2BrmQaj
bRe+q06D54g+Otj/Nx+QBJK0UhoBc9+gmXQ9K2GhNMuDOwk0d/rRKMN4VrU29O5vyI0rBjtDjgKX
gDIUdS9ur+tR1LmlpJk0Ca4/SFJ4S9IBUFDQZcvjzvjFSdzsgzWlWIGIVgnsVBsS7E/14r2to4cX
dV1WnFxtHHwcEjsvb5AnbY1pvsyACv3cVJRzm8TmKW6GVTnZRrN8UpbEOkjkbo6vnIM0a5RZHIiE
TaQokEBs9Z6VEtgndeemAT3tVY6VS0+B/ojp9PIiu0qW0RvmLSVB4dxd6J1fL5lIRJZGyoR6iK6j
QxAtTXpxQkp2Tyq1k/Cpw71FeHmLYe4Uzs3Pdl2iD241VairLJXi4XLhPEEsLn/GlqEE1aJjvtFF
ZvU+Ke3xQ5yJ6FLbQ/PM16IPysn1Rlirp9JYxWPfp05Qjmr7UEzCeGxC5S/Qv0ec79u9xxQloJjs
+EVB73qKiaaWGm16BIeq3PywZF3qZaJODs7Ry4fZriQCzuQbCJ+xppstbqVGpOWIKgehnrjesOq+
Wuu/xE0PQNv92g36s7DDT0jGYddbCJ9X8aMrckxGSpyZy+XTXI5fwpFK+6ROqtdOrY9ToOEtSMpU
xnxQ+rhdEypSVIxM4EikzFvuEuRkVxF0vnxRYtHhlZUoGg9GgHK+fyRvoxnjyAcAaAYIiFt6W5Qh
6wDV3fGLcDV+Tey0/F5Rhi5oHGMSsoIJPBhwb2KSfkCnDWgSpkPXHzvr7LkduBr80B2VRzfl3WXM
cf7WhI/kS7beJf2LjoH0r3t9U5jYJY+g1qBu1O30KIY+OUs1uH8zF4ALJOiyGrB9B1hG1a91wVzS
fonfR2qDbV2Bgd39T3QbcHjVQHeiykG2xTnZzKXrc4ExuOVHmCGM51rHbcCLu8nIvL5sj4ASe6Mh
EMMJATJE8U1umFfXTezo1ZhN8CX6pm7OVoNtm1P9XYLNOFi8nZ0nc0fKesh+yX769UA4WPdV3DkW
PLZoeZ6anAe/YfPSGc3pt2axjqLM/ng0qST0ThLnrsdLhNlDm4MeUax5/+c0oD9pFcgi9ehRXqZK
M7/e/2w7G13S08BikiUAJt6EmzUrew2lK8t39F5/DmMzvVChmv37o+x+LhIvIJKOFFrf3KiQy10E
veSsDIAzMXCMB/wqZs9crCN6/t4CcvMRpiXIC3GH6wU0FgcxPmOF+EGt+WldG+PjiJP0tL4z27Q+
2PS3qydzBXTY6CtLNN7ma/WJWVVGmBh+qy+WF7ctHwrzrstbV082oSDtUHqlFLIFxlWpuc4Mo/tO
435frQwPNFAffqsO+UHVcG8+Uo2MXJxrHBjj9eL1zZgTf3Tdb10lB55vDuciysM3hz3mA+6TNJzP
BI7jepTFiNQpigydJmyaekk2aL8pnTZ8efOqEeuQgKESSVKyFaR3EWWMq3DS/XpBEBCNlMRPa1P9
tdPN8GConWUDVYAmFn1LrsEtvGAVaARXzqyT5TeP3SjM56Gwj6Txdgfh4wDBxxuJMHu9anMTqij3
MoiVlwu9Bdt5SiblqKd1WwCUeYds91J4pLW1rb2XY47qaVFo/uqU7Zc27kFkcLX08WdF8Iz4pIVT
hwarWmewt8KyVr0asnH02EZ5nlCXnOKKjqyJb839z3k7ffYjeb+8XKiGbgOjGhU9tnKa6ovIyv7G
Sq6j+602B33S2+hBkZ6Un7oPZewbboxbLEWXm6XKItPNc5wF9fUofzfGTX0yi7w9ONm7w0FypC8r
Jb63WG411eHXFJHqc2BWHGWF7icWakXRWMTerBZHSqU3i8jKyXSDTIp1pF53vYfGMBGtKIXpi9Fy
PdDs5UVdxZvBPYyCTgT8FyhvvEA2o9TqiiTbgI16tyQ/xdjbp7ZbBHz6/oeimMXBS3dvTpREeHhY
BkWeLWpgrpO0a1rV9Oda5CfE2etL5Br5QaS/+VLMiQ4RsgCghmU5/nrlGvh7Sa0I4buxFQWzS89B
jOv02NU2iEkRHwlTbmy2JQWGpIPURrLasQuSzqGvMxyts9piKUPhm0YKlHzFZbPxprbAICKfJkSS
kF//my6IEj9x5BrhIZ+hPTVOhz9lkc8RtQWRaPO5nyo0m8ZedcdgNLvyn2qyM9NzZxuafItd+DPX
SJN506Jl469zq6u/2R0SnJdRk0+20tTG8uCB/aKHe/XGkXMjwWEHSp8hdRPKkoEG2IA6qp82IT3Z
eh37EMuQLm+Zp4ChI0RdxxT5dSTduzXXTa9po+kr/htmeo6xUfptLGr7txw0k+Y58dRrl7zSFIOL
sal6b5h68Nb5hAfywU+XGfn2l/MMBKYO1wOC0ubCH1ImlmqN8Al32BkCqbgspWKdjRqCICJJzrt5
mo2DQW9jMuuFr6UUvueNBcLiei8Ms7OqdsRrL1rj/EO1jO6zi+7Gs5M740Pc4BqBWXE1nc2oVkrW
wHJ8yqrVB4FD/PfRsIaDR+rOkaNMBNoMTh19ha3eQKSO9SgwMPTdMhYfFjSXPDVfuremCcyav1ya
6sr0e9taoPjY4yrTI4fRi+WdmGqLmqCtvz180LVA3xspIvLtLfm7NfQEtY9M+AveGydzRPN6EOyy
+7fXTvgAGCYjorQqAWd9/QVTykdqMjuGP2NN6pzQUVMAzSrqrz0emu+mzBG/3B9w5xPxbeBOIdQJ
92mLTZkze9Fyg8xUoSHrAergQPdue7B4O8fB0fEU5u6SedwWhjuVYlCbQdV9IVW8XQxRqwvCato5
nMhUvIRw74Hw6L/en5yMfZtTiNoBewNfXt4K2wvGWnKBtuZCKqTNkTcsc/4lnWb7otWLQ2kwHC6V
E6qfQ2f55/7A8jPdDiybTlA6WNvN46LRbDTKjZH8WB+6S49t94cMHfrHZbC0gzN2W4Wk5k7W6lAZ
J1TyCL3eMlk7JDVeSpqPwzhxuI3r/ITQWses51rJziGlyx+xSM0zMGznQrN/uFipnYqTWKv+gnJc
+wQGZj33XCSgzZv2KY9ifF7sHlVfhcajO1TJc8PR8OJFLzAf1eruoLi/sw25LAHeEi0AQWxpZC4a
XCqfRvNds7UelDlLTyG9p4PTtTsKiiHwCSXYZyu10hVCpRDVa75itR9bXKk/9WGqHWy6nSMMGY7g
C+OdC2ALbqg6asKzOmh+oqyE2mT87taFjqjY+Lh0FCDu77TdKZHo2jRWKXFswd5lYsRD2NWajz9j
4qm9YT9mK2ZU90d54dNuNjRqOfKRRACURkrXm6zEB6jN51r11dIszRNk8/YPTMSorFJQcr4rWRF/
rWI9TU6zgVobJdl56vx8pNbrRemgQnV0tO6fxpjD2mtR9/zbsLv1rylsx8zDQTcRFygObXJSWmHm
pxbodBIga8eNlYthrdHVdq2/zKJ23bMwFtTL+C94zJWhjbhJGxhjekkqyj+LKXR+ujRH/9Z42H8Z
hTP9NvdKIkA+GeIPHBqy2YMwb34TUQclAFpLr3kqLDwAq7oDCjAXkTqfChRtf3GyUXVO2JfQYYKv
Wf2aJ1P2R9Q2c3QyRKGPp1Gt1vak1c5cShJM3nv88MW8/D+nsu3Y6UrNH8M8tTwrAvfrqZVTfj/4
NDehBjgssZVPDyCWFvT1l3GdvF7Bj6m+xtPhos957c1KUmMGNR9pNd0iyNll6EfAheGIOjehRjWH
NuvWZvXJI8cSe2NBX1hFk8DTiiJpH+c2HZVTZsTpgGHpIALobqDq8rTOc7RSpuJ5SMpwOC1kpq0v
srL68ebFkNLTtLLkixR11+vFmOemTisYSVCoG/3kwnU804rVPL1ujloZtwcPjSNp+wFaiTC/fU6M
Vdm0hUhWP5/Rt1xzN32qUb1888XJKLIuwTUms7rNuRvUXumdylyQ1wx5TmtNWH/WVrHA7RaR8gmR
Lkx3osVAtOr+Su5MT5aRGFXK7NF2vV5JszfzOBTz4i+Tuz5lVfiPa07qwez+Ux+/jiukO2gvoGQM
DYlu2vUw9Vr27ay5nR9WU+Y+NG6/KJdCaGt2McJl/lOYDZR+tYqMyrN61/o6Jk6qsg6ThdVL04Xh
Oa7mXDuPZpHqHrK6ivCS3mgST9MmLb7Mbm3qF27+WVxic26+zO5axacpTOYU2QBELh4wCqQU1xTu
3PhR3sEwNxEcvpTQ7Y2HdYrr7DR3VJE9Qn7eepS10+iUhNTzPtRFgePJsuZ2eipMPfq9WUZHOdXO
GDtnt6ydd2D5IvFgRQ2QXLutXK/OJv2LOgwNlupToZCChGk0XkaecdkljIrkswWbv6BtFTn96UXB
/RwOaoSvu05i6KGm0v5dt1qI3bq2WLWXhXrxe2O1+Rfw9/nn0Ymsn004KL+C7KO03ii19qvdaNq3
wRgcSFY1VtknXLua0mu6/2HuPJbruLJ0/SodGndWpzcRrRqkOw4H3hCcZIAw6b3Pp+8vKdUt4hBB
XPaoIySFSJh9tl97rd+Umg64Wh6PaibJoK61yboo+qYMbCs1Es2Z59KY/DaqM6SDDWEpz3JUgahN
LyUElSEW+pDKpclTrK5MKz7n5ZWLyIsZww2rVpZs9O3Fu3owM+zcMY9PkRDBmd1eYi0P7FhBtmRT
61WUQ8uSg8Slpipdq2MTK96YyW21zaOmv1e0SHniBdwhdrJKMMSNPpzrghBlthkiBn4XxFV7iKNF
XrxatcZoZXqVyqajs4VjiqnuJuaEWbqqheqb1QS6Zosg5cDnqVGoYAk2SxfDyBlrp/Eo3uO5ojY+
QUhoeayU5iorhaFEO1/CK0la5I5sjx5Z2CEjnrhta6q4NtqNQsAxv8yPaZvWDJopsE2jXpixzqpa
XmGDVbGF45iSXFZqUeVgmFuSqA2Xb0NYzxGPV5MwbVzS9oxsz6L4VTsot8NgZT2hlxh1bPVwtBxd
nmQdL60+eiuUUj2TtTG+pOqKIIOQmfFlRgB6bYZ1RiRoGcXgdrVJBUJMpOq5WUZcinojG+mQ0Aal
w+k2IhzeK8O+jFLtWwqggrIgiUz6k1uL6oVJOL9VTardyOOgGwinyyQZ5k6fR3c0iO0dfFHJoGJw
E3EylWa/bEEotbkTdKF4OegCdHMdsIMj5xHJl2nE597OTXMCNJTE1ZtcasFXeIP1Y2HCFLTb0VSu
WrL3iiNbvBu9QZSaY6tfGEN4VsdVcDtWtfBmZlObOvXQt4WDpqrxOqpT84jVrCxtGitTZ18elDw/
ZLradfYYJ80zRCOtwIwuMiNf7qM0thtzSM4LwMmJY6iz+VTV9fAaky66YnQCJDtYOpMjomz6WlpR
bzjQxoXCHrHJfEJavr+d51GsNiVSyPytYQ2dq+SSUjo9Gs2BveDNd0suNM4ckdKgZBcQ5L+1FskN
b8aLUnP7OWBdpJkWfOHHYiBx/ajbaTgmkRNrteGBmdQJxTXBuO5QLO53WpKatiK13WWmVGhwYQdq
sBjbaNVmjy3moC2MqLIVkLwHa5SDeheg+T34bCTrQg9VEyewaQZWoEplE9qtLlOPjdG3M2zyfOMt
IRByzEzhmBA3ScrBLPX5WskT0RkRwCZnJM7qvl4siUUrRea4b+WxgqHKq6dzkE0Nc5sOjhjCGXp7
EDQ9vgr0birctMg0/FIGUb0JoiC/0qO61ZnCUkpZiJ201ahgXJaWDonHoOpDWIX6T+21KlYCgtUV
YAf7+GxBfPS2xvNi8XWj0uo9vuRl7bTxgIju3FqL5cRDGp2t7iysDXXUJ7+scmPwl6kri83QJ1VB
Zq4wi22KIiSImzgHLjuV7ZeMkkTrACSVN2YQqpyzVYFoet6O2pnZN1CrM7mWzkUAYroz5kl/lOoW
2a4cc8MNdpUcngWuefEeR+Kww0ckGqWNpg8clTU6LbdNmmTPkSyM4UaLzSn0uyEp4k02LiLvH+JZ
ZRNro0VsWkWcSEkYV19pYCIHGxGPQCO1pBsMLtLBZoKGl1qrm6/qqDSDPanCnDpRZmRfFL3ThU3T
D/id4eYqR7bGTKZMTlzJzmTlk2YrfWCWNlTF7ktuxiKyA4mISE1hqMsXrKgxMlvyTr4y5TTbKT14
CTse63KyFQU2vZcYYdxuA85h0ZXD3hAQTiuNmxB9b6BKky48omSQVzvDqAQRBXB1DQKTInvN4r5R
ifrj8BHAQHMoUWgNgKpJDXnZyiAGn5dqvgysRRhwfClyju8m0CbbSBJo0ImgFkw1kt27bAo0u+Ql
sOlrQ3SWsDuDDt5eDqOgif5CAJfYMp5era9V1cAQoN6AtVe4elFSU+8v1XgKExuwXPjYakLeO1oz
wB+gxpbsxV6rXkpyajzetF5L7EQVia6JgYXKzZIiqTH/mWvJDiu9jN15NoSzPkfFk1yKFj0qaqcf
l7ke4w2npTK5lSBzlUVSwkANaq47XVNL6S6ok+lS65P2MS+DrHSU0ohnDlQtRblolKrAXYC5pHY5
jtrgsmkyywvzoXtaqKdsEI2eTTK7cbqtG+4PNzGqNnxKtVRfvDgdQ2kXFUL01RAHtXKVSJMTt5NC
HMamXNp0U1z6bVwhhKQqaS05xVzlZ4xlwhssLtvSiRchrBwZSbrzJYM9+g1f0bJy+rTTb6tGU14j
S4ewqrfZKHpZZ6L4XtDZ3k4kbmpbNBuOiK7U24u0aerXrua226AZCOBNaYOZhx1Hb/sajr3J1SSS
iC0CcX6QlCl/HRYJEE9aN7N6mw7C+Nw1L1HmS0m+vGC4bD5O2VIQy1WkfKegA9wig8JAa3Iw9Npl
3jTquY0wX6Fz3D13fTY8lEhJZXYNBfc+nozhhUcJgV2lS9Voz3JLYKciBpjdrJHJVdTPQrQZsgil
RwuDq8GGEAGdpdG6fnQQtJgiZ5kWKEqiFQ+3TSMbD5WpdV9SM277c+j6xTNE3lR3zFYyGjsPhObc
mNr4TesK+YusqFXjhGoQvHG4cT+3skrKBbfUPLT5PcV1rxbSXSrmxs1QzyI4olyIegcoQ1a7E0ed
4LIbM2tHAKVPXlpK005fWE6AkNfVk8KyQDkkggBqhp1xhUFWmtlTVEWQIdEauxLLTAndUeiKxypI
tdcUcSzC52Sw7gRNjhQY+Vr+2gaWcFE0c3GkwDB58SCls1dITb5aE8T9U56X9fNcdzDa8iColtsR
Qp+0N6axekgIq7el0iaPk6WoZ0aYSgbmhMh32UNAwYHOpDNE36JM7xi5dNgPyJ3cR6UQZxBDSqE6
X+pGEtxBJEHpGhz+lU3eitspSWPN2FSSRN4SsYRQc7Owk2PeKm2eXIijPpd3bczp4bSNoi5uOolA
RjkSuis0w5vKKSxj7uycNXteNI14NWeCjouEOHLOEYcVs12RCc1tKcIU1Tb7xJrt1ELO0Ka8qIVb
2cLCDWu3qYltStVV76WdGd7jEGu9lFTPQB8aU7TYHRjCm7TWcbzpdFH4muM2shBNZ9H1KHOl2nFM
Ompq1GCx5Yg0pj2VYVnaQsC8si+LsNhrnTRF2EEMynlOMlDetHofv01d0X+TSzkNXCuZcgOq3LQ+
PxJF6hzMIKreadDQFPYjXlMxSgtmdJsYqCpzEM7CdI9l7zxsLXPpZi/nIYj1oajXlNoxFeXOsWRB
I4Op95WvB0tcbGt4EWdy03WzmyoJ6WKevakfxHLZIsynaG+rrTKB6ViY2q7sy+kFwKpR7XNVCRu7
FYyA/Iwc5k4KXeOLopRsqbQzuFHKpp/aCxmT3nwbNn1mOc2oxakrTct0Xyhd/xQA5QydtB+i1pHH
rnqKrbgJHZCexnORLPic9kWx6LaZMX9OjG+1ZqtC1zx0ImU/IGe5+ZSVPfKFiLuRdMpzLTxDYb0W
PLHTpcRT2irCxI1rWrEn4PWhm+mJGLrCEg4MzxKveodhuuSbQc5hfmCilcR4kKDPsdGNDI2JUe/J
uoZJqYzniEEU4+XQGvqdYKAH48hzvjRupY7yE1iaUbk1Kh7wDPckbGt57m5J44WqI8ZKdmMKI3cv
iSSdgklgkuFCUhadQOg4M/BccmaOFg61uK3bTJEfM6xD+nOhbSvTQaKoOEZzWJc7K52j85zYQrf7
tFALmxdr94jkTnfZSFiT29NSaoljCQSwDicB7MBFk/vAKfQOYZNMppJum/WcEOonWXqD2lKm2P1Q
WPhktn072jr6y4WTm1Y7bjpWhbmJLVwvHDOMhuggF4o1H4im8FUwKsncZXUlAv4rkFp1ssRobjIp
7d+KlBPUHdO5vh5FVbvK+5SHQhLykjwkQZtx1kDiwLWrKrvoTKiEZqKG2VQDlpF52jBiExtzisay
sVHeUZ9ggreRm+padTlNOI5sBcKGTZpSifbKQQy+zikT4jaEg6ljdrV4VfU1gaYyimXiDf0gNOvQ
GP0VuerScru071rbXKxasZNCYeA6RQ4rYlCx7Il5JtabFi3gAMAaatIhjTmf9tHQdCURS1g9GILY
xbsUntSjKSaIqS9L2CxubhUYdWfjjLwkEVe36XoypegJB/htdrMxveZIFezbQeOdOyzYaNlQ8RDe
Eas6DzjVzHywYbaHxxaK7KUZVfqVLJgc8VId5qI3m3Ug24NOxE3KNUkNUipxZNFWn1aOFZlWZcvL
KD6bQ4O0mlxN3UudwKnbQsgL/HJarMDVi7Z47lulEd3/VKKhrHAUG/10fTuXqUywWQuT+JmNxM/l
E5ROAdHiW4kmlnla99Vxih5MOSP5FFKn5Yjg0NdLswXnpn2mTPVzoovyobIqVqqrzP1poqsHLDNK
STX7cTlwG/eqdRGNUfbyu+k0SoYGhmDA0aGpnRbApHiYS2UuJr8Z1CNCpDoRRUt++Lezdqj6ggQQ
V84O6c8TNH8y98JQSeLoi5BwgUzDFSvE+TMPmJ8rHCDqoX5DOqQkKp9OD9dFG4WovPtW2CfHPIny
yya3sr0UaIpfl6byicrCB3XtlSIBgnhVQCDdepIFXeJaWTQtHP1Rxb5P42zJm4GLWZnuBRRMbLOo
VadGodnWFh4geXKV6LwEmt+1NtQMhGFWwqOy1qp++hxNNxCMhHKHfFAybscKH6YCodHfnkRaQfMG
cDc9BvfwPieayjCRQmXsfJitENEboyWywRXm1yvypz1GDp8SFagR6vJA0U5wI6T1srgMB0TEg3E4
JhmeIOSStfVJkP1ucQ87RECxVIK+656cYmK6qavCZchyv+6M1mmiIr5sp3j8ZIv9XOylZo4UGjp2
5JMpLLwfNj68mrfMC5OTUcUZCFf15HkKBtKFwiMUPQDxn6HwfxpElLlEc6UXQrOiAnvSZtaL+dyJ
GlNVJKkj5YngGkD6HHSwf5vLaKzNUK1APQ8g7mn35KXVlkDrZl/FgcaOeW5tFrA6n6yKD05DWoEb
A6OFyvX3nfgDXjpL8mLs1Zp6QyUsHm+AxV6k8rdVuda+8O/qmM7ZewofDXNjNKSumH1BnHRbIxvn
xx3GjUsr/C2a/V/vxJbaf/43f34uq7nBcrc7+eM/j/EzZnblW/ff64/9v297/0P/vKhei5uueX3t
jk/V6Xe++0F+/9/tu0/d07s/eFjudvNV/9rM16+Qp7rvjYSv5fqd/79f/I/X77/ldq5e//zjGZpo
t/62MC6LP/7+0u7lzz9W9Oh//fjr//7a+VPOj23ib81T1j01pz/y+tR2f/4haP9gQ1JaWiXFv8v7
s53G1399iXoWIKL1hF8xnsCuipI3+Z9/KPo/uCJNViEYxBXkBrChLft/fYm7jaKRtNbFAGz98a8P
d/lXxeevaWEs/v7zfxR9flnGRdf++QeF8pOlCNUBcCAAREjWWG9Q03u/n4MljBKtKt9IgUW7ZVfd
5tfSF0IqOLUmUDpX917Sfb7nCX4mbfvaLjfjJt0aB+swv2pnw0u3qy7b8+I22wkX2UvyIrnaNrtd
Is94Hu9XxYGn1hOdYjc7tWdtZafahVvVsw6onL9Eo23Idu2E+8ytr+q9/hRdqm/xtjxqZ/KTFbl9
tiXnL983t91Zuxf81rMuOjfzCzdysl16L19VZ8hpXSU7xS+vZUf2ssvZw7c5ssveNW9zL96qoWP5
xUV5Nd6NE8ei3V4tZ+ZmOuvvu119LVwoz/JedSKf4PpM36Tnmo/2u9ttU0/cQ7R39LfkstzzKc+V
g7EN7vNrwbKtZ/NNKO3QdKPBCbc9qTgSHrqdta65r/cBjXZ2c4Fh31a8C6eLel9Zl9/6Y7zP+bXh
eXQ5762L+Z4hPKMPb7JX+MFuseO97vB8PhQXhm3YlZ/dBLfyrtzwAZ3Wuc0dw0Oz+kzcK2eROzii
H52bt8G+8FOvdFSXh/ZmfC0Cv+m96Iu2LffkOn3B67b9MbjChdgWDsFXY5tu1Jslc6crYt5OswM/
toXWqUgq626K2ivfHx1rmGPfMumATeB40Ha9Q5jjTweFzzWd8ZjJHfOxu5kLV1EdUunal+Us38ZX
1aFG18hOdvVWc3UnoV+g/xiWZBftDD/flpvwIO+L2/arcJ4fzUtaeABBGdiiF+3E2TYZdrThNrpr
XCs8vuzkJbQc4SE9DBfjxnybj01nDw/WdWhPD8qhu2kuTGrj0WYZbFXcWnxQzRa24jnvRk90q03v
SH7/ZO7nPYltF2Ve7L8uhBvW50BxqLiIUZ71Jbs88vNu7FDq9fUDkFLRN5iRTeZWj1SU7PpquIxr
m/qQcs6g5YWjuwgu9DZRu3Q7BX5U+ELui7FTnQ3+6PS5nX/T3MmtN5HbwUU8XuaOrTrldeJzdfrG
Nnvxu9uQxMy9XLhhchxNhulr6eEYZHqB0zutJ3uCMxh8ivprflwOhd9dlKFN4h9gKfuNZYQQxW4y
bFW60Kl2psUZhdTQbnpf0r/05MOs7k2QDXu23rLgQMlT10CPbCfl2NmXz61vONPkkXRwVTdo3U50
lLvhar7R7tDLNgu4SQf+TkvRHeX16rTPvQsW+i7zTMnZNqW3TM4sOzpLMTvLa7cYemQ5wKmSfLVH
dPZEuDJb8XlSWydm6YpesFEbe36q98tDIdpI8YVe7UpOkuyD5/K2v5zgKRWezuN72te7wkuNp2wf
X2i39Vss69vZuAnODY6lzp/3xZm66XxFfNXu0GVv3faiv6ncwnAkxW8vhuOMTLu9HLV71Zec2Mlc
bOtTTiO/BMdFLSfBDFOt7Fh1BTW1E8NGxiLMnLGjw0d9uVUrwx02ym2zZwfb+p0oO1JvD+XVMLhG
x6uSyqhhJ8fyUn0xZVv3qEeSN9nXsR9NOyM7Zk/xjbDTN5bsF7aAx8Ob4M6OWHsPZelYdkCy8Urw
2NO7iLQ5GDblifEVv7QNdNYH3bUCJ6cM/SB4qeoiz8Qjg/zIslV1T0alAvmNbyPlAn1r8NaHT9wc
VqLm4+RQ9/PG69ox3VBy9eigSFuLbBgiQRScGD4yQtLDnGtOWn6NUpvqTTq6WfAcxJmv+MoNpcU8
upwkqlN72UvveUlJj+rBkI/FXZ3v8of+IV5AE4a2ua1GR2zscSMeG1N3vhr6xojt9j6NfF2/76j+
ig9taJfbtWBMwiz22gy7Anf50luutmxK3Ulxrn5irOcb+Gm4Jt2MN8Y9a4pnlTOdd9cUg9oK8w27
2XdXqXtj7CTN6e2lcEoT6MRLZJ6F1lUouOND+yBeiZo9+KLs4W6c2FhACs5W6d3iTrg0r9vti+VS
lM8RnrTb6iioT8ZRFHqn/1Jf9Ck1PV8LxqOETYuvXPQhFrB28dXo7/p8tOPa2Mh64pTgb6bnxJkR
MbDJmexiN3M6N74evdnTg9kxjokLiju65fd8yZzoKjKooIw+m0NywYg3Xl8dZeuof8ttfq1LQsRC
pmrHsWGHHamhByUm3UnRfvCkGjEzG6aweRxz1eV4o4oIp0+4z3Q7f8RPRydNlh/jL2LxRbpouq9S
uDM6pw/P2jdqk2AGnrXmzrrQ0kO/z60zVdy4tdfbbKqeWpxzN3je+Jy34BXBfDjk32pbfQiXl+Eo
AbWqKtkFiRF51XEAprVJHZb9ZHCupnzhqvc7ICEzRn1kWMVLLqzC1p9b04axcg8T2dfT/EHA++GI
SXh6EySOUNnW4OECgCDtvt+NbuXU38xr89wgJ+p2R5KMbWHL3/hPd8z281lwoTm5W38bbW1HU0xq
5ehedmamdttw0lc7nctF/Rrt+m8VsPxD/025HLfqAXT+SLmOMu9leWbWbv1l1C6lre72LkReGw0b
RfKNacP/IFkrbpvUDijoCiUeWlvWKqr0MVm1cauZHnKldbVL4n2wYAizBdo2yk740u+Cxp0WxxC8
It8HMglwvzQ2+2jPImM1D0eY3lS1+m3sPpnbaLKl0gcRPurIUV6K5T4bnalzX0RSbH+L7/1WVH5b
5vxzGmi/C9A3r+Uazban3/R/MBpHOv1X4fiueXoXvH//9r9CcV0hFIcQi34GvFsAfLz3/4rEVfUf
KycfEYEVIIWWOSHwvwJx6x+kREBnydAX1x8nRv87EJe1f6CgCmaLNNBfP/Y7gfiaWvk3QIsED69N
cSUfE4FLFvme91F4sSRgXGpZ9vK0r4L90MrxIUqQcNhO5qBYXyE2VsZWLsJO/AyC9v5x/VfTvA9x
IMPpm4TTyeO6qJc4TtVA9NQ+TlyhSObbUR1wbxnE6DOqyWk3V9c9eOkwnSBzQaU+AWwPeSuhQKvP
nAb5yFWpvMRjM/lLFuoPUt1V51GYjJ+QKD9sU0LqDYYVWP9TsqsmpNNU5sbsmuqsoJE31a9CF4UP
QpUK52ldXeuNqX7S5vvUHZy1tZ8ycs3S+qbiFfd+OrW+M8RWhf2sViG3a9AlykU6o1RsC0ho3WCV
VV79sM4/eMl91CJSohhWrYrU4ilOcpxbTM2jcna1sU4PCtKfB91Y1QpqZbwXhbbf/HZ7wILQOoTc
ix7aqWB8myWtuUj17DZKeEBT2AGLF503ehjvQEiNn6S2PphDC/qVuCpaoDcgn4xn01ptHE/y7Ipp
jSjNNF9gs3iM816gpqltFTO6+XX33r+Kv08gYEy0U7D/gyN9Kmk1z1NoZnM6u4Scd+1AlEqtLv9k
DD9qZNWugEtMzg6d1PerRBYmEm1tM7tLIBWhi0/RTExTmp85hf48ehAaOeCg76x2Cae7rk4rWAWg
GN1wbKh/AIEc4gtg3TIqtwIsag80b5QdlqQFreL+eiBP2+ZYRUTIwE8GKjmkoZPThcJrXtQRZZhh
QIFsCKvuTooG0Q9aoG1YAS37pWCgfyu/ZoBwFTnS8FQDRw+P83T/LekSoOYbLW48FUHuIlSjI8dh
SuHvGczQECcZZzeVBjIxJIpP0rsdDIeS0A5WByUoe4yi4krOxfq3qFd/tbLSfyHrQ6ok9fN+oaDA
PmaCFolubkrzV5Q/WxNyWSR9JlH302RJ9AT1fglKFBN2mjAEklFRViW+0bBOeiFhJHuU2fMLEbf0
Q8ElBr0gxILz10vkO3nix8vPUBCs+54B41rmEjq5/Mwemfk2gYaiy5uKh4aZekY7bXRZ2baCth0T
ywuqfiMSTf265Z/6i8AC80ciDbeJtcPvx1Xt51YQ0nZ2a0MJoX2B0gAGDiDBLAbgmGoZg+mcpe7y
182e3rhUNSDrQXAjqkAOUDudzsIaRioSohuYzax7+AUvGNMnwVxPTlaAyfiksHN6zqztoZkhowQE
dQEZlffdzMtmFEGViS6UColye1luA+s3JX5ZpCsHkUMMAilEQZKd71sxBok9DQXSNfLBxFdTwVFN
hIYWTfHyyWX30wDSFKsTwTpqlwhlnOw6yCslPiVgv5XIar2lsch3GNEYN2DSuSk+WSU/DR+tERVy
p64x2k9Ku7065V3MHei2hpjums4EbRpNn3H3PuoTjGbGkFQ9OrHy++GDNh1pwmIarhFUQC3EsnxW
k7aA1iEjUfWbC3DtEdDNdbut9lgnpa9uMtDgznRyG2KQeTWo2aOmg+lZhmn+ZK1/OHio46krb5py
yskdFxrADpC2NYAuJtUBffHWWYz8M27qafSzrj3UBGUJPgrhiHxyy+i5UreAbk0311cT3YRuzEof
ucsKO4eTnd39egA/7NUP7Z2sdbnVrLEHHewCdS1vh6JK9nmYFJ/wNk6sTv7aUhQHOGfXNwb1ovdr
ohHUYODoQkla78a7qkrQ3g9LBegDuAAp0Xn5s/V9M23FfaMIPK8HQA4LlU03STVfDIf0E4Wpn07M
daAJwajNsnQIqN9/oiitDGPOWTlGO+S+IEnNWV5i3N2OIARRQHkRx0a+//Vgv684/j0KKC6sjy1C
sdPV2ufFUoKiNNwJTSA4ZKSMrEzIN5nRC/cwVq7DoB+PXTYZ2183/OGWBExAXG7g7HdaGomaAKxp
rhmuUg/KVqIO7cX9sJBoE41PHgzrTL67Atdx/aGpkyPaLBY4bwt97KNxOosi6Rqe4ZoI1Srq7/nW
bMXlpo4F2ce7o/xkUj9czSi1Ya+gQhM69QkorVaZRoFJbRJQtBCRlA3Y7s8UOT8ezX+3ctLFOpz1
aBwMw12UYTqofZTY2Hij41Gpv2dd9/eKWY9sToRVcvvkfsgWjFgJmpg4kKqbwjDKr0bZf/ZG+HBd
6ii2ri92IsB1WH8o4gp9HGphwrBNml7sLWUx9ujfhg8TtbYnpKGKPU95bWOCn3d/vTA/bnlVvgMc
gaTwukt/aDkyC3FEhd1wszGVZjuqS3JaYiz4Wl9G+6lWG1fX4cytELbnXzf90SzSV+JDtgSQ9ZOh
BeM9ikq7GC58Jyo7QgkiRGobH3RY/4n4y0fL8semTk6/JRYrAUUdeqnExg2y2+U+lqfwf3GU/9CK
enJ1dLmVG2bEzkPYsN0ldYI4Udd/ph7+4bBxhJOEQNoeBMX7GRMBdmldLBsuqOfsudBwck2DLL5v
x15xfj1DH92Fq4/T302dIhiMQmzLSmaG5rqwXNwdyZ1bxH2SMcSUDkyUen7d4EfzRObKNAnGIJaf
+izVZqj2Ezg3d2ga5dlohnnXjFP3yRvooxFEcgMJNpFbnmF8P4J1q0b1ys1xU9WaHF66wUGurJxc
qxl5v+7Qh03J3yXEkDjnhfO+qSYSQ4yIE5MygUlxKBfKF6PX8m0fRN0nkeyHY0fWBoDQGsueSlVl
GNw32EAabocchgPisPJyQUv/NzPEA5LHFWLFxC3vO2RaKVKxDbVqPag0H5HL6mwux37362H7uC//
buXkgF8lOINZYIbmJuGUDwfBw9jzM/+Gj1sxUdPgwU3AfNKXOjBBosKOc8t6AYk9T7KN4e9nuvAf
tYLtMuLfZA2BOZ2ErekQLOqS0xdY4aptAabmbFc+S8x8x5idXPvrriG8k1csyCk6rEIvb67QnHCX
YU7Hb0FR6xDREIxKll2vRDI5ErOFMvKgzmgTbFBkHRsHOWPg8okcIJxFxMdXrslqyrFf8vqqoTal
omWXgWlRnyIxVOS+YQhjQP4TL5hN35uUa3498x9sGIsPjyo7u2UNSN+vLyTc+j4ZKwl4fALaFapx
P3kgwxtKaQGl+99tbV3HqHEQkQEMO33OLpqa9mmgSW5daYXsRI1ZlWgo8+A8E0sklT4JzX5eCsCn
KCSs2nUrDnPt/A+XrSTH5iyKkewicCr5hIRwR0LzM1Ghn4cQVR0WgoK2Dtotp3my1uzX21aU3bKr
sxmfjkppbK0Jh8SuzTRNvV+P4c+d0km04KCqQmVTfnJ6HvKa0CiVJbeMRe2FHN2sOuBmAbL+up2f
u0VeBT79+vIjIXcqX4dARFp2jcJ7oWfPshC1IcQSR6VAPqFLcP3r1k6vPgTLKWBQWsDDC2zdqXwG
PV1492iBWzDYFFZzIX3skR3M3NDgTnYRBaT8+Os2T3tIm3QLqbNVToXE48mp17cAyrJCtVyrXSzz
UI3orpBFUoTETfsi/6yCcjpxoJoV0JcoCYkohPyk1YVG7VRbKbs5bCKDRAQKDY/QtOVPzvKfRxIR
AWII7BZI6ZCReL/oBcQGE3gAgStkRp24elYZr1iRgIzRguqrhkbk78niskiYMmy7gG1TTSDzftIi
SeCRNLEcsAHGZlu1RbKrEPD65KRaC2p89B/PXJ5zQCIROjOpBJIeXif0h/3cNiNWt11UeqOcFelT
JupCvTUA5zfXMfDP0Q9rcQpKew76L1GSjW7Uy+lF1uTmRTislDshWlazpdkqBDcso+6mTtLgCbq9
EONE3FHt1dTyy5KGByuUbouwVLdohgTQ4pNAUViVVnAu5UTmup6Pl4TT0IE7Mi/30VJ3EIuX5AaV
pfZakC1KyIsUNeEBwmhVHUYtpdZMbBVt536iRpdK0gypugHV02G7d6vBmNtAP1B3InIBqYc0s/Yw
hFazyYJ6Phfk+rWSkS2BZrWgRh1E0kue1LM9Sm3yVZqt9lC1RnY5ChLXqlA20a3Sx9wfcEvcgE9i
N6iIu6o2f0unIsQUWJ27G9T3yoiK/lzI7pQU4LiGWkCGrxzVBL5maIbVJkxHPUTcMAeLj76cJtgY
+AB86NQFom1uHuoO+xw7UwzAEoIKKBB5m/O8hSliaH3jCEOLAgfOx6ICKEmcj8rQl/6sqikIlTTI
F/QicjHxVMwI0bkK2uMc5gqsm/R/2DuPHcuRNEu/SqP3TFAY1XJIXuFah0fEhgjlJM0ojFo8/Xy8
mdWVlejCILeD2uQiAx7h7pc08Z9zvlObX/x0Wj5JwURE2TaOF7c3o1nLcDwaee78EvYEYmaBc1DB
ESjmqGvYUKbMHs4yp3vr06DJGMaG5e6/KcDD/n0u5zmP3dnYqhiCQA6Y2quApwaQ5P13xyln3B5h
a36C2ed/nvPZraPGsMIq0YHVfCPV2vLh9XX2UQ5WfdPzEY+vhlU2Q0jsMQgaRK6GIA3OsKAHCDXl
o55/VZufW499xhcmDoGxB6BiYXrNX9sznNwUFqZ88Wx9RLpCGZPzUFp3rTPa02EtO31Os1J0h7Yc
qEFzmmzFNJJa3k1mVnK6tkiJ6QcAFq578iu3MH9OY1VQhxO2/jusGeMagP1WHMYgq97tRT5b+dok
azP2n+3V9nEdGbM/RlUjtXPIhm3nD0xN+GOzBvW46nE7TmOZW7FtZepuNmzIBL7soGOZJU7fDpyT
z2qmwW0z9MTH1tZFli1xPVcN8cViXUkCSm92cRJJr3Wb6Vj4FhH8VolVXwm95RVorrC8z5pNmZFq
FhrQ57bX90PPP4ZBsSngFjZBUSbSswcVNwKg6J3UBV3ezw3XGGYtS5aq5c0ZF4v3aNZNH8sSN25c
VYAjnierG+XRtufNPfih1PLZc7eKN3tmBpEVCSl2eq/CVhrVfTb0RjHSW61t+CJu1o/JNgQa1KPy
lSB+2vWf2jlog9jvQyP7Wpuqds40eir/6AHvN66bYOgfDG8NjcRiXerDSGTQKVA7oXPEhVkgl0zg
naYkbPyGPC6ONP5iO13Tox/0EphSkK1GsjvRedVUi429IPd4FLyrYzKbtcTnsgb6MZh4k3Csldtj
FmLbSVKPyH7iLitXLaeFdFKlXe/EBgt3ntC6g2umyocF1bedCVfpbC3qg2OOMxFY07CDQw738pOR
GS6GU+JpzsEvZGbRr7HkD4WWNWGSrtbfhDLtB3dJ5yKBXGesSWP1ApcXAZHb3NoKJwnmWV2NqveW
Gw1o6HPWsfslXU+hdrKtcik46WYlafVazmSuunT7PksFCEvXwfRl2mzln4S00FcAWmbfvD6fRVI1
mYnSmmNxiFpZSL5fS+XvXgcWMHLaeTYOUPaN4rg6YjnNrm/k2NbA+ETDQl4uIkHdAglx2vVmHTYQ
TV2GQBVRgqmmgzZ7x4t15lQ2vsohWGQCRFb6V/5szd4dezszWp6Biv5hS/XB2XInDHHhYIzzYQzJ
8yZCLPZ7nrUkAAenWLbD4qXArTao/h8mFgl8YoHGZ0QvpHcbqoLdanI1hjeHntRHu9VrEVvd1ucs
sLn/MVq0hqG/OeKcF6P7BQDEhoF46Kh615Qhy7OAgAJJo6lZQhoprF96LqbtICpXf7F9biXxCOGy
pdVAF8Fx8a3hfQuHAEtasSl9Htg1npQubPaGZhtJlW7kHCM39fEvDlzZblMkm5+GolMmqqx5FjSR
D70TZZBN9ckCLdDvCGXvB8/XkBGjbk3rAEyUn0A7K4GxDb+BiJpBUEdL5M95yhspQZe3BsWO7UwE
tmkky0/grYQSaVvpCIuIOpdJDSLNjwkh4s9GGwpxX9r9jMgoaH+Oex6ErwTuOhtXQYoVy/EXZzjk
XW98MTvhfJ1L4s/JRGvgZykqSK3F0FMpbSErn3vX7xxSgGDooq2CSUJkkOSu5cqsTGhpS3+1hsDO
6rtz40dhB2Upppp06I+KG6cdVV4xPgRW6WHnawzGGAzt+uYgVlEGMf1uSxDXebY4CXkN9TYUW2km
XeXQd+c7czseXTEv37eUdfres/PxLd1UMR5Dlc9fhb+pWzWUpJwFHJcG6H9W/TLwNy64vIc8fAIs
Tj1KUBhUCFsgpstoJIgKF6Ff8oB4ds7WNhktH2BYhbOTYPDz9yaQtILiAZShPq3NBtZg5JftxlpB
MOIYkWksvUtpblGHcv7DDRbHuWn9BmcfjCANONEh4Xmd7w24OE7LoIl5uwqsuYsxYhlULLFxOTl5
zyKQOTKxldXc51OqbBAVBsZ7TRlxyEUidNczqUzaE7umsogCzd342U5Z5K8mrSyZrIBE7G/pCIf3
sAm7V/cNyGO+kSbP9Xoo6mkmRpCVTvu0te6mRqLJTS6/+3ZRND+HxfDoKDX8YixP7IGB078VQe/U
21cAkHNqJkQNG+T+ft4gvxwnd+hS60BKfdbcgA0LRoSn7NIlkD1WXX12M0tIGowJ6nofjWeAckiG
bZmKn0WZ2+oz8Gc6GqJlrFgn6QfA812lC2bfBZ5VfdSVt1JXUxddmhDg73FvZtWgH1K7lNcwJUBN
sMKDjEl7Uf5iuR6yg0/8fow1pdSEkCumUNEUto0ddcWc/wLCkJZRYy/ti1kBkD4Kd3NPNUJDeczR
N4toGPk/CS+xfVeh6rCnTnyoZPDZEeJacw6664Qtw+NaZd0Xwd9tHEjHGienHab5ZFTEm5NgpzhE
1egqDO3VMj+VchDezTIr4/NksUkCEPetJgExsc2HmaQxKH1aipcOOSkbXhpoOEQZ4L+scWUE43Qs
N5ldm1lr1Vdjo5ftresIqydsGTp4hyDVlZGG7fFtwgW4xZYa2Py2cNrCo+KDcOIZTGIXz9savCzl
AOKE36Cr43xcVHrMFkAOMYysYIycoiavHtgTQYN2be9tgALAcQpjusEvg5McCTD/sirHgYVUN2T+
da1aGn42+ZCDMuMnaIvhulvnGQ8p0pY4GCHRrxhsUfjFLxcgnzbX/OzYWVaDUXkMRH00RRc81mtf
fliqWn14OP1oRpO/UZqsHXu2EyH95bn0df2dVdF+rWprxa9up1122hyJiR2/hYfeunkzuckh/9j9
FeJUkXj8uRp9Y3KDARkDp2DV51UOOj3ggCs/QKpgC2e+AQKjU8P0uAgVlJHbWOkvaXsDVxftcXJv
1039WgJ2s0OTt92tOW1rTWmwzcbcDGXPFS61uuu6zjkVTr3jk2JhVzgaijELNDXIRgAeHC0OihvP
DAppTTlJ+lrOUepoAjTwEhoe5PqHJcjq71Qs32nU9SBM8bDpeXsa7fGx6kyVlICr7wKkM442JLUz
xabT9I857/mrnpfiIy3I2l/l3lgngT+2Rw/SWcdaFOB4ZxvsTytj/yNaClZxlYHvcdqt+g7DpH0H
gPOycP/Jo3ngUBRp7prEKGo6sqeprRNp9ltidkUbRLlnr/tYyDMTjuFcYfYaWSuX6XM1ByRaGtla
t0FqXG0yyJN5XaxXYWbL7aYAZHQk+u+C3G+P9hqGn0J0x5vQbKy49+tljUZzNl51URtfKlCOL7PG
1V7YnXjt7Hl6moLKllEaFl/rvGIs6G7G3EaL5NK6f1ygELaAlDzH+lORQrGnatZ/z4J+foFEscWp
vU33ApR+DGeRs5RBQsBzq9dtqc/WqCssKsN2a0948UG8VEOUb+u24zjHmBPPGE+BFO9FWxZnq6nk
Z8Amy8EYVBgLwHexmy7BnWcwIeGZtGEIGSk/VqPWl95nL6RyS1zPazFc5Qz8iI2Yt8NW3vg1oQ5/
hQIiQNvAXG/YBpmMhR58NjVbZYRhwX43uVmfgVqoU9Ms9peNnCUDs1J+qmu1TCDiTP9hy7fp2C3B
zbKm9dsKBo/vXRWJWr3uJhXhtYEy8rFOfXtF8+/nsBL5vWMaVayFSRyK+Ge0UBH2nptOe7t2bv0a
uGJ4Xo1h9Y6TSEsuqrNtnkW5DgdzlXfONpGeUP4XkJE9TC3zCnWpee9GpqBbWcuDPUDOWacWWlee
Fytqqxl+KVrp50exUNmZ9yFRsqoLzrQxZsk6N8UVFj3iSH21fQSB4ZxVW3KSVnaRhNyeIQt89bRn
PMMISc92Nhg3kl7Rc6GZQkS5AW8NKvNjM7j9I/TB4hUMSt/G06ju8mUx6JoMF0I1mjVsWn+NGDRo
dSL34Upv/MwYirQZFKIoDXr1I1XZdt2gNt6WbvOt5tzFhYI4mNRCJP20FjdzVRffjKxqXjH6kvEy
uv7QpgwaopXu0XmiDh5PLIg0ye5ZAh82YF24DJuOkrt81PPKXGG+etrCLrwRE9PfWHh1F21bzQNc
A3U85N7kJRoR+NqEcXENVOh6AkZyJWDO3oyKrE/qGI9bYC1R3Qt945q5yfNIZ8u7l2v/HlfDc1Z7
/q9KCvYEL3MefZV+wNV5H/kZvnHraLq4csvmK9Af8nEikN7BVbJ/seF0XZdb0Z0dc34s69HhvWEx
jVaKgZmve84jLgyOXGKYvwAOotxt4+K7jCmoKTgsfcZ+5Fh5XGm8zxH3eyBmSlQ7kQ4uL3cnxmPx
OvZ6im17oBOihtF5LnXLVl0sauB0XnRLd+rMntwGZ7fxOa8bL+EOaj1PWWMuB759t4vDmmFCMqaj
WiNBS5LButX2z8vscmINutK+8YC/WZGehfNZu3u638g8+zse7OqYi7BPj0o0vhHDw5D3SxYCF2Eq
VKaQSrI5S1o+LRlrlog6dsp2qHjhdfDDYolVvHqee1rD0aa+flpg+/lKcdZKe2WygIy155C4qpnE
zjlDnjw0qhAakhZtpIzZFEdR5cyH6Qey4MeU1ATFhXZG60rVwTwCT+GXFxnrYrAD53A4SXRBzEg8
XfqPRlp4ZFQ2g7iNCpz1iyHtNSdc5sHoKI3MeW+MzGoiRvkeuBcKP4YoMN35jnoaWiChaYU/u8bo
v8NmAfs3VXMfpYbIsmRi1f5RG0WgaFVxKuc4dCHAmw13XRYH0rf7Q+E14q3WBksbLkqwOrMRQIsr
OFfqu5HpyRqrYVbUwXMdCpN+Lanlk73Xv9RTA8yNNsqZUmuhhjwRyre/MtMauXFUne9EwzwsKY7Z
wWUONteK8ZOVBe7TsIr0bugtmUc1Gk0aLYWc70NXWwZrejYyZ/Ja/eZDOgGYt/Xpu3DVoklsrUWW
CI5gH6DWANQ01aS/NWoi3bXAQcbZPae2f2fAXBo5FQwBFIYmbfAPC8VGY7NH28DeAbgka9q2X/QU
8DNUMNQeoOM4VICZit8eCBdBmrGxqzW2Fw1dChpbcDfVZfC8tVPYHSuZkh2SXkdHoL9wBU98URjm
VTtt2Yb4381HuaitjNdukJKmjYklsqgx8id4PBb/FNaB113bZWdW8CF747ym7hfHrez84JaZVIeZ
6euAA7lcW1Cr3bSdOWUPw6Fk3f7ktU76K5PsPPHqtTWFkkWf39oc5mTCBdayGfWUwU+NIjkdMkoQ
eASzPH1u0inwY8O2t41ZHyadg1E46RYLrlpv5UT55hUPoOTKByo2P2DwakgWMR8moJSpiVaNQVBQ
JezVUceAYru7rem4jIVTz9xIB5UPK9KscVCChQM51Gsz4OZY+aP92gQQYT+kVGo4ULln91cWs7Y7
mp71+GJujdAno+GV4ibS4n890DZp50fYg7NmMNJMVRLC3ygS05lcNyk2yHrxAnAoiJ10Nm7QC5uf
Et1mjv1ttevI6mRtJiuukPtW1fKbtYQS3mORrw/2srIAjp4JoTfdajCZqXCH+zH36yLJnRJa65JX
1us0+pl/GsZ1EuSFbSFpQfB85n9ZCth56riOkZiy+OApGpmBItIuIUZ2n0Ev4m3APqWeurav2zuJ
n8cjD22X5cbxrUT8DZw5/WjXkkvPFlZNEaWVNj1Ssnos9zn2uL4FQ2kQl2StY0zr+RBJuUUR7B5L
kwNxWy5OBIlrbpMBOM2MBjuX6V27ur4VMQ11cdmkXtifaq167OqY520MWbqfx5YjwDYUwJvGsHn0
B9ZRiJfuFsTVVin9uAJctO7oW6tMPtuh4TZSdaPJSNxR48nDbs01dG75PaUOyIarZYJojJeCk8L7
ylRwSsaZ0+HRbTCf1URGW9v8tEgjd+nYWdABKB8B2HbN/HIaHvteF+uBJd+eXtw+4D51GG3H4JME
HS69U1OkXfsqS1dUPDnGPD+BXzazj66h3ug6xwumr+HFYuljYWm7lzmcbAxpGiIkHY+O9vK4Js0y
VrFVAFA+uQhC9VXPKZf8IpVy4D5584r2vmDU11RRCJDfamKzQjyyokWPc2PGw9bo1Yor4DcfQy+W
7146IKaETDjcNQkZKJjdcUQGVw6DavAYn5h0mTNLWWVsxo6US712irgEGozIYUn33lu4KGd5AG3h
h88FHE6ZgACeOBKNdJ9naKnC4SKwF4aF12KWhvfA3LycD0YueqOKWgv+7Ar0cnPVPSzhbOgOsD03
43leS6u/bWxGRXFmtAZ3R3eewoJL5bp4HPRqTPuQYPt+6SO/dmV70nnjg9P2O8O/ntPUIPAIR1+n
YcIZMKs+Ve0yjye/XSaO2wZ7Of+KXez8QyI8xvKG4ZjCe0DC1VAZcbeGzXzqU7cJHys5rOtN2oRF
dkMfNF0E2Uh7eOKgEBQI4lMnSza3cFZno+wG/YwqRVOdWyt3ui89G2pQFI5ApK9VGgrGNDB9g/pB
D43fftthg8HLWppt5bLfLYb+o+DgbwUS///EhHjolf8eE5I0VVEXP779mRKyf8UflBDP+g0LCBAO
QU4NINHukv6DEsIfYdvfD37MZ3dbF96KP8KJlvsbPHwwhzy5pucHe67nj3Aif0SqiGgW/kDIQwjG
fyeceDH1/VMyxY5gOfaupPJfNHwcMf8qmUK6kvlQWG1iD2DHucOSyi6FbXA0KpcirkaHLgpf52BF
2VHrMGKs1ieulXqEoCtfc4E2g19sHNeCFFALLVs/WvWCGaX3GDmEIKs/bO6ejNAVxFGi6Q4KB3h3
61TLwXyQXOLdKJeZuO04At5KBIv3cPCZKY0TPFLX7WldrydpU7GituuwLZabdNENJ8oUomeMY1kf
mrp61NbA4PTyUf7nof5vay+O/vdP9VXffftV/vmZvnzB7w+1w9MZ4MYnwhbwnx1U88cz7YjfGJSA
gWPI7exVpzxO/8jbOr8RIaH8FJ8Nzxuhg/95pO3wN7JrSHIO/wiuV8rG/w74JvyLDQALq4UhhTIf
sgP/C1NK5FVf+P7QMfdfpEw2t9w+d2nVPVEcuX1OmzHlIp9O/a/Vd/Sn2jbW8pjN9uw/+Xne0T/c
ePQerFD6cdwzyT+2uQEl3Usr994aQs5WKqxeYVeaOsqASunDguz7yVTdyUcLr5NhcvBvuSRvwQ46
Q28f0sZomyNTTjgywl9x8Q9Os5i3mXTmLcmYlshkUYVB500QlDdAxfsrKhHsu21v4D67COAQEASk
uHgiTMRYz2jaX6J3+iFyq0XXN4MQRh7hHxPhyWA8a3MYr0TzYlNnml3NDaVGB6zfwx2nubS5SnGB
W5gXhrE7Os44rHFWhOMWZTUk2HiokcX3OQtHl0Z51nh2jGZUV8soA5IRs2y/L95YLtxca4AmblNa
iA8Z8j01EqV3rbwJXmO49qqNC2GmZhRo9I84rQLOfZQk7Ls/zOSntmvTPM5gmZ2kV5Jx3eoUCsIy
jj3Nv9Isie7PNVI3I8NPva79ClBGuH5lPuDPMToKc6piY7Ozg8q9hYgw1zApZqe5oz3lGxr/MJ/N
VOacVCu3Q0iliT5PPFmEOu7NGh+d7Bwlo9l3yuIJpnD5MzT87blymEVHyJnpOctaVijpFFRREBTA
iNBwP4hHmGwNe38a3MCphBA6VBnjOp0WYccxV/ZcuwuP5oIGMj9sCDVVW2LPPHex7Xf8XBbXNK6l
HT8qQ8ux4ULeFeEvQqLQoVcgeVtcwfD8OU0NiIJhVcZXZiY4dkq/WU8+tCnO2X6g7qqQI0Ls1Jbx
IxzyvkOhHWloDxl5iVO/ucFnDbn6epaTnChBmDMgnPR6149jpuV9L82ZJ3MsKAbE2YQSaKaW8bGu
orkdh8VaT4ICEdgqQZ3qk+CexrS46FsUU4kl3QyipbaGH7XHDPKOmMd8U4ghy6iOTwEef1a0lkG+
mZw2vcbdtPXMIOvQPOnNT70TU59xQbPPme5CokfSwHKxXE94FOSzdJZmlBHqpMGbM+Tr9WjWZX62
bY5gPcxwkHFny4CjC+o2yBZeIKSjWLpF+IwJrq7Oc22vG+LnZuv61lFB1v8kbFEkwMNcSkvs+huR
athsJmNamylDa22xklb72vAk3NfFUty20MryKPfn7kR8PzxuuOtAxIbV3/NAs2aR4+OAyuJpWmTF
/uJVr5rQsQw8SDHH9P6wgCOP+nDdIt5A6/fs0X82tf9mS/n3W9r/4VPNxm//9a3++V/Rt+77+PNf
zmx87T+PbDgbCYqTmL1sVNjI/nlkwzrMzuZ4JnmlYAcx/uPI5v9GQx4mN0/AWyM5T3ziH0c277c9
aU6En0Ro6LP3/Z397ZJ4+/ORjUGhwB7I40LvHIe33Uf4J5fbyMMcaEm2nBmW/1IsY3/N87s2sd9s
5ndHh/YI4RPFizqW8a7egmrvyl4pLlVT7l9NRaafCzXP5zzw25/EaBlg520Q7hFLc/uu7LQ8pZsx
1pG/1MH/I/lxoRX863dvo0jscFXod5Rh8Xv/83dvmBt0+sbdvXfu+m1eHPsF0PCKPEqtUJSHYffJ
mnKWzZIxW7RSKYGUflzNmcWV34q46tA7uVpB1mvimcOJSwmLct7ITB9opQ/u6G9x3zprKV45vKo6
ruUIljkHzd+11RwDmu5I5FZG/XnLktp8yEoa/yKzDtYnD8zxbWrXiq2ro28HJs8ulq5If31hTn/P
W002mR4wzMc4BGmG4+j9l3feGgWodq9ZGNW5nInxc0TjYhpxyIAj/tOj/r8wJHab9l9/6zbPLTcK
Yrwi+EvEomhohBoqtSSev3aHkjLp696AukyIKoh8evxO2Vg//efwPKw7OPLSdf/vVxpQNe2/HJ1t
Dsi/Ly4i+M3jcyC6xkr/xyrx+9riBL9RWOrx8QR7lzOvyP8sLY7/G0Zrjz8gj0Yp9541+AeqJgRV
Q9Adw+seM/F95+8sLfRv/8tz4u9V3MT1ydsGfItcMv/ydvoYA8p0guDFkbfY4q7rvXNW0ygT0zN2
lYMQO6cNZ0dc1y1uLo0nIj+76Fn5GzYNJp/mkrv5k2+1lXrFhsxslsK+DiMQvxaYSozLKY7qe3gw
1WCG8ugz2MxODIBoceFul3vXBCMr/9rbeicH7kTzQPt1bCuxPqeN5oDgGhJQsqyVIT6Jtex7ZlOQ
C/BvecC+TzlGxC/mUqWYANVobszyDcaF6WXmN17mf91lFpjRxuhEDBGZEWJCk49B1wPiQvOtOXNc
JoqZ3qeL+WXSmC4baHzzMoHsLtPIcB9MSrIf7YG7/NicJpM+JxFPE1COO3f0hXpCc2HCaV+mnWvb
Dow+8SpyHU4IW83ztXuZkFJnwLRU2gyYovEyRZ0vE9VwXa1XaPYcwlm4mbnaSkGp/30SOyqmss5l
Qtvtw1ow72+lchssdvsYN9DL9GDtwl9Sj4puR3WZ+Qb7+Ffsg+CyFzKI5WU+bF1mxellbtxeZsiM
USfka7ew8mN/mTNnxNgZOluXCXSWi804oHe0b6K1gAXb+4waQDHjanUZXevLGLu8jLSHy3jbuYy6
17FMl0N7GYFzBWMcPrU+o3F/n5JzNBXq6F6G5xQF8Dhl2chQnesW/7SoMyc/lH1ntvGS9VpeUQKS
vXXZYmyxvozpM2cf2evfx/eUTz1zAWCoT2KUAX+wz/pT5e9muosE0DdUkty2TMGf84tI4O96wRKs
66dqxWZzaEdj2M6AwBEXumqxwI0ovIYHVHUECA62XzLTNM7ORZ5IL1IFtwdkC2Qyxs32Rc5YJ2rQ
jjU10SVjURQPLIPgSyhup1kmuIgiDp0fSzJaG9Q38yKczLuGss6ef+dchJXwIrI4F8EF2xPU/Hru
sdDRBlY+lPm6Wwh3pWZkzDcm1kXAIUyzh4ncqh1Oy0XkyWilgrd/EX/WixBElqirrvSuD+EiRCpy
dtUoKEYEavciJlW7ruRdJCYcX/pty12Ep/QiQpXTMN9L2YU0i1ulgr+6K1YIT4hXuJkQsox8F7V0
INcUJXXP1oiL8CUm7XwNrYwgf3qRxpqLTIYZtH8xGW9KWuN2Ia38XVS7CGzyIrbN4wx+kjpFRLjq
d0Fu1+bCi0znBFhl4Prv8t14kfJw+yHrjbvCl9oYLJO8c5Gu2kUMj3UxDt/VrgsiUCIRmuY033F1
QzisZ4WIqC+CoovV9F1dZMYMYD+wVl+vX7yiRYjMuOMF8Zp73mN5kSpnL/WxMQP+Zy28yJmqlEib
WKeROeuL5Old5E/3IoUyp0cWlReJNBQauXTZldNinLmbFhdBldkD4qoTZpR/MTDnYr4KQD9nrK4L
xknW8h+i3HXa9qLZFulU4o6/aLmN7it+8ReNd2L1uC8vyi+VFx1cWAP/f4a/5Xt7UYnbXTD2L9px
sI32zXpRlLddXBapj848XTRnV65VQ0EbS2GMMRWwWb1L1KWNL6Yog+G5vyjYmQP/64S6h7LtkpHA
kLYL3mMqMVOuZBimGIgFmri7YR5Pyl0qp/9xr/66KOj2RU0XF2W9HATPnIOx7MoONgd1apsOtswf
anaqwoZ7aqVcmJwif8Mf60Dn1LhZbHlPuni65ePKDkDGnxQA/Ifcl0mmNE6yMlPPiyduStm2j1xv
n0vRFw9rRV44MG6aLn9JSV6wI9g3w6of07mFGNsbIvaC6dGhorY24RorklyoftqsYtb/BrSmo5Fg
PSuhYK99YrR/LTrzKs+4d4Z9VVCH139ij1N8A+mzXwfyTa3zJ80M5GDyTXhmHiuGAj/p0D1ZlU0b
jntF6wSBSHBjc5aibqQpzb7ud+yJr4hSXkwul08ktfV58jaNCU3dUWKEzt8bJzIn3xtPvfU+3VzG
OFy3di9+aWuhhl3kdwNh+uuFMRLkQ8ICn0VWLJGXT2s8TH125c35a8vfYJHKyzC9BHkWp5JcC6YD
nvcoHcf2nHfOPfYNK+pwR1emIPGhWeUYQU3MRB5sGj2PTlGB4rdWlR1Q0LIktZfgKaw9+7xtig5O
Kwe76ZrffNytZBsbZjJ9Q5toUd6kc3M9YNONnamIRL8+lEX1VA7q1pjWwYjmzlU/x869U0Ylb7as
Wp78mh2FXhiV8BcReVnu5ViMr9WEn8KqVuNMWfYbFZn1HR/7BOe18W5T1RM4ZC06BeRAkA3RTpQp
nvK9rGVyvdU9hQz47NrwzxBl39qqLBGR2XkxeWI7kuONLVKcW9Q1tULdpWEqXnrcZFjIKuvJGu0A
dcl5Wro2pLhxrr+6Ng6CoGqDx9RgO9k8c0WAY6tmiHc/cB8rYxXiMEhcrH4v06zrD9dfm1sRNNaJ
q9x6XEfTuxuMpXkwu/6nLTPnqjXqpFlRrKKVSmksfnbP7Q4wXt9YD8D9bYliLKqzuWbNi6fnMlIL
U8qqr2swwmPxKDOqe3ipyum+aXNQoHml2F2HHQdbzI9Kh0hSef7aLfm7qQfjyeKoGgP46A5Fod/T
cdobWbIfZTl8xVrFkWaPKr4Ymdm8egb1FmmrnJ++lb5Js9reSoJ8Ecgvzi+0xJEUAy0sCsioFSkN
fKdxm5fqnLFbwASh12kUP7nucYvD3s9B9lCEmfFC2Rq73lR6ibvi7rRkeqttgD4LNUs69zmzFs2t
amf3Hi8qzkxnuesx0UdEekJ58rF5Xg0ivDKUtxfXuU8NPUhXq0FUqOxxFZMmOwaWXz6OXmb/dJ3y
OZ23z6udfxSjMT0Zxry+2riIvmZDSxzhKncl5iaKJzccd16t7VPbiL6+ko0JxeHAgrqnf/u8Tr9z
F9bmI5f8Sd3Z2B8CDCeDWtyPlqwLvF9bFcJJ5rQd+IxG0ffP3QBn8noNmkE5MXQKGyMkPU8dB4B5
8nZHQ2PT9r2JZUAp5aPw6XKLlMId+mOiuUgXB1fmEzmjsPXMBSY6V30Hr1JbVNU14u0IcYnmIiJR
URDg2n2SuTO0L4QVjOWLW1WZv5t5OUE51966AR445VVOoum1qwzLJnFCf+2ibjPip8wYqZgug56a
5dBW8ltK+UdbJX06pR9mmPtFFZFv4VvqSQd9FdB9opYJ5oadxEOTCibhLafR0d6zDOcVsG+nyqOn
SY4wR5xIpt53hjScN8lEhDYsW8M3t3PLfNdFLoz68J8L7T8utNw2//2F9rrpfv6FvmrzBX+oQSHC
Dm8FNgAYdtbldvrHlVb8X/bObLltJNvar3Ki7+FAYsa5JECKlChKskb7BuER85yJ6enPB7mqS1LV
scP/3fmjL7qiw7ZIEQQyd+691rfeMcinH2aDHtVpyHCa/GsaRIfNQstPUwKD+erC/+tIK8hGACLK
Y4+b0/6tI61hr0fWv1ofrkE9D13vudmEBdB66xweptRnAqMkeU0D4ahGyZBxqVkHrbbz3T3nw0IG
Y6xDGe5RLRN8XoYIQ+eOOtKSF/HijodemA9gWZCSEjd6Y7TygyKv0gRicqqGdL7XSte8M7TOh1qt
2EIaM5t2OHGW48TclVZuI68hzbaXvV06/bk5Cj/eEr3Lb2FoTtnt/Abd2bmb5nJlPpkldgrYAuTI
OKzslyzzSqrAcyo44I4novxbYa86TaSbFsBAMgdpiflxQjp1qqOJIK47MsBqy6wEgRrWVjxNCL2w
UGIuq5AsjJZ7MbaD0140buJtl2bO9E1J65uIMxtVkN6VJWLvOGbJ7Mbx4NWVQa4hhqSNkEsFn5MK
lH3FTNW2ylMhV+/JuDgnpjyJERBC3RpnlaK8ek9kY4PMM9O9+iaO5vTQy8mKz8clFXqLU4sSHxyH
m8aHjt7lndmrSB+Rgzi9hQARscSFnRPTpQmt/NCW0+QeSUGrTm07gUiI8chdTZh+gmyGo+Xppcgu
LZ+QwxOTaF4XaR3od0YO9idTxR2fAZd1cac7iHZoMjwvfUCukwYAVKzURN4z8bMZ2CstYsbdVXr6
qESbOBeOEqVuIw1n6zxPlUOkYsbgvA8T9DqPqelMS4gw12vJm/V6O9CWNjYJTqZtEdS2j2fAzPt+
2WpKz5ECFnQYg8XoDEYrPZBEjmVDnodNruc9oeW1qX3IR5+l0GTATsAAKYn0O3sHUwYyJrvdStXA
rU+aMg6WccZbM6Y2kpIxLzFDNqldQNnXli/SWFvFxLiBVUdwrX9AKJrGW5LbUv3W6Io5PqP7ED1I
b4g/FRYacDTM6Mc3bCo+x4ssyW9VPNrMGb2ZsRUsLmQ+OnLQOkj0zMNd1dTqwnMmtm5NKffKtpqi
DD3HNK/62MUPiJgIBZFAGd0CSC/TQzR61ncs9yVJsusADfJCzSztea5m1cQ9byvNco+Ia5i8cc7y
98XzPC7JR0ZzC2lwWGSsuNnMk+Vf5lwfAhPQ3xzyzkzR2i8ZOQQYE+a7zu4SRpBjrj57aSMp/TvL
/Zq4vfIZnk36E9TU+d5saoMGrDnXFaAWOleqErgA63TGE2G1dZkfjQpl/KWaE7IKITYzasVCX1UX
cZczgm3Xaax6HsySS8uQlkw8skVNpIgMby1bXFqEeR8YnhYXAhmTIOB2HfmSkj4szK3mgVGwp8sx
jDoseVwVp6l3C34GY2s9j5GJMWekXDkoasPeo5+WG+WD1q3D54W83wZ/FTNpfZ1OO5hNTo5eMbLm
OJDuUhK2TO5VThZb53nAbdm6cm+WhgQrHH/MwN0u7r+REeibO8qB6Sntyvy9hwkM2f205guAR8BB
XQ8TDj5eyN21rjtdoeOt9gMqbBBEs6CvYyjcjN2ZHYH42C3R1Oc70ziymXMGVKs0V4JHxwBD/sbg
WvF/9meikJ4bzusY5X/fny/U+CmVr1rO6w/8u+X8HHrlMZpy1/i3P6dZlvPOhkwjVg2Sb7v6ivX8
c3vW3wma0ECLfvDPX3acvXfPiECPSaXpreGCv9Nxhoz6ens24UHYtssoy3N910MGwt+/mGbNuavw
RGAvFfSAq01MI5Emb5pPoONSJXwyKVFtN/hZbCAmQaeccdpojd62GxV1ugi4J9MyqOK8JvNZ1hHk
xDSJzg2Iy2lQDVFbBo4/ddGmTJMGvJRK0CrQgYmjS5U7OW06BH7VHmvA9KWLsxkvdKSvvAdIGCYN
qGE6Xy2THNUGT9wAQI/REUM4QPCH8zCgaUPctqcUISEFhs+GUAUBYUGv8xzLKX2ujXDb6kArYdI2
oun0Sy3yHG9f9UVy7NKSWFGi1ehMWZOVXpeGu1SHEchXwkG774ZwrGoPwnkVyW1ezOmVvsjTInPv
NNW6dmmQFmrzATuLyD521w90Q23O2FjTiO3EmjNtbF42mfzoAdqcjnOH3tRDJZHy0npd++o8pw5S
1lYzbyMnitVXX2WavS3iqnDpxhMEfs6sbYx3hdM5/ZaaPwrbmcVxk7uRxbEwIUv0FGtM9Zg7egbH
aL02xImgWZSyDo4R1iHh73EBCuLdVWImN1XirzGcsSn3jYX04Jokb1NtRxMXhhm7ZMpnZt1cTG1b
WZ8JRRdX5RhhaqpoLbJw+9k1PSyHVgdXGQ926txGQhTHvssGGuDTMvOnQzfSC/bMCtPj1HxJcpRs
emW41pMdG+O+QC27rrTNyTbnT1hRAFuVXMaNKW2sq9Z5VHTFo5szDwmotRbMarQ9aKDq9lZlBoa2
1KJyZGSTbsU8XcnC5/ioKIKG0Ou71biOFh9lAv6KKceefJbVU/crjujrwR5zaELGGAKvaBzqZQ6K
rx8fq058bpNFhU2cpru1HXlm6MCmNlTmpJrkNL4BBFAAblBsDMh0ewhSVVU5e3s0mws4Ae5N49YW
9LgmuYwqgZdqvXr0OafwxZr0DzNI681w6cfv6pKaxowJhdjbeacl50jPi1yFMUCAdJNlZpRfR2nv
eXzbWT6RGOTgp0xpSICJMfqPzFz06cJsjNzfmm0/hHkHjwevt7UQMAt747sjnfi7P9lAATS/2mt+
bt0aSc4Gk5UdNRF59/VFYlROWCXVdycjWGd061PNw0gOSImCZ+xVHsZM9r/5s53dNM0iP5bYEFpm
GtXM+TQSphv0iSAdzNa0b3Mc1Tet5RWn0gHOsIlasyFjuOclgqJLkCNPgLHOVJlDIEg4W5S/GOWK
t4jI9Stni+W7R53gm2/B5JmY3GFMDAUINrXf1wR5PqnWuc+T1NjPcSEPth7nAUNt4tJoNWPOlOQs
6aq/hhUmDs6QyvuIfluYF8N84VG+7tyWLJ9ZM4ZffOX/8KuiFBQGKDW+d4QTr+9Of6iI1MXKFC6d
oR5pvdLXz5plVyvdwNvhtDtQSPBkeJzqX12mf3gymJgKz2HXcyyEgG/e2+8SlA+wOeLJdg5Vju9O
MKrAmT03d542iBMYB7kb0r7czUuP26Kuh2DxEUPVC3lKuf8tKmPtaM0G2VbM8s8nMCy/4Hevk+CX
p1OeCY9dlouDDpgYEv2NBsDLqqmsnUSFhZexpXSIa1XcR7c4MNk/lrnPgh71ekLvVRkAviO1JcJ8
YaSVP/lxP+6H1LGegL/2dHAM7dRFWr8V3lDuHeBm+8kt1FlcGTQgkyj5A+/+W0qi/2uhjxiwXyxb
a6jkq9TH47fPn6rXMZHPP/FHr8NhfP/vAgod7Fol2fQ3AH/SsHjR37DerQsyQq4/ND9/9TdMk5E9
w3+eC+oyB9bhbxVQf+tvONA5nysnuGHkgf6NJC0HmEJlLoLJSXE2ZEMefy2eJYH4U3Pyr1aCeibz
D+WqG9TQf2ShelYTep3jbYtVY6g4yY7B0BTFfSrH6DPdOtcKYbWI6yiCaYPZXCM7oAR69jFep1E4
sqZ6o+dafoTqnFe7uCsXOte9QEOKxg4nL74uf+A1s6gIYkfAj9H9aPxetL59XxV+dpcNVX4XVQNj
hApX323tjiujBK3isSzVeEcwbHrSBjXLMEO0RBqxkM6OTTlKQgbuUSgIzu42gz13T9JkKBJIrKVV
6NgqPiWAbJvAdbCPqAHye9hpVTWdITEEtiWwLm59a5orPItFDTHEVg11wzzmH+K0+VqMXU7I1wyw
A1ITXCWGdCh5S532rNX6rK5GjDeXw7J56Tq4T81EnAobKexWg0hD4FqUzzvPVC7NXiXjnZHUMtQ8
2RobjMXsdLoBxm4DbWtwgn7S9XPEsBWqZOa5H+1Cj8dNxeLsU1cKRhxQk0yNADuvMAMRo5sP+VNM
HRai4iDmOOkEiSjG2yHzEHT2tn5l6vRF+XAzg4Ci9onWtSTZr2EyCz06g/Rrv0/7av7oeVHpnwnd
sCbisZaMo6xfjduyqHH5MXyPry1ScPKAFBAC7dK8GfFwuWbyYVI1WWiVQ8tsA8vCnwOyQtCw1m7Z
7hXTji9FPeRnOsVmu5sBV34vYf5/TROmbecLUgsR5JXmfDO6pr6vzAgySxEPbQzXedIw5Puq/NzN
fYP0s5/mbt9DH7hsshgsbJdaWIAyBxpKgAWwu0l7cDIbGWGPDW364t+NvMWQR1K5JvFrMSILcjvv
7yBJlbcFrrIixDtaio1jNu15typkJ4ad1hkkJ4Szz8vHb62R/3/6YthVf7aSXpVvWsbrP/+xjNr+
OwpW0Ousjiyb5Lj8eSZdV7c/zqCGg+oJwTDCjbdJuYJl2IYbQL279pd/s0X8XDC96BATb8EuDFUS
bKBLjM7bKiWVEKzKDFSr0DwTlybQxHwH2kA3Q3+axTUKc00ehsEb2ktCnnzENGpizoTPHaCW1tC3
3GhoI743WgR+SNea6JQZ9UBCbqmw5q4jjZUBIsiNreCGf/F69JgbTa46EBgfSbW2OHN6r/gabrVq
GB70uU1svNF1Nm/czqis0PIbamNHb/UbKbXkqVoWGyhS4q2TUmqLaYOntsF0CiE630Pvt4sL+two
Kae+mz6UQGIInpw6dNu574K7S9u2Ezvb1pxiK6Wo1c6oM/ucqIUsOitbOunBqJplIX6gW736cy/y
rc8jxFnBLtJ81+dpat75+IovJpkzoLag+vD/pwzzbBoj09/IuGWZ83oiJ3FTC2tj0SPTzumwGnmY
j4l5Owg+ZFDPxPpwTu5+gb9/Pv68+mpXORs+FairArMTzpJX3YUiEhS+pCkwQvMbelUKB/cmGsty
3DtR4dxkLI5hZNNUY1rmnvRel07gFCnACTG63p4Xrq5fPAX/cAxi539V8XkCtZ5nW0xK6PwR3fT6
VxJFE5fJ6GOjQJd1EpozwTseOQIlkzw3IGrtfvv9MOngFUNk6mHxWuvkFw0WeEZDYSwt7zf1y07J
Lv0QMT0MS1n3XwTd4bOfv9/bUx6T0FXYR1OJWoTQ+jcnUtX0uUe0nheS/DaR0BGP52S6ZEGURsUv
PhoLyJtLyVutCQ6U92SH2Wtx/eKj9WjlHSo0L9RmQG/4qesv6dgsvyK8/+1tKMvRV/JfAwbt38K8
0lHW2RKnbhhr8O/Inmp3yDnczc+vm/Es3H5xs5IZRG4ejio80rwdd8jrj5OPkzWmy2gFMor6wd86
k61NoYhHcz7HRpS293AXdPtDYTEMIfuA0S/FgNFsMQ7XXgRKpbPZxwsL9fdGT/JpuppG9JBImEcr
+pCh7cCwZNQAPvHkNwbKIIO2yiYb9bjaox3UvvkAGMtLPza1Ya+mxXm0RoAo20UqbqCcRRKxS2Uh
KtgAOYTNtUgbyv3ojUv5IREWhVKQ+Mtc7hw7Q3NGNQdma4dJubgdTY01Qg7IE8OsMBr/LO37yLqp
tBb7Cow1R0dPgnymxLE1xN0FZx0klgg+lQaMBSnF4Nk4iBA5r6bjxJ4xumqTHcQ5mu69VtlzvKtE
SfquqJyhPImFtTWUjsqqEjUYzaoLRdoId2JZEoQd60Jmu8FNm4JUUxgQ0bEcdIfxOHSC4hSNeuPc
O2U0DIGHL9r+TKe/IlKHuRqhz17fVxd6XUVPqDW0PkS8nqqnyTe8Lwu2pRs7z6H7bfpWpPJ6Qa2a
PZR+knU35tyq4Q6HZ5PtvTSv08slr5ph0xdVWazonRFlWZiReSh2Vh/Nai+XZmjhCU1Z/hCns5W9
bw3ZNnFgdkl6WlSlGQS8TWr+jHa34leRXutfDbTiSb8qvS7Z8Y5ejdADwl+4pJb9ec6LAlJnPI8b
0KD2ANUs65uv4BZzPEKZjD21ZwTqm5vFwYFtI1PpNO0ec5kzHYpSRxUpJHvUbmpadzizOvp2932i
aut2gCU7PeDcj6ttH3sTkMWyIFlFeNo8XBXtUsWrkqwtoidKM9M5Fy6mog0oIVF95LvAX7pP5OgK
SCSuPRifjFi5mjxDsVS2XxZITSPsK4mwLKg8PwXr52X+WurWecrcEXUtOjAdB1XPDsnXPsAsBEKj
yQs7Ns1sS8nnjWGZlGN5jk4Q4XsyR+7O85OYJN56ZKXik8tVOIwVbSM1zXS3kt8el1G1EAPedojj
9shg6g+zwZ0ZLiof442SfjWFeKlQahR9HEXbNFewYbNxbmSAfyiS555kDLQtGlqwW4se87hxIg9+
wRzFR70CDbidTDtllsUH9rfS6wXco9HqYEu5jYV0cUJ5rUUVrXGF1iIJS6Qs+dlUzbTTsLRh06qS
BLyS02D8P5pWi6pa98Qw7xOjsS8ymRoVpqvW/5jWbtzsGDC5cQjoImt2bZu6zsEpW0LQ3UUhMmF0
beJrQ/q3aqS86tLIBz++GvAM2ndJMhnavjYVAc5g6atTP9huw6rU1Dkowyi+swY+b4CRny3GY7dB
RyRUZpbL5Wx1TaHBtfXNkl95cfiK+c0Ll/dZ9b5JymHyNGkZ8N9yQoDn7yd2D9Yha2GAh1cBpUvc
nuPFapnnh6oqCtrTXso0FvdeU1pn6VhFIv5VT+nNTmCZUMiJVcW6wYbjYAB6vUKzkMgKZw3mlSlj
XAZtIo+sE9kYbb5Vjes3D1OpjcvBQPWTnulabHyUplf7x6puB3lsc8Itztpq0r2As+zsQxsG3Xr/
843kzQbMeYyeswd1W7AvEn/7pqVUVVGcpF2WgJ6orCt/0ktGgtG4MReh/WIDFm/aV8/vRUAOuxbb
PaX4my2LmrJhecBSqXcDodrFUoKNGsfQMmr7YQZp/r4BjsCfGfEp8jR9WzOIYLSSNL9HNV9/EU6p
61EC+4QhzDcfGiBzb8pnjTx5Cs6eDSf+bLEqYlGNdNc/el1k/cpU8/e7gWJA2Ppqv3C85wThl+VH
Rrfc0ixrDEU7zqGsWGOLqf5Nnv96zwGGf7ZkuBxZ31oyBjQWSTMA7anHNbmQGMezwcfx+vOb5u+f
xTIY/xCq9FyZvg2ZbWuqn6JMcQskUofZbBmHUevdLz9/lzc9WWgGfBYObMKzuTl5v9fPj9kbI+qL
ggZUW7hb22+twG4KsfNrn31i9XBCCE9/PLX/OYH/C0n+i+v/t17m7ae0kv91kUrZP7seT99oZr+c
Ej///I8jueYY72xy2NaRL21zygvukD9dj8Y7j8dL0OTkK6Mh/9chXbjvOMP/+NMfs+U/VFz8BTWz
YFUQrJmr1el3upyruuxFpb/GeJLX4tm6yS1Ea8x+c2iC5D2L1Iv1kI08u0Twn783K1Ofw9KNjWuK
gYKSjIAsSDoi3powxHvmtQn7sq6GDfiL2ufQnqb3SYGEStXsPvok8gfg41UNwsqeT4YUXYXWc2mJ
l7D87ryDhVwgLdedhqeC5HoXgOc3OoIqfPGt/MOJ8E0Y4POnA1XAhSV0lifQXR/OF+cY36lR6BN7
GTZVGz21tWtf0ZF10Kjr3dcC1hYMfs0U8F0qcdAcy7z1Pc7zqLSi6rPVeJ/qUXbT/8Nj83+uue//
9IG4odvfvXwAuNb/7kkZ651MIwg5gkdQy0pj+XH/2/o7jKr07A3a+TY7HV/PXz0qgaxx1SrSeSfg
kx/6U8ZoQXfR12P3D88ePa7fgFqsd8CLo6GJ2GJ951VJyeCA3+T1HeJalBWiifqw7xrrUrhldp7q
xs3P78O/vQlbGUAYygfoHMJ8O0tWdGE0zza7cI0kPrchAu/bdo5+b6em28bLr/My1J1MBt8m3GVe
r9Vs5V0IPVy/YGhxl2Ch2KWDVuxQNIgf/dcv03/H3+p/eLjWkuzVlXvenzlPsX5YBBnxDb18tnor
jUA10PqOa4lBpfXHYPFmASjXHoECzuk5kSceRgazOvv55fznd2azY7dD4bI2OV++cy1Xcbepd2FU
DMUxhrt/ZiLy28AWLsJ2GUYIIdZ8yOx+/vHo/q+f+U0F+HyJXd7WR57j0FYwX7/zMGPXKAve2W9B
eI4jULgBdj0x2TL+RYft728lCDei/Fp9qev98/qtUgI6i4GIIxgmONBrnUNF6/ddYAOzCn9+PdlX
eLHX3yUAByKsuQnZunDKvn6zkuN236f0XAtslWPQ1qokN9CNb7EpOtWWk1H30WN40tPcNEUazBCF
DoWtyo9FG5m4OBKg2xlMaOhvQ/SAbjipw27O0++I1E1AFpX7NLV5HVrNRI45E/3M8KggOxNuclPT
nAgWzElP81LEj9YQDR81kaR3ETgBtPj5okQQRVLqoYG7Mgr6KDHsbWJNADa8GClnKSz9mHh2GgXO
EskjzRen2liqRa4o4JM92FS4X6KlU9YWDFnR86cGJSx+eP87R1tfC5y2nxlNtX0Mb7Nyogs3E27g
1Pr8AelO9HEcCvmI3jn67tbxUASqaKqv9HFbcRiznmQtKYvynjHMUoSAkld/k1ruU2Ygd7M9W/dJ
V6NyqSJnog3lGnhegZtrHzJPzF8w8og0LO0xExz8yuyUOqOGKj9zoXnOMimqbcw5XoU2W6/Ni9gT
vrUJbTBwyl6GtsRVurGw9iKYgI/2qeecSVS2kyAEtkdHu1Dsa11YNXL+0jhV/E13tfZyyLNWneld
mzzpdpbe6WPao+ntbOdukebI8S9zi6+YUxhZ0QnWL0HAgfTO5mUrXR0SCWSbKliWJLnqpK+fl41h
KUSpmgZPrfNohnHiG3JiRBbNIdNCjjtCNJhazrVAcjQgn1W2qe1x/DgnYfb9tCn9zP8KY66/SXWd
mAMdqwUGt6JjQABhHXQbRhMVoCrOHiJGiwhaGxn5iB9W1kCfQdJtmhwDNbg4+yI3AczvBGEIOkld
zXRl9IR/bAcByE9PAcHsE8eqwzhqyeZE1pbvJcXCV0KbMC9N8yL7QIkCjQCG0ek7Jo/6oRiz+VOP
NORR0zu4Chha8GGyKsMHnkTjPHl2a6xsxnrAm+gOxiP9qCIwsXGWu5SV8jA0nUdvJB0+K0+a7zsd
endaL8N3qk1ktKPoLUzilX5jKPHLYDZjXaFeP+n+Wk56NO3XIvItr4BMGby5jBzCuUV4RT5KO3tn
o39fxQaQu2nLPHvTk96gKYe8ldum/TKaF+hKg9Y/2f5xKq9gFIWMZ73ojv4lQdu7qS9+LPD/OVj8
i0v+Ym3+28Hi9El16lUdtf77HwcJaqh31CpExfsoSzkasCP8qKOe/wakAJs7vYJXdhBNf0dtv25Y
SFHBSpOIyR3xRyW1/iVHk9VkYnH+hen1mwCV100LKg/qNQptm8xpoAnAwl5vIw6WpCRt6+ia6s0K
eXTpvvaf57ab941n7M0c/J1kOQ/6bCTWydWP9DQ+QDVixGUvQCxNjL9jlzyCDk0XEzdaQ+2CYPZR
aVjudCnnH6fz/9xp/8If/LM77Xbu0k8v77Tnf//jTrOMd9TFfIEuUzRvNRj9eachzGHHpURYvT9/
ADP+VDbD0hCURi4/yW77rOb54z4zeT3OYEyt6EyAY/w9sqLgB14vYtS2FhA6D47wCqahEnt9n/UK
8XwmNayApoZLYzJ6trnVdLOtm6TwiShbPR2L2WH11luil4Mis2ztQ0GASI9ydPWD6LmFNwQ5B0Je
SYJCEYDoIlVuGZQkxaczSA0l6axBaRpriXmhmYa0gwJrE4jh3J6XMF3tKdU4dzhVnl0rJu3a+Hz2
ix47Cxb61LkwxyR7zNGOQXUckwJXaKs34Jk3RWtihkWu50yAhbE3tul2BrRYfXHKCkEHzHCeFPFg
iERijxZk8ajb1JUTOtqqnl3IdxxtMSfKJLHT70QUr7ZFHxIY+ARTTvsSW2f/fvphcMwS2wxbTA84
H/1nG6QpGF3EAZi6Kb9UyLj1a08T0eeMuSpmJXumjzFt1IQm5qEtSlUdnGrCejRLF/MCRlAm1wXe
G6/F++wt5HmVzAo/Ej823xWZ019B3qMAiwgvG6d47zKM/9JrzkMdmScZD5sB8eDRKOQZOaHoec1v
ZEbctJgq04BhELMw1bK5tkKn/vFLYOH1pcZMDUpC35Hu2XfHVd+wtWu826WvHanqjrprkIdno720
5+Yz9Osjup6znF2a2NuHpLZ2KHOsoOss7Wg0HFwWP711JL+HWtlx/Q7fM8E+fgCSb5NXFIWWqh6H
0vvQrfOyBpfOePSmst/y5ARz6+/SEZhn2NXuHRlXu9bU86tmcnGAOuogESb37tyCQgEuL/0pCcRM
HogYP7uOX23TCcxwaY3EfSA2FOqAGOHc4wXlJs9kjdiUtkTtGWe2Lx+hvkD3NCkbQJbUqTHwvS/M
mPxJ9MFothf4l7aMV+7nsSOvgRv53Ee3RefGsoK6y6/ywhE3pEzM5qFEXr9vY1RlSUTFowh4GIeZ
cQvSIBgMbZXsSC94ongIPMRpHzO/9Q4A3fc9uWKQ6x37oFvUXPVi+GdDq33KWurhTPOu64wsj1a/
I8PiZoY5AzU6rjYcDi6qBeWwkN2t1X6MO7kHUhftFkhQKuvDiCvKdHnD3qaWbW2a1h19Gy3eNuht
O/wLBLrSoIGIXjb71CZzcpUpu25U7YZuOqUuKHSfuwY6RH0aTJ0ZlfTDJPP55Em9x2L+fmjJvWhS
GY6LrM6wTtwj69rpUUpCDzlGl6YkaaNW5gUJIzjuNHnXz268a9sB4sO8YLZeLY6rv8x2bog46D4t
THTfT4tpJzsDrZd2wH10lPVwMaTtpQIenYV4ZasvM2DhQFWgvwszBr9vpBHPXWfku8p0nEd7jIcb
VLrFNTWf3HtddufjbbfxjEfrSmbVOLy8ldghQFk8zlFTpzufHAyGmOMcNFgG7C7fDg6jxupbmm8d
SIb1Rqi6NPfZ6Mhv+Yy6kXkx9wUejIM76yfTmaGJJIlvnCMT0+azxr3I0+Ic8uKlNQXzkPDEeX22
BS3ejPjaI9FsmTfsNBfHyKEotJyGnsjGI/5PD7J3xmgk9CYGfRWpFLo1EtqQQs0+2R6CePQTDpQJ
KpD4Zq65tNPghYy57nKX5XUVNiZS3ust4RYeaVhH3Y7OmUY9zW5VaJ9LsyVixvHI0awPGVxdhh46
XHARVeYXuJuoJUdoahMm0UvDEyc0+WTlkGrI0LvWri0nOe/S5pQSbHERc2lUU1hXxUDyZA5Kh5WO
C6wPcI40PZsQVCoyGkzxHQG/T4Yrn84c2m/dWEbfu8T9WPjaFvs8AF4zLzeEL2K7mqLHaJgvWf01
nPF4743KQCcQ+e0hG8wThx1KGZYfYE89JrhPdaRVV3FFJIQA+x12FhqBKiMGYziBcehAtOUe+mkX
aKmGTBHcTe0FEp316j6MN2gcODTbxNTk44XIlsveGswtzwt/5Uz6o2DgGBBHkYAQQCZ0wRy42KyU
CdVk9a0rSbUmyBQ5CcoEG5+NxkHPSwh+7PUz02rsEwNxeWgi2YeOk3jjvmmzbsOJ9PtESsMwD0Rv
92wkcd2XQTq7txGyRTsanzC0qn05Vzez/0BI1L4mWXsa2oYRfH9cWI7mNaKbtfGJ+AKdeCd1qLqj
vRwmnzC+or3KW1KZCECAFEuu5FK3D3Gn4xQmEidYxT9bhq0XeN+mQKVfpjkGN5fE9iXiAOu9iff1
qzl8K8CxIpjnKmp9n1+nLAAM5W98SbaemM5klB9dlwmv3rRX6WKh4iwd/aPdt+8Jpz0Wifne8T41
0h6OOJfDqe/23RJd0Re4JMCn32sz67BTt8XOIknzsx+rq8a1z8dEXJZSnM9ZcZMbB7TBuwnoFWxO
sD/BhFVm6uow0cdLAi6P8SxUAFb0fp7tEzXuVSt54uKqO5RG/K0h8CI+QPGsAsMm+hE3zI5K5uhp
3xtxQ4sdrlyxo3B4HPyFyFInw3fMeuw3ub/B6XxmlWmRhmObf2lYC+vmzjA/ezRohsTadNlXhTkj
Bm2BuHmn4/zSu0sUnsHEqbmp4jtEoDxqgtOgBO0O9KcX0IbSvSNhAtyWWvfYqkNqZHvFNk7oCdvo
N88Bud5gqna1UE3tDjLPvqzUyVlOlvdxATmrkhTRMPu+4waud0LBeMlje00NGhQlgERMBO1CyoMa
WerJ8k6Jgu7JwE2H896Y9lK0uGm/FJ195aXmdVLW25wYULBY3EYNtccHWzuWpoUcosW65mU4Iwb/
slTD1qcAK9wQiFlY+FvD+trpbJ+GkV7jo+J6xedT3aBBWJxtF9FtQubvae3RpxW2ieJxGIhQ9Oub
BcqulVjM7o1dYlCbTP5Vgzaoz8u9cq5bYng4vNQ0bBLowlWtCE4dGckyVG1uMiS1gFiptEGVdLAS
0fuEq2AJhm55WMwzG8X0NJhQ1vpQNNwtBY0a+kznoyqArUQQazz7agRhBH5F4Fjzm6Y+d+KlJ4hP
Mw7EGlbntWan+3gup62ndsS49pd1Jnn+K/kEP8o8ZGvG28bBB8eSHaXdjTGm78vuyk2yej+UcCFU
u1wZXn8huuHCkNvOxCBnYEuGC1W6LJN1/t7GQ/8wmf6wd2K+gRwjnh9ksCdqnMdzfu370yHmR9ZR
T4ge8DZmmB7Mtq322H4Ia5rJQc27iw45GGlb89HTk9vWJKbRthpY/ibby1lNXAIOsLHZ8j8agNWT
VY3JOXQK7m4rIkW5c6BGZjrNNM9IPiWGc3Dd7LGOsWJgyr2N5mSbUICZLSETbn+w7OLO4J2rLu02
mqOf0X98sFIV+rTXNotxsuRNa6x3vFmEjTLx9rqBQvWwBlSP9XwUqT7z/XJhQGRlh8TVMnYNQom8
PdGH826J5XbIcIdVVuCP3KzptC+INksKRP1QlyF7EFkRlbtG059MiE75JMJobm5BSZ8yVNKAN837
Xu8e159yuuIB1sdtmmkffTu/dAf5XhP6d6kN9yNZuez1QOr+h73zWI4bTbv0rXT0ZlaoAD74xSwG
JpPeO3GDIFkivPe4+nmQUlWTKRU50u6f6OgKSV0sJRLuM+97znNsDHQdWb6oQW3pfBkp1xBjW2fJ
Jp/qUzlTjiQ1h31APFIk07CbxLWitbcTbCe1fG4zXi8kQg5qkGM5M3gCjEelnb7Y/fjFaszTsJd9
YymAEk8sRES4LeLqdiqDM63XD/oyNDZINXKnagqd8GJZvR1NqnqGIQW+bukzf7dmzEU/K1GSdHXM
Y4ci1nwzWlxZ6qMa0LAxe3lI/SxZLFLYwg0bhtitkTZptv3YDXGDxWyqDxoTXvBItWmO/b7Doa9m
EA+O7EL9YgXTccpz0k1Y74MIDGAk80WFb2SNvUlK6yhEpCblFfHIhHbpPdssEggXC/i9TmTgQVHJ
TygQvEkQ5RbhB2VkTMjn1YAURO1r1GlHkFQ8Uj2fzFa6sQPzJswGMkgUB10ZVk9jetbTY0hDtqNV
FCHZsdHVtM+NZJg8YF5w2JbjxJadcNH1I2lMk2NjIqRc06sDwB+MQKobUonsUoFQWX+QR3mL4sgX
ghDxscIpWo4b05yvYjM+pDh4hlaKbFjMraxUGGH8ui0fs9Qg9SXwRvK82cl45iqu07MTRNFH0XJe
AlTHngkd2Ve717CU/H4pLuN5QAndA9Jujsyw8yaukVacyznhkwU5lOykkPSyqgrly0VgbNSHA42Z
LQ3hfaedB9bqkdLsqWRId213TvLeda1Hp20YOUr4NNJA9khD3oSGcZpGg5d04105qGTYYUjAVi+l
N9VsMTeozUJwX3iWtBEQrFh6NVQS8Qh1Zz2DuqUN52NDmfTMg8cHz3aY6+wlDW2tPwlMnWWenJZR
sA2aFih4iGrt3uxTk0FQm7QKRnUZvFCWoiaN+G5ariQSRDq3UkIj2Opqmwr2H8r4muhry8Akuuso
riSLxaMSG09R1eSPttzmGhufLn+NYGNHXklcPFYaQpqvIWWaKn7bea5PER8nh+rODoICsIASYOs1
aU47y4iFk+icbR4ivVlH+ucmhtoAegu65gmVKNYTsbOhmEGoSUQwBK1E3Xu1qiiAPEcmLBwsZL+S
otXCPTtSdxYXuafy4Ng764uVtJLs5vXqizFXi4xcBtPGNBq8yenOQwPB58zY2WpWg00vIvlR3blu
+p0DBzXzai+SiHvy66nwo4ZVMkwqjaQeKPAQMAl2xdRD7Du1/SpvAqTBCLKOC64uS6udHUjC/X4L
PQSTEGN+eKbHA32lfmcjGldHEZjC1V+8cxsJtW+NTbqakBZrnDovIFr6jC823oRSX52MQlJTco8X
8zo3TZ6aeLU2Yf9Nb9Da6bfLanyS9NUDtciNnblI/le1orJadLN23VqMk8zcCtQlQWGoZazeRKmh
ploIUVro95g1ZpdBR+wGv5jViDawn3TqrjGuAgSFNyAwkBbm80AfQqn0UTqhak72Yzfhfti0RjHS
1pVJLfLVpYCcohuxPjrmCunQdrwOSG7muUVYEm6sFejBshK2x6KsnI90x/zQdvyPLhxhgYSxklwr
HT1x1gMrLaSiN4DcdYWIxET53Ck7ski2o4yM34gjK3yEvgUcErg3NFVG6CRk+sIpGXbMEgReheTO
O5bJrmb43/LpvwEufVQ+/fI1/1q8K5+u//238qmuIfjBYUNjGvSuhu7kr/KppvxB44WnT/5eV+Xv
fC+fvgFBKAL3I9E1FLB2unjxK/oGYazSr7cdHwGLgH0v0gt0Dkgq9oqlFZwFsrgokZSUDQgaTqKm
uiBxFbZeFXY2L1WWIa5MnLBupfhE6GFORJWZL+fmYmbhocGqbo3+FlK9FSq2O3IHl67yQJkJxTOx
LiLXHbBy1wh971OG3i8WgTIxtIe0vLeIPgAkPpI1UfEilxLpEj2KAYvpXV2f7KCxNIosDUGhmNTs
dJ75kAhx+K1ihGW6CbOaKqwb4/SRXtNsZVrwjkZ4x1ckMjpvBwm4YOclxaKNGYnxGlERQyxLeGzC
So78s+gEWK00nmZjzOhNJLhgRs3mhGKhuljthS7j9T0MZ+q9wPqWBgV8NdOufrJABMWuFRkq9vPC
jMkbV0wppb1pprpw57Qkh3pLM2MMTqK+6wJmZTnmFdTHXn8KyJeQb8iZ1ScZ9KS6qAxgOgmU0XHS
JGV+R7B3PTzOUzs1tw0uBcWtgLAzXKGxJXLNjlKReLZNhljumrOhzmdLRjHk0l4C+3HKiSc5pNA9
RKdTXBqomkawJEnjqRQCA30TcgqJcJNvgt3Q2sl3852WNwihG22a7yrfcrR4MiifVU2YX9uzkmjA
igIi4xba84B/g2p4BbszY8PEg9ALDRAuEdm30hjkRr1dkqizBy9U88Jkh6d3k9rBkirZGzglwqv0
RZA4xOKrSqDqOWRcw0lMDKuJX6kSS+Ia5FCxXWKzIaAR0sBtAP/wqTANFOOsnymnQtWQKKgk2XGd
9fCJ0YI3+akZjTKzQ2HqD4iKG/UgtBejOirGXAkP2ggCklsuGmbv3s4ux4CmZ6fZ9SUOcMZyIypJ
KW5HyqK4KLrDTgzjik/ub0U12g+dnFfPbK3PKZCZ93KY0I83UlW7LNUmfxFWSOFbU3viYoXcNw/s
M+LmfEq07KGSJ/m6Dln8FWyNviyhCE/DUFAV1iuFSnCtr+iVsi82YyxdqyvkhOpkdjzHmYGrcta7
x1GfqsssGrVHoTUUpQRTMPjWnvBJmNDqxhrZn3fSSCw2GWjHaSFLYLVkokqq4jCIJnk1tjJnTyqr
zlx/XbSm9JmedZTh8g1CBra4vTBODDBmbo4R9yoEkEpEJxWkTJte2Q83xzNZleQ/BZrLy5H6WiL3
6XWbt9hA4ELQ2pNFvW6RU1BogO9T2Tg2y0wFstoFSXpU67FpH8exYquEU4+dtRls0kzPMlmZMAsY
4C8feA6S8c8VxmCT2Y2h6mwA3F+jhAgl40uYrKmByTzRE6DqobPWjpag8NZasnS2TAF9HWhysXlu
S51p+KIb68gplzR6TVWDWoMUGNUVlVH7Ypri5tki19x0IkwtkWsBcez4pLi8tQkcNdgPSgNfoukG
HiY7Lwq/kQdF9gVwkwrwp5aIi3bsos4tEwVdgBzK4mFUqKr6iqJCRRZjpZFV2iSpSRhsGRdPOVzZ
5ijVxjI5gLMTKn5mmOwA8yUK1dKZbJJY71WjtiZyDYdSuHDUiEmoKwsOWDA17dI5TVAb2VeTvJXk
QqvqqtoQb9Q08sFCU3W5JtsED65d1yI7boou5+q0lkqpTx0GampvZriLb1PGv4o+v+DLde3//ve+
ig2nH5lUdHiFhoYAafr7rhs7MZHqZh9QQ8In6RZmIpdeVTXdy28cBwsAsVUqfWJ7T2Slj8q0mCom
z4WSxHMVjfOz0kSD+/FRVnna22lxPRs63hYgRJJDhLEnX1ugsWYG5pF1maUeILqhrF5mxVVr4CKv
Saw8BaBWXH18UGV/Ml6Puoq6FKZ3Bc3RXoc8Gwvb4g4FjqDL50KYxeGay9QONHNJfMhlMZQZFXJr
Wds1C/gKzVAla+bdx99jX1y2fg0Tjy9eBgL0jDVW762Czs5KE+i3TjZuEd5bchJCFU3ZIFtz84ko
8ceHBty5xhkL24T3IPZO2GLcjEuFMmUXFvaNvgTKZmln5eRXz4ci0mrCpCu5pn/sPZqkVyUDBToY
jjbvQ2sLWrJhEZzMHcl4Hx/qJyeEaALNAVcOgd6+a2CBZRNChw0cvQnKYwSPf0ajCD+xf/x4f3hE
WLWBs0DjLXYN8De6ZVpscoddGHWOFLD4CbWVwUAe74VIs780EP8oavzJGRlULdc3G6mhpaw/f3Mw
dt3GEKI6cVgwPEgyHaUlTONPnoOfnRHrUEzgq97EWLGkbw9S6YAWYm20nUVNygjxeN+lx+lQ0Mgr
yrYevF++S4ZKLJ6CDHbda7HQfns4Y6bFx0uINt1o8V8jT/MDacn8j4+yp0PgACzn4T2tIyIH0da3
/c2VI5jDHrVCI7sReTxGyigFZsnL3QDXOCoL+c9fPhzbAshytoKhFQH03uE6S41xBZlOlkjx/VRr
qBIyWxw3hOieqQSLfcLA+nGIRHwtqzT8UQixl9m7iOEyJjKqSJMSO4U1goKfhKCQZED4mQ0KUGLI
Pznij0/J6m1Q1dXgDLRn38YSxsDtqRKbTi1KMI2kvTpMEbbbyOTdfXwxf3py66Cx6r7xZew99bpW
tOD8J4Ch7URJi9gmrLWivzFR+W1CJYlvgXmon7mBfnaCPPy8BYqKCHlnWHjzxDRGFjKCYMrDZDZs
qXG1vqjSetNWWbv9+ATXE9if4NjyMWPLuDu4kXtPS8gAyKIX9/8Q9scx9j3Wme1w8PFR9l+BdSZR
UZ3jQ2FNtZMKvX0FCryUFDHIQmiyIXpOm1Ta2kpe+N2cDedwvYJPRsafHm+1vWiEWq4D8PuzSnDS
zlZSB45tJrMXaU267WNtfhgYVtCemmH+yWX88TlhbaDiw0NxxF5erHf0zR2L+0WC821bYAsQhQI8
Y+kN0SC90cQ0HjU2scFrBvoofzLP/PS4jCrEobHsUs29E+2mQWlQpDIFjLl2k63Zz8B9ysui0bsX
YDPDNWnlzScH/fGZQZqNQ2PNKGJZsL8u0GJisaXWxp0bN0NO31ZWn8VYF97HD82PbwGxfECVMFLa
MLp2pqQ31zRj7QXCgYK5gbLqEHv5n4xB5Taxp+CTE/rpkbglFFw4GKap93dvSOQG+aGC/kFW2i9s
pxvibpZWO9ApxaafHOzHZ5O1MYUQ9JjksaKPe3+wyQibXjHQ1JYEvYlsMdzV6DeGarulhPGJP+DH
W6UZgrQLARRAJedjbwmXmGVDlhy5wf04gA2eAnoUOmasj+/UbkB6P4qsh0EYKrNMBim+dwGjqJqy
qDAtZw6WMfB6Y6Td2s+inz1DKgsbPYDFNU0GM3qQUEhTUpVbwIwrk6DazLweuiuCSAMUEBay+cmD
9NOLsC4pZK6BiX/t/RXX2WkG7WpBMyujJke2lzezQUDMxxfhx1dxJZwQDcjaiOdyV2F787iCJA0i
7NPkTbSpdAL9uLwIZTX1FKutrmezqx9iPM2fAOx+PDW8QqsCc3XAruf3/tRGySTxYUktp+WyboEy
gCe2s+iT0W1dGL+7vRh6OQiwNd4wgXXo/VE0tr4dKToguhRaYm6c0ZZ0Y5HXtdcEQpfOojrJtRNd
jzGsx2qVfv340v7wyii460AJUidljjL3Hy8TaQDo4orj00446cOFsoVGxuAB1vsUiHkX5/7HR1wf
ib0zBi0GI0ZhEb1mwr0/494OkGUxzDu1GWnFrUbq2uIwd4Ta4YKiyf5kfvzhNiorux/oPkQajrvv
LxMV6Vwa3E7Eb6Pw7IBWSgkr45Pb+MMTuh6FEZVFPBDLHfbp7SSF8GaAMop6OkvTdqMW5Jjoqda6
CrhY6Oh59Wcd6MMnr8WPm1mF8QAHFnJUncPvm/aLpQuaQaMZmNpojwoFvLWh3BW2eWZF7Y2eD88a
GcSaOdxEpdF/dvR19fn+RhrrspviEEtUWd1/QfJS5Gk8Z7pj9JG2saIpPMzxvbjpok8XRk0ZDfhm
clm3/biVWiSPPQh3fXj5+HHau7+sHyEvr1+DFZ1YF0LvH6dEIdLEVpccr0eBPqsbO5da+HfL6P/r
Fm13FAP75Lq/XdXPe4NBlobzUsXoYPWpnt24jio0XKnyySXde4rg8LCr4E5aWMEMKPF7g0FciJGB
CN2zjXYG5Etg2E8dtrDMlYTazE+BgUNpQzC1CXvq48u491auhyand13tsBJnm7h+tTdDLPlUlRUt
8DzUJJSuRiknLEkiS2XcSA1y5l/bjHI0VOiEYFgmy2NmtfWmvjmaQXUsLCaDOO6QDkTKVUdgSNAQ
eVfmaCXex+e2WyK+eVI5nEa/Z2dVBEFEheL94SZlCZpYqQYXopIEy1kZMCU7RtOa43ZAdNgdYbSy
hdcqjTHfIOEm+ou+oiUhVM1wXGmNvcAw7WmKGE8NKdKmpw1tV3umCJWbwSjzCDlsbFbpZYrbGbVN
pPSmJ+gVPc6ZaGQ/SRUilo1AWVC7dCyaywfCprTkaXem/20H/humwpub/oNv5xsQ4C4uXr4CBliD
kLvo67+2zdfi6c+4+Nq+6xSuH/WtUygZyh8KTixznYjY9OIv/atVuP6IlQYMrnVs4elZ+3Z/9QpV
AH4sNBnr1xKEyk/+ggPAGgBQwlhMMWIFZ/wSAnXvwWXRw6xMYcjEva2bqrV6kd6+J4EtNZa0tKx0
BoCUDhImbI2GPSCFq+y2pmOEfOIW0Fp6b0cCFHZURtbFAFHyVu5qdLkiR1FCBAQeHqNNtoki2acz
6qEpmnKf1RYujYz2GEGUy10F+ukAgZ95LuNGlTxNmglpbPVP1lXi/bzx7aQoR8JdgHuAa3GvioLX
0zQ1Yk493I6tF85WTmV9LFdqNu2nGa4nXljzBmWx5hGonJ2qQDsue6tKtxHKUQePReMOUnnKzJR4
7EID6jFU78Hf36ZGqPsBBc6DDozXJ0uJ98Pz7ovjdVm9X6bONLA/CVgN5nqJXqw3q3m+IRRm8sMx
vxuXAhlPjl2iC9rRffMYX3wbpN7W/Pfm+G8HBcPCVo1NqIbG9v0jkOQEDWFCoA05JOI2Tea7auyQ
8vcCdb2pndNsqHwMOAD9LXvcVH1hf1IT2m3p/zN8fvsKJvUnlk8GNuX9ucGsq3HGSImevmhM31Bx
gc6aUjxMitoDkI/MU7lFThlNxrJVoLP66SwmVPud5BvGHB1HsaI6LF1fqnxELqvSKPv4Iu3Ky3vf
0MAOoa8tf1Afmnh/kRazkHDIkH9oq3fxcNoPpdsg9R86xRnYC9XofLLk3EDqtMjTkciNk0z9U6WQ
l0g5SFvdm8VWonKR8X+XntghmoWq/YVChyNp9zhKHFrzm9i+xr/8ycT7fgG+u7jsL3b9HMEe2dpb
WRDKWRS5MBJvhQc4y9Qg5CxokNkp9pJBWj7DCe2qye+vlYH8WoOtDF2f+s3eAS190OzeVhIPQcG8
GcltwcyfbMthzP0sT4NT0avPfZfQ3gca5lspESzmiDwBNY8E8dIw0HAP2Scrgh8vA9+Kh2s1xZJs
vr+Mwx7dwLPkW9nNNCB3boQLS7I6YKwtvVnq229rgl+aKf/HMUBk7tU/Z6UckJQSv53oAET+PdGZ
CnxvlniahZuPW//3NGeuNI+1wEYTTqbVsXbEvk9zQv4D3zTtOeYxOo5CYST/a56z/mBHjKMQ1jfP
LpurX9HIrGPY20eSiRfEiEzvAxwOv+1Nc4vVqNJoRTClh2FcQx3ichunln1YzrFGj0zY5SmxX4AB
jFGetwMUwPSTNeL79S+P3e4rrNUF/shl2lsiigS1SVMzvIUFmhciO1TE5oVC+zk4f3NTfjKiszj4
4WSNXcLMyvv5oSys140U5PJo+LmC4FuuFt2LCmKlPj7Kj5eUM8KsvOatk0a338BCyUhSSa9pvjSk
8nlTzkAy6rLEcZnIHbm8Is86GCiFdGZMvX4/TKWINx9/hf3pknOjaCPW4RgZFmL694OybRY1sQhC
8+embv0KYPlpNge2N2Vtvp0MnQw0OZA+maPFrjv9/mEicoc6MTZsmfu5gqTerplskYNglBvdJw4u
weEZxZF8KGkZevYF+wo2jUlpwsOuUcYFpGddkHQh6zMpc1VanoedpN1WiwzFeEgz/aSoDHa4MtbW
pzRGrAVIMUT9njS2elwrS0OUcrKkszMtBSUNNqJTSvhmQOkR/lJoo9FQlG7bWJF2Q0xcPm3RIgkT
+VISa38mUSvVrlVJbLMCZQxuIzVOHrhZyZWZqdqzldbpsJnpAHQHRNhp+Dtq27gKZzt+XMwJJ1yH
Pie/1dIpw6uozzXkzX5Vbugz9D41s6P+NkUhu9XgvA4bq0hxjSrGorZ4ufPh3hyjGP3EBIL5DNwJ
QiDDLFp3js3kdjGgfmxtLdPIHRojTFplA+GCGMqgfzLqRHlRQ132ZCMHUFAOMTSPYLINgiY0uTPc
Wh6UytWUwTy1ehZkPuUZEKtmEpFj1GOLIEvayjKEqDwU6qZI1lBS0BFS7Q3d1Oee6DpBb75EU+J1
ZRViVVosEumR/SJLMnVoDpbZKJ7Wz8yUWdDrVD3i6QaOHF1OJV8WEqezxToxxzxu3AbK1kueTRiu
NEsn4k/EioblUkm2cpwGijMbyzy5Bi9Kvx2z6ivRbsr1QsU6doaJupQr2jx/re3VnhPOCFocLudw
UTTDc5nE2ExZhELfaCwdC4RmTfVL0AUsJ6RWOWikcTD9AB0v8b5mdALd135owiH6SlZvjgtakiFo
myRAP2S43ba4obutqUnWcZ6y9DpOJFv7UuPFvxA16UGENQvtqOhtWkrmpIrTabIt5BqLYl8OhmE2
Hu4HAxPiFIoN8VExawpE6X7QzbXhjoWMTWewtPFsUqIeGVU+gZO1Syhiji6k6K4ig/eyytJM8mMN
YP1BSK5T7Gak+flWYk0QX3EUYEEEHZwaR30fNbhsl1orjrBHB8uJjYMNvoDIbUTzdg0vRLLB05Zt
umzR2km4fWc4HeyoC+weSy8ti9dSoyoPtHHFGw6zoTmFnWGsEkFFXbRb/YG1XSYvRPqkBCZ3i5z7
8F270mU5J6nniTp2GNyKviBNamrxdGgFfJY4D5aruZ/LL1a3iJewQ5frTHT1MUIm1nmUJiZAbL0K
b+ve5BlPRqX9akI/v7BjShhumLXJ5RwrXehjmcsAjcd50m4sXdLvNEnOH7F0F6/o4ySLjUk2PLaL
FTwroTwhs7eVSAH/QhqM02ppLh9UmqEH50PWoKKneY7xQDbDHk5JVk4K3gMls1wZS1hIMhj8TUcx
E/vCgO6DOH0olPsgD3AyKkWPwh9dWZm7LUWjMxm3Do4iq1N6LyVVgj/XkgxyUPTcGJVVoNjEaFlA
QowYv9whtpcvNa6BCNdfVzzpYYmeXETQoDdFTrYlAxkVp005CIlmA14p4cUW2che0DcQppaiBUzb
0M8Pz3HuJ3hLCbK0PINKfb7tB7WKHIIlitqtolqy3SyOx2jD845AZCZykkgDAUeWlkaDx90YrOlp
6hvJ9NLSJOhWnirOrDNVaSEcXgtDH/+jOnrTMMrRkRbg/nerMVELbyTl+skKtfxi4emNiCyKBFuN
plzOjVkqFDezhuDFRrGorYfvv2ShJN/UEjhh3gjgf86kmy1uHqpuxNEkmBI8ocmN5YpiVk0Wo02K
iaot9JscK5d5UJSrvpMe5FDiDOt4MicCim8B4K+WULmwcjcgOeIz1Nf+6thYm2ew0dALAabdLd/e
zmlLOS4l+3fdjzMctezqF28cJRR9aqadRkn39eOZ+6eHs2lL0CjXWDGuO/g35TmrZMCDPKv7Ut3r
l7CASgUbS7Jk1ZVmcms+PtquBP92xqZou1ZeODfaO+sq9P3hGujDDUMIZKgl7C8jC40wgo6eIi6W
ggWHcFKohIBGSTL6yJnk4lZ0GOO9Dh9J4nd23UId04wKUmndYmvsixYveaiGgcuQXHxtBlWZt6od
EpI+Vvo0g8/SO4NmtZymN3O0WqE+PqUfdu0sQehBoupRVFbISEXenxJe2T7upJAQmh4Ytau1qNGe
tWigNzmRZ2kcs2yaxCG9Hbn1JkWGqTAvQtI3NQP3dwrjL+11/v8M6ljFX/+8Idr2X5ui/Tq/3ROt
f+N77Q+VP0tUpDUI82kdmCYL1O9cUPEHNT/AKzLvHW8AaJ+/N0WaDYGF98JkR8ReYSe4+L4p4kcU
/WTS6njdqdv90p5o3Vy93SdwAMpgKAEEVcg17WvvEYraJJVbiOO45CvysVpcoVVmFHe8k8kZGIDo
uCdZ2eti3XSRk3entty2R9WkfyYW2K//7L4Jm3L40DCM0OtwMd4OB9IkwLTPJWFmEm5QnySBeVPl
i/6sEy9ygf3z0UKZfq6lETu0njd920BV+NK1jLMslTr9ctfx79AWA+zvEukitvrvEan/2KHZ222s
X5KxkU0svRqL0J512/VmzBqMVg1GNUQ6OvQkw5Gdvm3qI8xc7phHtZtbQfVZXWxvz7g7JG85G2G4
Tmvr7/0hJRD0QyAAiJTooxEVH5hyGV1jE0Uqb8yImIxZBWreP8SUJZlvQqamblLxEsUpK8SZqXVM
4y1Nsebb7u+/b/y/dfnDV/6s/BfhPP+r/VdGD+Dte7/7e99e/F24mc6GFEHBKvFcn/dv771KrDva
UqQWK9iIpjA/+V4LURUS39lSAvmi5ESlgtfx+2vPj1AhEmzKEELrbuWr/gIPlUf13YuPiALWJOk/
CJ4YXWS6DO8fq2wYe0noMBaAFBwmGG8b9SysymfibwB1iIy+YHyBHOC2D6wj9MlHsAYJkCIdIz1W
VFr5iyx/MSvgiRI9g0idvoZYFuY8PNEA/RqLR6LGRoFR2IlHKVDIt4pL2BQzezHYMw3y4Pak0FnP
hKTdCK1+EtpWiIPk2k7OsX83lTdqzlxtAss3AGMe2ZXXtFvdOqqti/MOC4Vp4liF3XQyRU6/rTU/
J0gjZPfhCgXAAPFAmzlxnNbECYxx4ZD3Zap8WcP3fWGnl5jC4/IqSI5jiJvklQbean+C/IL9KT3D
VGxrh9l1dk1SlpedB+FrfavKV/WpTs576PKrmtKHX06yTbbR71knsDfLGaK21TWayTx1biTFlUu3
Bq0Qf42Uq+IassdNnZ2V0h12A0e3FhLC3BBiIhArh0SP05pdItTAhUWiNG3xv7tVDP2HddhhNp2A
pDow+stS2kY9kRQE0CtOVmQsKNmDbVuv6IQLfah/mF+kR+lxfpF3v8u739dfo6fu9duv0ZN46V7F
y1//G16TJ9xgW+1leNVedBqSzigR0WrMZ0O7CeaNva3TE2EmjmYDOMDKrfYMM0dZBRoUQ+9GZjMs
yi+1cBbTI21ePGRPmuoOfeakN+D+ryb5MO0Ae2wdxS0Po8WHhzWGW7txxuCcrZaib8bIGzDslOcN
jEWW1qqriks+y1S2/NrjKCrPrebAxFSx4NJxcsEvhb6JJH8avS+Taw02+kRHnd3lqOZv83t6PblT
4/S2Yz8OrnbuND7/HcBnzQc/YT5u8+YgqTD6nOsVSIfZV2XSEVwTJOgEjt+bLzjPKHBrvLWdB7Bo
dLSb+SJ6DuSN3V7k8bHJblQcFMeB6lUHUQ+ooB0cI7sKpZewPacHIA6zfhNu+etldDdNV5P6qBdH
F4a8SaQHHtVQo8OrmQTTsf0a6R7jBLIY1ycp9MLIdPIVtjEcrg2h0o2140ZvgIJeRP2BOmzlxbVM
r5bIyVPdUt8QEFOfTpHsShBt3CokSvxUDU6rE/zT0waPe3diXT7qyLFtahrU/0F6HkWRH5a81O4s
blrpgsgPN1+l/I2XyBc4gMbX6CY+O/U2npUdWa+bmsQl6Wx8OpUIuXcQX5MQogEI3cD2gnI5aG57
JvsRsOXFt9UTWArZjXQ+RD6fKCjRhD6FmgnaTxccZeIkzV+D+N6KhJPOPsyukay9pwm8QIsfjoCG
rdBR80mEIwt2+/Ch6rhwm1j2zEU6sKPjrEvAED1j+4bjctQkJ2l3UgCNqchWRLMW0Ajiu9mdX13I
TyhYYuxPdzbUlqu8fk0tjcUD5aHJp+lXXi3IBaKq9wgIqCwGmHNKIEkrHxR/xuWxQOZCkcDFCL3S
QlyFR8rtrD/PsS/y1bijiTMdAiBRcXu4ivmYkvEXmV/tUbonKyfTD7LqcFaPc9s3swpq1k2k3FMn
4ky3hbxJi7tCvpMzvxqO5zPraS0KtWxjTckVy9GYHasrb8jyUec5xabPLuT5BuefVm0G0h1PzXt4
TJQCysv80pYd/plX2tH6h+K8P21Pd/+af/ftJzLDK6CYwiEjJMR59f0fvXXbr+VpPLnteMjAuBwv
9zN0jpD8G3n16ngWCAHHuqi1Mz2AdfbMY6/GnjSBmshxpJ3pM+hXcU9YRah5cc87RU50RwAkSTBO
Jj8rxUIS1JXZSG4YHoaVhBQMS35x2CYd5cUVuAyXaj4KILBUh41+m/vB6I/kJ6EYTxZSyfHwP7Qy
4yp6juqKq8oefCVlrCCKkGvzbDkBR/bAViy2cK2+BJtlb0soQGRJO0SZPWQjUZhegSndrCDmOPaT
cZI890CR09bVMPmXZ0Z4VzInBhhmigPkIibUwGiznBESBycABsYkHopGIxAXqM8g4eWafJacbo5b
0RKLP6fiogMFk+OuJG2yUWy/ONJ5aePuXtMnv9KoEnf6hsRyPymDTTZWr6GeuVXCEIuSMulLKH6j
R+89UNJnZvMvSYYLYaLnqOFXxe3rNb18kZNaGvSGK2szxblLucSJFw5uSPoQ8ZdurymHbWH4UlYd
r9ARfabzKGVeXjb+OL6O4YnV3qfSuDUMqDaxHG2oBklqn/uRosUOhjZPm+PLWC8o8wNnmuIFpb4t
UTdqwcfY5/l0rbAihhnpp9ThKch4LDmo9BDU5ozDQoDytpemR10ZztJEOQHxcG5m0x044D+B4Z2E
2nlUPO22YL+0NP0f13hjb/bP28z/04SITvATvl1vrtu57/tMXf0DrQP0V8Qk7OVslaXj932mqQKA
Xd0P/MtVhGj8Z58pCeUPRO+opP5yq/9nxSnp+pq0i+odweYa2/ZrW811a/Sf+gsHYifDsfdltVpN
0mkZRJkfZv39Ys/PQX/35kJ82uv6+5P1/SWsHsqd1vPJyNycBCnZwgrr9z56b1scL3On1ZOa+rNt
XuDUu8gUEmR/77P3ClFVb4oiIOHWlzGenFJ8ijjK3HxS7/qHy71uLt7uUAMIrW0WW6mvDBu5JN0t
bvzf+957zUuojwCMcNf6y1QMR0shE7qdzvb17336ej5vdtYiaCAb4Sz2q7Eh/lJLFpTn2v3vfTgd
67cfbs4R2cjol3xi5Y2DsOiesJRbv3ldeLvefjhkgVirTaZtFT5tEC4ncRMe/N735nV/+9Fc3qpi
g5mSBNeKs1Yv+hc1ieVf053+5wXa64ib9ViPBlsIPwGZc1wmvXJKyNTZb333/Q2m3oGybWa+eyRe
1rQ9NFO/9wLtlz0DA+2/mYiM7G2SBysrY3UIN/r3vvbe2xkPbdpqpZn6cVWfB2II4RkQZvB7H773
ciIMLatWAV3YzHP2sjR5yKJH2Ie/9+l7Lyg91BRMRJv5+sNSwaL/zSuy92YGli7mOOFjx7YqnEap
E1dblN97efbVbqAxjNoseErCKdk24SicfPhFM+/fz/e+YGtIla6q4ybzBxNJQkYGHlGbff2bl3vv
5UROESzhyEhr2dnWptzm/l/2zmTLTlxb169yxu0rBwiJonE7rCpWlA7bYYfdYbgUSIAECIF4+vsv
7525HWTm8Uh694zTyUbagQmhqXLO70O29T8r1frPq69Cc2maZQJeqT4kAveq4LqDWJLYX2VI/80k
Ea1mzpiOOEnUeLqRt8P4Vv+zqqU/3vqyBvl5vEI2YysX4utDRd1dU9QXgp35R5kt/3n2KjDjaCmD
bGESwK/ojNvZ5lOpefRxU+isa7q6GD7SeYLeUsax+tjHwaAAvezbbXG/NmQvTVB1KB6Sh2Kojsuk
2ZUPccKz7d1X8VnDaIGbYDQMrWsNGXOrrlxsk23riWg1dSIfJLCtbIp9j700kL876r5ue+/VvBkn
QBiXFe7WhhF8Vj6yrxGAfNuevYrN1i6S1LjjO6Qm2AOg87FE0c/GZ69CE5eUSbdEHbDJyD4G0nS4
apLG7De9+BqkYF0C11KPF4cT9bqJcD5aS/W47dmr6HRp2TaU48UlHhtE7RNSTV5te/QqONsZmX9p
i0f3iU3ONkqug35OtkXPuo5UQc3C+gEPb4Aa5xwk5Y1vvZow54ENPeAj8uBreJcpBu8YOqBt3eSH
rfqnBS1OZZF/EZfoJh3BiVgZsEOc+adt7b2KyrogplVjIw8xjgTqUxFmnn9I9KTNttXbuqANUChr
SlvLQ7lY8OHfl3208WuuQhOVx+NcRHiyJv7aChPmzbC83dYsq9A0vJSjS5byIJvpMyEgR3LzK6LA
ZTj9i33s+h5OB8k4z2VUHlw0x69lMD8xLugvCCd/9/BVaBYtwFJRBmqpCMu7llhsIoJp+Ee1xH/M
nOvMeipYKAHTLCFDSud91LYfsCEqt3XzdaV+YRR2UkgQPFRWtUAqX+qiARve9D3DVYC2SFiLqhAP
N9WHrDSHEkmW2558+RA/RScJjJQiYjj5Dmcw500ICjwJ9cbPuQpP20/gWhL0lVl8wlyhAHFVWxuc
vnxzWJrDaWwuX7Om+pAK+24QWbptw/kjXeCnZplc1VAq8PDE8lzyE8XJ6bYGX4XmiMP7BkyMEg4v
u0Ox55SPqMXbtkhZF/sgqZzZ0qG9m7SDZwRFozj+JNO2vrKuGpASJm1PaHmAwK1BuZOAOmCu3Lbl
2zoviTs3uhnpDQcdTPe1mr51F43apkYPVvtNWfSFo2VTHnqCe44MidpqGYqNjb4KTlQET64r4/IQ
d6jaQZ603YWwn28LoWAVoLQXowg8Xj0lBtbAV7F53tYmq9jsm3SxQiTlIapQboKUW/fopjTd+PRV
dAo9tZPqNGagTu59f1Wj8nTbe6/mzR5J7RNyU9HHCchKZfR5HnH8se3Zq+CEB8qjAhVhrybkOpce
WfPj3PyiJO+v5zbUPbwcsEyXRrXWAzo4BES5W9zeQRWy6c1RKfLy4eVQx01JOjzc3lYeF8Wb5kyk
abx8bkL1aN0y4s4SVHhT13eLO2xpa3ClXj4ZF/zLnGYWbwzSsMiHTVMlUs5ePrZl04i7wh7zcDqf
49DeREW53/bGq1DMOqjZyxL3t9ESXzfTXeSrXyQ5/V3XWMVi7aMAhcyYFFCgJl+X0fCEzGq1aQRB
Fs7LFpmbXoAPjk+oa4bcizsDN/S2BlmF4gyOj+0Zphvm34rx0JYbO90qDMOakb4fEIbIYAX8Z8F1
XrTtQAky5JetYbNYWNug282mGE+F8rCvTKg02dQi6zTCRtRqCOZLp9akPyxUwz4zkk0TzZ+Mx1GT
RF7DV3XQojWfktSEtyVHxcPGd18FZJ3FAKBneDy0GCnugoE4FyTa+O6rsAR6OUg7jXUmV333fin0
GB+jZOTztghKV7EpggBcZGEww9fyUYXInkz91bZvugpODdYP1MSIn6YJr8ratyhzUNsOlYG8eNkd
dRe7pJ8uwdmgBMU/+Nlsm27SVXB6GfGKAfVwiNoUwqWlOwXRLDdtXsF1fvnaqlFyANAfN3YoG/LH
BJg35GfIcd7YGS/Zwj/vS/qg8djv4B/oCVtuAML+KjvKXm/6omu062gWE1FUNxxY+BYVCajcibdN
EclquoTtl07sMiLSMtuVUTHs4gzyrm2vvQrQpNMVmWc8vJ70VVndLaTatPZGOdfL1q5TCqFJi2FL
pcOrOoWJKy79P6NX/b7tBuPz5cMTv4S0aCFocJl1t2MQtLcdLiK2LSPWYLA4MEI1domPlezFHoCe
9uynjm98+io8VQuddt/b+CicaZClZ5dzYYXf2OyrEE0SY+fQVhgJCyS8RYnwhzKW88Z3X8coSRc/
ZT2EE9kwXvViCY8zNuPbBnRITl8EKEROJOvbLj6mo2nu4bpb9kDM223vvja0myk0nRZoGTsqgrRA
3iA/N2TbRq81DBkSABKAfhUfY1XBb0eL+NxHqXq1KUzjVZiaQrZIQkn5sZgrxGqQiptKxBvXLzF/
2e7aA0w9eeg3myxuHzvWRWdVIxl127uvYhUCSkBIF3Np93l85KSD1qlM5o0ts5pJqx+FSayNj9OI
Wi7pbPrcsHHcNuFdsnteTBmoCZjVWMfH1kPXRlQZvXKdtY/bWmYdq02TgaGOPqPVRYcWqOZuAjFu
2/JlnRxEWhJ1yBXDV5VjqnPg/ZARYznZ9vLrDKFgKICXIXg8sCP62JE03Ddg+m/rNHy190xCn6Jg
FZ0GxcOPHZmbW+PSadt+jq9m1LQaFhrAFXDE0aQ4EBWGIFi5dFu7r7OEIC9pslZgFONs7t5y3dLv
ECUkGxtmFavjMBZNO2MEzqAs2hcaHs0kq36FZb7E5J8P4lEJ8bK/w27remPx7lEJTmODWsVdWMOZ
sKm/81WsztKXE/Sb8RHYuxDwIhhVCFIbt43AfBWrsrFdlMLWdWxA/j52EzYGUPbybftHvopVhmws
2TPM2lYqehxcZA8DA9ByW8us5tUZ/NWi1yVitWf+NC9BfZWIyH3e9PR1uhDsUWBUaGTlNiP03IAi
1Ls5jPS2r7pOGYoVzJ4yadDfuaNXWECmu4V6te2rojTnxQic0R7yGRfExxAMmfvZotRkFJy83tYy
q3kVXKRQhxIzn7aUPwBp9ZnOCzlve/gqVDsRZu1QJ/zS3UEjmqg7cKbrbQs9tgpVPmJs70aHRSpn
r2jSV3c8nuJtvX2dOgSRxxRzB7FYOUAwWEMkdzCwA2x89XWkhh0oZkGEwT1sxW1QheQqWDQ8Ddva
fRWqfihT2zl09xRm8p0rOpZrFtqNT1+FKqDHkFxeCn19WlTfMqbZSeMM9lcFyJfP9xcj8Dp9SADT
jpxinGTgiDQ8dI77Mxwp5heT9o/Lpr96/Gpebe2U0RpulyOYntkhhCYZOK9gvEoKkC8SOO7zmg/D
2Y/9DSDk9NTDf/RWYYm/caSLVvE8YbtgiMbcWyyjfNYwi36HE77ZFnLrXKORTWUzNih4QgW5uu5L
LpB6adJfjHSXd/yrxlsFdN3V0TCgpPgoHWnPNhhnuZNB06KUZOzqvXK+39d2EtsWnxdI4c+Lz5qr
EbssDKwlI/GBDRTiTWPots3WOvnI8UKDTOf5EaIayHj4wHYT4xvPFdcVx8CDlfGwYLNFBtFcAbMO
uAk3yy+68d8FySrCy0tafVLVydFzD04PfGVXwN9tuw3ia4hraIupEhLLFBB2zNcZvoibSbT+7abR
6U9ZSFwV4OpgmWIh+zhQAl5yb6tk2+JzrXFxQYeeTLCAk9b5ek9k0n8zQtNtOVSApr/sk3MS91BQ
4vmD95Tl6ZIkp8JBabptdF3nI83EqBZbXWx0URAPr85Q3S61/pVy4W8CGEUXLyIKeYiuii+9coiU
E7saY+wOcjjU2URVtC/UsOQj7uvEthBbpyk5HNNLmsBmFVEDPCDrzb2eQrlt57umNyMzYUlbcKou
fr8upxIlhxcWwmFbN13N0fE8xXNgsO7yuDt/aitUeiLJgL3Z9vRVAHN0GM9mrC+GYHI3uFqzx6W3
2xKs+BrJnmZhr2Yoho4xkjlQvtZDj7PDGBQV25ZH63wlGOQAzsHQc+waurwb04J977N045FGuJqj
GTJ+jKN4OhKgs0NKzTNMpP4Xc9jfDJ3rhCXVRvCx8wQPd/P8xrUsfGCDqLfda6wzlhqqqUpIiu9K
Q/vKESg3Euwit+0F1ilLcFNAstgOCQpOJ12cizTUbyyigGzr82uNE3wLkwmAvDpy+IBgbxzqI/Ft
srHTrHa/smNjyozOjsMgo/umbgJQxFTyvCmiwlW8MsXTtizT7JgOKB4iQGE9id5M25Yi69ylIUD5
VzhG2TFhnTwbXzZQj89u20i2pke2hQaylcQZ1oQKSUA8ar5c/H7fNrXMOoHJIyU8c4DtHoeY+HdI
jAJ8VzrRvN72+FW0QoWosiqBpJvAPm73fKljtcuKzG87rFrnMPWqbOZBmOKoe9nnQdvErxKkMm27
yF9nMTVRMUsYGIujDy+IsBgF9hlDofm2tlnNtzqIZTwkqL8dHEeOFA7e8ymK3ManX4a4nxLqwIHL
NEMF5jFSFqcCTUCujK2zjd91Fa5CoR4UGTAFDsXb/rWRSXk/WrKtJO8H2+Tnd2+gBUqF6guUYWNZ
D55JdG/bEfzvbQ2/ml/Br8yatHQF8BtBcCAwCH+CZdh+3vb01Ra4jwYvRtqCpzwhaS8G1vrIHe4P
tzydrXOakjnThWSgNZdZEz7Fka73ZiqHr9uevgrXxSioMGxDjkXj58OIc7fTZEm4aYyHjuVll2xa
0sNtXhdHMdRwPvRevUoiFX3Z9u6r0yo/a3ACcEl2rKOa3pUh6d4CYFLvtj19FaxLUMIjM3pydJ2b
n+ks1HWRBMumnTm7sPh/7vAskYaqEcNYuyz0OBl5XxXNtgOlP/lOi2YKu0FPxTHhxBxCDwnWvAC9
sa1h6MtXL1zcGqIcOTLHzcGSQJ4m2m+7fAOT7OXTaQFnLV84OdoWZrtzV5vuTQTtbrTx7VfBKhob
gfoZkWOYqAgJG9Nkwh0dq1+pFS8f8M+HIn9SKkowx8IOBweXY/d4z6K0eB+xqtoWUOvkJ8XHdh5K
DDUjGMQ3pffyzOA+2zbUpKtwxSqAJiAJYhT2Y32mKJZ6p+Kp+dVm9hKXf9U0q3gFC9cJrycCtc7I
xa4Y5+CEEqfxqLpSQQOhY8h2NvXRdBW8SEFL64bN5OiHBDgzEVFUl+hh49NXwQs1eoBboAVDcjRH
1wETgJvgeGHT4hJWwpcRUCEXKiONEKdh4hO7hmkrftI40+k3bRvYOh+qzDQktmnQnewYFkce8Qlc
omHj6LDOibKEMhyk6eEE/W+9H70DVXfR1fJ924ddhS8bOeQLqGw+Jdnc723Jh30D5u22wWGdEiVL
T2K4ysiJjVi7lrqeTp3k28p6sBR7+WGLMiMFiXhx4r4FB4ZKEn9jrhebzrpAN3z5+ACp/dDJWXGl
KIHi3rS44I5VP2/s9Wt/pBuAWy9SAAcSw4LcUTfeWqN+JSr+m3FznR+1gIRYsYD2V8NoGdmbWhhg
GcpmW10sACEvW0dmXajR4N3V3AnglgGH3pUWuo9N3XKdItVdNACFEvzKyDo7IRPAPKrIbtuVsGQ1
42oF5ioA2OSq6gwISbz9VifT8GHbq68m3D51EjzxxpxdxGqQc6T5amz7q+RLuMXQwH8x6q8NvGoM
qGd0NOfS20jccBx0FeEpsXD2treeliPJUEYzyOAGmvqE3cGbS9ITqIW++DZRiLc80HOyB4ApGLQZ
ZV6Shdg7wpLWtTuigDU+JiA/y89dO/kmT2gw+ygnvonpdalHZfC5lyIDMqtykfp8MaRrwONYPIUf
ksuPzFhAVt3yOp59X1+3RVY1d0mZSCCURGrEh7EdOzDhjAbp+03QdSPAgspby2SOX6IQn8GvC0WR
q4Bq+ZVMBCad3ZyNs3gqcMXfuZwxCEB2Rvu+eNAhk/NtY+cl7ndD6MC4Chk0Ja+NA6HgTgdLupC9
RM4noPndqEJQ0Wbgt5O9N5737+q+h7QRNQOtOWfpmPJcWNc4vXdBXTf4/ctx6c5LzwD/Brmz7J6p
qaP2PtVh1lW7qWexvUWeBO2a3TTNafq1YSbs7nHb1QXPja0dDfYubCrsvvQ8A0m/a2kpBH5Zmyo/
nh2eCZvj0AEU/HmpAw7a8JR2sjI7H81FADHnRQmg8zJFOn+fd14G5iCgDgbD3Legp/aCD3gCmOPg
QuKGjWbcHwRoqLhzHlol7zO6uPoqw97E4BcqmPZHO4QwuyxpWtWPcm4M3IeY4PVyKrnnw90wRriP
yiuQhtybJePU1jsLIqbocj4vAuAwmL3JhyayfmjzClmBCVjhM3JHNE5YZj5NuQXsexj3yEeM+mmH
wjcfRTde1g6HdkHo7QIdQJtweQKfpxawTyzgweIep00LsORhbGTmk4uGaXoaK5qWTxAkdq5HWThg
J9UOUtQZlfIkElF5jkfN44+A3tfyuw0SssgjEsEX2uYuJvixXVw6OV/JGb9VePJNMdTwDKE0Pgzy
sE3w7x7arBIFYmLSY/o9GEQZybyCxhgVgF06tuSZLHbkcteXS7R8gf7bk68sSACPQxWEBctdmqw5
RGbq5vYGasxLgCWdLbsDiol1BtZ6q10234ClGYX9UUIjbtsDyTBoBjs+RiXu8JO0aqZvFOcN42sb
IF/5Q9ctJvim+wpUT4DuYS63k+xy0ZPh/Six3nOE6XOqMXfHao5N3nM3l3ssGhDmQR8gGPouqeyX
cEBLfu3kALQXmrgJ/XWLw57kFnXOA32ddh2AoDl2l/VjE8fV9RSq4BVE8TX72o0GbD4kStxGMP/s
Ikg7jpBeyDwE9X5fVlUh3zAVTuKrADSZnQRk5PAOiGguu+JurrVVt5NVnk3jbmZFpsTzCMeDVnds
KTNaXbe+bxA8sRa6fzdgMGH60EP8XZV75DlO+rqWwrtuL7UUstuz2sfT+5gEw/KNRIXonwaQ4DKZ
2xLH5QEAw8wuj2VYYPaG8yoOwnZXT4mSS47BhswdVMOpADvUAbnfU0B5HdBCJ9QfxkORNyDUdN9R
C2b8BMAjj61BxjggHim0fD6lyIcapew+VK0t0ug4Y+1XZzvQZpTT+dBmI5weC2Fd0OWBB1voGTZ1
n73uaTvFHyJPrICgzCEPB+82uYl9r20f6ceqHNLuedaNDpuczcyM90Ug6fxpEk4iq0b6wFSnGo7Q
HkihzlTAcwZj2VThcYKTA0ok5ftIAcnoYJ4GXZQBK+n2fVpE4AHWFJKJ53mcfHBImIrZ95Fgz1af
By0yXR8ThSuNYxjQob/vHNDuOlfVDP4bx5VP8qZEFX/wGZ91nIo8nVNeNTlmkil7NZuK8fk4lNbV
XxcJb8LH3pY2RBelXcvanEDjSMeT6oyFyYQhT1M8xGUEiQe1fAnOQcUsZpcEjH/gVLup+OoVPOWP
Kqmn8UEXHacnNI1gX+qUNSGq/qAIEk9YFoxg7dWpaoSD9bdpp3PasaWDoCNLp0DkuAgzGCYsc5Bm
7pKxHsUTdsfaXgU9HabnoZ5YS3Ydr0o1HWo7d3aCNGAO3OPYYVS6G2RZXxguyB8BDzIN1F7US5bC
ua11+Ag1rR3ztvYVBdefTXMNkOwYL/oROwGJ65Qe5WPS3PjELMkBzggz3+BKk4A+S2kLgwiSs0NQ
/wqcpNUpmJPaN595PTPYJ9qsnGByLruegdo7loDHKBTyi/JBJmOPAb4oZvYJMKm6bfaLkzacclTa
9CD7wjFTz++HNMkAMFVK6vZUBrJU6akNXZ8Gh1CEpLqhug0G/zClTtF2lw2eiuUuWhZ8q7wLbd1X
OOr0QREASk0amDraWCVtu+vMZSue2yUi5tHALA+sbOEXT7vDMuFIsAV5lIs2fag78L0LqDSxgJh7
S+dvIX73pciTiEr3lU1ThoSueQih2azJ3NorULunaAf7QjHBKuztlL4OxhApqyIbKtBhcUWFA4Dv
VbE43x0NrsiyJ4yXAYV9BVZ0cgxoPI7xqY+NUzJv25L6zx7DZ39TUOWDa9kly/S2rZfB3TFoA22w
s52qeISVyIIxQOUG4biUT/M0oIPA5mIhpNlBlWYrvfMzbeZ3mAMk+TgmHl7PXEIklJyEzKLym8zq
tn/bp2OkBVw6UZmGu66GjOeWB10q4t04auWGHSSjurry7VwFGYR9YWtc3hEMTjCqJg5DM2OQpLyK
kGo1notstvHjEqjACeAtKg66MKQ3AgKeHm2SIrtRRMllW9uCfgm4ukYREXjxUf0mazUm/lzzEpZd
Mk9OfDOyYINBGnAzjXAXIe1AfsiUAVQEKo5aRu8hPYVg8eLCw3YnLyDlITqfS+CGwsOwtAaQZXyD
yHM4QZiXNzx2ffwat9BR9qZaeFdbfAkadjiyjcF5xWEZrNLAfC5CmeuUFVy+q5eRt18SWhnqc9ZG
MwaKOuvD+AvyNiGVyGkV19V74UUBFZBICVZKQD/zooM5uJQF1NMRssnfDXVXAdVZuaAkaMDYWnSt
AlYiUHMrrHrprgqCFDyQ2nESoooDuBAYzy2kKYDINrUpzmU5DmhB5efwFisUlr6LagyNR7OEF+JU
u4Am9ux1pNRx7qDcBZB9wHXGh2bJ9PCIV+FQrBRj3Qw3U6AH+ipuWEpyWBviME+aFlRWkikb1nC3
ADf1Whds7s/hXNf0uDB8HyzPnc6eYPuZexQ4DsJ/KJakV2PuSxI1Ng/LQLM7siAmHgMvjYxy02WL
0sDgxryuULxUW+TngrwvJMek4dqmxQKGVUwdomwQybdBAaRlchPwDH+/kbhJvuINJqn3iy+S5HqW
qebPIsR48mXRaLBH1VvuHkrdRO5+Jli/XBd1m6C4DpvtKb227dDb76GB0fIQXLzlY+7GsNRXhYvk
+KwMcBVvoo7V5Ws3gUSqc42yZP9OVYPqrnA3XIJ8nQZxot/1Ae5vvy5NGsKiFvVuBhqX4sJyequy
DvaX3Am4OM5QVk1VctUIWaPMtCoJHMBhYUb+LRyV5JhelYBiE4MI2gfnd4Cd5gEQxPgKiOeuu5mX
pl4+BcZA04ONGb9NRtKjmNmCvzrrESUmUdVX2VNVVdLB3+xZz++IypT6QAEikg8KRxb02EvE4Scx
dIjJneJFBkvwHGYRKiZD9s0VmmSPHlX7M7ZaEwn4VRuA6XLGhXhq3+qa2vKzz/oUvz6GeuUfkglO
N0Rb7W17J4iXY05FObXP0YxFZ25MnARnaYTpbvugnKOTGyvISDg3JQjlDgbNBkhihsRAgrXduzFz
sXm4CIjVCTBeQrrcwTZD3pamE/SbQt7YCEI57WZowKm/aC9pgl4ZSjrsA+tkcNuzscjetaatGcbs
lJt9WEGq+jS3DKeXaOUFQTAsiUUxwRhjRfZIhsnioHpURSsPjndE7V3qbPKaiGGm170TLLmSy1TX
KEGYsxrCsUUtIm8WjD5v58zPfKfbftSYbUQx5Essh/EmCKYyfg3kW+PUrmiTGmqlNExH9lpZyMQc
6PLAfR3ZkvAAIqwG8NrADE4Me5Qis+kAbELZ3mLVmbjrJBUhRHrDKMRRRojN62Zp4wKJsovEpjip
wu62gADvgn8cdaVuqgaCKaS7hJOy58BbuD4p9sX1vUN+2XAeywU3vXFZa3hzIRSt46ukRdHP/cwh
Hr1tAlyd7HlMpDnKGWVeSR6JdAluij5W+ouIm3R4HhMkqD6E8LeBOz+hFCl+EGZQ/aEfbO9u44nG
5swKqNF3NBxdcK5YH863qBQFDyKPpWXZRyi7zHxMq8W1bxXiF5AFuYTdqY+w+XmI3cAMFlUpbhUd
TpZo1tzVqqXLPeRf2BHWO0B9AyrP3AtGlr2Li6qtdgV8vhnQjBS6rE0XhWxdcsUbpOJqycR5xlwI
lkqjOyT64Pb646bDlnXRVUcLRJTrS0D2g+4Gl/zBvYKfcdul0rroijZ2TLBCWs5cg+U9DWH31qME
4HHbu6+O7xOg3Ls20kB1x1V4Tctavr+slX/x7j+Szv7inGhddSV5pLQgpTrrsuCxOEDNd9mzsb44
c6RbBTkH8U/sbUwJur2HruUYgGL8rcoUNllSC35foSNBR06x6FpmwMqz3kN323tg/KsUZYZ7NjYp
/sJgmChOtNOZyaUy0BfWdUnEHYHicbgWrgpLdOsBd2dyrPyvsDSXdvqrX3B1AtknWCUKOU/nLMHG
4ej6zM5XAzSJ33VgQ7VXQJr86iLnb05T107cuVMRcYMfzg5wNHJdVzojfA/AUaDhxVtwXJPzYmEc
dPSFACRe4hLR58gCDAG/J34JfI65YhoOIbekP851MfRXWRNRfhu7gqidaVEjNx6YVSRDpnTX18Cx
Y9cfYylmrRlTCz7tMJj+ATmREyoVTFFi24Bc9O76kkKnUXJYKGynD5Uko+KHetYShvm+9BCXTRh3
6AmSGTqfnOjDCbayAXcgeR27Bgahoi7qAC6AAht3f+rgmcOBTbeIodwFhe807AZgAB0aQebBXcNd
mLn7Jo3FqO7VNExttf8REv+IAf4/U0jFKNZaP40PfxLVI5v/U/tfb8bPXysM99UX+zM0/N8//Yem
Js1Q7pX9SyX1u6KG/xaHUYTeBPl8Ql8oamClx+UWjDYBDuxCdiEO/K6ogdAKhXRw3vxTVji9+HZ+
iseLngbeA0DHOf4LPdz6xgrwXQLjbBbsuiJb8q6JGRTyEmezE8460/ooaXq7JOF7bptXPQM5HRwO
r5O7GE8DC2a44U181Wi1m5bmgZD4Wjt2H/LkJp3Uu8qU90G5PGG5OEOYkVzDn3ZyADmGCqlFLf3s
A3Hds+C1hm0Ky/ushb2Sf21KSEccsr+i8HuMw58wH5rpVEMvetJSfk6Uir8Z52D6o1jPYcmTjSfO
u/aeYw977dLE7iYZRue5bApor+PxnVUdzyNazx8DX9D9HDVmR3Cr+Fi28Wc1fMKmB7LYHovS0sRf
TFDhBFDyEGChobkW2eSOLU/KhyhMyiuGYzes+CjD3t6K9BxHst71Frur2as3IuD6S1JqMJqEDXG2
F7B7K0d+1DiGHi/ne125w1Gby1Wb8qugTd53CO/cw5kNdDPBscaAg2qcdVMIdc2rXiTnCEe++YT5
bVfHBNqMHvjRHvvtDxAfHnqNv4R73mvVDOIxw1WG7bDObGBgqHq3K7Q64QQLbp/xBryunWzi88XE
naibYVI3qWzPKXR8ffNuAPVWpxH0ue2R9DpP+XJfVTCBenhZZFG+88LhL+j7kuGgEqXqQGaa4TMX
ybGl4yt8+w+zWQ4TENRh+mzgXV6yLq9QL7/UpwHaFJK8SZpsR9psF7dtnuGXYnbYySy+DS87QzGP
r9rOtx8MEsWglwGiE+gE5H5/GSJolSWHzSZEPto5pK16F6Fadl+3xX1j1LlfaozTbfARyJgQ9w7m
DXZowdVcSPnQqbuI6GteSNw33mBjekS0HRNJVE7oonIr+BsnVYIe/KVXA6Ss3HBcxFXX0nHo5PGK
TefIfoLeaxc5f1ShYuia7Vd0BLKDuTfEHYZRRxpAStbU9UNdJLhDoTAkDR2/nXvanLF8ZNjmwtSa
dEOSp1Y8MJzg5EKVLVw/0zMmiH+TZP/RuPz/nZshiMMQ9sT/btB9O7af/+s8XJxgw8/jbfjHz/5r
yIVWIYJjE3enFGICJD3gyvlfpgb8yeVGIsDYR0NUh1yqaX63pMe/0RRBmeEtgiTBuPvHsEvxR5Bv
JzBx4w1xYxL/EzPY5b77PwshGNp5jMPky4RAMYpH6zzXENbPrAOMd5+A56YuZN5Jl88wv35uYM88
ZTgeOtbdLzI7f2RFr//VJKYsZBFsadAb4q1+SpPE/6hiL0u+D43VuPRJOAhn9bX0VXONk7l732u4
ZeLoJJv6leBlsgO7trpRffkkMczuMZEsu6CFgPV/1xDWn7/+3/+Do/X/tjNr9a3+NP7cj3/8xL9t
I2ES/hZivxylWZpRDmXd732YhAn9DX2Ho1+z5CIbwZ3zvzsxSX/jEY3iDIuLi9sSmpI/ejHJfoNJ
HrIRBm1pkAXIgPkHfrsf+Tj/6VCwloC9DLEmx0tDtsfWdWk0oZlfYhO8oeFj1D20Yl8cZfvo6Y2m
qJQ6w+VmxK1vMa/Muya+N81hkMflGn6d/n2mIHG/rbPrsT2BjS5iSK3nXHzX+2bY8bf9cdL7Ltw5
+SqZ73HpONZ7SGyaEhXLN/+PvfPojR1L0/RfKdSeCfLQA9OzoAkfCinktSF0jegPvW3Mf+8nMrOq
K7MH1VPArAazrLq6yisFec73vba37sfh7E5bQk1m/dS4BmU+e2sFscqgVzxl8DIq2Nt3NfW57Ztt
NVMp5TwpVk2xLJRldjDlfZp+KNq7JS+zenbXXddcCnGR7I8qCUwQ0lr+Eht0pTMbLYSJx6cifmQe
yYPm0jUHU/vvqhZ+leb/l9/nr0WzlMgI68+C10kVfeUkpfrYpcBlY5wGM7jMUV/tDzLWvLx3g6pR
NtOrMvfmmcCuMciAJf4bBOBXd8Mf/xm0lZqWRisqAJ/4syBFys6p9c5YH3MAXG3QnCslMOmx0o8m
nfaTU31atfFcgt35wmm3QsWKaOrF8ojMBJZDe/6Hd+L+t//wX+RQ3lcwcd2//fWPhyVPma7pPFyO
cEk2US3jT9t3VTkiXnRneoTZVDdDnSLgX423XieJMLMOHK/KHunh72UJ/9IN+v/mZvP7Xck28E+a
kL4NfzkP3ec/nk3/+ff+fsdyArG7YMMzTA4pbtK/37Fgyhr99JqNhkHc5M9/u2PNXxzX5nj6W00S
J9fvq43gj/g2hqoxPzMJ4Kb6F06nXw1M//kY3y5ZG4WgaxsIT2lm+rPuSRno2ibFUw+aPj7oC81g
oL5BEukrxXNCC8mxzsPJTB5djdq01Zp2o0o9oG7mG9IS8425astujq29XLmlO9OpfpNM/f8n7K+/
rpbslKypHGMOvcv/dJP+92v4GF5fwuB//eX1Z9dT9fyXx6VN//Dw/W+/5d/Xa5cZivR79VZprOp/
vyfph+X5oz1B5YGiFetmQ/v9OdT1X9jRuVhd/pZu8LT8/TnUxS8cgCzmLrvqbQo0/pXnkPPmj9Pe
bc3+8+/iH+euth/0tihbzY/LyET3Ye6AuskQrep1l/Yp9QawLdvKHM9moTxkxvgCPx0MMZVyppEh
g01yr+WWLFrzboD9xEgQYAi/y2lL/3CcOfLRlmReuVgRlHUstqzcr3rbJV5aZNVhQf3hOe1iXACO
0jBDkVqY8TvCLLlZVmc6KUVEnx9d6mpRXqearr4yT6KHoV9y3x4rY19r6L5ckDpvmWQwuW4SUfWX
UgY4Vm2DYoKdPZmRa6VDOm/hbqCKbW32NZltqtkOW0kzYukYG3eUr3mW1PdGSnGo6fRU36XtU2Xo
n0mb3mFpuqqJPXqmCp3bOInPF99Vun2Hjvald9OHTNFO2DbOSUoigbmsYZl3w8kcndYfTX0KnKxe
fVNkLNs2akR1EKHs1LNel19qlEV+G2eab8ziVA7rCbCPpHajoZkSbtSbVPVnlxSfXWTdxcnc3VhN
hT8H83Pm1tzM/cTC2jn7ojaHULMZCCQV9KE20j/Z5UcdFgEWxH3Mo2Jfuc5lgKvfln01/6RY4ct1
nM4nhwDkIF/20I1Bl9NoLZ3POpr3EWJhwAkytck0BvygtnCK7ItMiy8E76uX1UPP5lxWHgkf9QX5
wiYeCuolMzQngZ6o1Dl2cd/txQKCWRBseCdbKl9HNWtvNLftDdiOw0idd1Wn2Y+T9s2WS+YPSZce
ljR5TGKxsvfLsvZMyI1g5jMeqjV7TdP1uUwgr9OY3/IAJdMgHbtHaFKdyGCf7leT+J4R8R91Zd17
1yXutkSh5NjF91HqzaYHiOkTEYWGOdoHkIUMJATpVactJxsCe6uM83PX14uv5b1j+KKmmlYMHl1o
Xi0Qw9nlBYXVU6StYZ/29KUy3bVfckg36Q1C0Ptt4/IDIoTzBxJGxzr1krjeE/Hmt8tHA4WWDw1t
qpbfLfKhl9q2Bf4ey/oI4eZL9X0Eg3GJxjPbMlSoGZ91PgwaFqETeTnQzjjF1m7vIfewCB0yN924
d/nggMnWnqW/oAQ5oxMIIwc1i6JoF5vVE/lXHKo3CeE4btvfRqL/OzfH7bt8r2oO0Djpu//5P37/
rjf88g//I4Qj6JeH4We7XH92Q9H/7bK9feX/6R/+BdSP7/K01D//7a/fq0H2t+8Wp5X8w+TAZPBP
Zo3hhp/+4bS/zaS/He6a/YtmqbR0s5Q7hnXjjX6bMVzWHCLsqdYWtuq6v645v5/thvsLR71J2yLE
9u/b0e8zhmH9oiMBotFW09HDMiH8S2e79au++R+mDO6OXwcdzaTpGwziz0FZWZz2ibOS/6G6Y3Qg
pcN3C5aSyX6LKBYmhrY5uHRq07Cr1+ounY0+NOYPO80Gf4Q08AtNJk+oQFF6cCLnz1NWhUrT+Att
n1PyhEyYyuTE3EYUWENDgK+lpuUjB0lps543afrULboBCNXvR20MSUzGTpLEHtGPdN+Oe6BFT+Rv
fWdWJ9391rbDYRGOJ5MIncTc5oHRpUEV50HmtKBw9WG2KIgWQpylZKzvnIcGgFgar5DXXu8ufqHY
+6ZE4FKo6wX5UxdEK/XBkWh8tFU+1SOh0p4ntM0tal6yXA9qsbzP2tTz1ubbRqMKXEGdKUEAu+ht
XJQdTd2IR7IhTGkIb+OPSlJ2Ph20+qPvXa9OnTcrD0HZEAwiSf5Rc7rI+XVUBhHQ/6rvbLcMxo7e
3s5C/zioz01RbmWHHDVHLZGsNe3J+XO1HgS1rLBmeKOpLy46+sUzifpDn49uruxsVNWG5m4GI48P
GLuIhMiAfKcr2t7DlMj5xQbJ7Jwn273A+/Bzmo5PyIw/V/OlzRLdl1qJgk4m3gqf+9AQ6Ncm6o5K
3m0jypM6fyBudR8KzVVfqtppnlB4DWc1ql76XnhK23+UbkVjpfNKpxotvs27MOpDj46kah+zBCyS
Q5iy2KnwyqSPA+u2nhIXtisqEdruNwzwZ6Irjn0xj0FNEXu3TgdTGLdWX30/IpodnSZ9aQckvBMh
Dl6motLNkqtcl8fJyJpvazNMP536NUK7Yc7LJ6k/QRw590NW3Leo84rmQUO4rEStx9QQuPocB2VZ
V2zZdpuhpllPYi28rjWebMPtXuZBPi/EVnvojctdWi3ZpskiiDKVquKh0razrvmurgdI2n1TPgOC
IME7p2vxALd+tCJlpCa78m/3QpK5dzcZcFTGAQjtrszMh9qNXqqKXykEfZ4fjEJ4XV5Qx2xtp6rc
R2XmWfG5tvaRlfk6YblqYuxmpYL9Gzyw2WdHzL5p/8hwRlTVMeeq6cqk8vQajfbRFMNmGenftSgJ
drsncncfUyoF42O8ZM8CwDepIEPyIRSjEVjjx1p+c7sHi6FNTyjKrraDWwcJWq84P7rUkM9Dxb9f
W44o5b9pkY3+BR2kkTxEgv9fx47etAwpXcuHTBed0vl01jw3i3rfchMvsXOnrsZmFejbLR+xqsbY
1VBOfigcWZzcFBLHrZ8aK36oYQ7mYm9TTRGUprYru8ry4xn2U2RN7VG5SHe3Pu+UTvmaUzs9mk52
r+XtWW+GrwlkpGzJjV4Xkpni1d4miRo2o448nfroQUmbQGbm8l1bm5gaxNp5mAoEjEUk+0Dl3Ail
rj0lxkiD6eygb1zdYQOFbiAK03i12jnxM8UZ0U+296IzH9HVXnNnOuduu0U9JL9yWkxesHogwhnw
mKEeeIIl5+sVjw+sTrtrHqcbs0sOsdrtxkQ5D7mKhnb1Wrv7WGnh8vuS29kU37SCgoioP7aL8hj1
4EN29m6Uk5/RUBrOzhhvZNENdLkvWhgPzhQYCgEqTRzGzWcE6hJX0varEWRI/5qaMpgya34bjGO1
rn5RD+OroyN7Ga04+TFF0+xBySqYLFrqZnczZetqxNyn23T0oaZRP6Yht09aC62SSKcKoRb70MZi
vu0kj2nj2OA8nalgMrgNPUuQxQZTBbnAqac3b6VwqDNv1W3mKh33xKp+H6l+8JEGU3+1NktomXbY
NK/Cbt4yuzCRrb615UEhleTapD/qDhQtKmwfqZS38JJl1NjtoxqtkRUo9iVVD0aPXsbd9vr3qvX7
mFcDukxvjktR7ZHwflhZmQSRE+3wkh7yjkZ1HsO64pHVP9FGM3pJWj9YJihDyaciiBbVr2bjXEyp
N1PmiO4x2arLW8d5JmzlXWUetBtEOl1p5FtzreywsCvbW5zpqkVOmE3tSTjrqS5RlZnWI5sgg51a
VMWxLp07u04/unmevGSYKdkugrEtvLF9TMWpMwPGVdrdD0Jdg9V5cIz4vUzTIJ6kH6VOMHQnw3hs
OF8bofqJGn/A7wUCfpL8y20MaMiuc0Ed7DnVvmtPXfwW9c2H0vFSN4eRmdNEgTSUrTdqdog8OEjs
NsiVGGl2v7Ur5WzOxXtq0xXRPJdF++bUy+JxCh4dDY/KFOtLKJkRPSeq0CZbBU733r6z6jjxb3Xt
ydiisL2JhrtpPClT/oA6HMXRWvc+Nsl1V8+rX9p3Mp62NpngDIR3heF41cinvLg/jKXdxI0IHIfO
5szsaa4viu0wpsc5a/YDis24ZsyA8vDNahz3pBQiuiyyJaiN/L1Sqqdokt8MOs3n1iaxgYLCMhN+
yRMMXkJUYjU+DlLboFr+IebcCmjB+tFb7muvMWBPcX8wePO9uBO0LJRElS5CU46RYkSeNHlUXOn4
KgYEpXifLYUDb151JGCZh7LrTYuXeT83CBsa4cyeg1XEK/lh1PGpmTMWLLf3eyXFzeyGhFu9ERby
pGjRg9YgFGz6egPR6npjynpXr0W6NTiqkn7daNzweeX6SKOPtTUTpLwd9MyvhtrPbmyxNe7tEj08
cryB7XSdPVUwmawV+eXasarkZcB6rCEmVyehbnFjHOdm8SyZH6Q97gqUZJExHVO5ZTqoBj3dc4kJ
P+/Axgt7u5aUYM3ppWqFN6jKz5Hyidq1A5f6d2Qwj7VePhBweRHWfFWSCng7Kt91A0XvYD3mTf+u
ql9lqW+H6ktb9MPUHbX4MzYRsuhyP6kYN5RpZzfFNu8h8nltVMY6eU7q8+h8ROKgji8ab3QkoSRL
CNuDubxKV4aNuuzybIdqFdmh9JdkDBT3RQcCcKZPlneWo3kj8ruUvzjOsc/HyWdnBLNqPmWF6ctq
3k1awnVRfmS3Aa9XpXhtCxNnCNpB3fGcyfFMZ152YsJBICz7qBFZYI+ppyrDYzY5Vpi2iUfmw5fq
8CoN+TE2plMK7ezZ7XiXJXssDscZyb60SvVunpsgHYzv7dD47kzzn5NVO61HX66zeUX1ri7QFIg6
DRpTso9WD1YuGN/mb7JudtM60LM7EmvriANi5n0RA/Wr67wxrerZybqwd5qr1p1Fy2OQiIch/bKx
FqwaoS6VeugScdBXee9qIg3QxiZei/af1okX4j6ZP/owSiPN09solOa0AbV+McZ2nzI63SlFijUP
AZTf5RycesKKSk0a/bxjOVueRW2Iijtr5rNA9utsCBhEQHTQzfNQzsjBCv3LitbnauJH0HTDj5PB
viIJj3bWMrFSZOK+amhcG8sHs26/QQXB2dOv5VtzdUR1dC2k+4EfJlw15SJa7QLSs5+qH2bVUG3K
4lCy3B8K6sMEt21nZo/D+ixxxRHK7ouq2+u5G6CvRLhYOWe16A5a2770BnCWu7yayfSS2+JcpNqR
e8JHkORllXpsdDVIRXIWVbUTipg9bR2Oc9cIvzbGiTN79hTLLhEUGJskyQQHsagpz02OjaWGtYER
cbUWVO+aX1bDU9atOxcdK4vO08KvXJnKoCtvi/wqT2hmnaDri8Kzxv7ZKWdm3YFOhilbt5lR47iK
zaDO+s8uZQuYBvU7o2sLF8T5n8+aehcjhuHwGOV2zUXvR1a7yIBL1wxIYDda9Azo4tHuHu2oTnex
QItVa/rOAZHeY4IK0j56LBDU3xezIv2xa+vndgUo8xBsT/ZFWeb8MmPD8SytVsmTwB/imjVdNKrB
LE3X5MifWE5gSaKWhuImQ+CXQf7B6+xU0b1ChGw76sIr1n7eLJGO7VFH2DGYT7Oi3DlO4/LAOzyR
dTU7m1aZNN9UrdETct1VDmtfNQ6hYyeUTjqsA5m0ow+Cl+4zVWk9YTKxayK/LJm9bsSUd/sCaMar
c7Q+IO1hXVWH3I2udqurXkUfZgKY6Usp79sxyv1R/kgzhG3YSQILfWvYpLmC+kR+alaW3adZ3P3Q
zLXbOYVT+ELV/ClldGt0ffUnxBlbp1K6U28b0kcMwmSQpn6TDu7J6rnI2ljB2qQqB3M0nm7C70C3
wOYLNi1TYs2bxecoOn1TYV7d0VKCeqOZsHp1Fo7KsdX3zD/bWms5/OrMx60lvY7sMD6kTS1bDRvE
BbvJPrXbh04lEZDxL0kjD9nSD3tFB2ysg2dRBxE1N4VScZKrdbEHZIW3l0UMti9KpsdeU9j+qtTy
10kml1muBAMY7Lg9cY9ehLbZr82y2+AFE752c9/0avdRt+JtarWrXosdAQ6nqmnCXoeh5Mk+5ulX
YzjvqH92k2t/yTQLcpn/bEfTS7voEyvRTpTfHfclnrQXXese28J4MucSZ8CSfFds69Nsu4+q7N6p
B72mOj+9YggoVcq729X6rGNeBZVsUTdhZJ77fUdapI6eKE1/oJdejolVpYETUag1jrrlmZ1poV3C
vIKNZ+0YJLJhfW1VM95UCrB2Q+5k5tR3iqKsyNEfRD0nO734qLUBy4iKCy81+0tlN1ZoIvAKrKE7
r0WX3GFA1j1zcfzSqTYrtrFVVV86rpCuKJ+620qYDt+SGUeSLdeag8aaA6fPtvhMD1UcvxYyeaxQ
gkdmd0fYTGAWDFP1+mNMsZZw8aKi0iKvyROoIa7r2WJoW6ZwcdRALXC5Kum1qMdNnxs5eMbyqdvW
wabl74RI/StlzNHi7Fg0471Uxx9ubwEuGhlLvx3zPso3dJ8bzJpA5rbO0C5D2TpvbUaaiI7N05M3
B6SwY98WAXD0R5r19+Q07czV8vTbRSKsJiycDEubcVtW46AQ66Ew3G3bmTz52kFq+lGdBuRtwzOV
j4qXlIRvUgU8Ohpi2ilIU1iCVPdNRknP5aTKrYVwUTxHMfjQoIvXNYsn9FnAG1rHmo0dder3yWAx
Stmful7y1cNhSLkJ+3o/6EAac6QUnjvkjbe4xSlmRF3GSLvXawKrnNLvdeUFVHD0K6UGOTUzR8Xt
N427uKuHk10tCaPovB+LpWNrzfr+lYloOGEg+Y6Z2esRt2sTox9JDmBpI5rmccH9zSY+a/uENrS7
yb4NJxR+Yj9Za2d+sKe4iIOJtOuHrCNWAjQDRwtGvAzv01tfi8NUo02coXm8fkyo28u6b41lhu78
I5uNgGqXpySd78ZU/1lJo+fEnJq7WK8pQzQRTz/HeFpzAKkSoKnh5jXCAXR94AJuY0RkTbXLlE69
NpE88s/uiQDuHuXCJ7jykoT9RBjqrM+XserDESuYOfIb1DF/FHzyiosJvWrOiZpu8tKqtmrvyMDB
GxcYyIj3w1oEztT4cdqFSZG8RCY9pKi4vWEyTRiPKMHoUKm+xoqsZ8tbXTj7tl6MjTS6JjBr8lOs
rrq2Q56ehmVeQhuj1+RoAkZiPqw6l3I+27Nnyix/atq6DcplxGM9JXlA9iodtkBBOLDm7ygUQxPJ
0H02UMZ0QymkbbCJ7KbeDrCxbLRSjTdqFOdNmM489v0YW3cc8vmrg5nGy9gFOK/fh4W8vXhifumt
EvYG2zWg9HI3mN38vJTp8qkUavyVS8DO4a4pb6EP8Xdd9Ok2vvmp0UpXvpOwbAGKHIq69XIkp2Px
Ymrs0VXkx/gJPWcwHwcbNTQS89y2rO2o77vZ+NJTsI98UcLSTB/mSm70bN2MUcxC5hIXkgz1q6Kr
+1JprxMvsUfr5rVTx8iLI/OrR5R1m1Fw+0GhnJLsqGg4LtHLGma31driydG/6/1IR0IdEtp9deW4
BGWjn+1h+iEQaG/Q3O9xBB9TYjB3Yo2umdGcG6Ft1Rlois7TYjf2PPrF7feSFOm1LdUzuczzRo1H
A8Otnr4W0XtHgoLor255bSy5q9Z2H0UYdQGmLDMG5yy2dTabnm032seKDN7vMlOGsEBB3RR3Rjef
0+hbrT8ug4G2BuNAq78tddiab9Qo4VcN5rX0nZFQLtQdK7eS0idKoEjYm6YbGUXWNzCPA2WWO00D
AUG8cbArbr9CYxfQmkc08uxvqfmuqCW229zKPYsBHZTec3LnmtZU3vbWB4YiqHbLDa1WoMfpSxtg
pTlm5hNuuMDkLOu5YgewBEw7x6LSDo4F2IN91OvUbBeri68w7IkSTk6g/UE8u1tc4YtpXLx+cV6R
f7Yo/R1vUoySTZreE2VsPNm/d8qlA5ReYs+pRWhx8SwmrCVRYVaXBYa9chyRmhEHajxPb+Sifil2
/HV7q6yxRv/WbJVWfetxPfMkrtda8vMio4MZbeUeHPTQ2ebeSlRPMVN6aLaj+5rz7JAP8TCU1Udu
qGTRj1FIOMXe7TmOp/6xuh0VylNlofBZTf+W5pHN/XkcjW2j3g5ndyvn77NWfHRuEqzRG+4gbxg3
0+L8zNhwFMDPfCgDamp8a1G3lj0c8rnfJGUohzAXj8n8U5SfhfO2FKMXJT84so9uO4aE2PtW/t6l
zyAaaplua6B2pKoBmMJdV5hklLIyaNqdgXE3HwsgNdkdy/iLSA8P38a5RbRVxerWuQWlLkvrJY0R
SFNnYDN9TXW8qM6cjZK82la+YcnlF2jEeGg+EqHvMdbtlfG+wGvr5xY9UqWxS9HmNqZ1b8pHR/8s
Bt0TC6ReJa5lwULfGsp2EGPvGW1+6fCBRexsHgNDqFkF4u42kCsIdaMMD9Y6fSuN+EelcQvOXU35
mAiyJn6ALz5gNw4ame4LmmpJYUnkoVXFa61hg21em/FOwoJE04ump5s6/prhEprcb8WrnC4Ttc1u
+VIRGyiZnbHrlPerMqgHfOp7Zb7mI1QEmcZba+7DIncORjqe1LYCEI6DUX9L136f1tNTIT6KaSGC
1L6OnbElIcSziITQomNsvhups8NzTFaCaz8PlHbwj5QnI0+3aVMcq/4SuUP1pJG8kCvKrslsT6tm
tkQXd8ljmkVHJIK+nJWtLpZNZsbhmuM8FoJL3/F7ed8g71yViEvwOhlPclg9R4jybNGO3n8M4rAA
9vZ7BY7fbtGoYk0Z1QMcj9aefu22O5b1GV2MlwFOJofc2Xfpulfig2Q6TrIwZ1BMQykxEl9oj92Y
6ofCFZ6d6uowx3gNmR+S+ckYs/OU0mO1cIFEPDsHFztcmscBORcBAaqYhWaIsWqXrj8ifQ6gaR+w
9HnN/OoYix+LDo9zdwZfrqYb7LziP2CFnHQsUvE90qSw0BC06rsEgWvbnM0cBguLo4//MKDkG3vU
GBim2NuNeWkYlqJXjn8if2WITc2UR7M4Wwyfyq7qgYpwoGpeVf+c5YvevcJpp4L7r7avTcmXatUZ
t/FTBmld0MehrBgbSuWl1TKIa4iOsUy9xhChs26XWt9VU+07SPWr9g5pG28cPPb0rmcPaxcsUvGA
Vzwjq09Sbp108IGHe52DJeWMEhvDXQNj1r5pq/OY4Gz02vLeZXyAqID+cPC8uvZREcQ3xCXtNMIo
z2ORubiD7ddlmfSQqN1dzvrF+BTm1bpHR+3BFAQd0Q0JH2LRVPDspWqHjh7ZuwVCA3EFZt8EctvQ
B/iahMun0LxGdcq9sXSsZ8Wp1oBsi+HUrX21k0p96ZPoc7KqD4IIwDKHV9NwmtdsLOQB3RhDoZbX
Z/y27/n8tqor4suu+14V6aktV18fcrCewU+HOnSSoFedTalckOV7N4jcXZZtayscxxZGhUuk8kMv
H2pxTbvFN/CwDZQaPhuGells47Q0UbmZu+0sltRbYG1voO9TDhVBnI0Zllka0orjlTVfuXxOMizd
l0V7abI7OtwImOkJCyEihqd00YtNhIREH++17vukK/u0avfC+XT79JqBw4r0PkIy5thtaOPSis0+
ZFSY8mqfFDRqhEn0JqajNB/Bue/aUmcC71dfmEQVmCowVNf0j1gAE1/p9XfXnILCfXfG+lRbeuDW
8GwN/nq7cThQyn1W0Oa16D9k/M0APg6QvYWumBsviex009jyDsRAB42qZz83xtOo8o/sEMbKydyV
ZpdfZNTm79YaUea3iHvesD7MYErCNdniLfZc5Z1Nm5eKhP+kG97zVfpJvm70Qn+Iy6T2VCv9GeHL
7cgidcd4PaSzDPs83jUd7hJ3ljuUNHWQZTzPDXIrD0A0wMG6G23FhVrO4Xhb5Ru+7Du5wuQq2GaK
3HWOTtqPT+NqfFoq77l056sGPjS77dfQN3vUfIq35HEP8QXm7wJQYsWBFZnnB9fN1M/eVKxdtw7O
wWpZKteeDJHPBaqdZGNtBiwCZIlHq9zTfnGLUWoQ9cRWIKMY6ZKTNA+EHF3Xgf2D7L1nV8S6DxZZ
+0lUq7xVXbzLSk1/KLVNRLIEA/ZlShqeLYVIpTLVP91kxcyTxNgLIUAuhHTpmD+WaUduDkR6rKbR
K6uhyyPkrscMz9DWmVzlUDaDZobWEuekbBd1YJTtrrbn13jm06DOag6N9nWanJ2SmJ8YFjbExEBl
G+IlVleWMFqpiokis5u9uNnDEW9ip9mgB9vXQj31rkri1egVZMJ5lZjnQ0YUTz24yWnOWzUoVkXd
ujxJ97a1HLUqJr6ikHG8l7lZbNTaXtDOZEXxSrKZkYUCnGTbdYZIAnzK9sCipAuFUyV+Sol5FZ7d
JcCXecJ/N8gWElOtIuxqvT8QCGiF8Dj6cTD4mTp4B1DaPo8iP3JSih+iutp2qrwid5f436FIXbIQ
LjWBNVtdUgeZE1n4bHc1yWmlHrJsVjhyptbTarabsUbdRUgPhHmi9o8NuEsIpq/dT4WaoPFZrH6n
rwVs9TCXK6oJkS4PzdjAkhsYQDaYvJIdccx4N3UNTVf9fXCIObmTkdBdv4gr/X0q7eZrvMG8MTZ0
MmnAmoq8ab/WW+aFG6/DT97BketEHy5r1dqhTtpUuJQZdHCtNOeSv4eWYcFYZK8K3wI+xhg9KIo5
hMz8MdY03xZJIe5by34ZXUAyo452GeKNTTJI/R3SHWqacDjEZqsSIq3l9JCTFtDYUKBgTd03XEaM
uqQKIBUUPxPZGP1OWpN5arpJ/2xjaO8YxcNP5tip9JaG4V5F6ZdMys6NenIq3LUBa7OSgeljlbtJ
NeTJUoCdqmjHZ9FzNs7mQTbtz37U6ovpJuyOEJLcurPt11xQoD3KaDDdTeo+uQWfqTgM77RiMd9G
6TaVr3Wd+4XxDruyoSrjVtwcXUo8mXhkqyVI2Gm2daKA/EbJzUIVw2ixCRdL8bM17Pxx6KP6OhIQ
C4WyVkE6rR80bZUblVDkn25G40PQARVBxo41QSdlKrMHkgZsZL8McDdTEh+yy343OjnjQSl8t5nE
uyYHcWnUSLz3rDb7OjfLs5goOxatKe5KVgjmnPo/qDuP5diRNEu/Sr8A2uBQDt/0IgIIyQhq8pIb
GHkFtBYO4Onni+qqmqqyEd27GbPcZKZRRQRcnP+c73Cuor3IsQI7E2JL2tDZIIFHTECLqPV4rkV9
l2XE4Vyd+PumxSnm+FRRoKYzUonyxttX5iX3F0gQ4+z4vxqXzB4zbRNUGP6We7Ou1DeWPrHPVoOm
2wbsRQRSYWdySjihUXOUYj+97ydjfpcTRk6rs7wH/HX9ziumCrmycb1z19nq6ue2DKZmwAtDwnBj
KwNNYm51y6XCm74LHbvdPjUMbi4Ejbed3VXmqet99k8rFk9iiMsNRzRZh5FioMsdbAloDq7R5mCh
bWJ76C+YQpwOWXiJH0Yk4JCr5vSQe0BKCB0ZzKWF1Ds1DsnFFcyDYxsELo8ytzmk9n1uxyByjcZ8
96No7WjWSOeDA3rpcwLxOW0px1zbgF3MeLJyjD9SGr9gYc8IDUv0C1yXtSkrxk5kcUWYYqeqECki
dVUxuklXkGMaMunztqTuUfTuwxy1JbtmJTDwAfVE3PAEl8Wa3KtTRPYDEo/qcBY1hbh6eT6Co4si
6A7o/dscG0loGDd+jRBWfYe6gQKeuVMgSZj7Fllve8n8R9nElPlFOjubXTaFtcY0FEtPHvy6G54i
CBqPDbeM1pLlNeM4ie1DR3/Splv0Jmpj/wKL6GFWzbJP8gpb7S0HIW1GudGKTtxYUHSmJv6hc+mc
Mu2+67pq752hmh8sC3ofXHY75M+yeK2j6ICMNJzbPBI/bkvhzlXcpKymWl61OfEm8Jl4inPL3S9d
w9fOKZ8ipzOPDjDCF2+kbDafS1obCVYGKQrFo9lZ4yNaVWMwfF9SDTZmUl6Q6KwDh2Y48EmKoXwl
sb4DAuEQTy31OYIjefJ13/JExEYwk4P67aSQ3zJswTs4t8mWZ4ixSsudZyM47P/KdLJckOS+65GZ
OSGVvVonZslDjiBTzGt1lbXiEpX1HPKHvHSOSZebB2+2+Ahre78ovDO98o9S1mj+vqQLxmxPLbft
xwZ0yoWxpbMT7bxc7KVfQmMoeMayrgqwkZPwjSrvYvnAzpbJnck9t/mbX2c3HJWynBGjwjxeIQKi
M0WpGXHemfKHeZjTHeQ9oqZW8rSUnX2/8N6OGw4ndmjElqQDd35LM794dD013k2OjN5rA/wbvJwf
AqlhWxq9CNZ5rg8E9PBQO3oHSaMJIk6Nr8odfyjL9MNG3+TReinGN/hcidzUbUzyGuQSgtIqh+bQ
tVBc3Dm3LhkdQZs4rs0dxx8mScXCzAXeRLgyIr2XrsCYVSIEMUs+z7m2r30LsrPL10+0HiSaWs/f
UQQO0SFV3dMQNCKiE6mYm26dNgOz9OL2NFphM5cFd3EzYl5c1hgzKpmGUhdVwIFhYNPgIFLlfbNb
xulYoucVmwG4HfrLpxXnwmHB9rANqWaOgrhW+ZeoeOsiC2uBXRK5B353c2C0s8aJG+M6Gdoy+l3F
wr9bEP5a3DUBCDS8PFkRmKqWW5g15okPaH5QlpbfJf3Ve5Ox5D02Dpsf1Ml9sSYecx44aFfTgl4K
i+oQDWOHDhPP3pGiIsZAsx1zgV6G6J5PG7fztG8L3E5R+jRgbeSICTMqBHWfHgbOHxt+rP9eFMTf
W7x1y8ZPJ96W2BdyCvr+ZqBHGJzvrXwcEI7wsV2lWYiHTlfzMbOiDMvnOK5bR/bZe8MdAddXm1pB
I+L5jy7b9N4pVm9bexPqdH4zr0dazSf8r8x0Er5fyvmYaNad7zftQ+4s0Xc/S1662hu5HlEU9msZ
6vVPXhT1SQHByOHpGcwK7Ok2g53jTzwY7r3BSr6zkKFO1jTBWtPKTR5pxqnCNRbDWY8I5Rqo4GGd
p/5jiNc4iJXLadoumic1tukFJasOS21xik7mj4L7A09ibaAZDtg8XsZoJp2QZ+VFRdFEbn5VAAwt
g2I90j7b0cT7t8LQDJcF4YLQJO7YIlnWoFtbfKyl9rv7OVaHOcP7DqpnOHp+BbKFYC9mpLm6tH1T
BWm2LPdzjaGnS+VTxIRyN0s7+0j8vPXwvK7DeTTGOjBmL+yMZP1so7l56WGrH9sMgm4h5+EN8ige
KvBwHTLdIM9QG7Ao6kfbixENe+wI5tJdizaz9wMZeUKGERPqNKePp/PG5lB7MLanUrShUY/9I80c
bAzzVLALyZKVdFhX3GwUezE6W/wrJFAgm8lg3CW2cL67mBczsa2Y/TNuGbRXiHlkQQTwkVU/rlnW
8955JnTPxsuq7SxZInI3E+8sJt8jc8Ujg2EFxS5rQrjDy45mr+wSLRnPSBRnPAvaXfWXpxb16MeX
ImL4kZyV+xCVCViETvW/2tlhd4ru2nzdo2iDhhw4AnTRupPitpuvBgZ71EpnrBi5nN0J32E3bEzh
YKotz06FmX/olMt1MlpnHnrfjjsmQagNHFDcn0wlnA92jggSylgA8K2l+1O1RvQ2llVyKJAzmJ8z
pJ8JPJgGB/vMC2QjHCcoCsCYptN2JBSTfSm6Q5ynbyYi4Lj1VxE/+PbJl8Z5jCr0vU4zPq679VjI
AqUmRotJGXtaS/MBrh82xXoHZO/NqPk/NhCWwkLLd5fffzG9/9V+/9egI378f7Hn/+O//sdLXfLP
Xyz7f7fw//NX/Md/LZO4/11fv8rf/b9+q9tv8/fv/P9GOOCWXf7fhwM24A/Tr38j7/9vh9/d+hu4
YFr9U1bg9vV/zQooiCpK2D6xQ+z/9g0D9Z9hAUEQzPIlOACbEIFju3zN38IC7r8TcSVMbVuOvAUC
iG/9LSxAyNqzLYLXyrcAIgIR+FtG4p/ezvh3/b/IsXLh/pcgmJCkr/mGSHCuA/DllnT9hwA+ZmhG
/pOTbXEC0TBIGAAFI+JoexHmCstNVQ2r5jzGOR2ZMfF8v1tHD+tHfJuQkj/KoBErxHmH0taveNDi
tSculeGxXCtMVmXXZeG8aon9YHJFjL11mCuMCUXrH7EX6jGwphnCMXYCbqWzB9vo6ppzhZO7X8w/
3B41DwCQMQpxJshQGy83ijfD7VmFCKHH67ZybypOBDTpJK3B5IKGivemDCd97+Ikv+vUqDgMF777
rIHD8ee5+c3Utc64sbHLMj9zpeY/cPM9iHSyMlR4xY6M3bO7DJBJiUxZfXf2J4Q1/OqFF8awVM+p
U6hns1SYw5cIr4CHh3ZjV/501WPEuApRrmXAO4HNXu0JGrg3clEbctMK+e1z0hhxdy5KthqOREuf
b9Ncw7A21yXFXt/C92S0nLVPWGWGPxSNlNG5oGCEDDqcJzNQZapSqpuLzscI3Sv7sDq9Gd3lXZ5O
EFvMKBSteeMLex3pCyjH6aeGOg3CfCAuQITPRWgctIsCOxUAt7Le+zS60tcUTVbTzzo35U/DadYF
90zengdXzXhn2Z8OcZSxUNt+mbTbqYiSV4ly0m20rCCjT2aeA3gqhysoVBN3tD8RwpBQm7Nt4g96
2nD/tO68vOFE1Y0R9tMqtd6szjCPedYwjRMLBunSk26H3WIlZbbm1ehtROmkryjGnBF4LprXTJbx
d8XsHb0kqqUPLqhc30u/Q2Ap46Y0Qrk4f/nRJkBlGHa4aIVpug/rlJYiqBvIFGi5bJ07bodWdPa8
ER/7Wt9kETji4symjFDRdClg3SbLErFJvWR4Rv/jV2vlaG1wvGfHAkj3rXmuHb+LrNRX6a35dzqb
w3X2PI6Y5RSLO0iGjDpG14ueB9XF5NOqHt8Bh2uG2kUn7PJkGSMTA2/wioQnjBPHUBkmOTQ50BK9
Nvqzj28jlHXuCYI4VUmD4er3ybOhLJt20HTxf4KhNN590kKck2B8P1o1hgi6XZxh62TWlATK4qHb
Edtb9lUi8yYoZTaJwFaRZ2NRzOyVYYgn3tyWvXMDdnZ48a3ImbadsyxzgOdMElcsE4be6KV1Frhm
1XTbuDXi+kHpeba35JqdX7hWcGYpZawPOSCl93QurJ8qKrvfaI6t4Bxa8sIt+SPakP6Byq9/FKaV
P9kaZ8V+QmTD5sfoXu/rKce4YWG8fqKd1r6VH4re2Qh35uI/i4VRjl34ncIxBouSqW9UPWpv4aSo
49XcysHbdPZtlt4P68+kp/MUl2va4aMRSIeMTioyQS6RuCSa6hjPk+Ochr4pMCmTD/iFYcP5GBQE
xdBaIgFp09fS3Tp2p4K5KCNnC4Z9ee0ywUww8/OEpgybH7/zl5GDXW+I6rtYSvEd51hXN4k5m1M4
O+NIHiCq/D5kr6/8M1BQQQymXcm99l6a8leq5K0EO0kZz63NIiAc6+FaGWk71VaLcpExP/vJPmFU
ATZJwopUuTVnQyHrbXkIZLq1vKxIQsMXYJ1rIOKcuFOTc+1CjHIDrzpFBqqTxUURt7mIgUE15Bbt
dSivZdxVGLf8zCJhq8fHWaF6bHMsa08Y+YmlzhQCwOReRRZ4vn0bUA+rxcVHrcCRUgSK/CR5Neat
bKLMwK9G7n1TmStXfr9BQtuqRrms6bFnHKbI7qdtC4O+3pSsUW8EoXHEJRLax6GCgvlsFHmHIobk
4e4M3zSvfLCAN3lgn5rHNiVLE8i+TzswV7H4s1QE2QhMlPhEV6zWxalbVsN49RRwzceEDUtt4f4N
IpSWHPwzN4K4CXQjlBGObNqfSksbvyHwWHRiKQe5M0bDuppevj7VNe9poAwcrqQFvPl7rKri3Rud
ejxQyiLPkSPAGVdpP/4cklTfTwZ+LAZ3kgDNpO7RngHgcogvSScTuM2DaEyS/wvT8p8JFRCGJBlx
3/ZsMChwB/61ydlhksJKzn1IDVn/UML/PrJvSwIVJEOsrHKDYlIVjQqT/E9Wx3/rzPhfOxD+/waD
ur2I/4dTIdwcYmr/mDG9fcFfeQDk9yHimD6YIxsE1P/kUlj2v5Mi5QDmeH8hP9m8k389Broe/8sS
7u2YCDQCP8rfj4Gu+HfLszy4OT7hEvfGRv1vHAMtTnz/fA4EB+AJk5/CmRPeBXCKfz4HTmgHeRpZ
gJgiK3dwvRdqJ+YW5WFc2e/7xsfpLMkPjCLoRsM/ukV8P+k2BVEXrcW5LVK5h9n/2Zp4BoXC9LHW
Lv6zxTiqlU3YapgnW/whpL7NxyoelwNWyuJZAhYKwemvt2jJqc1LjphAKLHUsAljEGfY0I9GAGy2
PyFR75dpuDk9JrpBRscMMDnibBHY7ZW9UwUGqmVIm5GhTbNuSslynUi3fKR1BJZG2Xw0Tv/I6SUJ
ppGCB6iY90Dd39xcO0EXJeadjMgfxXbc70w5MLTvPlIh24eW4NORXVtvYonxcCHjoFz/s3CHS1JD
xo9r+Wdk9wvdycS0nnG78+32uUgGIiRKXaxi4tdPlg/Jn9w44muo8z5A+DtrEf3I3EIHhjOVVwvh
mvh3ggs9p26EtSdJdr5TjXsaBLFqd/ZqsN9Y3pYcTvYm/Ajv41rWvxYHb68mmHRIXEfu/Wm9E42R
BKVRjhhGsaNZUjkYSlKStIW3vEDKWE4x4cZjWRqjv/G0OhreyCmOyEizHWsCWIqA6WubO79Unnbn
Qfb1jgGBh1GFKEO0qi8XXjABnWlLGsTaTczWGV/k7X2CHMzQ0625sesV+zLT3kF0D7M95RdD1p9N
bSuYAHahYHTXFIH0mdzObHmYKsajXaBGRsYIfrhOdQA8nl6dGuBDO6TntBOfKmmNsDFICZMXxrSv
bpsUdQZUMGO8x7zK8bT7FGaxEkBqi0OiWxwsrYsRk9OqJsg1YW70vjIcYjcT/yKMu7gQtIO0QQ75
llSkvQPZfKcZy7XCu0sAOcZVSXEIWnHzgREBzx/hgqwTr3N/s1u5DO/LhOlvC6M4dg4TABKM2uh/
ohPrAY9iG5ouIxFi+RiI6hHoxgYNV/HEOf3bMBeuv1GSGEeRatoEjWh6acb1GPGkEJzBd86rzsCk
Y6Nb6QdYUXqyEbBGp3n1EP59jNgHLq7+fU+tzc/M4KNnUJgAg2HsGcONzc4x4VDiaFmGLdUMw50w
aczr3dZpGfy0MqwZNoflbUZJnQXmCCD5IHJJ8dlTeski23sshh61XCXeL50vV1UOIQbWfZ3adVAV
7IqNb02B6WYmERuuScQNylenZnhRIlTgf42zh7JpWow97nLSJMa30YScqe1x3ufrSCPECLSaq+Yw
Pzhueid7a3xeY2pPPLJffaj6DFdgf/MQDgc4lqRMlR2Ieon2TmtguGx9TFLTWLinMRI4uDhO2YXW
+yRmGoOXE1wlnRcnW35Jr5XnaWrNg0xzjkpLN1+6biT1vNx6e6XD4W2k2YTgzGo8plaPQE67CW5g
Wi8SPYO6TL1Xj2d67RPufZa/V3kZHeNJhrA0mXD56smrxcTYShpbpOEqmN1S7vB0s1Rmc3yX9ga2
JD9Sp5bJMvfDWLjXuokYIyWsAyA/o4caZqlEt+Jwh9U09QxCR+pPg6WwbAgdTmn+6XaefVmRnGg3
8C6mxETRM07n507AIvwI17VR8oHlVg3pfxrH+wl37x0uzOGQzClZkJYZzwBTkkRxe018t3hFBPa3
hvBxjUUDfnSj0adOySZsCXXsbbvnQgMfbm+yc2CiwZYeTjfi9WZ0sJwnhRM6mU0cblpkn26qur65
46ZiB7uY6BYCqi7DPBH3pSo/lmU8Juv6krPixx3FAo0ZZoQRhJpCZ5RsRsuNyrnNBrAoc0Iswus3
o9d/e9z7Gb/za6d3VPnws61rMfsPsUpProuxaRp5GOvHMve7sF2YKCBOc7slnWAPI7lL436Y3rWT
PLtckxn2PzpMB3/WC7fAwjdIqvK3gZ5/iCnQEppYNMEZ7gNcHUZuOFlzzMT3lPmXxcKx5xLlm3m6
0oSCF9u8V3Vt33H47G/J0KXeUoA0BMtMzlfNNaYbVtyXJvZ/1eVcBugWr2Re9d5t1YRLVHM4rDTE
5cVtp/MkKPHIJvAdg5n84cPlH5Sb5VbgUuZDmMEsQwjQ1KkMzoJ/epiNd0RU5j20OAOLx6wb9/zm
/ewyVEaapfjrYiXc+Dai1/GhGPL0YpGNyLncuOUe7HMSSN36T03tx1+Gl4s3z2ciscHUN+ydrkxv
mXeZXmZb5CdVRe1lhS35Y8DVNlPJ852AotnGfeZ9dznT7X5M+NAozcZvz8yL+8FyD+w2rMe5ycaD
12Y5tFXRvuiqUtdFms09TfQsFEmOs055XrXPm5KG2On235B9qLXCGpAif3ejIqk7+In3cKt0II66
HEvPvTVvTacEVMcHWrYDT2KmOyVJeC6LbnzsGCSGWI4C6rnXnxDKZcGi1DFforPkLhE9WgmL/Y6U
4HNNVgX/x/AdVTGWqxuOrwSYQ2J9FUdK6dodQ74uNDyv/J6mRF34YH3W6C/wzC06z2Bumsc2LZh4
dK7/lJSjvBZk77dLv3oHxsbXyE8+ysgajhBrPyqXcoZ56HgWRnPTdVzP9JKbL5rKruOQq+IwMt6A
ADzX72VZu9uCrZg3PWkvhp5opCnSNeK0r/27matOaDRsYrAQqMReIF7wCYrDphrWuxh1bq9Xxh0j
CYBMgb/AImVuWSG0BwU25rFD+MgI7B0GRmXvHr0VOXJRCYwmJoSS0lzxQfdZt3MIP5yigetZ4PcE
NCHuxEFm40calVuElu0/5pSV4Pgp8/1ISD5slMLgV1TpfhS6fCuFhXtvYM+aNMnOdOoi8uZNuVdd
ERAB57TWXfqYW2/L6TDQjnsxhoWMz4D4ZAJrsNznti4/md49F7m5SU3s2gM+3h7JMfGiB3oOiL36
+GQR43G0khAIE3N5WdfcfR+5/JZLuuxVUWc/faaUKAJjdeqrZHqoe//eW2qG7LmLF6NMh+9sjfR1
7YUB6RyFMnQbn5qwJH4Yuil/l8yXX218Pvdeg73SFzYhrAZjKnic+qXgVbxTmFSC1EWWqicJOmta
sNBZ2sq3rgLuLDC4D1M0/8ojn5Sib+zs1REgizBRZVH5M7bhV6PmbFzV0L+lr52yiFNiF/foHko9
8nR8SN2meZLzenTyhQxsTNGdnXAGcMLe87eEZk9W5v9I5/lduw3hB5M4i8tRbo73xPJsnkxOuv5y
G8sSvl+SejqUYJcz0ioLkAXiCOOjHrFlRgRB3VSdxGISxaJ8SjMA2a/r+OQ3HhOeYtdrA0TTT3OU
Adarc14tSHZ20n2Whv851hTqFETeJr9+nfzyj79YO8aLCUQY7PravxIL09u1Ny7VNO+pRDl5mGiT
GgNxVT9nGENQ4MmurYKkrvUU67j8PenCCwB9zad2HN27Jh9NzINedu5JMF97jWOMTrAgS8kZYR27
dY1JjkYy6S9G7EFrMknQxeaH0bP1ziV2BsdB3ahZ6/iV0uJQx857lRKG7wWr2MqQn72YCKKo95hB
TNLkC0FLgmo35EWD79ismPclfRzkGe3EqA72ASyUeGgIzR0q2TCYX5PdiMfdwAmV4+5gcYzN4XFw
nWs8IwMxzbf2zLpAr6UVAHJhx08lBqYvvXTFbs0zUufm+NtOMIUixN4wA/EYiG4kGB5Jfb/kaglV
1lLatbr2fVk6V9tH2WGehQqWiS+ZFhTbjUXyO0tTfBKzmX0TErzOFUUireTZmaZ3aLvVqwKZA52F
LGiyhxZ08y/j9oUE45L12iIrzleMaL+8SjShbXcDLkq2UtvEdIAKWxLu8H4ngrnlQo3R1mzcnW5t
eVnqwm/wk7U30Elkn9Kq/h2NvQxW6s8uyo5fewvdnf4//Lf9d5Zh2MAhi9G+WfAIifxiDVn8pYj4
JdCu+mzd1ngItpHwyX6iFH4hHfWM/bp0N/lrmNupDjl2WtspL0hE9nKnZcmIgH2vPCydc4BRdKEJ
Wz+TI3j0fEwEsmofqcaCTpb8oF7mggRFB0KcfjP4pbkuTkNAQwcDyh37GxR5E3J3xxZ8IcLSHFmP
0nNiowT5PZXkZml6YIaKu4giroNqq3XvTNiVMV/Y7/QBmUHp1N4XdXzDR+cg0w7EvW0aSSfy+RxW
wxqWQNK4b2U5WFtuPowx7UOBsF+NnTp0bED7wuWp1goT3+jXZ0fHr1OLfW72l0erSL89J8JYXvr5
nizJ11QzrqUfyXfzr0GTZGlmW2KbtMyd63KE7hvWIrylG4eBLSWO5UwJJLC1Ni8eDBbKKDLlxhrs
gzC+ptLAaz7tKM72DqkFx6k0yFB4xdcwT4iyVlYcfUdzkjV4AOPYJb+54oJItWu/gEEk4Op2/s6z
IaX0zEDxF+OXbYS5ZaD1c0y7ow2l42yZZnZ11mIOlcxHVOCRW7XVPauc24wb9WpTy+bT15E6+JPv
HVCjC2440C7aTLC4qvXBNspXly7PcHIahjkYIPh7TvTQvqHqgWwzJtKnmtbJbco97rzeyMAO5/sq
YBRAAIHHc6PsLoMoYJYclEvn1XdFgRFU9Jy/LOM49EWPeUtWd4Z026CjdXIzyJKne1xa/LTrSpxp
Ssh6pLfYUiFcQDullTykDfP0VqQ1LgbOHINbTXc1+/xvhWfzsAwmOCEzXe5K13vFWd0cqBUov6Na
dC94V6ywXdPqd4eOfJqchV61me7IxYrKbWkzvVc4PwLQzRGLjp3vapARP1qG2B+NXY5fjCGRKFP3
d2aNzGb8gkkM2dgdImq+MX0VE+ahtmyia+zQO3Cm5My2U+ukOZn+Uu+iws7DtVzX7zxpjH1reJCN
loYeyKgwmifeGpwmhWq2cZQSj1s8mijHsSVmUE3y2RkzNG4PFBGOOftpsCWeyc6Yy8MwEcZaxrni
nVk6gpHu+GBPbfPABdy/o55Qb0yoJefZSIhW0Am5zf0RGSTDi9DOPSeQul7R05s4rNZu2RXSS49+
apgvpFXTS1RYUEUMmV8yQApI9/jmo6w/ZVEMxKczyulHO/E2DJRQHR2zNo+L6UJhwjfm+X9cgMk7
WvsaHh3NylrNoDfGyoJqQMutO+nZCQeZZbyCC40MDYr/tyPbZs8RpgJ0YSYHSTzjibaoH7ZJhaEe
26tZNH5o0wIYtLEE+VcP4lcbdUAyRcb277kYsmlwAHa0ree+eJ6L+bvJDXBhTGqfi55iqZh+JmTr
OPoABgTbBeqDDsBIUTuHt+jmZaWjpaoXhL4e0QVroLwuYBphHsQfVupjMEwl6CYuOBeFjLyJsYvd
PJWZ9UGVXX+IvWFigWp42ZwUnlGDDTcyvyN3gRDJq3PmvIl05qzp19AUz0m0fBiAdHDVCGSiqQxa
MvKb2FtOBqGZwOylzVF0Eg53Khz8S+nf7PkZJszcYApE0sQvNlAl52Ori1ht9I3mEUG/C0Qv4mBe
EC2GyfQPdE0U7zZNc4eKuR+vmFjPHZ/tc4Q8f5/HzvyUgkp79wvzvmupI2KVi1iX25VJtd+bXkBt
YhoabkPNWEPMQpvrxIdwXa6uzF3udFXyWNdteTJXQqFObNhQcyy2RFdlTO708BttJoLTMQMaNxLr
ENEiF2Q42bzMNvYmmcv7BWgOfqZtW/k7285JsM1z9NJU9Z+aYxojAs4J20znGHAU7L1utTKiv3AH
EApx1pu9cewEd15p3/zhXm+3W4v+1O3cR3TQKoqLaczc0PWTQoNzU71NB1+D31M76sUAfFEDQscZ
wRnJeTsH3QTAEveS0czPTNTiu36OrN0IivII6wt4CPeQD+rAKD+110NXJd251BgdOfo+eKa45oks
Xhq3577UpCgnjaaZxC04eGJrwjHZ2mfLidg95948DcNCCLRIl/t64SDJJdTaW81QBtmtyi93usNI
eeZCI4HcudjXA1FOX6Ylf9Gs8VEkKSfcytyUwOkoRjMOjfJ4mmbQam0ikCT6iOBbNhH5LPKCQLuT
fM6WuwXgZYgUVOAphuuOOYHOgzlbxaMz1zfKz3rrnQNL2Cq1t4VPQa9oH1U6oDAP90RdL+ba3GvF
SZjaGLKoAyciVBbcQBbLVjOGXjm+8ZHm7pi4jyVToA3F5z+4mJ2U5hAuseNiN9jXjGn+IF8gBxvP
tCrHnFvb+FdEdjDFa7Cr6IOCwtFZG80K/i5MdRom58l0iaWRVPkDmESFCOfVG8kXiVsdTKi3EiRp
7fkb3m20i3T+RITk5qqM9Dvx1vw6WFgDaJfEuT5hYPNE8tGgpOjGeTL8itD/qTawBhu8kKpQ2IDr
HdrIFt+RtTVHD2dU0p+lZ3dc65vp6g3CYxIsy5PddQyl3TtS0djJs5GW3HF5XlYxhEu8/HA6l3ig
Wf0RXY+Xzoz2aSOLu2Kx8ARqf68Rnw9pVlG9yFw2nJrkBO5gvCxU7hzsMWFNIYF7zpX8kB6Fvxba
pgY8g/u0fYnp/7xtoLY467L/5mpOiectQkAzJFvJQt9x6y5b6PkYvJwpdR46LOMlx+k0ASthuNVy
149m3iHXZoQrRmDdG1sO6b2Zriw53SLs/kK3bb3rsRUTSGOYjAaXj1jmlmZKym+8fXmP7YWxKjBB
sAbbhfGlxw9f5U2Cngjy4LNcgWe6BrcCHbnRdm2L5pc3KOdKSbWRnyI/g8pB4sT/EJPdNxDTRP2T
kJHyg9bq0u8hq+aT1ccazLJIFuRqizt9Xg1vZIlKprLzJ+1mCW4H9W4yMibQwQp38g37yWXyyzEp
uWPJQGZj2H1ncjV5rmQbb53ZNve5kZs8q4O6xnFfPusqT84rXpNhY+CtDI2EZt8pmkYUYoeYDhXx
YjcSN4A7xDUP4GxyNhvQF5j8vCOU7ACqOXkL8BuPtMKeXel8NolboKisp9VUJK2AUS7y1wAOi3l+
jRa2/B7TrHxvcAjeDU504lt1J5vKxF2DlRUaEYlntYDRiFbiWmvHcqaSxt8uYMr2JDk+cYE+DmLK
jmtT1mG86PiJWAHUDa41rsEqZFRr/hrBXyYMzHQ3YtJlcf5icdXZfnX7kMriU5c7xWnKuejRfIyl
N5sCrF5LKCKQHLPFUKMo0bYzyrwDF6OOaD0kt+RRzKb6SSHU/NUvBkagle2Pab07MauBpYr5IqYU
bVjBIVXR+FiOywOTalYN+3ZUyb3rAsU4dGrNQ6zrglJTw9rb6Zoc+zh75XbzymfU2nYka2rb/LiB
jMGAvIz+euwq9Vgl2v6D5tXyjrlAAcyWByip8iIc6WNO8D91L/4yg2M0zV+xJntYQKsGpmZnhxoM
dlhE+J1n2VxJ0fx2VjZjssv2fcc8x/HAx2jsvij3KxmHDVDY7QhB+RO9vQrFXC18tPMxqDmMbHoL
b4I3JsxocuEeRgLHtdfPNNzhDAblgbVpOEZ9xGBIcWdmtSdp+z+oO5MtOZEti34Rb5lhYMDUe4++
lUKasEKhED1G3319bVS16mUoVcr1hjXKQWYG7jiYXbv3nH0G5N9DVstPclL+7Wzi/lwbX991ZA9v
i7DoD3qIoOatbGso2KDxJ0+/BJbRrDAi/NFnucUWXlgvaQ6UYHFm9C2oIcqHrO7zF+Zo5W6hmOV4
XF63U/JjQb9S59Yblm8ECVGFctrODwPFVkQm7RklC2rbsD9Wpvzu85yzwYOstDZLDaLLTpieEBtZ
n0LDgbpb6uBIE+ApIHSUljdFkEn872yE+T6p0JxDjM79sLxOlTvDFihxVYm2eXRQuV+vP2bnYUN2
G+WgPs4fwAknPHiLAzOABuWYhxgmrBxALGATGH3LbZFW5bFq23bnDTilQdOcCWdONqbI3tAWPeup
vBjjhaDsjLmmS2M7Jsmsg3KEjaX55DMd2mfcd2rntD4gA2LUWlt3noPliHfDKW7tqRg4cycn2EDz
BlrLDErSH79Snt93yZDfJLB3PwFE5r9XxBk4o2seSlTslCYkU9FIT/dI6+Or0evih3omzU0yproX
tsKT2xkP8FNwqmGmHsopkts8ERa9n6XKn1rKRpgVIUqbIrDOfhekj/Ay2wOPYd+tkJFpi0xyPhRe
Ue1YBdVOjBpIm667HWXuG3unfazxn+A/YpC54hVSzGnhkciVR0Xk56UqEJToJruqYlgMYxVT3ebt
p2hZe3HAhlpdv9uyO0uwVoe5SKrnJvavASOpnW+oZmBG2LhMTAg0zbVfe42Mqpl8qISRvLEjYd5K
t3dR1Kl8i2Q436Gfyp+7SpjzHAblja8T9zKc2f4r0WycInoI+eAXURts52wdZrV4WHciC1vOmqVz
GeSIDIcCOmCVfu7ABTDV8tjNVHdtJsu5qHU9niAhoBTvyifOiNAARvvJgku4qVxzV8oWagsmpA3Z
6C7kUQPuYWZsFWM7dBp0PEqFdHoLcvVSCls2nJADkzW9IY5LkLWUXXivDYiFyirFsaEDnGnru9VH
BL3z15hs4ktO05qhd9nUPz38DvPherp2aua44OA+dX3/3o0d1pCSA3ubc0Aw5sWPppkigL6snav2
LiY1dGriiyAc910b7odWMs6mgbw1tf1Ux8W27NLLutYBXpx0XO6jJYWSr3NDqnKjIN+AxMxGPIUy
2SREFYMlBubTFRG+6D7ceZqnLOuYTiA8ZB9V7bkbck5q/X0w6Owiac1VMgDfIWH1OsHbxmS0AIlf
YSo6jGPBINhzngdGJ6dotNLbsEZHhvmRRq6VNfRICW++6CY6zAGHpSmZvxQMMCLe0jN36BbXkdx6
8HU4oqhtYhcBRn9mgA4jm9PYhs5Rxmn/fU7xrLdT1D1kwVJRwSLy3qdmon9KoNveLQ2wylFCbUuI
5HHpDl7KdqB93elDi01l4pGhza3QX1GL+KZxHn0TwyEZpurkdEYjkitXVlCf3tSJ7KiXEKLit01p
iIMoFDWd4A5P3Kkq5B262Oayn9m+YjCiuyAhkhm1tPCBJTvdN+xBzilI9ZdxXe7IHFiT53vGF5rB
Y1GSO+eYHAO6tKPL0Gsu5FJaqBDpVmb+lxaBPZ8KjSWSWbzaYQ+jjZUWQI66Hpd8D0jkFMXN9xaD
UoujsJvqY9rlDx5Wn2y4pNu2jW2EDTWveMLcV5KsFFYvkh8oWTCbpPm16+eg/eRLXtFd9utHC/bC
JiEKT1ktpzV6wZ1e6MOnh9Gm1Vrbxw75ph7kTTf54wEgqdnawQj2uLkYcfAuPpgZzG5n2rV014g1
J/+oGMp9yntU1tm+wj04jWJ9/ZkKo8Uru4zEvkLRVkioSytW6oWg87qwzxVoyMQiBCGVW5s3JfUZ
FUaC57PlpcR+XeOBhewGi6erj8uIiSsYtqUPaG9paDZYFzHhcgyiCzr9jAvD/Eig+nJejCNv7aLv
eGYK6APGm8CWWx2MixxaE13Tu4Gj8zHL8ukm7qDAjFV/Sl1mRfSYuIdCPC+jdYzNVN5FVkKUZO+z
XDl+fGvDM9hVQatgEsFotbsec1tIYyqjx3gtR/ur5yWIQozMzrwbTnaVREV9hyXN2XYgQQiH7DkH
GHY0IAvfJu0yoxXmdkERjB9fj+zjzjNkGBavJM5f2C1QC5QG1XcaBse4gQnbMiGs6pjsaVEtqADF
u186823ikQGVTG3PUTKZdw6EN/rXnv68FD0vcM6Uj8Y6IOujNtioyLtNLfVFcWABqHoMbJiDnDZK
n3aEGqtdX0OmogtNltcay2DkKfTqnaM1t8NPvnOK2Te1OXoIgk9R0l5gmaz3fjYtuyjpUba3IZha
rUDcK5pkL8EszyqxGVGPxCUjJHZXBau0pzMQGWKp1nUxfZ/r4BBDfBsHHbPUJst2EeragxXsY34p
CLZ4RIXiHu0aiCIV9nCttXNwBW1+4DSetOR9yxmPs47/kEHasRycwaRdw4NFforVFZwGiBAOQMEd
v4R1S5R6+kXJlmN3Fzb+sccRg869TewbtJB8CtpZleh3HiKu6ofikMdAsZj80zCIdmvNs4OEG1OU
GzMGmILErOPgZ+bil23ENN+WbGupWnkTuR9dBVb+GIxhgefFrfHnQ6WmVcNJLUwsKhk4Lyq/jDjv
G3JSRKrvVkqtl9QPi5V8gp10nNro6Df6LnG8BzspFEjf2ALVhu8qksFjZNcMrzAP7GWKLTchsfOy
dGr8f4LfazO5sfjhST9FFm55zWdpYBMJGeOld5WfPpeSvew4xHGUHhhL9wGqdlrgS61ucOzhsI+8
e9NG2xBTc1H1tGcku14ghgioJ9RoXFQarl7sCjrSXm1iRMt2AMGCABvck3a96KdghXgSEB6fCbwX
zxOOp3THqd8Ndlyc19k16J7dPONNF7o6uN1i7jO/iC6oJkk6DdTa0QJcuB2kjN5jmJm4w/0NAS07
0+U2/qEMAHXtFHtv7XLCHQIBPFMQoTe7cVsv37ZC3noGpCxynGqD4nxngvARD/i6xCpiphw7Ontx
1FzHBKPBlAAUMeH5K5I5hofTfUafzQlBIVYyTRHdzzlbs88IIoVYg7jrXcCpWkY7AZrjz3vV1nT8
FwXeIBhgqOiUzLa2Elii3Ceq/TvBMoSx5D7lgcOG1VxUubkREybQzDyv3dBDi57tTHZwsFUjTAGh
GBVg3mbgZZLgeZ6mBuSmddNkNouCpuEAfa1lnN48IDNjuLnsJ3rvG5NHBydabn1Cbxa9DoqHRe2M
VA/SwmprYztzRf5EeEJ1FK6BiBUuzIyBO3tgOHAlEw674QDfsIfTPivq1rqpyDw/WnHQWzgpISfF
Zv5WoKveAakIgH300VbF9NnSrr4aPOrVsl6A7LZoo0dvNg/Uk/rS60XP7lNaV7AD3GNu/3ylwMJX
Tm0DEU2jbR9McP04zHWiPib+NO29UOA2ibFLDzguqM7Ika0HhM6mx9ySyx4pvErwPQPaO8wJwL3A
qy+ryljHJjMdbNPC2yQqL75EfWxvPXiGV2VCxVdX40ul1XhKHQF3PWwNGDI4Qf3SLEdGd/4NRtP3
gckCHMlo3GPPTu4IPGdNY32GNiX2bRC+FWVPTRdHwEza9mQNwXgohrVydajKaNeEV4EYvzKGbU+I
Ndk+8ZTsLDUEu7IUEXBkTaN+GTHw052FeyvdHTGlNYnCjrhBTNdstV1NT+TpyAuu9ZyoxN0tCFGP
rVsJ4PplHcLEInHITVkfwBuJg/aG7IlKf9rONJKxB6rgromT5r42cHpn3Jr8qqHzLWrEeIm6frnG
9ovlSOP92wd+6J4dXVEaBT1oCdn3CAGK9F7lrn3JcWi8ruzAV5sJtQuoudnrdr7G/0cfbL4vcIJ+
Hwu34jidhv6TO9h3lJGLvyu7Afz7lHRMTLHVWtXLHDcAcDIUbvkOwITYWYyImV0wECXROZvwuLuw
8wEj/DCVHddfqxB0wzZH5/vDHmqXRQ1N1yYOZgUX33UQ52J1lZetag31UdVeN108JIduXjUgOQ+p
DxJeRXeZbZb7yi5p0uBhoxgzOFljzB5xtcJvQEFQbiQUMslSCMDpqUad2tT7SlXegfe5IRRseavc
uYOij6+6KVDdg+KjanPitD2BZAEO5N/ZJZx5j/NK0i/Bfa9lu0PaKi6dhmHZ3klKjNOZM8qA0yTq
EItu3y7IpstQ2U+VCfI19CUhFyO7Gp2gupcDKRkQn15N7dxC6lKbFFIAXiK7vigyKI745nlfDQx4
O6KJFjv8ZUIFv+A3ltfQm2H3GbMJfXlH1vV8GozZq5LoK59GvDe8xNS0sM72ChRi2w2Xgl8nSetX
E0SfU7ZxEcftjm7AVaiD89Tne2HT5aM23EMNwVUjBys79OyOeKK1ii7qCHSVN7kJh5zZulyw8e7S
LnaOVEE+OMBRXUapyzUnJuZMkIavdjsfKiNCIPajd5AxVFLSHvJ9wEDwAha6+1BD1aI2j0P52npp
j8qhCodPCwaP67EM09cOq9UunjEQ7xoVQttVgNo7itsYAUkTXoGN7F4owO6VX8P0RhUC3CdqhyOh
GM6G6O6Una1P33WRZHva3Q9GOdBk3fk2tsW7cXEeV9ZZpMOVSA2U9ummroZtOzbI+ZwryzSPYel+
g9zMFl06nBubQAHZ9kPrMKVW9axtBsUbxNk3WZoAVKyzBqlukZIE7O6rYWLTRjePgav3p9x/zRuP
MYHq1uzwpQQig5Hty9RR2cVRghWosQcg8VZ+VmPp7m0bDoUp5W0/Nv0IwCp2r/RII3rD4T76EoPV
2ji50Z8w5C2bbCrzM10TEBwQinche6I3drdFLOznIssp7OME6U+NGZnIA6h5gwwPyrLsLzRdHwST
oQsv5/XggGB9L3rXQtOemOC5qHhMMjNj/Kr89DS5JJGHhVpeiJKj7cEA+R05hbl2ijl9StDNMqSw
rHNp19yPSr4Orv1WBVS/PvCYW2CZX/q8d645rsyfhW2HJyTUzT3w1/bYomn5pjkjnPuqrm+FqJy7
MdH2JQ6h9Krl5t6yKjPJaPKcfja/ZNaU49lLs+wbfmhUwcg0ggmvj9PT9FNz01+V9hLfFNZc7KOi
2c06SvdNIwOodIH4nE7etzQeusthpPusc1TdEE7lTerOASxN577oomw8ZXWuvkZlO+08/EGPvK9b
ZqbQLRItzqijr7Ji/AGs/rx0UXc5Az9FYjKk8ynvK9zlrjO9jyV6sCSfS5pM88GEfbNz+/m75Q3d
vk0qcx/0FfTnrEvYsWR+7w0zrUbhg8gyOWA6It71Y2r4w4BmINULQ96Gl31GuOl+7ZwsI3oCCGfb
+f13jwUOjYe79IQLrPkYQ0yTql1kdUw8276pRgpXqdJvJrIYK4wOnK+4fW/zJOxgXWTFwVi998gJ
zIYNGUETSLk7SVJ9TQcGjqOV8Nr4MJ+rYn42Fqa+gPbQlqTjs20RdU8/yLmkx8ZyvL77c7p8gZcO
z1TMQYt+sXz0JI56sGd6PrWj/hr3QXBVrEMPfypLAj+0Q44PGI1l4EctM3QonhexfifDu9EEIA52
gXXW0BNeSmEfVLeyyHuQP0cVdsmuVNZyGFuB6r6Ic+/UGZf2y6Taco92rDipYXCZruPxGr3F+8LZ
g/lxp89S9ZddjXud+anTn7Rww0sJlujodRZccw6ydD9keJ4LTKK9BCNaByn0Qs/HEoFBy49JJ8hG
Iv9K38N1b+8x0eOBmNiBdBr7d+HSSXQnoPd4KxaGUkv4ZOeUHaUfAHWJEVpSMuSnZSFuZ8R0fRQU
Xa+oAtFG2jSAPRrt1H4EANYIqPZuE7MTRvLzAMsWYGWAvnek08jaTSYLfROKI92Ix4Jx/jayomDb
at0+5G1wQXaU2YIuuDZe/JYs2PsZT6ZXjEc54EEu2afIJ2CDlJx5lNfoE+CNZV+hk9gOU/aGF+QT
aULfVs81wrm6P7cYb0+dBc9lWlx5MC3MG+nPn6bYukWOTWMagEOf2GBmDMmB+P9AbQAsSsQqJ66D
sy7LmzJ3HkkXbRE4tSUZaCRaD3h7aLe72OJUdCzLUOyH2jzYbNX3Y5u1x4JYlL2MgdsqSxMT5aON
gs6Zj892Wd2jP3CJLApadLTrTHamIyvSOVjpSTdMFfZjDey9/vmAlKWLs5NVPmlJyDQx1Zpt04Ui
IYKJeef7K9m3HXcCtgysvYObNHoX9AqEqBTdGVVncqLeZunRi/8JgxVJCFVNS89Y9akG1b8NdAar
OoTfEFuWe3IbghLjjufSj/AaoMHtfnJDVfmGoMY7JZg6IxKotoPJroWViJu+t+Q2rh2iS3OyEwr2
n0OAXXFrXKoadCLMeLueNQdR7qTqbBfhc+RJ5ZyrCWyIU1ndjXatblsf2b2K5tVQ2U39J4Tk46kZ
qumK8qthxma9LUO89oekAh5d3VZtTb0zpwW9pbXeiooJjJAar4D/zjc/PWn/kTvv/5vvToM/+L99
d7v3siD07a++u/V/+B/8gvsvYhBx0WjYoq4IvP/FL/j/Ep4POMpxBDGOgQak8L++O2+N6OXf2TbG
SYd//Nt35/yLPwctYVV3gWR05H/iu4PwUP07qJEwdV9xZa4E5kE7dBo+mu7ofnMypFXJgraCfmrs
/GFXMUpO4Lj/5Z78hvSA8/DXS/kkQXIVIaUiufzjpbLEC4GeMHqzFW1vLmejBm+zq8kbyitipqrj
2BT5c1rR9KmSIT7/+fLqN18V1gVYRL3aC7nrH6/PEXQOiwjeZeJkUXwn7djHssCE+5Aq4OnoRlLw
0Yrj/fWMe+6dOOKakIs4ko+eGry3KPXCO9sJGmSP+SxgUWc4JTaLbNCjhZkF8dJewBEfPWYBP4DH
eSnW/phjOQI/TntWXtCQANlMKhexbz+m0DDvKMBDSnbATj5GgB4iTO51+A1p+/CZjcx+RlVTwg+d
rW4/lnn8/OebArTvN7+Kh/VSOfCrlNLrXfsLfWOuBOIbWvzbMQlo9PbCsV/LwfVwpIHlgHSO/O2z
yG35mreaZgFYEFhmlWH+ykKo6u8L3CLmxnHIECvOka2Txli9tXKivUV3pQhJMEx9j50sctNjXvTq
TaJ9kcfIzbqnsLMxesSQM7+5fVznB4s58HTCO2lept5nG0t0OD+4DAqR9/rxtDK1LLBVgY9NBvY+
x+3Ma0mo5VuMN+wAJABMxOdctA4l9W0c9mkG8dAr2rMg8YgQsxSI16YIKk0WobYxOWQjx0hcDk7c
7GK4eh5BomX3KnKGLZtSz3R62t729PXiG8/ata0iM0rWfnZiex3Jnxmw1x2SZvI8nHRB4gHb7rtH
FHFRdAeSc7K3Ye3Hr17j2fpkG9tFPoc4aMA7jruM8Vq51PusW60+VcucliR2RrrkcQDM3KVu4lMx
0WNd5WADrn0AH0HvQMefRL3rljFTV4MVAjZuQ4Cz29DRwH6ZSYk9LahS7mwU3f3O8TmgnBI5BfYb
X1i7lwz/NB0Z3FLJPSp/b7wOIysID0viV6QIc4bALMVTQdlDalV+DpVieBgOWWvvyZEIyttUAgBg
zptiJYDumKtdzptDSlcJb1KRVBhsRzApiGrDoQ2/9YsTJwcHGWVEncE2DAePYSGduQA/hJcFzHVF
Cf2Dk3XaVDivkHlZWQgsTmBZG3Z/fvh/tyBRwEMTU+jBhMuS/ddHnwyAORsEbA+ss8FRx4heW70m
DGIEgWUxdtN+GSxzICeArIa8D3/8+fp4p39dEAPHcwQhvfqn9frj9cnCiRKG4MO2InVx3zXGucTi
l1zYTiGPRgbp1Z+vJ3+zAgau9H8eStk93NWB/Zd3XaNFM4CgesYXdLc6h8FBM5Wo2Rvjv4KLQ3Rk
L86uc2kWgjwV57yu1DcDonk+TPNKwmaic1gQXV4C5or+x7YPW+n3KCD5kQS0bkaOsH0ncGlgCttR
4uPnswsRTHWNxBeaFWyhYKaQV6mzHwWMfWJ4E0mxR1pOOQBYpBFky63qHERyhdUdsWiLf9ix1h3h
4+bIfi1cxLsBezcxNB8/T2m1peDYILZMgAjkGtIRjae3Vkn/8MP8fRF2qREc9qQAaILr/rIISxiq
I3Jl0hbNONzFDEDTPcuZItvPab13a1pPQ1Pqak6NTdzIDXwetmtHx8wGZT8y98qaeXyp3UWhhNJN
LXZYgHLK5zYsdr0p0HL/+TP//eF1pabKpUHMnaEQ+XhvfNdzvWFNsYyHpfomlWnJ2oElnmBOf0xo
ch7/fD25/vj//jE8IRzXt7VNnwpuI+/ML28rWmjTRxaJlLRQnE+0RAPogI1GkONH9MzRHGAEKSRM
gFkZ9Yq7jKCJkYb44c8f5ONDQe1C9QIOC7yPdAUdufW3/MtLFC9uJSuZ1lvHt8b73If7Djdxfvrz
VdZo7w9fd70MiBEXYIP2PV6Nj5fBG8/OmAE3sswUPMxMjAh4qwv9kPT5/DblKaJiqhlgp4JnY27T
SG0njDECOD5A1gOC6oyYi1TED4w/84c/f7yPS+d6ExxCxn3l2LYPqSH4ZSWhV2S3DtThLRbI8Fy7
vrWfchJMcdY8R32W7n08JGSBoduj59g+/udXlz5Pgau10ECEP96bpEF36GAYZELQwfPqckiTJkvI
04Ir3u6IKiHxebCx40smhfsG88w/sE0+vrD//f1tG1IFWmbtgSD9+Al8T8RUeTwEA1akZdtVIaEJ
XVrT0oMohgQ857A4t8P+z1/8lxVyva4rAFTYkB1YLXjFPl5X1UbbTcXkA2uzAc2L8eQ5j2pqowF6
xjXFmre3Wmx/bqFT4icnXOKHxEVNvTNuvlQH2h6AqP/8qZyfC+Ff381185Su5pkgfi8Q/i8fC5Up
3eBA19u2Gu+iGqtlYkEVhLVDkAMlGcMwerkMN7rVTn3j9sUeozqCRQCrcTZlW1qA2SXMK9gPEUcH
uO0KZu5GgV/G4pN3+q2gCZNg6qSXvsPDD685zgjW1DEC9z19sukIESI/ci8W1HHB5zQS0ZXHMhLu
M8tntgVwyWNpdeHiUAr1P9w4iF8ca0IsUyLCX0AjVExSC6gfOFunan5DZlrH+2707fPYu8W0Wwps
H7sww5vRlNrlKfdRfzv1KG4tEh4KGlIaBVfHdAyHIe4udLCBHLyd6MLk1rZGhmVtJe2zMAgWUGzY
wIZI40Bj4GcVbDjDKHrbj5iCNo0Dz3VbzvOwRl5oBB1UjGidSxQy7QUcrO5QJEbmO0oq/4dfWxb4
1EnXn7SEArIhnp7fOWozFPduB4XcDmOv2Cq3cJddlVvJBaGOVFgRKlQ4PH33NLnKvORh0r77kaoX
ZGUFiB63bdL3WFIWnlmUSSlQ7Yx3HVLB+I2tPCHgmF3ySTh0DA56QRpGlp3CBZEKiFGHFHCXRQaL
nG/LPpfvdMqnb76M4xsOTIN6wveRfE48b6YsTFrnmgZIyVHJAB+gIWjMSIFiK5xCVk+TD/A6xncb
qlm219CKmSRFPNabsVr4ZCwWtX+TVyp5idUib7yR0yaajhmrMI5j+l0dndl6N9lxcIQkg5nBVBW6
PlnOC/48l+SdJkfLhKya0Rve8+w7OX7LJyfkPcMU7IarJp8gEGvENrPNqnlAtelaAT9i3qaffDP3
r+mAiHqrUiG+2BQs36kv5xqKQ7H80LjBXmKY/yXy80lO5xnWO/AavCZPjZXVuMSxpxtbBvdWzlR5
h2gqvWDMERFhVXLjV+EPnMJSL9MN3g+D3KFSs3fme3lv63wNAVfhZbxoxlEXbubrECGovep3jOqb
vV250UB87MC5wdItFocWnjwWqnRM8YLVoyGPgpHALZIyQHUYIYj37bIJ2C5NIncDEFnxXXpfJBdK
A/nbJQjPeUrDGrjbEsarEU2b+lUXWUeyGymg45bzIkOuiVERUS/VVP+Ajhy/+kbR8XSnpUcynaAy
RNoG8IXkCZoU3M6esW2GMNS/mBvtANLKMus8zHZsbbM4x3XdsQl8IzQZ3gH5k7q64Otj+exnN5JH
4P5sy70SLmf1aoIF0tHahXS3KE52KIGpsI5O1RYAtlxGs9us0067W/fS8kj2Kf7WzGojdYBpCuZ8
6Yz9wnGOuB8/CdVNxjs4bRrwLcXJ1gM5sjDAdLVf5cj2zkEP9RT0TBcIFsyCG8MP5ZNOE0GWH3jN
K37GpLuCFQJ/J9IMFnEBOj5/kOCDlyjxIXvTssTTv7ip/jQivhx2uutpJOSMzV6I1SJlyrP83jpj
hfcg2UCH3Q34E77ns1ffW0NNV7GHjaePVmLBBYAaV142yFmKPYdz78HoJskJd8c4TwaCCr7YlvJ/
dEEQgsErlydT5P16X6f1BVRB+zTPC3Bim4H8KrBGhL9xk0h6yCB864t0V6tZR/wtO1/sKozuDGMP
NVykjpaptK+7CHf+Xi/cGubTBK2P1VBzxKwwkWDOn1xUi36LXITyn6THrB8fq5mNBmu6BDnuzCkd
T9t2gU1Hy1BcJYl0sQn7XVwRpEeKrhL1csfUP38UYiznTZUzUERa2bgc8nHFGzSBHbKxHsXvtPfd
ymJQVw7xtp20vKkMoQyrgDc6yWV98kvKqe+4caJ8O2WTuEh4IoIdWeXSuZY40shV6Yqg33rhYFkH
v9Pswm3ucEbJ2uXeGu3yHR9W+pm/4PxorZABXzrV5Re/aEYGyEtG3DpyZoHlFD1EvJt9B0VDrJmF
qFjAT4ComTxI2BLLJV59JozKJu/Ut6suRHuKbXIrmp/w9Xr+hBFj8LYc+qbPQ26m6mJueVhO0FDh
VeMzxnoLc0CS/FvNeX6a5KI5rTON7jdyHJcfrKHyJkhDznd1648RcBIGlrslVR08k0ogFh0nrwci
VKMv3wjw0z0DGJORHwazDjR6z0o7XsWxbu/yGKcTNjOjmbQye4FmEflQHFQauU/lQhAJy7igRbHy
wwNWBNk487EateguSx/jHX18vu80ecY9ZU1AcoyyAcuQGOP6KK0ZIYcHI/oBmGQlAbHMMsYW6YAb
2xWBHu4z4/YHBJf6E7Me62ExklyxJS/wZU8tG2Nsx2L1mfV9fwQUtc9HY10BSyWv2AmzGlZR8wDL
jz0DowxDqrq9LkiAfy/yvPos65EkA82/Q1hLkxxj7p9Lqb/X1S79Sc1QCfau97cTcE/aT5KHhmgx
2eb7SLIqdOkSUWCCZaZVUO5t8Pv491Nxo8vO/oezzcdD3c/yUlHOCjdwaD076peyXkKdwVBhtdsG
ocbNQqTPEXerg3+iR6mioQT8+ev+vYx2ladhzwlPAZHzfjnwV9PiE6PMe1liN3vxCerclrKfDj5v
+nPQpHBxlzC///NF5XpS/KVaVXAJOVrZoAkdud6Fv5zgaLc1QwrAZ9sGSXWVB6Bq0lYMF3OAeXFq
2NrHkHErdMWQbnRJN8ry9TaGgv/fk5D/s+Hxm6+/SsRAj9D4CxyxngH/8kEsLAiMZWM+iEGB1iKY
3gfjOADuYlrqxZJcxRkj1J+/vvrNM0arwWZ64AY+WL9fDtKZM3iYwId2q/J2+F7yNDhb1CxBsBsT
oCyHzkKYgbujwaNQ6gnkQhjE82vcgUPY1iyjeFcg6ZUo2JboUOP4RBaS9/11wLwKyp7XsLM7WGG7
A94V64tQLXuLjZdimStmVnHqMAbPZvLVAnUduPj9ERwhvUHN3piVND+YgR6nP1UbhrE5iA27JPqO
wQA81noO9S6iN9seGRK3NDoFKZEENEPDMp0Xqs2fb9ffz+Gup2yh6e/6+DmdX87heWd5gNLRrBZF
Yf9Amsk5W7UpDt0/X2f9O788lB6nWbhetJwEB8tfngWuDEc0JNWtkwzd2RHYi6WWe4zi96FDaUYe
0NwkwOIJzPrztX/z2vMWrhMoHgnHDn55DTnkC4p2q6eEIwfTc6Lu3AvGhk7uLJfA0fzPf77e33o5
nBfBqyEF/zmKUb+OYtTQ9q2hJN32OXvAsiTWjjmMPBDa6O4zyrON1fjdY1F5PiPciIBku7H+s27o
z8VupZ5zbAn48rjQPt5x/Hk6d+tm2OZVXJwi3sRr1agMs6gsn/p8DfDqrW99S5njFC1x0okXPQdd
JK4d8MIXbWGyc9o45as7uP4/dDjk319SYJisizKg16ToZX38cLmhVkuafMQAlOGxK5ERRVsgK0SC
ojPM3hI37fXWTtPlNrUnCYUYbCQ6YHgfBINnychAR1M+bxAo+mxjXtx/baoczVxXWw603kBAXWvF
jPqfpm7e/0NP4DedCnp160dnICQwfP+yytSTrIp8graAq47QBV/hxpwLFpm+kt134dWPxOFiO4hl
1pzpP4s3ynhSSRmOfB4EjK5/2Fm56N/eMPqVLLIIpx17/fk/3tIu5oksiSqC00mFfjEIhEanaaRX
qH3ScIABJwHaVBthN6ZP3IVVk9X+FgJv+qkQCnH16MvhPiiNwO8SCSYrFHXa39C9/Yk8lPG7a+u4
2AV5B0AtiP1mphVkD4CGg3KmCWJZ8fex05hLQEDCU7R7G4Yi2dr5t7pBfXKxEPyFL971rFMv+Lk2
g7QwbQ/DHD72hURjPRIg9RRS9bwCWp8UXIBe/WCeg+rCGZ1bpCbInlcMA3YGzODTLl6cLt46oR9k
aDJ43k7o9WRyqaNCP+fJhAo/DlXzJWbU/AhLrYBDVQ41aQ9gO45o5G0O/V2HlcBhCmddKpPC2nej
Hlma1kRD5ShgfiRtWpM3mXAs3IycL92do4inwnMgNO5eTin+0Cyv6KZIcG8QaRsi8AJhke/pApkv
RmvASpljqcD8l5AZzVnYHNwSQhCuehPu86ivP/cBYPVd73qV2hYdw5tt2Qb5V/KmIspK1+RIpt1B
Hn2vzX5AlQkdVFqDc+joJFCVAgCCksi1q22Swn7folHqboOFBinJVWNOkr2FAaAWVdXupgzR/YbV
srqmaeESsmas7L/YO4/lyJVsy/7KtRo30qAdMOtqsw6EpNYiJzCSyYTWcKiv74XM6rpkkMXoHLzJ
s7aa1FWJiADgfvycvddWFr0bFu4fr782L4BjC5rcjm2LvXdlCohssQdwibYeahuiYfpVYMaOV7qz
9SN2+wMv58f13jZRF5j0bk1d/d3Oe1N3qF1dTBD0WiJN3GmOdq9QyuSDf95SfEWoUsdIOfAVP26j
jLgACNsGwx3bnrHEb0sdIYHRibKdVyX0kWHrMHCnnsAT//XW8sm6aYIk5kXXZjXDr3X1zVfTZNE0
tUkBLcYmuqDmiuFZcWgNtFp5kBmtGotzxI4toVsZmRJffH359xO2eVGhDcC2RoOWRYOz7fuvqap+
OKkdGoNuaJ21lIi5NUnEaKaqxcPXl/rkJgIgchkRcGDQLWNvh1CxzaZUyHxTMY3XoQzIYy2gRK5Y
AqA3hklz9+cXxMk63zzmMGhQ3n83KiFVqYuZRIO+b+3Q+Sf/yc5uKmGjWLP7+MD19HlBfl8S4TGx
dSYhDECof/ZKoiIf7YZzIUPKLKdMyBHSv/aOBbumx+WuNSCeN0kvx5sSzxaC1so17xTQZtjowMPH
JHjHYQmR2ZZnId1prJFxYMKltwZ5FbeKFS/VEjLPYixcokv7oNEO9es/eRotdx7uUqgJ0lL2frJM
ho02GvTGAtrZR7UcEpBnEa2MysJpK6wgOBp6Es/A9xr4uNHWHXgdPp4wqClN5B3WXG5Rdr2/ZwEt
QZkDOfFE48MNcjJjM6hj+bP1E5sOSDBAbkJv8PWD8sm7TiGrq5aBWMTS90vm0oWW0dSQVwcUwGRZ
JHQLw3g6/fOrICdiCsmrPldxe1+tQDKDvLL1bPynlzVnVQTxojz++irzn7L3DNqmaUOEYGe0KI/f
X6XmCC7Vxu/wATvFWvtlRowNOjZEvizKnIzlr6/3yQIiOJ1Z0PMRffHUvL8eZgzV6muH5omeW8cu
lul74D3ZWgPFcOjIoX1SEQnXEIIJo8EOpO+tViwZgp4XFk+6S9/p+dfH6ACZVrD/76KyRRuKKe2C
Rj2TjbbC9BuF+llHbsc6UW3UykFHwtSBH+CTswGKDJuFjSILUZKlv/8Fumlu+iQDToBA8c8Bj5db
h/ytu1YrR+nZam+vnNLPCOeNo/iRB3yO8gGt9fV9+Kx+5XTAqI1jH2IYsXfuy9vACOFAUC3KyhQA
Qkz9tkky/boCA09kh5BkZavCRLGpwkl6derOBbcYhdoLLRo4tUXiOMGB+d8nr7PDQFibp386v9He
b9N0jZORCoGAQ/GfcjMYd0ZjG0dqN0wrN6Jc61EsHPglPh5MZ6UIQz36q5zXzPkherOjOqnipEMQ
IiHOp3gX+EG61OZwanr3lSfY51YTyvGTENjIy9f34JNv62psboZBh4hPsPfuBQP7TexiMO7JAboI
GY2eK/qYLQJONtvRqttn6sXi6euL6h+vikpQaHxTZ97D99eVIsqCuYfJumIXNZQWS+rtGTUbvrWG
2gGHH5GuEzJdl9GaT9+BjEsV/f0JBtj2Hll9TPFammHujWqow6UNiMlAfSVTvClJ3se0m0vtDNHY
eCkTx3wNW4u12dB8zkmBNVjrCaskFHe6KfYm7CMdEFfQjKfZ5DcHaoiPqw3yBAoWFRkL7/r+kUhJ
YV0WDr1dQPcAvUz4LBSNDUL4qNh9/bt+uNSvriZKQ90VaFZnrevbxyjxY7gvhTN5md7eTJUybIC/
WV4ZhtafPrBUKFRic9eC2Zaz/5JETgYvr+fkycQlWvZa5e9wj+WeqmgAOhrNxyhaNlfEZzfrr7/j
xwWVh9XRZi2XZVgmn+H9lyS6yLB8ogY9FwHcRYXO9KZ27GI7jZN9keZI95SJeSszLuOsiZviUkPt
vZBtIPAsV81ZU8wrx9cf6sNubPOhGGvw+qIbQNj3/jOpbmbA49MmD9+Xfxo60j62gsQ4+voq+q+u
6budkoMLWuZZTCwYzZh7O5eVSD2rSE73hgKx3joiyIZ4IUGI0UowQ39oRVo8qAPada+xBpDKPtHa
zLONAh76yAkcuBqz5BSMEvvxAjtg/d0dEue5gDWhrcKciKJTnX5wvuoTVb1WlKo7z0CYVkj11ThY
UPlV09LXMdJwildx22ngHsOd2Vc6nKwiaIGHoUFmGMhJMFwR91bVa62TzilEWp90AwFcYqEmIef7
0YzIZ8crRs8zmRrO7vjhHxtNQ6+pZzUyJFNkoN1tSU8ALmYpboowBSxch/A6j4Jqhob3tWy6mbim
Nrs+sQGO2uSDjGAWFJ9pKsu8siwJHmi2ktm1uMqcEeb0FPBA/DSq3rp1q6H7YTkFAeNhlsV4boRR
IhCEyM3mEw1EdNIPZZZZIybGUtF1EMIB9HxnyAd0tFOCrF1kcmBagjWmgl+EpR5sR+ajUhZK8GqJ
AGpwo4K5YH5emS9RZerFYmwr+ZgUvvkTVYB+PA06Mk+lTkp3ZcMfzgFzpPkpszktPpriBMemjWgK
5Y0RtNfMZPE7qxxeaVCNv1gx6FLkQrXH1EDf2XDoE5FNPT70Bu7bxizr69zC4AreCMXw0upa9Kd9
m093eZmrt04TVo8M2yFPw66Ch8e8Ddsz6tDKX8qmL8/hJ/YveI8GFUdqPX5vJ38GG1RldqvIClp0
SAAxaQZ2YkBK4qCawUXUyd8Nux5qQY8yF+TlpCVgZvQg36rohuotLWkQRUlVArAyYxWWlVAGoLdI
uhGNVMk4FJTUrf4TN2ndeH4NSYuDH4sb2CHFwWWramSZ5ETPLtxeL04R08FYwcTKKDrLkj7wwiyf
e3cE8JW7qiXteoXwrB+R90hpLv0wVzHs+4EwNnC3h+eSObxxAmzLXaukDxA+OtZVDIzVhuUaR2b9
ULO+XRR26JDdGVbyFJ1Qfh+H4GokCopi1aSDL5cSwxZmM712r1wIrzdEhhJuQBiG/6wy6H1upq7H
BoY++CGjTLOJFNEmBO+IQmnNRtiIQNtX1kwPBHC6APCoLGuNLgwKUUW/NSyG4XU9VS+cayQJxoYB
aCTDHLsMsYO9UEXP2bUdvMLcnGj/tJbJD9M1eFWwrAmnWpPozUDAHJUihTrAlHvhOsiYQb3xRi7C
rHJ/WIVdPaTT7L9qQ8NEbaRr5bGGn/R17LuApcAOO97nxg4TSAZ4SBeEaOJEpN4Hl2TQBwd941id
uoZpZkXHKXXnGacaH0y6Uui6x3kg0A/sTh+FfayTRCphu3DoRX44RjdMLjpmzKqHu1bk60DPxW1u
O/TKYvq7x0weifsW9jBc8Y75VxVD7h0cl+iyz4NEHs86LBvCkVbf04EjDOTrdfyTbZpzqioYDdF7
Zjd7v1tQaaU5xgUQ7llsPLcIBMBX581jUYQHCq2P+9LcLiGQyrVRjgF+fX+liChyYmY46ZggCclA
MHF9KOV0aEv+UL7SVcNH49JYQ6WKZu79ZVrfLxAZ4bCuZc9kv+a9+Z5qcNpDX3GOeKmaCz11uuPS
JEc+DYvqEU3MHHybOhgx55kIlIztMKLu0tGKbRA7PAIsUG4Lnsf6wK//8fDDp6XURW8MnHmeALz/
tOhbihS8AX5wBvEE2CC2p9504ld6Pfa5JAFvU8jR8WjeBqdhNBSYW035p2dePgR9ckaDFDEaM4j3
H8IiGYk9k9kDEy9l05NYDqhoeDSs1jzrZKkdONR8OGLPl+PIy7Rb40btf+ehY7blCCZsXdgZZ4Ga
Zc+DOSVYBmdbkhv5Bx6J+djwvlARKudrG7W5LfDr7M0BEjYZBfgKPiQFfriTZCU5klk+nhJ6Fax8
l6BlcJ7OVUNjeFUDuEsO3OUPJwy+MOdaCiVdB9a4P/Ylz2TsCdAcODiKYhnJTIAsncSTFcevXZz1
D0NoWvd/+l5zTaoy2gqmju5p70urShoSIFsMnh8lMQ3tqNwNCHZQkBLYfuBSn9xQDYqMw3CPo5su
5jXmzYnRd0clNBmBeDQyosiLkBUNC1mbQLl6V0gc6l3zSMshDTZmbNF7hh4enUy+z9bOamdekRYi
7yMl1q9b+MHtAqfIJHHVltqtrWg+MfORdTYzgy9Vxl7ZolKHNIU/2wMkVKZSfcZ+b0aejQ50k9JA
vM1LN3yCKBkgnuOEfNx3uXs6RZ0TrnWzm6GYbZxdQNgeu4VNmJZYllo1bQbLTaNlnIJPXVV1nD+N
QgujVaYY5bMFKhemydCbHNVMtEutgql2EQGP00nkUAAkCyPoftJRBy+vN5g3vbYnv+0Uz+tQXXZZ
yFwOGGdUrB0DOZRXYQQ81DD47FbwlNkcaHVuxv6BhIF2a1tGxVloSIG/2frJkPHtlK5HJIf2Jj/w
aH9yPdYM2rUc8ZA2/NIevLn1ZA9GBNmQrInutUWWTpQzkjmBc5rMi3TJg60e2Ea0jzsW9h20Kg5f
0AW3sLda4beyFI33iTHuNJ0NrOOEuxvFGRqm5qloQ6TwRaMtGX3GJ3U8oP7jNI3ZyH4oXXXcoih0
Vl1MfksMmbQ+sLZ9+uHY3zTOvfwuzl4LQ6l6CP0mh6JKG6J7I2QGF7edoHll29OBE/YnywrKaN5t
Zq6Id/YdA63M+lAxBNdyIVNEVVWdkN6mHqMEJgME9tPGJ2j1wBfUP7vjnLENlCRsr8LZW1hkEYeR
YvENu9DFygTJwPaP88QOzXVp6mAAZUMyxVoQPXxPZB62RxiD6kJr0akuQ0z/8I5zDBSQBGhlLeoA
aGjp+EaKvCSu7hHPtddgps3Jq8HJDuspq5xz/kxTrGjJyVVHCBXoeOJcfyLfRnkila51DixpH7uB
c82ma7BAKA4NbuX7Ja3jxR0ICCDizpb1XUQvak1fmoCsUsvdVeCT2oSaS/ECwpe8MDVoDidKa2KJ
sZuTunLr7ddr7CfFE5+HRHeXI7eq7ptQaq30XQTu6OfyMomoYpk6LRiIBQeO9ZiJ9zfL2YlFPcgs
C5/y/miSWDdoNk3fe2owRlupqQUQbXTMl6PIe6gaOfJaZnpx+DTR+4F4ag89PEKZBU9EHZgFYYdG
uIPmYhGqUtjZlUptIY4qk/KbM3lDbKYU43BJz2i4j1JFBd0d9bBkzCYkVcciIgxVA6PTY1JqJxNo
sl384OCrvSb6IDiLq1Z+hfU2PhGjG14kKUrvha1A61w7hHJoFNV+da9NJSKKRGgEzzDUt3+mfpWS
0wnVn1dDj61D485frfN3RQZ6Swas7PH08k1c3u8fmKAVDgi5Euhr6MKTthX8rMrkGz0T6qlDEyq0
e9py+hXWfLddztiv7IhwL/tnnOpQjzozDy4pPRpzDfywkCeKP2RP+YiLmTBKQZ/C5dPLlWgqt7gW
IiY7kR01qn+rZP7IrP/fM0p3Fhv+Z0v/CupvHrEXvebogsfdj3/+Y/4Pflv6decbU0nUg0x7kS7+
mtL0r037z3/o2jch6IG5/ON5iDPPvv5vlK77jUY6HhneWoxsxOr+bekX3zgG8SbRY8fpNffO/iBK
98MJk9kbGwHXp8ac94K9JZkDPK7mKEZVh9z5WEzNQxnYzUbRJuuknUb3KNKy/JiVxd04GhnXzCYx
OguB23MRTgI4DgibozwH9P3mJ7z4/fj/lcsMOGTeNv/8x/5ewQdzyKjigxGGxV6998EEIdxxnxKZ
Ww1ldZyzYwVURj0flFO9ZzFoOFCO7C+TyEpZHDWmkbO/kgXo/Vtoqn0dNQPwYgLAJZJppz6qDaW9
+/pr7R8x2XJpOCNps9BxzvX1+6tMVUM0llM7y8kZmK/6kwHDtorAZhN+ehsbenXvp6h9LLWU119f
+kPH2filTKSPAMBh/qZ739An4reD5ROsjMlOvqNITkmMK6cFM+GO025q5Btkpf3atWO8/I1DNT2F
ZLZm2JLPUtHY5y1Ky8cDn2q+6tvVb/5ULqdHA5ce++D+6icIMHENP/CXKJQUUpsssa20ooFlqszi
fAb5V/HQn0eVbI7LEUhYiKBpa2OluE9ylPbWbIGRRL0ta0NkB0/Z8w358PHobfxyr2r6r93+bZU6
CWciW95fgpJz1uQZwuyOzfppINl+K8ZEu2cAUxB6HxXqRtOAI7hkRsybecGEFArU1z/XfuHGr4X8
njWDdxVd5K97/Obj2BO977CpQ6iADi9iDbdl1VLE0FQt7O8ZcLE1SSKHxiQfGvbzZTkWwOmhXGTI
vffo6IKUpYgonRU7GRSdtDOW4BRSwtgMaNi0mOlC5IQihSVEOlIj+41ScUsngp28WHebDYCIZIVd
qTxS/FC5VfthOvD+fvLLMMthBIuMgNJW3/uIQ9NYFVHRGB3Rr17WrT+j6nHDmIE/kKSDhlnUmXvg
duwvGgjRZ0E2DggkUvNB/f3rrMvSkAzA4lUhfNiuBsC5yUqL869v+idXMee1kCa/g/xtDlZ/e0jO
baV2o8RPVkOCNGNhYyDyUmlkV19f5sMvqDG1pVBkpEl5zg3fu0zE0oFbAGYS3fdTfHXmLrdRa6ML
bf3NJCNiaZTMvvj6qvaHJZHLsgfy1WggIcba+3ZkRbtWpUZknmaT4m85DSs/TW0I83UxVuE66+H7
EkuSWuhulHqsV+gVwUHVU6/jGHPQGcHdNEFyaW7dXidKFYabwuiFR6YXvtbGghqCRXIsr2pBbAia
5Wm4imMrOOFRMs7xs2mXlWU0cPpaGtgLpiTNCTZxbfBiaRH9WGbqPAzzi2EjcShtGjXWizN+RiKx
qeF5AXOjXFeKTqYxFkRAa1CmJHOOUGvvwnKwz1Ql6/N1F+rFEc8J86dBuITVJWZI7lESJXiSdSnS
68aJUrhVWhXoy7yXZYfQBwvJ5dDlYDtt+owbQ8Nqx5ipS7+3lkUMGyCM9A5QR+QjtlKUbjm1bB6e
lWAa8ggJsqtNzXSR6VO1a0pQuX3kV3epSYJ5lNV5s/z6dn72ELE6GRj+KV5Yq94/RHgbJ91HEkbE
aUbOAA6VzWxbX9nVHN02pd0ZLOV89fVFP+wh8yOE3GzmQMwClb0KumeOKo2gtJa4Xm14+hkJQzkA
QvI8DoluPvl+lAiz4UXjf79Hm28WYKiDCZWUy6V4IZgggGX1wzDxSqM0j3jER7wvSnrgTPnZRSHu
2BAvUBviZt/7UYOAdNUpQchWuO0pw6RzHLrYeTW/XqqCcsVuSbD/49+UVgS9CEbCCJp+IZLefFFc
oaESjCZfNIrMtcsN98rIydcGkW7bry+1X+vx0sxoCI0rcUXqovdfj2JOdkNX8MxMmMm6kXSSPiCL
VY17i4TsujlwvY/bGR0ufFOz6BK9Gyrv9xdMhVUVksyvZWa31DuZ4/4EyOwatAEHVBhOLvuNWkDq
WWZkQlypvhhgKicYlDxsjcXGZjxQLCHCqRdVoGHKY+wx7ppccQ7p4z55slE20X+2cKWxA89bw5u7
QOZg2Stz6EjOvPlEyijzKtLePLsEQvn1XfjsUpSmjqtp4MXUfZFohyiHRM8ALhGTxkXvKNEuVhQm
GyzGB27AJ88zE4P5bUX/Ogvt33+rMdQbMOYw7JvJ8k8kYpXFRLcKck4TwZVs0/gYm0B34KqffEFw
MTOMAi7C3OB+f9WC3HUYhJNYSpHkUFBp+9Z6My5kMOibr3/Lj080hwlDoNYBUki/a6+XFw6TSEE6
2BAo59heVJUkW8qaHjaOPC1p0z8UOLIUoSChbWQjc+T/7z3QfmgkOBrBHTLntNaNMrYnLhvrgSfk
s28F9ot27byy27rz/gesolYpXbOxlpENHJI0OrnBXirPDNstUNBWzoHr8UfyJ76rvllk0aSw9HG/
6Knt1QZp4rocyXJkGDaRJ+QfD0RG5prZuWts1cj58sIIid4eyfBshmrCkIpnYlr4aGm7heOU8ZXA
zVCvGkZ+9JTJPL8poi7Ol9jTfZIKcPV4RTNQPTBhNrbu1E5A7q0qXxDWl75EfjFuyCLpfzYQFM5R
W6T6ukKh3i9SI+zlGq+AJFTZQZ67EkkVnQ1TVn/HRU61ogiT428Jj5Z45SZ9rOJhIKhcDea4C7WW
r2FRAEXoSvxEi97Qe3JQqbo810evyuk6ro45r6kvJn2zwePWZ7eNlNVtwt3+STazf+brhBZQg0zk
NMA4I587om0Kg6sSGYkhjWbGC0sdimerMFv/yBWpNf+I/nhBmtsMM7fT1F83ScRcfMzC+sxUarJa
iCzHWN8mWGEXBG+IY0MmxEO6QzC86m0lZkox4cR22VbZapClfsORobsnZH4MvCTtteCElGMac4qm
hE94n8jLbUp8y4vKnhJYmD3qtxCaerluJ4MjHaDoDPVERIqhR0DclGwgq1lUTIPRgi4Cjpxjtkyz
F6ibyhVhjqQOFJXPB+mpc1Cp1CNBEgS48HeoBK2XrPbDn7be9XyvJArkmsy14AoYOcpfvUIFUtNl
u6Niawkd8yPsKUBNcwfhQQWAAOsKcOE+UYwAsLgeD15gaqgZ4qlpyY8lZoBQNyNXxQmSAl/upO20
t2mR2RyAJCb9hQFq/6jVc6BMyeQgnDCIZdxUg90fk7+e417UTLJeCZUnx8WNmgaCRZz7x9zBQfMo
OkFujdMc30NkpoD4Ubf8i6LEK+/FviHPiEZukZsqtbiJ1Vwpl9EsIT3tnazYkQsY/tAL3U02pCX5
sIh7GwMlQdq7yMhzODSGGlx29qTfcCFiFYemLu76IZ+ueK4jaKxh2b1WRe3KTUKISo6IiU2OyA+/
OgcGINIDlca8GH54yV2U+yC9bMfcXywjDDMpgCN9WdEr31R0bZdswfqptJV+RckBwFnt+6Xw+5ou
hXlgFPKxLcIawzAC6xkWXw64e0MhlCBVpUNXX5LgGOYL6BsEHqf6tHRGXLVZCz1AmmUA7410uBKx
+rlrFuJc54YvHQszO8bV8cBh9uNWxevMxHmuUOaB0N5W1SqA7ehU28vK4VBhmoTeKA4ASTDpBy3O
85+19/NTcs1fHrIoo4u9a7kJ5kpTtAYpiUZ+LM2QtJoWuY0Or/iakOPmKbQE0dFxh76ohhjNuaPw
RocUi8pGjSqIhD7uEF+vv95DPxYJsNSQgHLqpdFPd/z9bhOldo9mjAmkWpP3oMoeR76BGmddOPCB
MCXkd0rb9Qcexg/jG0pC9hsuypqlM63a2+RUV9ZT0mEBSxM7OCojFnymJw3YYynXkzFPfZVEXIio
FTvoBk02C3ub78hRsoemZeD89a9AI2z//tA7ZlYmLCyStIP3j+VaPQzkShgBFUQnj8wwnax1YnMa
hCwAisBThzHSN7WQkgTMmKOIXvL4LBAvGkcBz/CPbqR96rlTLnZDonE2zH6F6hkTslRm1dSXnm8l
dbnjpMxalzOCPwpKx5XotIj69MrAsO4SqaoATBK0XrlWoZXKGq3e6nEYMMgGTV6Qg6WxjUIFbHBu
jZZ9H1pBbnvqOJKPYCWkdvMyyegs1fVwTv1gtrogx50gHjpo9ksxIu7D4omwawesu7TxvNT9bWFW
BthLBRWYV5IGv9NkGz0YpQH6z+gD6Od1hRaSfzlqspcqKDCBZ6NU0evQoGJfixRHQz8hBi0tzLUR
Cf3cQtN7a089EXkaWNJzybpreBiUNBJW4lGdltFg1zeNoIOwkvqQaVvATgpze0s9zYrazi861hRi
0gZhQFwO1fSukpi9wwFp0aYdcvpcZE5Arq4UB5x/EbXElQ7jiGHSkFV7MRSt9SMuHALF2BfT7DXr
RrW9IRRNNW4nEpP1bUW4DPr1sY5V0hxKIY/YuJvdxIzqDF6W3Z2gvQIflBiMfpZjOhTmDotXVW/G
kJS3NYDzWrvUE0fCWjVnFk8NhR05hFMzK4OrX3pF2oTnhMa5uDHbuL9Rg8Gikxgye+BuBtA2R1lj
KS0iJA5LNJAg1mtDbV5C3+/RI48BRlzLBL6eRNYzRS9D2dm9qi8KkxwQXEZslHmoouAIFSzIaVz7
MdzCCJm1M/ZRu7CbvqNFlyV0CVwSthZR0ihAHKuwvWkakkcXxjCmm3YsHIJzSRu+KapeoK6v02Fd
Qn0iWFDA50C55yfJqlUG4BNTzmMKujshcTg0O3Eej5FDEpYVZ6BbSdFGGqi3zR1VQ6PCeHXJDynq
KBtpytMFXWOfLr5XRBmMC3OI26OaJlOMH7a3qPSUrnxF01iEW9QDEt1TrukY8e0EDBQkorTeVCnx
DDHWlDm3KXD0ExdmWL8Qo9JsSVcPkRYaJg33aBx9QGQtGcCAWTu55HkcyhMEkuptqJHhuqZvrjxj
liNXKXezBj7R1FiQZM0kfED932+VzMU3EvnuAMORMOmHCR/co2zlqCxa6dsmyWyMGJZjU1MhtiTd
qPMBVqm8cVRHogHGfPjeE5ZKa4YM9odJQcDmBS4PHWYvs9hU9TAXOYHzoBTKQLZnk7j5UnXNWSBZ
NuqtbNqggZJsVEfDZMaIhBvlMoCQMXN1ou5Zs8Na9XoCJR6TylVu4O6AC6bAVIhUMKATkDabXbfE
1rTL3u7SxyR27IdOd+WNRVb8z76zu9M6KMlDVJpyHGbI5XSL0TZ4TltkyQuyh2TmxWgCBw8Kvh4s
eOVgxo1gS4lTqjSHUhqUFL5qx8LsiHgcKa7vj8Ja9Chd3MU8flrpZpAkiOhSLeINTbXzlPoalBRa
iGyTcwL4jggnEURyV+OR0/Ulb4gVxPpulpbnK9kSTrDQARO8NINFqlA/s7COgWeY3XrikHnhDxVi
rSwn0QDkrXMLC8s6aiqg6ks9JR+ErX0KTrUOXwDMKaGNZLz2Tormu9FhbiSZqJjWjIa1ZaOpQ3wu
kIN2Aelo0a6UolJWSZdFZxkhlugXWw6DnuGkjraq7WAi61JDAVWWRXEHUI3shsg1wdjpetf8MBSF
pc0JYuW8Y8EMVnQBCHhp+WGlh5QJ178yJOpd3you9m5e0BreOy1OYiDN8A6MFVmh7lQTBwJRaNwU
kVpUSzisDLUCp0iSc2G2ub3EazqMm8l1EayPFZ7CvpDKPXeaBJ4CcFvJT9BTcVtBChAo7LQIUiGu
3QfJcYHIvCAmucUhJ3ORZrEdQgWU9m3n52xfgSzSH5E2qTnRiIRhtGpQXVYqowaQ93l+Uo0EYnsl
THFr0Uhz8L3WhIW3HCorNUH1EQ21wLM3PAe2Dk9Ep4R+gNo8Pdeh4nfbsAA0vGg7LDlLbqY8Gcyq
YPIkLLq1bQE8C20cyn5Rg2Ny2rlQA3OoPWR1W9bbMDfIDVL1rCMHyo96hAnoNukBZ4wPfjcK//8I
nmk5dfl/nsFfPzFG/mv7mr7mT//jr//dvLzmDZnCfz3lP/66YXDbPuV//Xj6y5P5rD3+e1D/64/9
PalXzG+45TBUYptDuINOhIrz96he0QDpUyQzd7Mpw0BX8o/+NatXxDebcws0XmbVOGfol/57WK+Y
6jcKSVxTSHQtut5/NKufu2J/F+rYch1aZi7uCFj+dAP3PW7TkA1RVoRHuE66FJxaoerk804kr23r
XOuyW+Y3ZfEckIdT+qACjbp7NjSpF6tYFyFYyzc/8MXvC7+d0O9VynRlLKpyBrKMk5m5fZgnc3gZ
EyRrDLBDwiZzRPNM5ru4zIizJZyliF6IVUOkuS6srJPGgmaf22yHZjIIBotEwau7GjiG2kTduuIQ
smU+tr35tZgFYGFCdTFjCzT0u/MR603nNHCz1BWdIRdFC/Vk8spMQnpPWhGmm7EFlSkpTeC4x54P
NRbNWGulTnUR5+ngruH8KOJSCwJHPfS55vPDm88FSQqQDKptuvh4zvDHv/9culEZuWJHR3XOoHBc
TSrr0YmSuHg0VnAlFPD3ta1PmDmkmuTVHcYXs9slGqx4ACNd7BMHb/TKOIlF6BLKsTRtiL430IzF
vdYRiopAvmZYa3p1Z8mGBBtt5JD/697/F6wzNwUdtex/zn/yS1ECHQrC9pdg5e+/+o+aoXf/UfO/
fv0h4MGXT+3Tu78ghhbdzaV8rcer10amvy/wr3/z//Uf/mtRuBnL13/+46WQeTv/aQGLyNv1YhYo
/+dVyJteX8I9JRD/we/1RXO+OfOUiv46XWGMBhy0fy8vmv6NnjRPBTUV9AL81f9eXSztG2NlxCIg
pVibaMz/e3ExHcI9EE1Ahcckw6TG+JPVRRfG/OT9/WTO1odZ545NntM2he6HrnyQkDBuz7G+MHau
yW08b4bJ3RK3cxvDN99Vo4tcL1ZjAlh97ExSPFWJUSzAvt3XuVp5UWUku1Rx42XtPKtmchmhGAiG
DHG34Jxq0gg1QQlRORYGjUXzdCqs/IwV+VhkMWo7l7OrAlXTaordxJnN7AwEus1wnDICKkPNWkzu
KrZikIoFRWFxquQxaRKYpazsu52pL0XvkxJdI5lzT0VjHKnwK0O9W0uTBNe70H0thuPOvWsndWv5
R0EP2DY60SjGyEhtYnVcVOBDVWQn/rhxSZKqDOvFLZ+TAcNBcKqS2bPwtWlFFvJFC1xV1ZOVQ3kU
MU/t8t2YgIuUa8Qsx42F3MAcvXi6ntJTEuropvr9wlJe4oR4YvS8PTQVxy0XQ5VtFfemp1/LYnse
149TjtWVwqKkQJ+QjQbhUTAUp/DuajvaCPuZ/INR3gVZyZh70ZMT5Eang3Gmt0eVyjLm5MWisV6V
QLlp4SnR6fYJl29u6uAJIAYWMS9Ir5H3egR1bjVksiOtNwb9F304raxQXzq1ehqa5XZSA4A6rmmd
Fk28mZLhJa6HTdbV2aIDwzkO/YlQ+/NwnEHMztpJuh9JvR6Sp6JMjEVCFgQMSWQ80VLXN7BEL8m6
3LqdQo12bgIw84I+a3foKuLLgMvOtLTEODK6i1q/i+lr0wf1yv4ibY9mtXzedWvO9Tm7jRvuQlmc
dPBqvUQJPMuvr+ihe0K78InLCwXZEnV9Edjdde0kclFZ46YxCPUuY/6KCLjHoQiACtnjZVA4x0an
prgMHbawaa22k+sNZDqVvXrVkDPC4TZ54BTaejptL3PSfmrqq4kmeUmpSPrLndpkG+gGXgMzue7u
Szp7u7ZMvNhKkApxEq1GcADYGgzO2X2mY4gUdHd3btstrDYnrxiSZNcU5/Z4atjyZyyGM0hFy7zG
M9cWG19GCyt5xHqy7ICDYus/jljXzfx4DK+p9pcViRrSeoJEfFsHxDnHPidRiNlqd9HEZbkonJOG
BpBjaCu7iTy6wyEZJKaW3re6vPajfMcJBN6tg46iPsPdQISlddkIKHJluktNZdsb/elYqC9uaj0i
v+I5eHCnLU0ZAoAIfctqktLv2qI+7kgHLvKjAA0EQp3jDv7yYnBDsEzmxWh3WyfxL/0u+xkGFrel
HSPgf5rG8y0prK0zOXXtk9DrF7cujsJfdwPbXwj/JOrIGFXMWVRRHcF4eKQwv3cdXg/FMn42rvqK
v5sztdO5qxT9LqKcFROUY11JV7IOlnGQXSAlW6mDczlIpVrDti69ibCStdYP19BeHl0rIf26SsS5
MtJyUiZnFxbUBXP+KdRVJVgPYXqOcqNYgkC8HXmR6oFVQU236hwAmz9O5SqyrIckuUj6aFuRsMIK
ch21L5pPfkmbTUt8SuCNw2fNqc5CgdeDcz8zgylaEMxIfo2CdADi6XSeSmv4P8yd2W7s2Jmln4gF
cnO+5RBzKEIKTUc3hHSOxHnm5vT0/YXdaNjp6jJ8VzCQgO3MPFIEufc/rPWtJ07SKdDs5aRVvNNd
grnSgajq2QQhFnZ7qxPllOLO2nOwG9t2eZFV7q+GGNlK2zQwZeuR3XzL0T7ba5qGxoDFmGiX1lOj
/rYkJApZiyDblXSW2Yr3TsFGy4qbdRd1dhnWmmJt1oR30iY2gpY2/chFf6wdF9AguI2xVjwlPzm1
sTybpfrWFcsV/dAxs80HrcLkahylgreyGdPvIYGvOkUGjaf13WG8BpabgZklE3jnLoKRT+Fkh86A
nF6a83UkdvKXPrgsXfCn5v4CtsPr75FtY5e1Gwumj73wGhlKdIqmtXvAwsBsYIypdwzYXGbUAhxa
YIs3SzU8DK2RntMScxp1VuhAHvNUXRn3wiE3VW30FxtA6z6DP7Z3aJ1vSgcL2O5IzzYV9RwtUfQ+
SBAAljWnrzR108Zk4/jIg5EhDo7Tk00UELBsZCFxb9Q7qwCqXDlkYxWx0kIsS0icXqyIyzADGqit
Z7tzN0BU+NIUXjuZbGMcAZxnv011grWbQYMrTaM4GjmWspjNS9gxvwvjpKn3KNQLsN1/SD+/gXzb
6eChN4t4oiHST5ExYAbsGqIMOK+uXLy8M6NrVQ8dcKGNngzjV6Iwu1wL0IT7BeMRZgDX5LQVFRx0
srGndWwvvb7KcLGeFXPG/pXZnI4MAyH0/uj3Wy8WH0alqkHiiMCd0KPnzTBDgAv4pEG0kUvlLXOe
7we7MkJLMoFIlvzXMCcqBHGoEYqbvBUxPCVVP8VzI/fGYt/SfKnOBimevweWWl4DBP8QsUAjNch0
wInOTbBozPCMlkGETAttO7W1teHDpxqwxFdJyoJnxBpPrXWPh6r7q2koZOBVReQbDbFYBB7Dwm/v
/zZdql7EXXapKvGpa8W8NRumR32S7LCNPLOPvZiqA++mNtuTVKkP7FcUveDg40X3u4yWQqmXL5GR
mLiQN3N0TID8au8su9xaDfwPkkCO9rzMWxgBXbr+xEOqwYdlHlZY3dtaVX9GK34kGEwN8XdxDogC
YnT2oqf9vo+Xc1Jqj6tib3S92g2mfBYdIRUG90m0/p7t/KPGoZAqzbbjY0/TYgvMcGs50kvnTWSc
2DUjF7qXSuYh7c2tm8NSY6SSaRNKu8if+uSwlk7K6FNuCzLY26U912Z+cOfyEgOsLqZL25u7qlIe
YN9vI90KAe/BzqNU6w0tVHLeD0NrHvjsqR/w8mcu4eeV/auO+vG4jmscA2jgJUjUUbsUCgbZvpxw
LOMTR/xWdi7TSNWI9ph/nW0ei3nTVYQmDAlZot4wGVUaDu2qlvfQJ2gja9+0HhJLcxfbLK+VtE4z
Zn7wNYkeso9UytYXKPbZT9QIs2tn5X4SD+q2bkiIRGTPvYgCj855RJmGwULdWnHhbkRJfiw0BJOs
d6H5PXk57EDaO83UUJ60xM22clrNnSRE4gQOL/tgmtQ+1XVfh8hJqJH6dI1uBgPHiWFiZJN2munQ
iQEyXEyyWfdtY6q7rJjbt85A92pMOuRDdUxHf1GqateozfKcrQvKWdeUh94YzJ9SS2q/HqbhEfDh
pzlV3KgFQN0HB7qiN8c11UzJhOshYyy5kU6VPrMhU/c6v7o3kvr+WEtKlGyMzX2h2c0OOzBjNoUU
gjUSJF/qCTk4E6GPkzaVh444zty3W30hcotUjR0Llt1csAAb3fRd9P1sILhQzTetEKm/jloS9LbM
rq41M/dkNk2fbSV24mX4sV6sUbp7g7QIvlSwnXEXUaQwkPU12KgYvjA5rpmrv+lZCbhW74uDrk8T
pIhypVBE5P0JuD3xlJYGnMOpl0SglfI8V0r2zljd2c+aibqA0BZm7FXRjH/WojF286gwW0uGD9Ma
VA5EHYqbQsKwqJ2n1DW3JlsXL0Zh1lnOpu0gpasKYdYjavt0LklqThRPj5Uz+tIHguVeDaLKJ4Li
BKsVHqVxno9U7X3AwJc1/EKEjMyjDzxKmwJbwR3Yc0pV7QQA+ZovTrEnpODZmcoXHftQNpDXZswc
T/Uzl+tB751QrUbcPAguQibJvxSp4ZFStA0T8iZs1XoNp6y/ClnEPpHWvm1CnHY5L70si86EDZwb
Ldm7bGeVFQ96Trica8WvdT4jWI0uPXpUyj9oItjxk0PmgGHKBXQuvKckl8TG2zqpIpSj4MO3Oz8X
zpc7WyP3AEtwa0nTQ7YYzbMQLQ48ZvvPa5FK37RI07Im2j8j0wSBwFoXNFn3shar+5Tn5ElU8er4
Q2EdyN0KJBzcTRShiG47yUog58F34jzyUC024dwoh9g2NqIhtUj7qIFD680dP9JtI0a53CihjdIX
yIuPdTZs4uEkEKZYGVWlKxpPQgYC6UBshPlTkeDauiNEaucAy4+lcXZutTcWV+0fclX+yB6fHRuA
KkgKtSOrjkdfM1Vl4i1L8bZafAB0BFN+VFc5YrKqmdnaOfwLilLuDaXEhBIfHE08xEqP5UWV1yaZ
iEO2TWdbuPg40j4BS0CeM3FHQc+IGh0SWdFhMZboV0jUqzbcFjZxQ2a+XUWc7sxU19/UjiOiTyyy
gLS8twAIq6gemZiHZV+0l0RPR0gfmIvLKHaOPdCRmCZOlBsRFxl8+8LYAeVKDkpaVC+zorghbtvk
Wogigxuh2296IZetpXbddmBfDHBknd23liSsK5iZ8SVD7X2zTSl2KjSVDUM8wnOcwjXfhIlQLRnb
7FxUinurCig9bV0Y7GPBstHcTO1eU9PybWLw8xwXJJ/OdjF8jdQbh2GVykFFA91vZKsNL+5oy4sk
WvigJE7xYcX5fM/uHsetAWN9AbJSug/uZA3vgymiGzOs+EmTKRcTcYAUvSJKy2epL/rHahlQOpjf
aqiCBFwX3W3mHdmNkU9Suv1sdq3YOFU+P+Rmox5XLaUhs3lQLfDct0i0d11yp5z/BkUrO7slYCYl
AR7UB0c/Fu7hjv1prROXwHpcDYMezjG76g0MRcRDs5A7rXb3fGIzeQfy0nWBniz9m3RNKPuoy8Ur
c4R538Xk0eHSqEP4kchwEFTOcdoNBEJ04mnWiBSgq5VmIKol56MZuaid3vVZIyWvRWYYYWtV8dUV
Y/IjkbxpHlFWOWTeeiUJObITRPlmO/oiEtpmlTZ9oq00yzF3Y+4IN3eQxI1sfOsqrNqeIOeJ7FSe
2tSd99qc+Xq/oqxhOZ/PzCaMwXoule7KvduD5aVaiMzIy6RxU8uEZiaHlBTR1kBxYbXUYmjXq1X7
45aginRQRIyCUp9FVvm9yHR4GItsn0blGFa066E0NS8GohHmbv5eR6LYMpHeEOUYZjpnuA2yJMMl
74GyoAzLf1X1bNKoi/euLB+auxxPKmr87BgdS1UQaN5YdZI6AgdAU63jsUDiXyY/KyMTg8XeKNU3
mUR7VxbhZGjSEz0L106sKLSjKBgK/TDDSfHSaeWfK6ZTLYrNmNuAmGnF9KYMaE3vzeQjsAmL/xHQ
vhVJN1jGR2t9ydCLLQWzB8ZKjnEHxiTPagrjb9Xrmsynda/a9c4kXh45ohbT+mnNWTTfg7isNZUX
q1uvyEpa7cZmtWeZCAfU2lcm5ho2xjrLCVz3mLYb7GAF7xCL8l6NvzOt2mSl/d2QXfJSlcq5n6cu
tFvsEW4JvlgTPVW3oMnKs+ZCe7Xno/xDWovwdBkpYdxD2Y/nT0tYVw45zvwBUI/e/FnYYKrNe6Ss
i28xPMkiYqJRVsYAwO+dWjY6HAi5ubUIraFgkByXivLK5jdEMEd36jZHVDPyqOaWtrn7L/rIcsPO
gaGw5iUD6ZLJoUnKitqhsHBOerGJs+xXa2mXOG8IzwJbnEru0FjJF5/tmBOUVW1suYUcJF9VDga6
lBv4bzmFRKOHZV0SpM0rBCKu7h/jlaSltnc4Wkps1v0zurVTJOEz53n92sVt4DbOJ2AR1ppVlW41
NT+P+c6V9k2iGSBFZj1rHanYZeknmXuOI1X3JdToXZsh3GgizCG93jB8cRegWeoJ04/1wJkNfLnq
jwbiQaRRtQtRSmQe41+/MJOTylQotGIj+4zXjIfQauu3tZ5/tGkA3HfvRsGKZyESgQfW1wc3dpGc
ZZ8FW/qTEVsnSZwvYzRNu8jKcs8sAuZL3nf2FghKIJLlWDdRKFMpuJXMH5XYdK+w3bPFc4BD8+YC
gH/VJ8AkBuBLMJAD6RQNYKx5zDpPTRpWmsTpnBTmTzdAM6MftxMYtn546PJ1a6XxY0konKeP4nWh
AUd/5D7oIubzqspVZT7T5zQC1aYEx13V8QtCsmLrVkDjLHDNRJsl+36FWIFuL+yS+aoVpcmeQgSp
g9MvLtfVN1gdbeu6tTeiXrItaq87M6p2HpUk/91O8ZWM0QM/ySt34vkuyixt59MtKqZci+AozLgb
QQbszRSpg4agewYCFpoKQL3IZdhoMnImI2nLYh+TBLK2cDGco0sF1Fbz8sFldWcFp+HIXOgkCYmj
rlAzltdLdx1TrblQGpy1oT/egXYB/Bw9cKbsMXcV+wCr4FsbkzxESvnbMoGIoR9ybnMBMAi97CPD
NA7JbpYbgDz1I/pokFZFLQuv1kYH1e0qDo3ZmKelcONLrYh0B6aYpKNJMqBZgLLjfIeKp10LC9lq
2liv6HBh7GAyEHbTXLl4tlWrugQROeZlMBGSVJzBtpldNKu8OSb6nVH/Mzbr324lvpGIeDEe0Rxa
kZ0HVda+mPac72LiGcGabGBQAeUSwSDbV936SFn7XSBr6pdEAvOsA1s8jgmiCvVTYSh3c2rz3vA4
7UHrVjDSnWbcFnaCW2dYx+cq6msPl6u8ZJWuhBoJCB2atLOZyCVMM+cXlC0KxbR7bRmOMW3n4GVX
j8ZvKgDFu+jO2iXhN0UTk6lzHrgR/6cUSX5Mmiio1MsI//+Q3cE8XU7TZY+hGIHEIydQrdpA4M8L
kVm6S8m7FBQqjGjxQOXE06macp7AwI9sLxqigkT6cqfT+GOH7qpTstA0hzBbaZAZwr5hOerPSZ+Y
nlHaGMpaqXk5Tr+OMzfPUMZGhtP6gu5fL3cd5MAZ8Vrcv+ctWDKcJuaxqnsZRKk0dpXhJkwQKLvq
oe/PXJem54wL92DW/CQKiXN13iJ6JXcob9ZsYwnZ0/klisnalwVFZNogyIbyNyyeY95WJ+Z2+j6X
+Xu3ECQ4kud6yPNpX5Zxs8vIsvZktELMKBsgitoKv0722rejFsN2EvJU3D92VEQxfXV7GNNiCLVl
CUeh81l2X64WZex3CGv1K3M6TQ4PeRrZh3nKuk3pGGOgdyI+lFr/mxCM/pnl5HdCEuAYGwfJPHlK
KmUzyoQbKXYnX2Z3EG41qBrE/LL/ah3zM29a18/dUX9unOmZx+AqSysNGj3+pvoRp8YdDvpEAvVs
Ksd4JE9XjZkHu8jHQmx393DoKFSLHFtFZniJVKY9SBfiElYayrrUz3k2X+kaLlYcvylyYQRhlFtz
jbNtm4lDGbOP6lpqARLXT/jND64OUksReAuIris9xp9MqrHB6OscwlWkpoLpr+vnRB7scmfnz1V+
RuZxoW0NHGFvUBZZ3P1WsbFbvAp16Ve2Yntth8K4pBtmkLhxmu5sqGTnGdojDJKCkHfEa91KfKPp
XnSIbt46zTM88m+FsMKSB79WawV9TZn7ddrvdHW4wjy5mUMZ79EgX7SuPXTkPfiGWB5kzvaoVf9E
pDAxOk8RVadD7Gf8DRf7TsbLrYGcDzLHcTEsQWF/qJ36Q6m9Iynubo1AMrg4NxdcIG3VhcjAP5WR
6ienN1wE8WUTiticLosSHxHe515jr29DbOJcbGou7odSKR7deAD7y7G1ugdFX3bVYGTBihPYmt3D
5PZuwMePQXHCGtAuj6OjXiAPnCb1pUUgNlbkbpXTtsyJwzOLOCy7/sbX6lEolX40UiT1kXtd7uvH
Bkv2qPHGEft+Mer1KBdM/HybccyArFq5NewIRXyCvArDOBgQwVS4qPex6b7ZXJvewBbS7lQ0UFcC
5LnKlTdpplZI+uOFHJwlcHRefpnV6wUcgo1XA2xoLm1zz4zl3W3rx3rkd5lnd19JVlPxtl0VtKyz
si1N95fOv1LyTE86YMxB/hmRvwKdDzpzU1gPrltuYivZAHw8t1Hrk7y9KegaG8l7r/0qBD7U0vpK
1vIo7a1D50hY4FIgw675FJbubFXK2ZglaWiG76iEgaB4TNPoWEdOy3WcZZSBBDXA9Q075m83bKTD
1qiFA5yyZSRn4Zop1PXmsvF9hk9g3hpyq33MD9qzXt9zSCOUGiyItLQ+0jAfjMoBm+9Gpe9Y8oN0
N9OXBYs5zIJTgJfwMaMZYYZNSqJoMUxoq7KPayXG1+98uxXnpMZCFw3mWgRFTX5iNi6Tl7UdHqJS
84WxsCEm0oKAYPPQyKrYt2UWuKO84PWgvFJBSpLHAlG5Vh5z2R2UIn7ssoSJu3FJlCI/dEm5VXKV
9FZ3OMLGSQ6uoUyb2YnfciIrly7fazFY2aaY7ZDZnu3FTJn8rIdKVKrzsWTA+JLV7Y+qMm9dsBDh
/eAPUCb3ZnMcYrcYmIBVhbHFetwcFTHsMoPc3HF9KgUIPNqWx7E3ssdkSNituQq/U4NK6UG4yqlJ
+g2hl5e1FcAMiAhNVxSuv9GOX1TzqaqjnSxH38QRQ5HOlrioN6IXW2Opnpyu8cQA0CX/0yOsocbf
DU7OMcM5tk+zbINyb6sCKkiZxQGsYfNtbVwkhfWdLnpPLkCaqo2+XR+HqgkS49nK+4vO2R4n7UMq
4KwOtGP61Ny/NeMXxpU+RPRp+IPMBXp7K8aIFNPYTJhucUNKfjvVFZvUek6I7ss7gqCWDXLyh8SI
N3G3z8agmE+mnWyN+LdLTy4X0ydzku4OEXgnPLP4AULC1TvzW7khfp53a5g3+vAbLJSqN++ohj+j
Rbmq0119oAcx2KQVZHZDZnU3nIpc+Gr6WSUFEp9vAtd3nLubDDXNkHHvMaEpLHBmWJCSMQ2o7rFJ
pweke0FjYwlrzTR6brCDstlnrJcbmu1bPM771aHv9qLGUp+ywo5vXdy316pkWtis7bjvO8XdIvYQ
vtC79Et1I2NbSZ5oRXIo+V0/aSHbe2xTLXMGNpOp6hxzJzLu+gJ+1SVZzk0j+wOmi2k7jGYT1mVl
vFapoJObe879DCl94ELaDuekuRhZpf0ybV5ls1kGprpF/NOTFLpXc87rzFDrN6kN40LxiiW9y5zm
aS4iy9fH/AXFUTp6mUFEzGwD98hEf8VCnj/PFPd+XBWBrvVs+cz31o12dlnfsk55sQdUioxYf2GF
C8lkZSVWcJjWQj72ICG5tF5Zo9fbmpRL5NFV5JW0C1Wq+LDS8U/xJB9A/7VBHhW/RWZd2eS9itHY
iyT5wbhFq0HGztAVjAvp6KX1NDjOwY2Y9zazeXFBlbCo1C9qyovSoxsNG9ZiTfTOaZ8GRLwzKybJ
kT6GUC2m19E0e63KizIlu4btBnTiCazK8LhM+O6curx207BbXcCRhXFpTfuDBKAntFSHTB9OK9Lt
zMRiBGUm51tclV2cZ9eitmzqw/g2q+Tr6sM78WoLx+7KTW4kqHELZcPcdPJcI7m1s34t1SRwFKbV
ta7708wyUrK+0fIzdFGVaaH8MvOfTpOKr1Lk+3SrCEsY/er3+GU60p8B8TcfJ4d7jLDWBkROpnrh
LzNFakGecqIkD4YuH50Bah6M660+5x/SzcmYiJtvGSVfulpTZt81ZrOotnz5uyg2B29KAGEo2lY3
2g1O64NrsQ4iCYk1d3zMIveVAvFB15SMSiG9zirQrWR5IBLIWyJz9tKyPBFncYpr3eHFg1Fo2ffj
WCsDbEBBNC2LV6Hn39Utvyi4ivdm5cJKxgO8rvuiMSIEww3UmujtxqR1iYaPpSkvWdRTAzjJjVBT
xW9bHAhj9CT11VcL8VEZy94Y5IWg7E3MzAJz2o8wFBUYrvuc1igq+pahL/RNHE6BIdutQ2IXZJZq
2QzlrJM4IFw/wXZOUKoB8w+0Yqlfx7LfW1kJ5buPPzE8OyCnlQ9NLrgTe+0n0zC4VplzYCWOotyR
12TWLujsH4QaX5QpCqx+eBdKf6nGbqPYy5PtfrlyA77hgTUiafPETpsWcuCCGLMCeP1AD5Sr4w6O
yrfJmlTDvqNx9alj7AvYFYp2LtheGz2jllLsAW34OFaeFnlz7D0Gnx0+uMe5vIlcCYbBuosDzJj1
mdnhsOlo36J8H7vzsQWREyaTML05MdnHVOmd6gTxUosu8CPpiDSmV+tas16iw2WyTJGrDj12itbe
ZrZLTHVuHROlSTAGNoh0SuuPspYnNCE3U6ahskKhruUInpup3dDrLGqyZZPMzM9HrjNfi4f3olkO
aN//xN1wqBLjiT17MLXWmVnHgbZ18XTyORL6TI944RoUXglaql0Cu6rvqJitdHuHHVFHbNoAgQiP
BYN2rBc8cmwmKccKr63Hk3TUP+CvPTw2L21TfkV2eVzc8Rva9x9FibaqjOLAQmPgC9n9HpzsUTEN
ZlKyeyICmgvBIrtkQngVn9ysZz2FGVJmbPp+VKxloWF/A9R96eb8wURr4Q/5LB60Whxntbkk06r6
ZTcib3BL3605R+VaH+uEUWQ945xtsuKdYnevtt1nIZP3qY/0LR3kcZ6012VsfyoWvJ5gkMcYXHlW
ebU1BlG8zj8jDFMvrzklY+H40rE+GSPfSeiGDMHwXLmGD8JZro6DW1gxtnfJhl1oG5b9E26aBCcL
YeSQeO2tuYhTVpUXRne2T6B4DV68OSkleqYkB16caMtPSkYFBz5s7cmRQaGysS36JoiV+NT1DewB
JmdeL4aFQ65eOe+VvdOOqmehmOEpng8pMCl/NBjeIlTRNo3lXjQM3acoTxKfjwfjMmmftVC+1mFA
IZU8S8XeamSmkAqSJaGeO8kxTQDV1w2LsljoNY+idiRbLvM7TF3+0AGqinhNuRnwTKH12XbWaPiR
SH/MzL0thmQ+nQlGd+XWjcePwZKBY5yqhi3M0vEZJ1ka2GP3UXXzyaBVSGBOLpFnNEg1LPMV91HA
3tRk0NGPIfJgiKRoyUkVeTEx7RwrECtBLgrzS1fUH1iGHKfa50S8AL1180uk2SnFcMZCIr4vpr6G
Xvyq0USaLFOzwfQVtOWoi1oOt/cV3XIwFZROuihPOEPQNqR7yICoj8uj4qJNY6t0zfAmNCoPkmAt
USCDwL3sLQlEy7ObPCAXIpkpCwfL2meiOcRrt2vb8ckhfHivNrxVphY9m4OFXkIijlk05I3udLD0
+d3MWqA0s4D1MKi3tVkg1pRHbR4fcHs/44bdurrY2AksDIZi3lRaynZAtK3E+q+ofuwUxG+QuTZ4
6FWWk6y0yuSpZTzNVM4zEvdRQ+FIYtRbbBUf7Zro22HKbr2S/x5RIEb2t07F0LP3nUydFYh5EMNW
mbZNvl/MBgEDi9i8ON/fiKzeFBhSwctJITeufEoZCUxhbgRLR2ursudoMg/b3EZf0B4ujI2GMhWH
ypTqgcDgU2IjEXPU8CVxfe1i3pfuZcXU+bFNrOQ5bZPoqVP5RRujVw9iGdJv4BDrrpS68p3bBaHP
yVjdVvSQP3ricLkITIM5l1A5pclDWprTEgjiv9m+LsMbzvTpAXUtniFHXRAZyOy4KIOzX9ZW3zhJ
1Z/gdien0syTrwj9Obc5rasedRYN06xuyogwAQU7AamRefROes0n1FqQWtmn3bJOEkNNQmaHj9JT
bBGiD2xOY7J25wLn54Otl+pe68dXuG544iIGoaGuVK82sZPsy4XUDxopjew08z9d3Pkct2ESK5tV
M4JZWkFSaZe6T94WZ0TUZr32KVpTLa3ae+t0tSshAqXiaIPj0zy3maU8SpfZp/4JBbwFD2ODilLP
WZNf29z0YgnNiRnEjlGSsmXJXIatseq7dByubWo/IWhLnyarCVApo6MikuHQIaAmhL1PPLuQD7Wl
vafpcKzFb0Ld/XSk72A5g21wGljRZ/k2X/DRsKbCgvvuqOcpcoELnDQr3tisXWLrWtvjjj2511LT
2dq3MrFeTJRdJpVg0dsPPfvCkMQY+ZX3lmRpOksjXj+olpeNVBj4xfcwV2gl3DHL+qnbd48+ra5p
ET4csXOnULQPME4xTWUPcXb30LLHXWIEhCJ9I6dzuPcsLadKTEp6H2Io5IuuUGgp15rghY6DT6SB
IfZ1WV7bu10Mo3Gok639nqN33Og1NbWC+HEqkmBe67ek2o5NeqzT5TG7z5MmHokw0YuOLHeXvnYG
atqNt0K6p2h0XC8ecOytTjrvxZrFIVm1v7rS/uTsQADc5V+RqjivjAeTjb66FP0NDmJ3UjdjdV8G
oGjLm5zm39DtABd9qOX3gqVLLb91uFeJbbW9Av470Lsz1NXNOGtv69Ad+wG5bmVu0yVGuJy5f1zB
IcmMRflla0AOyGiPz5nVMp9X1qNST1vMZ9tcAd6hpLkDDwEjg9ULvJowFjzbjf4kgjXggPRVccdz
K5OTPXynvYpax6A+Msxl9eVcfHLf8vKQCLrU8zvZOmGNVYhY+zFkX07iqFsTldpSlZXabzv73TU9
YnThnieb4l/yX0xEpJ5JhV003eA3KogYUm8zjpLJCVNyQR+Q13mczpigsWYqkazD2I2flyEmUdHR
7e+ya3BJMnQLACcc0ACcu1R9Zc2d+NIoJkTYZgmSgch7fgp2tf+5OePSfFe3ofv+Hs6fzV/dF/8b
fRW4////vopNWhU4uf7JiME/8Hdfha7dPVY2+ALoqkQK3fkRf/dVCNxXGK5Bfd8jIWFM4nj4v64t
W8VyITQCJXDh2CbBw//PV2G6/wXe5k7AgyJoazB8/hNfxb8kyMPswsFgQ/iFwGwxLvxnv49EPZAk
g6sELLfM17QiwcK3egPAZYb0iip37taXZUlZUKmr5KiqU22k8V1p6Ekvg//9D5/c9b+xbf2zMeoO
CgZtgMnEAILFNf43G8g/GKPuJaUYLFsJsPEjN17pup7iWB/gTKTt9LkIMoD8bHAMx4+au5kAsG39
FqlR/lmqA73Kf/7zgDegcIeUxF+cvzB+AFmh0zUXJVAVc/jSFOqGIB0n5DpkH90zWYt2/bAb4bAV
0xWWxJUya49li1wjiKGzGH/3NmFAwhH033xAf8WRqLhwgDAbsB80YJt/jTVRO6WKYh3KUVKV2hK0
9dqQpG5NJK1b0hqZJ1VYiDcWwJXOK/KasaobxcO/IUj9s02Mbwm3h6OpjJuMO4/L/guVo+9ErzuN
Q2jzMLZvYOHx24K+dRCb2otwgWRN8c1SzCTdFNVk57v/+Vv51z/egDhBNpdu8X6QsvjPTy1Limxx
uazJQID64y+tiW/VAB0gAlJRBKog/CC+YtYoypOCDXDwP//5fzEX2qqwwJ7woOp3ehb/uf+A//iU
umgpZtVeiXhXjU8ns8lOoA+vWf10w/TuEMgApyRd7r22ZS66F0m7eR5XCAgeMNf+15iqxr9LvPmX
l5mfCqcjjk6dTwfS4J1Z8g8/FapDpky47cMpycV7DiOOAIdmsHQWDqpeUeAv7RcCfxp/cP48H1IU
xZm1bt97sy27f5fZym7ir9+UztN6f2Aht7h8YzbesX/8kdaO1TSDNCfoKsWmdlY7TfVdZOSoFFQy
cx45B2ItmBw9fpzVpbyVy0zZPEOz0X2nKeIvfSrvKwBei8Izm7EyvLbMCbGeV7gmyVJZFNp1q2g3
TidjCEcUaOshXjKcN5YctFenX2C9ZpkU6XZikDMFVmGzMJAsa8egFKnVonh2lV/zVOY/aIFr1Ait
wwQm4fC1vNWEqYcVwDCGYMQJicY4tRqDFQRJAG9WGVPAZNRXChyBesBzI+l/Q/bOpsbpaRRUaPTi
hldFuF12Uz7RWCHKb9vAopBRvLjVJ3ZvKWqP0gXmgOpgMWd/WAdk5BWKMrrwCHWjDw0qKkPHjP5k
buQ+Qqlna/Z/qDuTJbmRNru+ikxroQ0Ox7jQJuYhM3JmDhtYkkkCcEyO0QE8vU5Ut0w/2W1VpoUW
WtSiikUyMgA4vuHec2WRVtPKrgdtvQqLdTT6LKN+2QV8hY3bZSJZ10nIR+9dv092lEdEe+q4fhom
iQ++9u3h+vEdonPLGowjNy3bonUGQ2KGfjB2UJcHtKe7oXd6EiMLfOysxZeJUsUrWiQWiWn768wi
yA5RNtmfkzWM0KRa9jXrK8wvpxIdh/wcky1CPZj6QFFGfJhMWWQX3k+Ng3QHO/Ds7BiDkIHSofoc
NikeaEwahJokawpnZvwoF9znbMyyjOI47afNVFohKdj8qtiMZT4026R1MkxWAshY40/uT89mTHgl
qazbFleF5U9AuibHPcmmD9SXbbWnihbAul9GBJ9AZXxwHwzoEQ64UBnW4N2q7JgQ2uxwQZJW3xfl
TBSjYrBJK6mBaFFA0zIhY4Pw4DodHaPlttww9dib4zBoMd8k2fJj4Q9/h6bE+h8MGWV7zHyBFREq
/EzOj6DS5LTy2QJ3ZA1PTv/EsrfYIbMEptVt68VS73j7oS0FeQKULSLpZWjRJD2mVtekQFAYj38m
Wcxj31+HRx6KLEC51aZNJHXt3Ex3U9jPSPRNHnabQoQ2qbdSjqiwEwf+ao29MUrKw4j9j0Fv96xR
OzKhK4J4m7kV3oEYuS1TYNIACeSYdviXJh/hldwZkGPymM71WK0i3qSHuiUWjkRTuQ8WZLF7V5fB
nRvkjAH6wrrluAxXln3dgnnjC3E+jG9CxgLay3oufzQK9tlOlVyM6B0yUvNHsH7itbTV4p08y53y
/YTnCHFd4Rx4DPa2wRoxVozpI1esi8H+loj0dg7K5ZNTrnwwjdV92lnABIeBVvnYGaWXTYF37HGc
XDnvvST08dZZbzgb5wPJl8N+Ls1ysto0W/F/3NawFXrUWyVFNjBIzyuvA8aCc6ECVBEThEcPJBR/
UgFtuzGdlaBzvnYDJkuOQTO/xVGPDybHOh0fOpPeAkzFiTBV28Yxu05N7ioqykPjzPu5Yw8ASOTA
MPnMEHQ1xscmpsMsqtQc3LFo2mPcORYH/IQCO07Dc4aZpbzC9BjZ22Ow6m3HbAwjces2ZzbXrRdf
ZS96EBZfNc6h7WI15RNi7A07XRhzsMXWXI/xAo2QRSxbtwc3D7pDkjnxTe0G44cifPMzSByYFkM5
HYvGv48G9xgVwTGLlntOhxub4Lc+cZ/RWVfbuSvn16YA2JNcz4q0YBoVTftUceLZHk2csbNdEqdq
k6QIEsoJM2ULqqcMLp1V/ogsZ2+PqX5ziNu+oGRdzBZRq8uP69qrcXoZUdWu9BSHhLjb3XDP4DXk
Fg2TvRXBm5tTtXK97GR0HB/mWISnGn1fZ5gBMDw/AvtYpwbekMw8qbazgGx409WRF7+W/ujdR0XS
4O0anJnISFJYiwd7rF/rGLuar4t2eRZaB5fJVNUPFjSfVTwld2Da6LyV42S3LD3N8IVQUFTna7QQ
4zBynZy3AiNBsEmcmndgOOqc+bHlQAzUqS4Irk3YhmZpxzZF+pMj1+6cq2zfYez9yfc83AhuAg1I
hTVlI0aMw1jAkHXUlhhfo6Buyj0ExRAZI+aZLS6IYFdN+cILcExfEj9K4TWCGdggsqaNFEwp9tAp
jdp5OctfMKBmOcg+tQ+pyGx5a/yy/FXGg19ulC3NxtI+OdpuN+tPm+zfLT+zCXdJlnhbVYZ6p60J
iCP+PDvaaD8LH4HDVY+eJSe5muY0CzdBWuLLdYf6lz8EFcfxks4vSA5wp9rEV2IP4va7T3vwVjtZ
4KheMcDWF9ECFcPo1FPXXLNO2pHBP4GKQuP/UPZy1OEyvA2LEKRqNnbPTDcwChdqHBFD3KHXZkbN
qG+9JF0HuTXzks9pTtD69F5qHiEdLPjfbBnesqZKj3XIIhApZZ9Fu7C/7s4NoPaGzV7d5Cxkhsmi
yCe2McQ32uv6UksRvy1xmDrrqRkTHwQjFd7G6z2Bp6mvCsxZuR9j0mQeUjdu+6VaF0F+3g6vdWZY
aPe5fAABjrpzyTDgKNG05144FgNa3eIj4yWYba4EoBjd3UoW/gLSvc+sCc1zXhJCMabGuu9yiFE7
BoV2gtDf5Num9dVPxZ52TezosLGZoCDxGJZqx4aWV6A5LManxkJ5FzHLKQufKNcJ/Z2DIsiT7pHD
e+bOB3xld6I+tkV5jxKBl7KPZToaCdjYCV3l1xEWm27oVuD0rUyPwa6ORz09eAi+d2iGeT9ZYDGB
9GXWbkqUf6k9feM0H8XABlB1afnSV6VzTh1r6+bucA0fi7e1P55Raew6IOpAaYLnakw+IzT63E7R
2pRi5/j+QYr6rhCIfgrDxmXytiaq8t20LI/+kiabLB3tI0IKFvPJ4DzmSyI3uK73TJs+fanGdgNU
wCrOPGDOxZHKfvWTZlGsZSa7POLbScTR7nJ7O3qdnZ6aXgVoVB2kDT32uSUgrUuxDqJCNWEKy/M2
K0xdP6ZwDMy9XdkloyUPXQ9xfCKdol+Cgs2+Kwphj68itpJ0qwoYKZh3DZT3HUyxJdy1nW8wBi+W
324l3l72y30Chm/HDz03b3ZCSXMtKyGt7iyYX8N0qdymYVGvVM6jkbiF+omDr8YgP8Rz/0gCAliC
pgiKljVNBtOEiRoaPistHsmfeuP11iExiNxvEci8V1Lgsa30fnHjq8TeQSbp7jyTq2fdBVTVcY+W
0M+mVZjF+W7W5BM3hY8p00z6CxCZWiOo/t70Tvk1aTz24OCulMiwOvpjED24tAq3Ua/dVTDqkbUB
Iis5NQlqG1JD+5RoBFWjlu4jd0CtT9pXryY2e647TDyyU//qptBmqRnqp+jKnl0W55Ip95qYNwj2
IoDvUZx0B+M4rEeFQR5hG2wP2s0itmdm3E4IS/f0jMV5LHsDTYso5tKwp/SqKXvKEhfvZpXAxrLt
GwK7EH+l2nvwqCo2NirvtwiP9t0ATBWQW0libK2d6cH3LEKaovZbf53oUWqOWyBxGt/KRJpUZ9fH
oJL9WVVttxlA1ty1ZkQMWsmDzpNszxFlvbeBuXAcYK+1PVZ+BCObcjOTS8xeotTpK6freeobYHV4
pFks6qyk9O2/D5OINh1DEhVUFSJJHe5SB1V7Bbdrref8U1f6RSvlnnlnXZqrjIwBk1nZiRc+qrBK
dtb1gvi6ZsvqLu5VeJW9xk18L7C5bqdIgR6t00fpm2A7O94z76N0FzhO8qAnfRXpBaispdt9IrWa
trFJEXfZTf4V5m51SlOHthfZENjg2OYYWHglGH1ym7A6F0VvbfiD5pXqwvZnbdBk6XQoX9psJNIg
Gu4JIBAXopP9z6kiaXgYa3HXMVP+Tt31a1DOtnYzjrdwOcspChnQj9057YajV2TBPnPd+j2p0xdP
9FgqBtxCSeWQ2ta5T2UoYprHOdnOtGL1Go/izI4gDM8pXfKNe5Wmqhqvq60GpqLOcF6W0QC+o+d0
tVhngb8dR7ncMLn9LhQZEfjCTGaXz201PLdhU99HYd0/pxOST+PF2akS8tNxzWbAJHEr0+xu1Bpf
KUleN5yFxYE6B5NEMCz7DlnaLO1v9ItwezEmWAOPUqnV9cpsUJS/YWB1VjP4kxTurufUtz67mFdU
XwfEKM4mdr36phHuezMh+g0VeY1VkhY40ycqL9298vz0W+BRclXGlF92i/xawuK8Opo8vpYAWaUb
r1qpX/GKbgoCVKKGhW9osFgtCd+myuiUPCIxGMgVcPVktp1wQG+kds8+2JCajGK0RG6xi7Qd3/uC
MhhX57Gs4ubJKeJvZK+UB4/4CNwsUM7joYUs3MTFNhzmAuGB5exGdvirSJb1dmxRpVVX8UjZ2yho
UXAFttucl/aX5KevTfCBQfErjzBiYb9GAANlk3xbJFlKrFnP5+sJFjXS4Xn8YFqebVmMfWlACzBF
L1NStccoXMyqBRa7zqdmMzo2BWt1WmaWtc0CGqI+yCrfDIV3zMLm7OFKQz7fShpPOehzrgoc1CY/
uBD6UVZ1LKH/0s9iXKruIwIUySyt/JcWz/a6Yr2xH+PmHEZJs+14l3q7ugQ6mjRo/25J0Ni3LvN7
L+muQ3y0+kFTxr/mcCoPhcRoNKftsW5GfXZbnDMya6JzmC0PzO2qYwGyuRfsddnEJfeOH62HHimf
yGceioitr8OvZ7m3nmwWmXN9twzTXZD0Dw3Dg1UYZu1pKotlnwHzPoHDK4FRcT86DdCRaFoe/Hr5
WGr/myFhNgmq5zkd73y755CqroE7oj/IFsyc5y/hHfKVrYdoxVkwnup521n9EfEiinSSUCeYnMjJ
jjQVmCcBUtt2lj6EDkbnsTnlPjZI13MeihabTHHpp0PRFC9sTm7Tpt2aXrEY/Sln69Nyanq+jtra
um3oQ1qUO16Gpn9CI22V28BYHC9iGw1Oua6rcQtKeh9XMADHqf9a0vC9zO01KTC0kDS4o2e2izxb
arkdNTMkDirrEfGW76yiYBmTS5JFSfoVLaOM71q2idYzw5McvZQlCwy7RTij11AlNuFsIPR4V+AY
m290iPny2JGr4hwY02bTgS+m13ti1HvsIoZZZ4UfValCARQHmf/c6NlH/b2U5ETSukkmBCtvmXV0
27gIZW+1Sl2WrbU2ESu9YME/gtA1sJo3b/Ya/YpfCxZGYnTrvJFKG5QvNotb3oqWl3PHjsZBKTY4
U98fROyXF1KknGQTNHnaH/vyL6Eci9xK00QkVvYzi2n5+mD4cJOGZWvTfXO94Yu7YH2toafFvIyZ
Bf1YxuWGCED5OUUW34FXmvLIUEZQO1JRbCY8sp8o0k+2bfSeIQn7qngctqXXx7+YuHabuIzJTMcg
nII8GCgoyvYBrYC/I8IZWGkfM9tmf0X2YXRLFIi548l2DvnkF3eauedq9K2tndrVZyGS6jmasqRC
xZC3GwZiySZKrBcX9O2HQ+mjCNnN0omjPX1qjXS3STOlW0iaPHZh1n/4iXqEogB6iXfeh9Ddqe0i
tuXCf3Ar33sJTYYpMlDHkTGjFaCmy1yUM7n6BI5Jhgeiot0MhhL9KACgRTYFqiH9K9L5raE0fJQe
GB4Oq855bv3oOFQoF6qr2XgOEc31ZmkOQGSxYpcZxhTMBcodklOCpXpDiEJ+yEI8O77fM5WxGDc7
YYnUXcF9XE99cCp6fK5AWiixkh8WNxmrBVpm5I4ZOFUCKYG2rnybVrixhuis/PDNHq5Ch6HlDWIO
Soh3UPsI0/GGAglaVH7OfFAPpazuO0/rI38gWyA1Y+vqu+HcWxXgExHee47MnlB/IzqxytdkoNaR
c9bB0GVgOqBLHKv+XltFfHHHobnJSdYl+eDAsR7dg4/lOqC7KVlHW8MJFPCyIf11ZBhpsa7223GF
CTTepcBP1w0ymzdwJRCgw/7ZbVGgt+k0HBern2+FkQda3WkviBddicBukRDNELJx2GC67CUoiShq
LyQ9W5/wQtJtKyEHJTOlqapHuS2gyVIqK4+cYeAHmzjiJR/lHnqVOXtVIwbCsfICs16CAV9K73zU
AdYF16NbbmaQyIH3WEgFEFt61iYqneBZUp2A7wLwvyMG46UIo/TAo8WZvIyPFmzRNUEj2TrFvnmw
+5CgoJoZLz7ps6bk2kSAeBCpV3qFYMrcwrPwSKa7gkjSd5mU4Q2G2frAwBN2NV0HKsyR+j2e8pOv
xnrfzUjPwwasROstuIuZSUJCKKwb7kNBuVy4SKAJmH5pgZ70kYA6EvkuFc9SfGad89BHuGtYEWIi
N+64tk0ZHoYgHQ7O5AI3UD+NjcTYheZ2LqJCvXY9asNmzC5xpc3JIrUFjY17KNjc31h2ab0LMnJ3
wsZNEKR3MpHbsRruUsZx60F7OG59F185nQt1eY24qnzyjCMvurQqElf51oQLE62vqOtnVadAra8K
1StXDDjze2BK7zQi6161UV3gGmaEQ/JJWDI7zBbaGbb8DIXGODl4UXcB0vqzcVB4B7xpGfSjc5Xc
HVlefg+Vmx7jjPOHVvzGdz2Xf0O4DcYWyWFc5+frgH49a//Tm11Gwl5wrrLsQs7XAe8/tpQuiYhc
iGTOgAT92QKPDMzBDePJBG9xdVuGS7sbXTPuKsDN9EO0tPMSvTZze2fa6BseT39CxR5n57jKM0Rt
C2aOdGjRdQXBvlLuJ6+c5iWOxtd5Yk2L4QJheWDuI2ozJpRzkRxcS3brIk5G0r8DiaHA/zFWqN1R
Ixbf7Ta11wM0wI3vhOO2nYGC0RRcVzGx2A52syPMQ+1dMv4OPgPV23IAeod8jh1x4Z+Rv7j7ohqP
va+ClZ9hjB/NnB5G0xPQrs2L6zTvaRg8OwQ4sUBJ6fTV8jCP7ZaYWLnngaUA6gT5Rr5pTqUfHFzC
ct50bqn7vq57gMPFvhmWj7omRavEQOyDGnHred5Prih3VhXxQkAZyoi8jgEjpHtmafalIVt0NTHF
2LR+HbyJVlg71uKI6UUgtprkpBkpIQ5iK/oW0VttnAW8g6xc+z4n+YKZwt2EtHTt9KO/LvHX70Bb
8+UV0SkV1rtKBFbuEgCUFcffhrIz5D/HdvJSj95dx2hp2wyZ2QsZNy9h26pTk07sCollaXc5T9yu
8QpDjDlHsxeqcFtZM5chbuW2TlGI96VDGgrK0XYMcISqLFsPEkhSg9xwDRK0eVbV0FNMOL/yxlcb
p0cMGeBoClo5UiaRE1+22UuNF3K0xvshjm90bQBvy9C6IAr42SRue9Zu8OKkuMPL9sQ12Hix7o+l
yYOnruh/SZEdsEBZNCuDu+m0x04NVi3FAo7QVT4hS2IKiBwmGVYee2+k294E3XROb51k7JBoxeUJ
p1x1DMchuJjYkAOTPc5TihViiCbNNCA7xH5DccnmCND+JmF2xg5q2uuqi04BrJpDlKDMDXq+BSMH
7p6m75Dl1iOHmVSkYPiOfLGSXt5TBrvf3AGp1sTg4kSNjPmHqubcKqttNq4HiMIDAPfAiqc5OxN6
ccX/TQmS3uQ2x4K4AutUBmGvSChgQ05KHZpHMaH1ZajZrpZ6BsTRC9J76szpt0OC75dR0YnOJN8t
08gQkwu69aVNYIwTxqthAqsBNNq/OJpWych42022vfYGnKQ9Ws6dg82PDbKdnwu8W0ev5cVoU5Rs
Ik+dJlUXB1zEQCUT+ykmIvvn2I4A0a2RKhlZ2ppVavUVkm9+DubuJazZe8FYYl6OkXIdXMUSdse4
T1j1JWeWvKEiY4BW2MUdj03yKJXcjZYdHGb+ypOx8r2dd8m979Yja2Q6Gpd7BUmsTO2NbU23AgXp
aWKUSi3mPQy4bTaF5T5g5KGUofCEO9+e+hKjY68+ezHfiWBic+GXHI0tFTyt9DRmX+w/vXVWpGfX
Rpm2MZWkB2M/ATEq+hH0zrgehmIH7bGndwVy7ijofkkS9cegDdUWnR/pKzXsemyvC2LmxIv3o/Rv
CeK4TVDCHWhw6hewWhOtc/GjcGBuLSH0cJOZ/HaO8C1deS6VKR6qpLwqfbMFwbjlHFvQfCIXyYbZ
/htMB7WhnZqPdZU3Dwyo20sdzYSHYqdeFRYSEbfpg1sOMp4dK0s3g0J3qQNEZENu0YGSAYgaYBou
IV3SBajfIeBTH4Gq+0ftUhe6MvwVO1AXxgpCWe5AkgTDiEK06M0+9bLmuMReupFkRvxQ6CrSTaJm
MiiX+FCPdn5Xu6ViFCe7Z2egYktH9UJlgs9jDPWdUIqBVs+uUtWYWpjaAakiNGkNOaK6GzzUghz8
eJLyCAW2GyzHllMIAwVP4rAE1b7y0qs60mqgCXZS3HSqFKDWSPQely5HkOuXHVtp8hM27ejmLMsA
ctSbyC8YFdSdZ37WDHI4HZxsusk72uNVXcjhCdnMQAEZixb3I9IOcSrtGaBON/fR/aL8BA+/6tlq
MUIbn3p4ak+ks+mCuvE64fRav2QgYhU+Bt+U7ktJ0ATrrkgSey3chHlXXIKzoaNkd3Z9m9dvS9Nm
P2xgNB9IeZrX0KcyIawL+DZ4BwvDHatMyikmDhEtrS2/UbVPb92M8mYFOQ1du6XypqOksOPxth8r
+mkYNUG4YUDXFl8d8woD4yIovoC0cE71pqkgioQkDZy7Nq/YEitJ+Z3NDLMYEsXsE4FjVQ84HK7g
zdLxDt6sMnvXVF7EUKqDNbGGHJa/M80ZmftAvlOrebbMuYzZAKOEMXBcg2puv5F0wbNSe2manAuw
HOhL2abUWwcg0N0og+kDJiakLzFVerzqrLBFYK4TcmcZZuxnH2rROybSrj6UGF6+V4UPIchekvp1
IM0L1CHD4y+NmPZHUgPb2lY99GAeEh/7WlQF7YkcVBr9uVu+XBZf3C952fysRCYfWJwVH5B6uCuD
oECNj1W9VEfZLpifm7xx5IZ6T/9IelxuqzJpQ8Y0WeuUq9aEOdEISX6Vgtk1cQ82J/uv0TJBcfKb
fsR0s/ThwaZBcDsBlwXIAOavPUmKJWib7nq06ry/x0sBuBLZd/EpMHniUhKDZErd5h5q9oRh8Hap
mKWeiyCfvCuHdXnLUgV3atAY344pa7wAJJs7vZjURPOBZUVMwZjGKHpEH0Pl87yADLhQk7qy4jtt
nrzG7WGuwYwDkzOHzXCMqmLEg1cgH9IpypA1c08TMqsNUPl2TCSmbe9XBciDFm3FxsXc8WJL4hHW
oq0wQNZhZqrjoK+lW9BifMDqUMYxqakTpKGiC9ZtEIkPJAqh2sRpNCJajUo0DYky3Xe0pkB6sgq6
zEp0LqOJpEGNq7hm3Xp2BEZPzELtJsn8GrQsRMB+vUxTox6RlOV8WNtvL2O0uOHRchjzSkch4p8G
PSUbq0SEupL4PIot2aP+Y+S4PF52YbpLOHuttc6MUO+5AUebBizFUdIDc0kTRLVsqrwrlBVsHsZt
N02x0/ASPbl2IvItWDgkBjEBGMiVgxRPpUGS/U2TU/FeZfQwsIbrJtktTV7/0jrD0Yz3bXn3JCJH
nv9SPpTXFGRcgLxHzFK3z23JJnANkLQIaQIEtl3VAwSjjgmYqJSki75OSyX6XdH2Tb5T3BHPYmrH
c5BaSPwjLALIplPyyOA3NT79N+bc6Iadd3YNewv9BcF5C1Y3EhnCCq9rxVNFx3TJI9cBYEREypXX
VEfWVlV1+CV62bDsTAZ8OqTegBHyzPDX7tLKOoQwaefChZ3t44gDO9nAhJzZrmdRRyqZ9MT3dlDG
bKHjkMjGsNYZ91OuhoHu38CSJ+mROhha9sidatcdHumY+31FTJz5AVCoc7YEAkL2heYvgmtaEutk
y88Nk2GYqdMm6gQKCypKrOCMq0LWN5j+sOwbFUWcvJXzzNDECqhKfXmH1Y4zfXZzKPwmEKBZumlk
+TROeROvl6Zzvyq6iJMCobUZ4cx6Kz6g9Ne9LsQpp7sKVqln2DTxpwGaKBE6xysjO19eQVfNt2wc
BRkXS0RQytQESKw7ETjvWQuVeDN1Now/N9DDo+sq9b1rgum1YWTRrbwsLJdt4iM+XwcLRSr7xWIY
touocQsQ+mSvTNyrrW/XBSquXlsep1COuV4mBRPS3PX8kAdO+e9pQkm26xJl8xC0Eb8nHNhXplUu
3hjgAteM6Mb9rUqxhUIBCNmtsCTGwFMRTcY7FyE/T07dEIlixa36wKwC5alWDtcedQn3ouSwvku7
2ecyirB9nrusAN6MQvyt9cXAqq7TTDJJjhQPcLWD8hRXcQhhNO1rhfS/dsdVAMJdHJeGqdwqSLIr
hg3fycC9FLUWW0KH6b5HpjZy+TD2FlboOSRhuIblh2iixKfAbCwCiyJcjnwKuGorcGwFvMayi+IV
u0/GEQVXvdvosOcgjIso/x4OYcySFwf9ConQjFIdOY53gvHOBJzkTDb/Ue9JUki6ec63vg6Ud0Bl
nzz4yiP2xYrom7bsSYPyMHE9Mf6GuBtDeEXYQJuqkKv/QRr1rLs5mll75fE3fOjo3PrAndIdNRK+
LAJpx3eb7MF0B3wodvnmhPxhwokfNhDS4uI7Lp2GPwJR+oeUOPF7KgZ5WEQDBkEYkJLmsNOL/pBk
mkrPwMwDVF+VMyNosCLIObJwfQpSGU1sVCxBHdHjF74qc67thh0EeEh0kL78vWj1T+UwH4VPgdqb
rHbCX8I/Iie8nOqDjTIJ5WgkorUt+7xgq9hAlrGr5iowbBcRrSqv7aGbLTXUmtFJ5H8oqv8fhDP8
/+YSuMqQ/8Yl8NnWP//bsbtaBbp/9Qpcf9t/ZLz4/+Z4KIuxCoShE0nX43b5d7PANcfFdzELRPwq
fTWy//9tFvCdf5Mo5X3+o+fYnh2gwe3gp6b/87/7gl9ybVK5A0GfGXrR/5VZ4Pc7CMkComfSHEgd
DMCykWr+u5hXsc8T7lC5LD6z7qFTkTi6bfKMCAtG1ThDtCPrBmXKJD9IdgGyG1XtGuVtf8pYYe9E
azah9tOncA5hUYruKzRBf4OZNX+YRHD/L9/ufyGUv0rQ/09exL9/WOnwXaGSR6ft/KERJwRibrpr
ajbb1OFRIMa++AAv/8Ef8Jfe/s+/hm8/EEyQsHf4fxgoDIMxVV/FylMsum9xBc52res2fNayxndf
u5qVjYqOjqPBsBvMjo/p2JYoGQIF+DEjXnWL9aDcqVSGSA850oq06DHCRgNwEy9bBuqyGbsfYW8X
uyn7i2oIt9S8VpEzuozPUh8yxlAv3hN4W3xzbmThBlBxySFrOfGXWxpExJKK7DHVTkfag7qfQm39
IHNaUd01evyI8hLh4t9fAfG7+Pt6CfjH8VmbgTVkUPfHJehNsbgembXrBsmUp/p5h6a0BBoTETYX
BKgkFK23gzGbcl1nPecxHfFzMfYhpBnfBdDd5xc0WFDTKl87JHaQNMfuykMUQajbP3xe5ypG//1a
ejw+DswAySfnkPz9/nbBVy/8DRQ4LAcAuFQGsLkQkMazpbvIisjB2IU24U1h8Vp4wbwWESANUwOi
WmXa1ue6necv7L+UPflijTdgz+66rLydk2rCQeMH2XPPRIPBla3DblWYRQE/mYPlH1wi3tWW8ueP
4vp861cvgOD2/P1HwbnRhR1PxrqFGfxEvQbwt/acH30RYg5uMy892Y6OXxDDwV6oh4U5LwLnXaCG
hO8+aQivM9Kev9mN7L+hPYHsMWApZMkTd+kj6XrTwzQOw7RuQUMzWR5nvfbwwWENlZP6iPHZtnRT
A8PM0mLBTcAnGLFUpl/8XTkWntH1aCpNhYOcwKNi002TfsAg0W9jSw/NOrDmK+E4SJ8DoDxvgxTk
UPhp+YgJWH8ONh8b0iU8uCXSA9GFSTqtpxIDX+oM7WEWYffVFZqkwalgRzTUZTtvEDdHtxJZ2r2J
An1Xo+yEWtyL7OHv7/y/DCh/fv3Yl3zcOv71bPjDH8L0qmX+y9CHyPr2JwqH/BAoVCOS6goUUwL9
e2uQ7q6syucbEkm0C4bBfVRGFrixLa5GZ69Htx3vs0AFgFpBoT6jLqRtL0LZ3LFVxHLjo9eE0GYS
dRvNms1Es8RtujVCz7dDXB90WrUM03TGJbLdeISZMCCnF6wV4i6n4isGl99EijarKth5tGu8vipr
IDGG6eEOPiVjkC5Jb6u2AEaa+Ll6wtItQ1qGuV1LW5Hc2I1JjbaCvAEWTmQ/3bA/XgntYn0OYzJK
gXkTEspodJ13Dg7ypOxug6H2fOadjr4sFvmQROWmp9oYhhoZkJ98QwBAc5OypdFr6FTyHtHandWF
06YaqgHia/7gDA32c2IzdhDKk12l4+DVJ8O02/nMPp7akExuptPWmTOwN/R4hLGWIvwGfP/qsZfF
o7NE4PX+4dL/Fw9exGvH90Ib9J7zx/uAZOYcz1KP5rTg3srm1r7JiVa5NGx89ouRrJ68ovteL6l9
+/d/s/jPbzyP4K4IRbF0IkiQfxxfJWjrGIK9s+4cXYOZ1NO7wu95bj3n3OGZvpJKmr3njSA1cM8W
EXtOhwn3LWW2u400t4qhZzr//cdynP/8jeB89CIeA35y6V0/9r+4ksTk1pyXs8C3m8ktLca4V5q3
UAxtBoqGWXaSVJq1lyNq8XDY8OQnxUtSxz3ZtYh/fDnae5whciPLRB1nshEYbVpy16YB3A67QONR
VPIHtRMb145u6u9/AO/3Gv6v15jPxycTzScZC8vX7z/APPwFZOC1EFuuuvHxnqFwE85cHeJcPBWL
FHDF7TCDmto3B11qKCUDGjyo5cvss+WZSsgI+QRQpYkVd3hC73GBnMSGKsMss9G+Fjc860hb2yZM
ecOJNLhV8ZRtKhaVR/m/2DuPXruR7Qr/F4/NBxbJYgAMD04ON0dJE+ImMecii+Sv90e1YUu3nyV4
5oEnwmu0+p1zGKp27b3Wt1InvJN5PhKgCX11IS06LCFkI0TibNCfIulEM24NHA66UKZrDqR+Oh/a
jPXDsbvpi6Ug2ORhKr4UibAYbOJ9GqA+zPadk4GY8FqJqJ9ve2Gq5JGzKEE3gD83YurcTYh8Gc/J
FKMl/P2lFUvF+Gmd9HjwXcvEXEkVtVz6n56NdFaWmDhCrSkG5gcOnuFhbkhZsYOk3xezoP1W8utU
0xa0JY2JUV0WrZ26hcXHt1zhDg+3caHaC9dwnf3vv539T278ci6WBLBb0pTe8mT/9O26aJiYMpnU
A9iLnpvG9s+GAV8AfeiuTF13l5uBzagSk2Ufwx5rm+ZrM2T6FCCjQmKcwCgyF0qqseDfOHweEbsj
WBMYu+gY7IQfO4/wRXGxE7x7GeJ8YMlOjS1bp/yaZUFwhThK7wqvB91pNMafLv/fVgz6FOxPOElx
23ooMn79gQYgPr9oND9QZNZNVWO8qapZPyMICi7aIvMAo9LXM50NDdIBGc3WdWkklj0Sk6h33022
lz+9bp9cjLxufCmMtmxoNn5C8/Mpo/bR/phuIdaidNIbx0OtRYZbvxYeQYO+yA9Qb4OV8r+4JjuW
cE5jr4M/nNv/9lxy9DJpzzlmIHjj3U+vfJKkamwcEkDqWr8htnQPA7akHXOE+U/L498OVXwU0jbO
DxboOw5Wv96DkZAhgxEcmo9ozCE/ecETP4zK3fN4hiBjf0tml1VRlbK+AUPRoS+xoyeBFAyJzojs
ZpDAR5HhAOKOSdH7qILRu+pDnE4bLI0HJm7vI3OZAspTWuqdC3L3lqSm9MFs0jpcZ1X7UuYeZD26
Os3Jg9Pkbx07vf792/Rjnf/lXccxS9ST9cP0zqTw08PGuXIgXq8hb5mCYwPNolg7hA1faKK0HkFb
OVs7WkQLcCBSkOLauWau6xWbutc2vTEd3xNyI9E/FUMawdSI67ewDab7ZG7PJsrRh6ItMbISuFHJ
1VT47Qs8D/+JnVoy1oxI1xB5RnEraX660ZAsAHtU74zPnTU+TQJzhqS9J1pBvVh0xz8qYFUoh1FE
5XjmzjbuyletHFCFxL9nlyRzjIiiFQIOvHdgfrsYvsWschKVGnDkK2J6XNWPX2rMapC2hydrcFt3
BwnMAkDi3sKiSE90N/14++NK/3+H5V+WrsdvOiw8p28fv7RW+Pt/tVYCWAtL7wRZzoJOCJbX7D87
K/IfOPspl7H5S893qZ7+q7Wy5FtSxgGD4igr7B+Zu//ZWnForRB8SYCrawskbq77v2mtfD6uedgf
aBbSP3Do0Hmf/eRZQ0hgCBx8CZADec2TMT85mQxOZVt0FxmjNvMPa//fPlE69ERsaVlUZVyaT8Ui
uqtadYs/Pi9bcqlj6cHD1hpnWjW2bb1jSjv/4VT0twJ1OY769JCWs/VyvP60AlTQLKvQJOSQXN2C
F3mYCizF4xIqPluzxxGi9rau54bpNk/y6EvvVIYDrsb5PqJ4ftW1NUBjs+3xOVA25rOfHpabv1ai
nxODl1/88/rkSezIsK1YoMDF2J+hAnbV42yJUHZk1YQocig7d9qEc+deS1HRr59JPN+UskIN/vsP
Fsvv/uWTXcvhGRIQy2kiee6yTf9UZ5At4KVxi4V0GmAirSv6E/sot2egqEbTmwdWfUEoumu1131U
t+LcJD21bu50nDDJDwByPNEoz++kyHBP/OHbfd4LPVgPAV/OxcZPJ+ozkcOhfi+0SxQdDriR5EFb
uDet0yHuafEnUrEWiXcw2oXNLF2Iy3vCM6rvle/wLGWF0X3rpUpuC9L/DDjlSQTbCHNA/cevGfz6
SNNid20IBORoeQKcCkfvXy9j4SduMEouRipDFPpRiHuKweQ5y3LzgPDznT1v3tJ+bZ/iSDuvTZni
pXbY+q5bv8wvpjSSX10VL5LCcuhujZEpdTqBcF31ftu4R87f8oudGIzb6wQ03aYbpHjp2YTUOtXL
MCObsnjfRMFCQ/INNd/oKcjHWydIxOscVq5zqK0Qod2q7tsyQ92AzRlgEDDOWxy2s7W1UaTC/C4q
P7VgNMUVJh4VteNAipOY05vYZRy2R3NPtiyzcFSYisUtIlREAVq4p46vBTdq9F8JlwIg2yZ4n4/I
bdVumEB1w3KtCfkLleHJVSC8mmE1kPq1MROQeWyZcFvXBG6E03F2PdqMZqUM9lSOB+na9QajZdiv
x5fIi6m+5zLgZSBEx0kupkTinbCJI92y4PD/ONeLznQwBwcEfV1Yty0ghg1aEFmsU8r9SwfrdntZ
Jh08Tssc+dPAJButjcyN9JqWAmplPL9cSlVhkds3wYiyt5otlHMFpsRxPxmm+Rq5GGsIRpj5i5Ek
qA7C3I+xadSc6pDp3E7N4Hcfho6gBB9lHo2tLE6n655WN56IqsmfwJxA8ibiwn/Pp9nD1NLa8boQ
Pe6yIpi910YqfgZJBhZNECcfEUUp1mncTPJsDGo5gRqxJVem37GkUZ8giqKXgcJrlOn8xZuJyYpZ
V96LaEBibsjS3+A3nkEUa9BPaKjIGJwhGkITwOmNXpkozjDt49vZt/33hM6IsZoSd4VcG+dsVwhx
S59etScOZ5rKJpXB+NA75EJh2KniYFfEvlhHQdnccP6k5YeotXw2WFmGQ2jH7n0t62o8SmPwAe4W
kb7FqZWAth6jRQTcBoncQoSqjsvAFFq1Eid6V8hLDVrXrlFlL7NyDOutdsN215lZ+j6lUjbLsLhn
nmVPo9jKviQsoCj78zS7Z0Ak87vAnL9qetXt7cQa3rIAIMcRQhIC3mEe1UHp1r5SoSzQePfdMwI4
Tv0L6BfuRLGpQB2u405VO0m/CHbZaJHHAjKO8JgYkwrEyGGHhxcrfClhmXFQVCSWFYpGGwdiVm/d
ibc5AhSD/SW0ntHG0LAUWalteKNpe2ilZFgesjvshOl9gMxIH4zUCb43RkPer+K/D9Zdl5MqXjP7
W9m+l5xEOxrrifHaBg0r3eG5q+9Th1QH5Ill+pxVZrZJWn+I8C9b4ONJUYTCjSsvMrdmFCDx6DpW
rVlP88mbennvzKl8TcapvAaRO8JcRw0W9aV3hNlVXVQVjtVVbcrqXJNFRWBHQ4sEkV2Wqp2bMr/b
0dard1MjjA/iUNtLBt/ztkd6A96jCuOTdqbYBjncZ9+rbiYxL7SzFOaZAVksQ/d3gxzSD/ajV8lN
l7TznYlDHD+L75yzqFsidzoDvoJaHAN5w9lEDLkASKEAQnSW2W5rnZAUVZrsV6Y5Xy+BJDSDFWQc
pLY8ohj37Euri71d1zfRjY80aJ9mGeoznDDddpDKus1Q82y4MvbB63zoPjQMn5qgrhJEUwn5y3Fl
zLugtUAeJZZV4VIFN457FSNir53kNPXNtDdBEKiLCqLy0S7NaU8cN8ls8OK7NVKx/p79Pn/16S9e
pqIddkUxhuGtEjPSOjvwcRk0s9XcAc8J4B7OfX872S4KaTMJ3bMcAj87DwTJbIdpnG+MktaONDUW
bhIsWMHijk56383f7KhjIo6+jOjPwFv2nKhyfODwVWHcFjzp9TEhuy84sA0b4RGN1cjRrWOC3fDE
8kZnzlXnYcxmfKK32NL0hvw2Y40Nud8YpHmfxlzeDL4+oiB8gKxvXWTDNO0I1dlbmbVvPPGGnesO
a/5HJ+o7QRYQiXKvUxRdt7MmFCy5wbfjIDjtmmvHbjEN5AtV0O4XNW9Mk6t2LxXHw12HaUKOucYf
1vC/Mk5mDbbWlRMyCBFmMT8uBKJdw5yTjmyQHoYJKTGuIvvI/ubB6EzSjxDDOPqDCBpy1XvbzNWk
sjkN6ed8hMeeg14C4RdWeFrdT1VKK32jyA6Ip3nsdmbrAzGUtiqTUysndGMteSznPhXYNVszr9ct
EPB85WT9S9rMO2RuZnLpAojRG2EQ8YpiuUXowwUNoxfUF0hB/dA37uskinasynEErN61KbDsIpeH
MIxM/xL1mfS3kCi6h8pkKSUrT3CFobwzM+rDu7Kx540T2SFZATFCTxoLYXQqyg7z9qjkxUAu6s6D
bdDtKTD0OmhHGa/tRJMDh3hGr/yg1+2FPdXjNhlMXIkMdMHTB83QdFtTOMMB7Yekj7wIJyfbQSaK
CN6N19PoodMkGXy+S7FY8AoTOi3WTlzIr9BP42BrFcifQCMQ/ZPmEa4Tj+rpkXe2uUgncyJNy/A9
7CBD6W7SqahvZhagXYo0otwOXZS/+0iql2uE97elk4TBc5JwmEg4ffCo6OnGaBwh68kuXGvva0TA
npGgQkuD7HstcFs1fQ03MstJ8+7iKIq2aKRJ+GIGCHQmsx7xAfpfYssp+lNTEbOCoTRxKsajIFxX
CBSRv5pVg7GSCG96BMGmTJqW+U1RxgfE5vm1j5T1K+a++s5JJbDJwvRvB/410x7xPPhpd/Iyx7ok
Ayp6siZdrPrYUuKb5PB3hotHYlOYA9bubO8x6ttu21Zh/8aVlV+VCM0zN44nhp8XtpuitQyFYFm2
z2Rm0dR1x9neEkuSb6ayfR2tCr4KJzji4vua2h0swwp3E2DnwGPvhzpj60Mf5YjzMhjpPiLTk2gq
r175A98z03ZZ7jJnULz3aHTnKgaPa4/jCX3tsO8XVqiuK5KldI3/yKPem2vXP5lF1NBHrUfuZB8s
UamGJE6errO+GFz7nETpcCoWlGs4u/xhau91MtHREIvibvuwP4Z2Gu0df54kSc6dvqqEfdZEkdxh
eNVL0rg9HMl9ibaNUfs3WirxkMWyPBdKNFeTV083ANOdJbu5DHaZJtgvFNieZnM8GtOQfeNAigov
0Iju2TX2vulDefAK8sRjfMckXafMoqTNOYiTYvNeWk54UYhBnNvW6B4Z2YoDoZ/YQgKFqUBX0U2D
Uj5Ku2tvDsuLeupN0ruikNRO41imbfbFDSv9As2neuwpcfZ57t6CBd9Tuk1EjFXdHlQ7znRvyC/a
XnbQNItuhVDL2olG9JezUXgbOVspG1qudxUJYegAA8KXIEetsqaoH2zNybzy7XwP0n1x36GvTpIM
fsBUX3h5jeUUKetVkBEJzOwbnCoMhrVqfH8l7JFwiywLj9pF92NjPj/jQlGnetAGYYcFZhVZGpg0
Y0ZvqMhq7nuDCJ0IOw/AsGM9TWBq9r5dz4utXzMak69xHRfUIcCwNOGH2yJLhn0W2h+NQwLcDu52
scVqFp4bg9FzHJNqWMaTdQ1yu3oQcVdeFjRfUdhGiUewg00NPaHbA9itd76Hf2KqPXdNJ346ZJ4h
N7WBK61wyu4hnrPveJy790IHGZ7rMahoR0bEli6WqaTX4b6O0nyfY+yiyI+B7btldVHExTsSqXBH
xV2eHRc/qmchGEcHaX/L7HBaR3WNQb/tuisPujaa8arjmVr8cXbartySyiOcOZ8PbsotTrJ9Ryz5
be8r68Fz4vQwkoi7y3UTU4KUTXDZpyRLlmSXrLu04TmwMV6YrLtvAZXhh8egc9UP5IKSxWgdiy4k
v8Z3M7BMjv8YOLiY1krl+mzkpJjHQ/7kzxFrLpoENG8lKqrAap8FViVDhelJVQEiScZ+HKjEwNaf
M7TkuKKjC6MdaBL2YG2SZpwvyPIQO01oOvdkXMHos5HthsSTBvoJSV65ngB4H8fJvOkcMW9tZkQc
XsgRgNG6j6ek3Nrgs+p1U/OIDG41bUxLsLwUE3YyTRZ1liHmhDpmPoBQsw8GpdTRp77gGMf0DMAe
CJhe39mqxtvYDkH8bEJGy6GX7QzL/3BNaZ2422j+2VqOQZLsGbxP27ZRV1M+6jNrAQc2bRT31Gvz
IXNUvo4ti710TC6sXiL/KwvHJyAp8HpkiQB1B6MCVxSwvUe83gcaXuGO4vhr4el4H7iB/VykZAY2
00BlVcXM0sq533kaQ2aXBa9d4N8jphBEIKYtrXrBkECQR+Na08HgBVqVROJdjBiw30sowM/obrkE
ECPHo68Zxk9zeZOnObGK2sPmRJBIDW8A0ePKLeByUPmEB4zNX1BLzLvOYe7IKZegYDYwYNED0KbZ
9t3+6I/A5hBR9sh2MjVwC6GKVyua17xIDUcEUoUpPsy8fA1V9ZyPo//eTCo98x8W117H8OgYNr28
dKIa0Ebcts6XqK/IFhyq4crI5fSCgaS9Ya4/IkvRUwNURL44temqteu39eWAWuYFZFx946YkgTSO
4Vy2VmnfOF1BpkvF8UJDdbrlGClPoZ+VeKr6+mQL0GzEWsbiyIC/Pxmlry8JvRtvqzhvr5ok4B8L
dEuoVO17AisQTkyO/tY6g3gttCrwAam+3ctSoxbMumw6BFmZ2ThGzeAIDrLjD04CHbChbUNZ90gY
F8lfhjNvg96f3gFQdXstfRgYHuYQeugix9BQdmtp9PV+zDkEbYMww3NCC1WoDRKaANXEOCbk6nWF
/ehZtu63YSUpOkEmPldzLkgZhJ/yMQBrUqhWmuYW21P6ZM980iath/42RF1yGlvo63mWtW9hMwaH
TAj7CxaV6hSV8n3JKz45EyILw7W9B8r2e5TOyQUjEwVq1Z5vYVaaz5Bo4m1cj/3BNM34NXP87KNG
zU83wKXMatUeA1Z3Goo5uFAt0rlJZfWDPzT+rem15TbloTkE6ULcT8kqH+t0WOPls4gxiIw7S5e3
41TH+NX6276yxBvZW0AfcZeQ06y/QhBGLxYLU5mkOhj1a2A6DMtZkdp1lVWR2nBKImcDjkx4wDpd
fxlbchd1lZFW56bkYXPBCQQwo0vM+R5kTKNssGSm7skuSfRcjUVB34Mq1tmhKOZ5VyMCEpSLJDvh
8Qjv6nzKssOAGxFOezvi1bMm98PT7kymh04v66i6L+xwrN4gNi7+m8GSpbiNCg9NcEUz43rIchlu
tVzGkGNripPoW6w1qPYsglxYWHCCi2yMnxp6TrgV3Np8FUHtkuOU6/5bQOGV7QZwE/sQrztPoTdb
Z5Cxzi0pwTSV/KmgY8Z4yUDQH9WWgx6PBLEsgVHhRZhyhgWFhBLI9c+yGfAlwh2f/ENQguw7ljNt
lgtk9jTQKiPEeSMaaaUbZGEwk5XPKQv/ZrRn5yOTt9JBf8NyWmYvjdIJze2MkDvCW7xAftGkMIur
OBty9zt9t6zGrjMNCmkO00YWT2xexETs7IKSmwy8thbXjpsTVVr0Q5fumEhm7wNKwQeLAwF6i7y/
Y7I+hmfP0fmTKtr8idMT3LrQLJxvc5u5/T4pfTlfAa8Dfprght1KqZ2rnrdsCZCxMJMBO0iKLXmF
82VUTaA4CjqIeNuRed20FtlqGC97qLUVHqeN4ZTFBZH2BlkbfryUm1U+4gzz44RSc4huYxmSkcqS
ALqgixMS9sqyzr8jZWRYKYSEl8CwXeV7Iq5Z02MBgHYbWTX9QssXBKB2muguIjEdu7oS5ogsO/Na
hPMz7cjsYDPzR71mYYgnOm/mvnZFwNRk7prxZpgJWtq4kesMdzGOTOt67Dr+ukfZCdCl7fKHsObx
3InBhH8EnYHk12xWAmtLFONk98KW5h3qTIoJkGjwBXXYOLsKEAFqcwvHo5t2SPUi4fXPjDn0Ycji
XN65FVjFnDiDZg06EqkEh0TOzLIEKUdVDnk+YuywtvuxiMn2ZuC07nggiAyg+sQqEWUa0UuPlHMl
/Cw2kQWm9M5JJiG0ahbZTOrJqBKyI6jANgHMOO92thMm4+irEvdoD2DfV2Vta8AJkcGVKYE6Fu4M
kMRNldmxrNDkJ/IFcSXAEI8qGYtYhOJ9YgMZHIB7xxmRHXADq2DNGKv6PXZaQXDMFMhHZWbZfWfb
5bvy8v7JtTSsKRSA105nIl63Kg+lk1w4+ASEjHrf27jsD9JFEItZyh39Y9W2dGdjbEp6NWjZXXQN
voqYsurGsmwi13ronU95Z+Dyj2lTN5u6qQObzbSSj9KcCEdtGWqzL/ex9zI3zPsxWFbs0GPpE55V
e0PxnCyuFOqdzku+M62nSY+Kps8OTJIp9+k4l8WOFkwXXETstftAthjzEhRq445vbb8MUFXVyibe
mad9ksm2Hz2ePDuz9AkHRvIFVkr7gO1bgSTMImbzOY8LGjBsf4raMTooJefsPE+ZqddVHYE8JKW6
yDcAQXiN07mwrX0xmhRVhiGsG9l4hX2e8pJfrVxp5XipkrJnDt0QlmiG0RhibCUedh2LIjiPTLet
a38yWNRU1sEjmcD49Ymyi5PpUiFuOafxYOuUWn/jEjHyLZFLyZmYhb53VIxIOa563gjyvwmjB8gF
YqobWOZ17lFOTOGSQ5bEAU+KImAS4hYcoSAERXOYUYNcdb4KrGt05qZFM0JQVoGnIZXI8Bx+Qssb
CTy+NjgCWj+eddOP4g/8R5aLRcouryx+pL2pB+aaPkDBiDijtvqGM9TuVo12CZ0KO5Xf08v1X5JG
Zd8mC6M8ajE7f7IoOGte1Mx+gqZc0m0sMYoRhVhgFFPjcA0Y2U05DmDywQiC3bsLaKwcTWxyHKp/
PFpeYWXuNgacQ3RLFBI1Z9mReeWAgHwNB5rO6Ld4OftIceviJati72mJYzoZKLn5xKAwNrYDYHgL
07veZX5F5Zo2RnHB1BIzT4AA68rBcQOlLDfNvVYt2V9uaLhbE9GGvUma2iBlYRChOpqW1RFJhOVo
3JtyxtkEVYF5ylAOTg6gKEdOWQyoxoHRsCwSujzn3rYvrOYauzbrHRtwv6HHMYY7DjdFebF4vy46
RA+cETHJz19cp6jeJs+THf5QslfP8Iey8baLMTqPq0JbDdyDedIgEavmUSsP03ZTVEw2JiP1h7sf
c6upEEVxNOfEIQ2Hsddr1engakj9dtp15Gqh4mV/ZE4b1NF9lg6WdRgM4W5dXjYYOnEfPGXO5CWc
RX11FyT0TI5+S/7eFojSRxeQTWpXALExMDnBMR5oFWG58tWTlOE8brA/omavskLS427Y5oDaOfoi
bKwA6GhXBnsa3T6DoawI68PQ4S7ex25OShHW3wt0evAbMj8gJ6z3uni6SQPVRFetq3h54c7OGBDG
gVAORZMEnWTmIZwD3szwkLOznR9loMJ50xBA1XGDivZ7S1go8MfZyJ5quzGnsx4zK/xqAU6GeWWN
SK3tTrTqxUxM8KtWuFQGvtDEk8hsCDw8057R3Dsh3m12wGxbC0VsmAt41NnQ/UH053b0fICDsV8w
NkmwgXOVOFrquidOs/DYJV6dGZ/6DN6gLfobOvJpd1s0ifU4k/PlbbsmsMcdFr9Irv1G9vK6N0Dx
FGWUbPzBPGeElt2BLMjQo8zimSih+S1KzPBSzphyyeaR5zaJ5mcgcgnVddfdEVmDoHjyJYJGl/mN
cv1DRql03VhJu7FqYdabMpy9Cwo5PsmqSWRkDuvdO7ar3vDORTw+AUQ+MyYjjMl1/iHqdvjezRE6
R5vVB83v0NwlaZ0GZ90X/tmtGxdAZ6Z1gpEBg6GOwukZlm5y6NJ6qywgrZssnr1voxOEXzvTCx4N
yt6NpyAJeVncANiN5EeRYLsDIudZl3id4QYM5HPH+CW9Q4xawTrpcBL5Kq9qAFFVqg4sBvLAkYo8
U9ok1Sv4R0Blaa+NEZYTQb9u38Qv9uykByMfOf37Oji7tjOeJHoNoCJGcJoQL6+iMfOu4qC2tu6k
lI9AHX7KxhmlAwSHDXJfkB91HycERzDDKsHERy3NLX92QJ3RHXyxVIfj1wuya96g2oChm1NQenHX
v2k7yOkZMoZizD2kFwo1lUVEKI8hg+gEjVzEKXc3BE2QbSsih69neq2g9uqOYaqMYEI5okZwZTVh
cT/LPP7O9JrFTgyc1uLCNNM17eTaXrcFbNt4iBVps/BZt9S05Umr2u42TZYs9vK+4raKDFV/Eh6B
Kear1Pf7r+4s8k3f9O2FNc/RERgFgzERPuNkKtl7ZEiaowd8WZKDqNvnSYvvfuKkV3U/PHpS4Mwj
ohTrHBgMJqbT9Uj8D7kOTpvcVUpL+CYLU5eOJzlsYSdPakQW4cITeIghob1MsFgvBKIKEJLLgz/j
wt+ZkizlUcLfTwP41nBaULosnIwAMFhlhcccZaBNijORvJ5buxAMCrOJXwu7M04M3TAktzVA2jRp
9+AaSUox+MAN8XIpcY+cjGEHyntz9IsLtCMkySIT9/Drp87B4poxn+aQf+P0E6nC4I2qyzmsgyOH
4/yJaUOxUVkPSJgIeybzoZ+AgdYBYK6yr76NycA+C1CnetS1710lczp9DerG2qJkhKFGc/65BNhJ
N1expSZVS7PCzkDq7XpNE2vVFvlZGuzkuBFJoYpMq91oo/4O4204yLJW+WYRBa3/FVLAxK3G1gIR
h55o7yhry2XH8oIbn3otCqtTmtCQ6qw0Wue+Lv8Ssf2POSe/qnEQc/hY2jgLoEGwpO3ai9jjJ01M
y3ppEo/HmpvCPSQ0w5bnOeyHNy0tZm0mRPlUW1SVv1e7/E1D4sNbWyS/yE+p3OSnjy37ZISvpxhh
k1cB4TmfHJL76HezpGIuAfNQDv4fPlOYi8DnvwVA/NhFW76EZDDTMT1ieT/92M4NVIEBmU3IWTqZ
aWUygzJZvFZohlQLjkT3D2OoGOAK6mnkD356YMzPaW/I3Flt48k1X6cceD6Hp8Tk4Op1Y/0sLSWN
o2vQLc9Xs0+Uxssoqyp+q6WTfi+yHPRDBZGGct3EoHqeUqHevKBi/NOj0hXszEEJojOvytuUlgYJ
qOjdrwZR948+J1y9LhRl7W3VugLhj9nX6gC7FZafSklc3WawAZuNUJLRHJxn0bwGk7NoRuBBs4ry
0tEmC0zxgN6b6WmTKuNohlOG5FvrZsGlDPNR4ry6G+2U+OuMc8KrHjV7XTz69F8prXa2QXGJv8Ox
HcIMjJmy0ACKQf/NBWQF0UrIo5+Ak99MXTkd3dzkvDZKSecDWU99EpmLyJmizH4uFRazTS0r46Mo
wWCuCNOBrMW0Kvnq5qUl90k6+GoLV216y/0xMddGOxIUmg3Yk7fpMCIKgLnrbsDpEj9J9TayBNAZ
A7Cf2n1zzAsFiLQNMprGgde25wAMGF9khtCMZmiB10VeNYEIw0bAWcxIyj2GGSRylYuFD9wNGnIa
DXFOS0BkAcs3QhkErzlR445Akb5rxgkoejCZ41+C+P+VsPShQttQfM7s4rV+q+qJkiBW/36ZvLVV
V31Xv/1b+4/q6qX46D7/pf+D8V8BYtH/WXa6J8fsV9np8vf/kp1awT9QnAoCgiykacJZBKx/yU5F
8A/bwxaJNZcsIwtU+X+pTpGWeg6YJoo620QmaaIX7P4y9NrOP3weV/4V/iJMEwQT/fu//bKmdp/+
+WfF42d3usUS58MiYYl1JR/pLdK/nxZZP+wYAHoMVSYBnStElnkNtTk+GCNDLmtu+yvH08MtAsVw
o0Obup1N//DTxfonsstf5YV4D/gOXAY/kAJ2BO/or99hdBNtF6SorvHZiEM1m82VJwxwZOzgf1ho
Py+zy0dBv/orvcn7m0CQvJhODmZgrFqP3FhlNSi9yqajV/X7n/TJFMxvCjgDL15tbhYGix/Gkp+u
68ziBSuN31Qb9JtQj09H3/GbZJ9zyrjSXpHCLQobXuqmTCDJE3zkGscGIMRbltpLvqQDcXtr0wRs
1v7sBg/ZRCzhQUOaxFPo9pWxU+HQYRP0BhR3FYutS8hyjyd2htR37YA1h3XIt9iO0A46oKZKvxO6
wDY26qhki1lsP6D4EsR3E3DaBYkVkvQcufXZHhxFxKIlZ8DBOvZgYiJIcE4WnOXyDzrkv90TJgFs
876H9pbutPlJtDnacKA9w0QeF41vrMPRjsorO/3+hnxSHvN6LVssdx8Ntyl55j99StP02koMrENe
1ImDETn6PIUj3Xgez8dgsNutMOQEdqGj9JWJndwibgPP1BbWajTBUerUfzeKyPpT3t3np9+yhLnY
n9DWesKEHP7r099amUKvyBebO3QVodAjSrh+7A6s78bD76/CJyfechXoSgpIAMiAaBB/NgiOYwGS
qpjgfQQa1rLgQJ4ClZqLQ1TlzRtyUnAZpUMvzbPiulqlZjy/Qe8b0y1RdsFepDSUGLFNw9cSnSTI
KohUlCtZ4cp13jpLNjvZ2i9+OFsY/C3UsCuz62gogWpyxR+enM+l2vJr4ErROLEhWjifzUvkWNA2
n0ueHLN4nNtcwXqnyO+Vc1lbwfvvr90/uU/BIvIXrLucC4NPtk4DzxGFD6Zoh5n0ZejMzr7gGlyX
Rmhf/P6jnKXa+7ka5IcF3CNkzDarCNXvr89EXIaZ4fZGuCpJiau2RV4HyY5MUJf+gTCmA2eysl95
5AGg+5ZO9DHLNrjBf+t7pAfXmObMPALV6UxkT0OkRQm8AifivrZRiNqP1x8GCUBaJ2KCMSmkyqRG
XA2GtyQrjlE0MDluLfqBijOuPUJcLKjJCKztGYnhuWzDNfZhcyKDY2gYyMPTvyFeLAyu6f24txoB
yetIEA2lnTLqU1ViXaNTh8iRNmc1AxtTAcd3CIERXY64ifVfdcov+9zP+9oPtsPnK7hsoDwZDsuw
/OR+p93T0I4BbOPEFaQiYdW0jXxrRJzhj4N8LKu8/RIVGAIYHSh3P1PQxlvEmcE1Yu70HZgi5vSk
t9tXVBPhl6lt5y8Z1fYlBSlBEzLVAO/aWAVPbZUwRgOTlr38/jEQn09Ay2PAwgjYg2OB5zmfNmfg
OoyKJMLhqqzSYiencsCEFFabKICcYJYxkxYJpnWvZKM2iALGVS4RaLfuAlcayiXxIxrcEya7/tH+
D8rObLdtZduiX0Sg2JOvEiW5t2M7dpwXIo4T9k2xyGLz9XcwuA/bsmHh4AD75QSm2BVXrTXnmF4L
WtHgmxNVfYF04Osfe7yKH//Wo2UMrA/v6rq+5gVRQWYel1tX+fnu66McWQPXBcyi+mHuD9SEfdqx
RUN1s9Zp2WJhL3X1WiKeYRBnFbfVlMvHpLMDRBJB/M2hb3eD+QVBDntzuktgU4a7r3/Le9ve//+U
wHFYtvk5BLW+f0lbZiZJvDZ6TXznW9Wq4T5RUAVbFf6pAJ4zRaxF1NL09bfMKLoTh/+4+FH9Yd5e
TUnsVq2jC+5Lxk0DoA/6qygiUjbJV3jQ1likmo2VwC/yP6+2+CtwKbEIBgEmlaNXCgia1nj4SVee
U9x7M1zN3qNt2kwK/AOiiRMfq49P1Hq8wMIySBsAc+D769vz9KSAIdZbLXXUmrreKuJr/+fnlqOw
03NdPGG8ZUfvGL27sINLxzekCx0mRSDv2I36J0rcT8/Fc3GKIbxERXBUfYxB7QdzyLngUKeBYhQy
oivURV8/kZ8dBbUDxTQzJ1zqR5+NKs40UMIsgasLOssBBbFz+6Q88Q5+epQAyyrdGdcxj6+Ym1Tg
U5h4ozQcSLJ0e7s8G7E53n99Muvr834FpwHDXaGkxCnqHWMUhDVlLnpHbj/d3z0jEnvf8k8PBV70
c16n+SmEg79Fum+fOMHjbFfWGAx9vNUrwMEDXnP05LXMAmUXs5bNkj+OrrZ57IHj70vCRkliDGek
FT3ODVCl+8H5rcrwkboo3sYxRO6vr8L6+B1dBXsFD3jr1jGwjr9j7mSpLCXgYb3Y7a8Ekeg/5S86
8Xk65UP+eCzHZC3hg4kz0ES78v6F87KkmwSDSsYwS/jE2x6qTZ0PGplxi/Zm69XMnfcZekea3AUy
7aDM0WfCCSXCIxnSp5xGqnkO7Ya8wckZGDBRirsGojKoIvCJStmQaRDGEPGA+dF8JoelA3VQ0KpR
lLxENXVC9yDRhLvqUDUxFf/r5UQw7uLvEz7fDsY5709x6tp0JECCxji2pD35FEB5UWeeLTYhd18f
6uP6TPFADce+nqmDK46WSxN8KUByElONqhV/xmbur4iOLth0hn8bWZ/KY/5487DoOcKB6AhHARv5
+zML3apC3cTh5pkcgBz0R73p+9zcGAofy4nL+MlnmJPysb+u2ACTXfX7o1Xaj6FG5PGGDBt6XMKv
L3oYhBdLW8b7eKnFfixtn3Z2wIxJhd25oAkdFaZbnH99lT+uEh5QOzbD/whfwXHf1NYBk9m1PYya
qH22klEdsolZ5kZ2KyUEIcJyXpbC3ZlZ5Z4o0z9e8nU5tzyfJZ2Nq3N0h4sZ3jzEd8QqLeG0+cKW
Hq+M3KbYBk9c8OM1d30fIRGELhMc9m3H38IhrlIG2Dl1eD78hopgRLFvJSeK5uPzQX3tOabLfbXZ
iPKJf39TTWYdphzgief+UtwkC7Ro4OzGlbbd5sShjkBbELbWY6x0B/D6DKWOUYR5ASG+akS7bZdK
I+eDG3WYY5tGFE6aaUReV7j22SLoxZ8zxgMwOdgw8ZH+T6bLxD0Is21ZyYDgyELRpW67Wl4hGECz
k46T9r8NyLkHzLolKpu+NrJnXYY4LZduGZu7LCj88pBDTXv++nH8eJ84LSh9eMzN1Uu+XuL/tH1y
x2mTajGoOlXVn03wpSP4yOWJp+GzqwfEEWUp0BToXuHRYeaUPg55GGQF1Fq+gLfK8YLiusj3oUis
l1YvDNNFqLE3qRqxtOPqHBep4ZZrzgcUKO04yETCjALB/ee1Jteu6OQUoIZM1wRiyH6wdWkiTLdY
HMkFDxqrR6E/2QT7hmXHqPfrK/ehE8kTsbLXaM+wMvM5OTon0ED9InNUvD1cChM+9S81Dh7lLHhY
Rzl8eCfXup/aKnuMUy2vPBD6JwAVH+8e7xnvF8e32XH9W/X+c/eGqsQHENvAjWNd7rOYRGgzW5IT
Z/rJUSgC14rGgQyKtfH9M5JoMhqxRkDml3jwWqChAOC12J24nuvq89/KgT4qMYoWtaBNkQa/4P1h
ikVTsAMq3lJCjM8IjcK/Q+bDTpFx8DhARo5wS6RELjFvfRvHQGxrYfmS5OeF+M0TP2YtHd7/GFYV
PhUuBTYPzfEsD6a1rhKD8Q2TJXe4Agq4VCh1XLp+SF4w7I2pJqCp8wly2bXWQISFN1S+dSeGxHr8
+scw+fz4a7j2LqYerg734GihG6rB7BFwI2a1ckWbO15cZFyi1fnOqgdxPqEMMDZQa5Xc2KS2Y9fj
7XrJ+xpbQoHr4aXKZvG9R4/77NRe/lAVc7ebAHp/J8NvKaNKONmvdm6DFdOUBYznu9m8ZlZpI3Ci
BfgvUtp4dGJlJHcZyVVvYqKi2/KpnZJLd5zcawtizM8iM42/FeQDuaUXO5RMeUkX6Yk/I8apxQ6q
EI78ptAIkOiCIweuhXCAxOUKP/mWUCHfwUfA53vjhVX+uoJZLmLayPNmJoKYjybtgj+ZJceHJe+d
eAdke7E2o3QbQm+gsP0YsSkQRuWn9U/pqlFvBMa9EblwSZ/Q8pBP45OZ3d/SD8uefNsgG6KcvgvW
P3eG61g0Yeng3g4mFI8uLemrSYsS10E1uz/J3kUm4Hpp/eTQ8U03XeIJfRGSbCVRCaP52BDrbeNY
V71ZnOWS3KWNiYAs3vbpoLFTdcHyrOp6NhjK5e39YDfd986Xyx32UrSY1Ousvfi4iptiyvonm/es
jXSgUGgzif8ZpHN+BeWeQXsiYPpHXrXUv8Xk1Rjm5mo+h7GVJbwRDVDjjmxoVEANg0HZGxLsYVYv
T4QZldbG1glhEYpZK+ItywOkkziBIo60dJNii1ETghWSJf+1QST5bSav/pvrD2C6g9kk3YK2/fCr
tldNKg+kjby778pfFeN4IjHzZbmGnq+Wgx5Ef8OWu/6R2ov9E+8MQ8+EkT+w6cROyzsTWzaCIoxz
6X5yZqrnaWlGcitpYWWHhjy5KZomyyMqM4yRfcxDVd2ElVQBvHubJVaUzdDdDINNhGNZlGjIjTnO
oTr4wJAQdEjZrzILzlh4S2jurEaSBNLYSP6jSg3+HxCkht46jTWuIXsFeWGxN3jeFr9RaN4SWLGG
AtXKdM50UONBm2aDTC5XEuy4nemmoibJEZSqEWP/hsSUNbdwcWrURZzsTTWF3Xr16gXErNmLKHfF
glt0JsYDx5NSl0YTOnKPvsGfcH3H/SNR19rYWFWe/mi6tvdhvi/6JxjxLth6/iTRRXh+fM1oy7au
4iVPv2urT7unQYvZ2Lp2S/ZpWBAjgyquSBL63UE97Ep/darVNFc9TP0mG0I9eWF3SVew/Z5lNN4x
RFtIcgE6tN8ItVpn0XM2/5k00SxFq6zyANNSPxYVWbBbaJcu8i+/ql960hQSiJW+ukqCgDmxqdFo
mpnrv5RJOvyY2sBGt8eHStD5zXvebGbr1cZfwuJxEDNJWQWSXqS+fVBfIRcL00NZDGvLNXcm7CsO
w/dtr4SlInMaphdAidhy/FbPLETYR5CGdoNzQUiDJS68wBvxksBhPw9KS9cHOH6MDQggr+/XQJvm
fCT0m6govFz2ZViTQU4YOybGTYw5zYyk6sNDbxR62VRT2Y575U3lsE2lTewyDdfmGt8QKV8T/teZ
ncqA4y3LY3Egc4zwclIRRhbFYE7fJjKZk13NvHJveNK/8OrQuEI4TIz7bMTtK8WhDx4+zS2SrtQU
RgEMGfylQWX9Rtrt+Fu7NQw0nfXKhrKITbq2yOHdIw5L7a2cEDPuksScsA0ldR7vB4TW7blIe8qd
PtAVIb64tr73veWkkVtXHdnFeOZRCSmCtskU6VchBsmYDOGqrKwI56T6jZy+qGnDhx0yoNiSazxq
O6i3jDINvbs1wppRldcLLGqFkDtpu/W9v8j5T1n7WYlbuLd/OP2cSvQ2Nh+PUWUh+a+TFVaYpgtF
Qli3aCSgM5Jgyl6mAv2SaRJKVeEsd3XQpa8DyQbjlRvy2TvrA6H01sWsiyg4pPaG/JAPBDkNookK
gbBhkw7Z8pdoz/FhQvBO0jWKcsQSHs18c16ixAgOOh/kwyKQiOAAuG4yrugc60u/U+y7KsF7Sliz
n7warf9aucahTuitAzOMmDxh8PemXYv6DTv2Y535d1NfPwaaZ4Z5Dk60WxSyLyXkX0rs3VgUf0RG
LJLAmq7F+oG8BRtKZJ1gzBOWUQAUouJZDlzw6d4UHphyPKAXelZ83p1WXTLXzh+aPLsZZ33peuVr
7hPf1CG6Ml+a4bHAxxXYv01qW/IOzh3+gpqzfdmncCvsPZ9WH7c4cfAZaniuqgfv3qYcTntOA31p
bP9MUj5dKKeY9cYCkWUJkzQ10+E+rn0P2yZcjjPasZc0m/i3zGd9WFPwLJQgTD32p0hIech89Tjo
ipAjXoyhaq7jsWTZxUpKRtk3sp3OcUTgOpqqh77rnqk1HpWB4yro0/GnIHHlTMz+AWzRTy91d1KF
14nlXnL/722r+g5T6MzN8NsUvXUftMm33CNbqvgeJLijqy4aqIqJGcmSS56yHq8rKWLJhU+hGFfo
iaqk/262ybWTgk7Ip3E52Et6ria67Uk2PlQKsyuCX+I6/PNO2N9jlf8io2Qre8uNSt0e6tHax7Th
sW7WezraP8hWujNT+hQpDWzRiAeLLM8wjMlPDVxafMgcOU0P7aV16Jv0wU4hfoIyjbCYrK853iID
z4293HmV+0Ob4zOBpzb+ocTIfxNF/KZiHN4TZlYrn66SvNiF8E7RAN/GJRjm0jDPSWyzfxLv2fMR
An9ljNOFmdYR+tLLkUz3lAj40RJvDQ/QDsnTW2b/HJlpju58Oybuc8n7tIFLGy2eOEsGV96PZhBo
Nv/eirewxp0ImjeHumWe9I1fJwcEhy7kSJJn2r57sQwCO5gc3ZVZd0Yc8IY0KLASy/DKi3/bBHN5
3swopAefJU420/3QjZJcVYS0QwG/LiN/COpL1VElTX631U19jbhQXHUi9vd8mIPnlEfHOReje40O
5YxA2jMRT/ZZ0HbAIZjH+cGVdJ1m0zeY0EubILgcwVLsUYA0JNPGlDOHVBVvdQ4oGFzXn9yqHsfA
fPEJ19wqhV8CFddGta0vzkeErsipe0fEIEaa+Aq59vTk1bbx0woT862yymTeWiZ4E3aRaA9hnuRM
U0lyCb+FQUtenMuuhCLSRtuOCHGW91OYyvBc9alFMreYZx/0i0WErIf4CPyHKtFGFla//MBYYTKS
XD2wkUZMqbZdqosbP5CeuZslu39ipvi2KAuoLCHf+OjA4Uy+sbVzIhZBMTTi0OeJQ1O3NczIUWZ2
G4dgH9fcWfStPZJSj9uAp2LrEhh26+Y53hEBksDBqKwW+MwVcvwNyoME9DHmJpqfMeYCHiIbTgZm
CUg6oJn9HXnDHYeXzZztfIYc/IE+GH6xZ6i/SSud7h1v1Pm+SFKao+BjOmSgTtHGGwvDbogOPQje
SMRNf/aOjnl67UZ+8zWvVwR0MMi2XYBTu+zZ7ZPZZs/BRrN9vujrSeIctZe6jFrMb8OWLLwO1jLO
eez2cdFIErNKYnWdTspqO/F5uQ9yzPt8CdMtgjm1W4oMhybuTrDBg/TgEwTj4MKFcSYKEXcyO4Zf
zsQ/qQLvPnRlXRFr65FM2/FBmQDeNARO+Bp72T4dWyrTCsHG3zl2bGgnVocbGju7djatgUE4skfw
THxIRgrc0SqqmVW3zPWl9Bd0M7Op7Xu7ZD5+I1lii62gSsOxPtrJZZh3mRnZYlQkORuD+zevJZE0
jRySZ0ezS924fpm+mqFhtnBQ+u7J6EFiN7NK1kkuylyUtwi8eR8VCCtlqfzaJzCGagt9Isb/xF/S
bZMjiOeRzm3W73CyXhdmPPCOJnP5XuZBlUTMg+InX6r6lTg4iD9Qn8xfQL/xIcLmahHpDP11Mdsm
xhNNjkpk2iVCikyuc4+0HkLircGKJReNrMI5CoYkRGesJNNbEdpgJ3HSBWdLTqW9Tbwwuy9GE7y2
LJtnv2j1DbZDTns2MAhBCSuNtRXGVn8DcAsbdGAZq5ZooXPvNrVPjVHE1k8WbouYcnPhqx4MkGg2
UKUrsLCkKhNZG7fJeY769AdMKVtHiKB9vQ0qL2MZsuzhVUC2uRNdbvNSO6jTPSuvnsaibAgtLNfh
F7oEAM3EjzZ0j5M6+JGHiBo2yxyQE0hcy3hOtFy5Vkeiusx6D4GlPZAsELl5nJFuo4YQJdrMWCvz
hvyWOPlwgRg6e/aZu3T6prMrvCAjEVmv7DEQcAb20vf7VhfNtenLlC19ZaSv+JbsH15hgxcVMrBk
JCHSDtu2agLqBwWCwudq93cmlv5fa7wQPMDBsH41ECWuGQcP0KwRTKzq7tn7Dd1o+AagamFX4IMY
PwBDybGsxSDIt92QtQMMZesfqZ1tGDyywfQ3nSNKEteapuuBmAMc2LXLajtIWlRedzaM4zbyx2X4
TRaI6KOgssMHwGj1HX9Wv5QmsQGbQoTzA5k8GEd6dpHFJlCy/2vKOr6XTa5eemS5sBNUDlo7p2PA
BohQLW9jsQfV1/nYp2ddBxwNJfictEBPHKpZLy7oyYZhRrsDpDu2pjFzYEDkZKLmu4Agq2czScvn
GOYa64U/8f/NbdHR78fN3pGkNPLelxSTRpu0clPTJ/A3bbXAQbFxk19lnZEWOz0z8NrqPpEFeVcT
74umBDgHNQMgLhAtaZXMMMUbOvDMj7QruueG0ELyKnrTgkYi/PRiKWIs1ZMxEpJMdBA/J8EabkaF
VXmHyncvc1XRPMFqmpL2CEtDsEOlwe0G16UYMuKPQnP4TQumrjc140g8IDVVoxIGZLhyMIZkI1lD
ofnY1r9/XXT39VhT/gNOiKlqi2l4opo1FFjBmAorWVxENGHqpnfzXCePifDU90a1KR+vpMLKTLuC
ZwKdMx/tcKLZEeHv8/t9ituEoEZzCs955goYa9XUklk8FrPaNC4MpoPbBOLC7BGNEG3lmyMSnpSo
9BFXx13qz8j2LXJCaKH3xRohp132ISpE3b1ZHKO/ZCq80mcqNiJRm2r/Wjjoy3emKf0XWXtYTdHP
iV+zZNe6120nXgavW/5Ys25f4yR2SLKepH/dj15KDBZOnG8zuWPWoZy7/sGgiqDjojIeMRAzLRnn
jp/IAxtoMGg00eqfsTfDjDQn3cKvUbSeNkFWja9xSoofDhK+h/hiZJhFKhkUcSH90B/sUnfQ8NQy
qB2ghWXe0RfEN43qG6RbE9f5N1oBjrjoQ+V3Ue8TInmQfrFEhXKS296kFbYLSE1ciJfTtrFrhjVS
DybDOETNkCR3btfyMHgK1eumCBH+AXxcBoCPxgKJJO3M8kfVD+6bKfi88GUacEwMdssOx6BbOsH4
JmJs8ZqfeRFW9g4JFQnQpUFo+1DNxW+HoIBreyr6m4Y0DvbO1MOE2NulfMpb5T/UeimuC1eyiAk8
QdUp4cE683/feWWQi74QwChK1OA4h4IAsCzjlFfP2MTHHUOQmje9X3QPDg3DF39UGvblpO5bP5tu
KPWm7y0spvHQITJbw+KtAO+awTScfowYzxRJou2BPFnxV+qlu46XuPT2qHVisVfgm+7iTo+Uz6UF
SzAkqIX+F5itH06e6TxKcMAThoqYSm8xEvbP1uDjjRuKIe23CQEg14OqXHIu6c95vAxJfJUrGpHn
ZAJOcENqqV+r1l5+l81EnLXJh4G2oQ6JUE/oQXG3WZG/bhd/aBZ7TFhY0H2GLWgNj/WZVAe1Yc49
qGpCEv6ougwh7OAY/5+PYmFxQbUBTQBB+Por/jN6AEFTtXmGpZcE8eyKHh9ObK30/uujWB/68ByA
OaKP0UQwOD3WLM1oHRo/Q8IbFFa9aQMr3CPX7N7cyrLohqfhNUhr4otcT24ScxbXclrbsEiXjZ8C
6tWDOxfuYWosXUVLbCyXNH7Si7L01UFNgfvgePO4g6jnRV//8HVY8e4pXn+3ixSe0TZ6We9oup01
lgpqIWsq4dnZNS0WeZtUNXrKKjhxvz8ohSnKHF4YlCcMuMnSOpptJ5PDWhDTWjV4+CELuTqDwWUE
iRPpDoZZUvadwvUH3JJGmpl+HzEhip3jtxWu9pR8yskW2ZPLV5sq1XL109fX4pMHEqqDu/5Ih5HK
6g3476Ni5WQUxnkGC1DV+eVUjdM1ra4TYpDPDoIEBiDxOrZhKvb+IKYOmZ/X9JpoJBHtFdBmJYjQ
OLE6mR8EyYxKBdJnAVcYljbv2fvjONRwPWoT9huAe4G++YP52PrJTLJ6YZSQcCBB0UjI6YhvVV2I
Nz9W9EZjUxiwZulmEmGTJNNMlH0bPHsmgAMac51iz1z5dNQC0cSgMqvZpCmTO3SYYkAEv/0MNh7T
+pp8ZtqTbsCDLYm8TUv4IU5WzNN1kcX0N9gqOuzNs7aboEP0AX8dVosfDUVrZOispv467X3CUwh9
8B/MgXjlLTN00Lg2DjuBJTRcqxub0mLTW4K9JWzy5GkYQuvvMsZ0YsAxPKtMQlWMGTj9VfWiXisO
MpwxJJtIu4EoI7dVV3l/cEaYOdqZYCK/nAoqfNZd3yA9wOPlb8M13imaanA3GxdI8Etv1fKFFbK/
KyhtSUl3nfI5HSCNbOcmb2E7sFO09pi5s/5qsWd2g7i4U3drEkybRnHt9iFwVaf80WUFWo+mc/2c
LRH12tlIW8LYICMdCHNddH+u2iB8c/yuuU9mJCNYmuvlhTGyQIECfhdHMYQR4sp8JdfQc53RaVnp
CXPA6GQzY3N4BnE4frfIGjeYIOQ0q6X2TEmAj2kA0GJuCAdzAjK9KQ1VcjuI0r1xAG7F+EMXYmeR
Y5UkRA1p/QDkjM9cyt72irPL/2atZvvYz5UmVXpwsr9FWQ0PMxS46z6Z0sc8sRdzU4xBconDUkHr
62jDd7FDo64nG6fD+u+XrxByFrTLrn78+pX+oKfhNUCvJ7D7wKC3sSG/fw1CIlc7aAXNFk7KMu3N
mZOa8mD467ZFU577kvEgbZ5glIeO3D8oDbRqhx1OWnIfihFhw4kf9HHBZX6MhwVlDTNxVpn3P8gy
bFgdtYKkmSft9YxujE2Xcp7riYGPlZbmJR5t+5a414DKwqp3BkRcmA+042lCXUjg73jtFB1VJ45P
/LjPfxs/C9+Ihyb/aM2YSMmtK7pOWxAd5saqu3TvNvA3g3zanbgMx/Ki9b6sI2JUqKg6EAa+vwyI
tnKri4F5htPIVG9Wnf83bJjUulWTQ0HSTYQ5kwQ3THl7j+Vt2w9F8kK+C/Eo+Dmgcvu9uFKJPQMT
KeqLAIopvG16+w1sne8nfu565u8/k3DrsR0JZElUKscz/wnNTMnLC8wbQNtZlgOB8f1Q7adOWedD
lmIjLY0MAFbHbIcfv2PfPlxg+n8OK5CaBZ2CeyZBCf1DW1wHKrHg8ldOyhcXXGE5mfJE2bN+Rj78
YBwp/GoUec6xXgaoojn2Iz6kFmTBvgG/CrG64c5a3u9mENmp+/lBFIG6cX2/3FXBbDOBeX8/B2HQ
PTWnZgsyXN+Q4M6GwHEgJVZud45uzN3LYRH3o2/BLcoIl7J93R0omau7r2/VJyeOAoGS3EcNsUZL
vf8hwpyrCUwViXnm0P8xyD/GfjXWe4+hxnk11d4JwdUn7wz6ZmRqdNc5e+eoaJjAlKfdTLsqBDt/
6zmq/lF52r+CjJOfKB0+OxTqYNYNB3ujcI5qtcBIaeSOTAJFAuQYNLPot0XMpxp2SHgqpudjnUL/
0OVCrjEcrJ1H15E4uUQkcqXtrtyrbAqxIbnFcqpO+eTFwnHp2sKlUqHsOpL6NXBkgtwGP2NMsMm3
NVqA5wANZLxjKrq4u6GwQQ9CFpvUnblgIUengFwJ1qOB8tUvJoONd6vljbVo+Lwdfqlbaw68R7he
yqDhUi0DEKMieVq08MYTb9knd4Sl3GRIxr3n1hzdfKPNMnrFaQtGgqQpa5qMm6w2VzTK4J0oTj8+
1+gvaDtSpuNRxbry/rmGntaZc7BUW/Bm+iztiuXcMKv2XNooQAq7zaP/9T1yuar0Atk9YfA7Pl4O
N7QdaLwB+Zvdw7jSqpnBdjsRVsFttmBwO/Hx+fgkuKiq2E7zVWRDcqyx1705+qZiOwgG1qH1YsUP
uRXIa78z/QMub+YY0IMeSJ+ErlrVRXlCdPrJBYatF7J7YJBuou96f4Fb+M4OZWa1rbLavbFHIuBr
S3YXiS0YXtnUTl9f4I8vGG5JDoXPLnDZeR09+czmKgEWut1O6nkiIJZe44kr+vHpXCV/NudCOKDA
0/L+jGiKdHhQwcs7tABJldTBOaybdt/1S3Biafp4MhwqxD3E2bCjPI7qbbHHGp0k63KWVvIM0Eyw
8of/qxSbFUlQOIAw8XAF4Wt+f0IW8XV2gFOexSIrHyUsyfvZyZkirmyVr+/OR9Xk6k8guY2jWIBq
/nEl/tM3WLwRoY8rSRQlHB4kO6aFTjNIAJ7GwWJbJD/LyoAWj1Z9n9dWOkSZBcr965/x2S0MV3oO
mrrVp7Ze9//+CkzOq8sGBgvKuh0jvvHcyeunEPLCie/YZ3eQXgxxdazCXOajpQw3S954BKJucyMb
z1FQwjkAvn3iof/gvOMWmjyTGMQxDSPmPToM8prA0v6aV2pgz9gqbTXfxiyBXr20NPw29mRVO2uY
uydCFxKTdkolXsj/DR4qTJkPaeJYV4xbFvo5rq+8LS2mEXDkMqb1JoFh9b+3jzyanNTCGJsxyB1f
FpUzskL9s27XFR3dciI9t2nliYu/ri3vqzWOwoVhWLm2Yo5v8yBCZc4MdBiO6+oqhrT2LbX1yqb3
8u8dwXMrr29SJx6uT2656ZGFziJEUhV7kfcPl7nghEdiBqYEEf55KP0WU11bnTi3j+s6FpvV0+Sw
PLDgHT3CRQFnyG9R64HWLquIaXY+bRNH5nyXq5VgO1ttau18qO24Xdg/342jhLrx9Yv0ybladogV
DZaVbbHQvz9XIyvghq16WGmq6nJuxmBXAhA48Xh/dhQcE9xFllz+d/R0y8nKwipLcWi6k9ohQQRO
NdrWiXP5pNnIbVuF8BaKFtb2o1ogCXWF6hTpWTXLLvJhh/+cqiZRMFdi8xwZZgKmCGe5ycCLHkbm
RhovB6p5GHRMNP3LPFDTNcFJ1cFD4GRswzaQUTcH/UU5mG0kjUZGlWae8/VN+GQ1Y/vEJ4I+Bd+9
Y+eZjdx1MlMYwpby/X3dIX1EokVqMS2Fr4/02fJtW7Rh2f2wF+CVen+/sVNql/4Ry7e9UMQuGoUY
btL21mAv9C3XTnJuLWn3regW75z4ToaeRh3efP0rPtoJ/vWd/RV2ROvZ/9cR/c/y3XoT0h/QRtup
LzwFSKZdrkk5cxBnx6qNjCD920GCRyBXiAMkoewbq43zNgUTKc3ceP4jAYI2FTbNhqCVbsGnZ6KB
kYfSM5KYGT4T7pw45J1GZr0RlcyfptmsT1zOT9YnexWXY4DEGgFT4f3VjE3JfsucC9pH9vzEuIW2
XuBoNNwBT5kYw+/Y1dMTV++TpwWXosDqFaxf+5Xi8t9vX9n0yJ5HvsBgE1CODGZ+pQaJli9IxYna
z/pnKTpagT22yoxx/nXBj/tETMDJNiIfdjNJJD4b14RRBsOfzpiGYo4ZRjcM9hU+MZzvVVE8ZsUS
7kRiy281VHnkLXY0h4NB2EGd8WJm+Pqjmlixx8XDHcDMrURYGi6y0ztb+ZY8YM40VxRpY7sXCRiP
X1bRmL9ab7FfG1o01c7oZ+tGI7U36D26HobQmMEnhhxVgWIwG8G0zRqTXzJbYOOPJcjXDUBe465P
wUNvzSEsb3Adej+MovYvm6KFIY/lhFAUudAQ04E0b5CoQ7J2tAU60+9l+2cAgAL2rbIaePqzrzoU
xgaYznbIvcehd81ngtLbHzaSdbm6F9v5fnFKxzqXRkr3zK+kcdGPLZNRVq78IgzTmb4vc+f7UoAP
hkhloDLv0rEjAGhYDPe2KeA+7MS4+H8y0lm7M5nM8jplayUj9D9tHGE8V7w8wTiSqACKMiXBDFQX
Qyrb8PdVXKEpDCsUW1ss1kgGvbCmh+VaSU52C3rzGHSDn90S5eYmGzUr6PWhGuebwZsLe09EvXhp
vDBx6QOq+b6Lq2SOmId3v7yGdBcSt5Ii3/mkkGUbQFX80bCeFiuiaOvIRm4DIyqXTqQb4Oo9kepG
b2V7gNP0RXmiWkTXTqunbTD1S39YugQ9I6L6pYlMRlMXREnEM0SqQH8312Hf1mD/D0d8yttz6N1+
dVWRm3oRV4ykQVc76o0O87JspRJZGRW9l17rIfMIJcfVc13KcLYOCkUYyrtJoMVGCRv8SenQcz85
tSu/FVa7c8oh5PmcCuWil9QareYkBQD/0WhQUTjt5OxmUQRvND2m4qKz5s4i0h7tjzuQWhEhYZ/c
XWCMy0s7JcO07YUesyijTYZugQBab5OSIwOrckImir4hoJc3umFyK/rZRuXpMAfCUNbNcttajFt2
jfDK36wi7DNlU9TGZhnXS914pu4PRpb01Y4g5andL9jQ5G6AtCjPYuw+AQJwtSZnyZBEosoboaoP
daO9s4VRKc1+ZcJZ1EGKcIyHD3IkkD/7ctHAdCNSTuafXWfG+sK12h5AcOGtJNh/g0jkt2WIK9ic
yo0ha4cRBXFI7lamSbEcZj113hlJP017EwxI7w/M5b3i2lKz/x1NNCjoosv8+nxpwU3vEt7YeZd3
wfgAhCxxzvgkOcx+umy8Ih7Te9Z8nX6lMDYhZ/NFRPxVYdeNkKGSdGIk3mDfhkMB6CibrATPRpa8
Zb2oH1fi/Bj5ynSbK0eNrI2dGHhWco8ZwS7QzoB0vIvjV2ee+yflF1aAumz0/0gKLyaQWhUjrG5j
bKJODTq51QGt6A1zICfFyBCHL+gnY8REOr9z0fZ8N6jR79NqLPcV7Bki1pK+ZqYXlAsaD5c0u3yo
OntXCC95m7E5f0eS0Tx9/WX9pNDCictoiyEXm5bj4bsLctmtFra2mAOCbUkBeVMZonj7+igfv0AM
c3061DZfH4GJ5/0XKJsTpHMTRzF8uMvyKoGII/P91wf5eCo4ph32RSsoDNfm0bfV7Anhmx2+GS1z
2J0vNY+4HQ4nvnCfnArqFbxNXLSQ/exRPZSTG1KmYETYd5Xdudu7gjy7qbpTbdNEX5/Qx4J/pXTR
CWXcG+JCXYuJ/xQ9hVtTusJ+QEHaoLNxx55NZZeJH70zEJgn45kZ3jKqR2l0yXjmwhU8Ua4cpb5i
gv1313DcotUTIIyOqv0qJBVehUO5BfZuYNxRJBuyZy/a4uDmUHai3u3jX/QlY4dIr+T/KDuv5rix
c13/lam5hzdy2LXtCwDdzWYWo8QbFCVSyDnj158HtM/ZanQXceiyq2YskQtYWOELbwhue9q1P9A6
1M+FDm7yzlL9cpMlIXvn88k50QQ30JVUEB2Y+wlUDQ9nJw/MthoQpgJiVKuPWA1l4jkyqi38Izn6
haWI+qtvk0IBI9URMeg+fgIYtNS56pK8V2gVBlb2nAAebVFkCbLXz59PPrEcQbRYKn0kkebpEi8B
mGU0pA6MuRRrUXYZj2A97REfnsCdMGrkQiGfAMxsegZq/EqNuzq+ikQ4WSFojdNESvcKk6267bp6
Ku1A90IZjLEu32hql4HgCZCYtNFTScBKCJpq2UaJA+ROsPD4bgrwKzbKDKijlW1Z1CtLU5o//GGY
N8swYAWPKp5GSL6oIEWW1Qy9PuD408hFT1IdK1eZV3dvei+216PXIzbRpbLVOioSN7+yuino6kRS
cp74dHBdXGWD54oQZqP0linsNSlu7wKdkqEt1TPcPa4oCq+cECeSGeSxqOLR06VhaFrzN/tjR1He
KtvBohabzJ0uGUX8e1PBjhV7QNwDOpRoETTEfTOewhcYltF2jDs5XXsK+XjuSKeoQiPvQz1kKU/S
Foh3+IhPkMjHnXeBqZbXIGIqGjcoKQF0F7WaJpdMpOyUelM9TpIBDTcspqHn/gqMb5WvqO+fL1fp
xGFDlU7RVBIF2qpL3bUuQSUsjsDdeJHYYUUSW2dpjR991Rud68vIRkdKYewlsxQ3cRaOt00UDI+I
dUBikWLhxsg89BchLW8ovI9nRPzx1pI8fUc7QsWvRxZXlqB+YhbZ/RRD5qOYEtjht5QEoCd90mRO
FyvqTKBv9sDIYCYiQf+gyslazn1iP9OvpJwucVvSvVyM17UwA1NvSByd0sQ1+NbirGzG4ezz73Di
M5CjmSYFPZTVjGX6hAWYLreZiUr1qAWWKxPUl3TgmvgJ2rdM6DENpqOWtY4y7WR5qjNBkXz8/BmO
ZxalX7ImhCHpxUlLxMtk4GhEIyOiU2y130MpNzd10oxP2qQp52AZw5XxpHnqDg8TMjTS4o+GMK3s
xUXXyKPfV/A4yL0U46c1WdEbF5/0rYzI/cogUa+02eoSgYvObSIt2htCpYMmwRcFj5dOBpcyxrcq
cmP7yQvX0ucTVSKEWEhI5/o1PZVlu9DCxUEAoo0LYZVL+W1k9lOwSStL/6UrRSbbHQ32W1GK6xeF
9qEFFBaKkNubcXmFWkwM9dFTkDiYAHmC6MlnzhSl+fLVTyr/W5YE5UvVwtVyFBl58ABeW7CyVY4X
FTBlDi6+J4UATuvDrTJGlSX7AdW0Os7Bb2YQzjFtiRpl2FhCjaZxJfpm5gDuk/D4rNXuyhqrfFgJ
Jk58ZZnnsOY4gkbosthWy2IdDaNMwZke6FkDDQl2UqNeUBxfw1+cqI4jtj1jSenyzpfvfAT/cdDL
SohOe4XCWz1F+hah8+Y8m/TkXjPi8F5CmqK1ibiwRJLSFmV8qb5JFM2/qCW9ODPwlN7Tzs2uY6tB
Nx8ziL0g4LggkRrEK2HM8T1qzjA5BBu5ETjOFkFrE4C+alDQw5e0F38oQ91AsBObizxCjceohQC2
aVfsUSBX1/RGj2tRDD1XP00FHCHB7OEctaKnVJOSp+jPtYW0DTQrJGMCoQE5bMBnwC3NcLhpRD+8
8KKpAWBklNbPLur6R0vsUJLugBqb0Lyy+hLPjSxzpzo1dDvBsQfpBL+SlJV1PD/R4pxQaN5wccoi
If7yCDbqbsJQIkwcBZvAS/Js39Wlaq32fOqTUJzj5NM0aUZ9HM4LzijUbjroOqafd/eYQkBKpdnz
NgSDftvUJZYVg6k2VHIEeUXe40S8zUVGY44uJiLA3DeHYxtarwwqJ4cz1bjJE2A3FxF8PKcOBKjd
YEAiRBxyDx85VvhNYoFasCNPKR/V3OTvk7PfaXVQrZUtTz2XhvIxcZ4x15yXKCNftio6aHniFFIT
qW4KOeY+nygBGLGlgLaSo59qhe+AjHsNogeZ9NDilD1stNQ0sA1MC2hqfr0GHT9xomgSe4fCPVcH
2+hwthAxkos4gMUyRe10n1Ij2FDJ0vaxqaZfP7zIKhHGmyFnFgfk4VD6KCkedIqaFg8CDVXRpi5u
J/FV3utrgcaHTOHhMgc9a37kNB8d58XhFXgtHz9QG2coEhVDCfboxqLdF+0DGhHX8KTxt4uDAlqT
kDcWj6N7UCtrS3mOo4oSQp5OwUMJ0gPbNrENbhUzx+MUaGSVuaohdLDioqk8N4xofJ5kBRVdi9BG
cwxcJIxrs2sUfdvUgv4C8EjCRbqunxOIi0+SIP3C0UZ8aqROfKn0+pwuXLKdujLuNpOF4D9840l0
pqZkf3hNUvq7PDJqcevhAPWttmoRW4ZcBCzZlGwACn2RNbmRNCvhCwnodUcoOrpnnZAGHY5glvcu
9RAHd3FiDRxRtIXw+qbtR/aWpRbKGSLKvxSZs3hyukRuKEgCVHoKvUouof34w0/PA8piEyqOA+ie
bnrWRmT6oaXCYOLHQ4ErudHL1u6KAd5tlcVl7aqAFkY4l3ryoPg69hqfB1jHJy+biAt5VkEEFbKU
E4cJDn1JpWLHhHr7upVUV62sflvEmnyGqocP2W+oV26aj/t1saxk0FUAhODpiEgIHS7huB/aqa6I
oyxsXrYaCNdLDQb57RSJOsVDjMTcGoqjrY1Cd0Yr2XRDKWl3GIzL3yrRwl209NS9D4eJpE4srcsM
9cWVVsWRsCHh/AxeMpDExfJJWsrf4U2XCi21XrzmhGRjiNj0Ui+LNhkaoy+hb3TXgJZMsNRUwxXi
0ZtcGAXs/ngmzI5WIyfl+IhBxV5FeB7RJcoCy08F0c+TBZBbzqBXJsZDBTUWqmSzxXcqJu9wnIeB
sogZhduo7ouM6noeyhtTyiR6U2B/X/EFRUMGEnsIJhbrX9zKijx6CMJZrlgQMUolIKrqK0XqkB7x
ikoQXElDdQJaMOknfTcFFxm1bENr9qzC2Ri65hg6Zmgpb+HUQ3+c4ji6qUbd+1U3WdtufUsfb5CF
Lc9pjBU/WkOsm29fXsK0eQBqkaLABVm2BcFo+2iflLWjThjLlLnSvJGa4gad+ljs0fWhvRKsQamO
ryFlViqkw04jEdje7GHwZ1gXUMmFSqrNofIdXG4Hl9MOZxdkMFeO+xPp8AGoaClnl0dZ15KIFY77
sr97v9vvd/bGOett91tvr0B+TmzMg7GWl/7oA+QX57Eutg9bBtrtdr/vL76tDHOCyDAPoxJooh8G
LGsxeXkv+jUAdNyXN/XjcImt2i2GOhfJdnCQwnFqF4s3N98jUuK7uNdsrR+fL5kTEPLDKvC81/4I
ynMAh30oUQVO7Z939v6Hs/m2sipPZJKHQywigqow2sqfh6CDZyfuO9TgzXtnZ/Z9vA1dZKFW1snH
/j88VA8HXMYFpo+aJbUtB6XxzeQ2buEkV8oe9WFXcbNteWVdSzvhLj4bzoKt4Ixba5dvk420ybfa
BskmO7saz/CQdcWVk/To4DKo2oILmlvN/OMSUenVIeBq9GucKhHSvWdE9TkcT1CPhbGW2B1nWwxA
u3fuMVMeITw6/LDEn/TFuIQdM0N7bOMNQvlG50l6CL0gehHUlnRL89FeR3mtv497zH9s+g3aVSBP
0lslS7/1qsURZ1SmB600xvdA58CixTM9ryzBowyCFgcJBBXAOREGoXj4pBjGalpYYtrj15oJkGHM
UCRr+7HXtqpUjuGVFEE/cylBlJYTZSHAFk8eenrTZhvQWUAvcUKgKc6RHIn6drjBd6Bc+XIfAMmD
NWVQAqH4IyKxD5tMXDxk1jQFX0+BME8Z7nWgoPt71FLoOVYqe8+GNqF3awz6+AuTruipm0SEsmq5
JhVAvcpU8X6F8ukkRlLCiJH61N+LXQGQG0vyrtwj9kiia801DNVquhvw9shc0WowatBEBcyhxO/i
zkVEyyw2Mj1pnH8EAJw7S8kndSUUOj4UDFocQCr59HwOcE2HX0Q1mszoY9BgdZeq+y6SgkuxVNVt
WqIqVhWJ6eI91G1aCbm4oKXSb8HDxnMZmMDK2phX6WLaabZQ6eGmp1u1PPIb4kwlybiOgzb9YdLR
tmWt3gWycO6HvrSTu2EL5mpvjFnvllNKczSxVnLyj/Dm+BkICwGMgw5ZfnqPSz2vjfkZ5Lq/BoBC
PBZ0kfhDR64N800/lRwgP8TZhkjb0EdfqBcl/EjAq9zOkCAX38xp32eecVb7gXhlqXSTPWQUL6te
a7ch9rMoMg3DLimpmo4exW/6oiI6EHEyu2FWW0BZ/iYtK1QZ6qbcmhlSGrnYIAeem/KFWVXN0+cT
f3xS8aK0SKA9zADBj5Dwj2shiuD+1pZG7F9b3gOCqt2myVtjm4xieff1oSgGsdBkRaGEuzitkUGK
qyaEI9KqdGklfH+3RYOQADS2/OzzoZTj5USRgrrkXOXnzZaCkg3u7X5ZRqWTNZrnxu2YuWJS57uw
SeWNrPlYEBhjgcCIGkmOh3wBLjjsyV6aheYELFaIOnE3pFT7IqeCfz6QJ+CumZfPsgLVD/kIld0d
JPfJMPh3HsnGpolBJNRx4aOFqkYXEDvz7RCnLV33NhP3ij6W+wzrjstyzIuVvuhxxESzcg4F5/QC
3PeykiWNSGhSPU+d2MBdXQyyJHOR7hJuY2xQ8y1RfyfsEt4Cyjrl5fCMIhKRW58UdIIRhm8zFNiU
Nt6gNEcCBIK23bSAib6lbaWI8xoeGjsxK+EJ6QHl9fOvdVTy5uFxnaGsP+886mGHp5BiUQoLZi/q
EnfIawnQ300Z1eMPY7QoH07h2mEz/77DfT6PhygGxNKZUL0IheDN4QLZeakjyh2t03EwUIwEPPpq
BRX458TsKJ1E9Uq0cpxd8ZqGSm9cIwuEOSsfvqYaqoARYgHL7bjxtmZTtxd+GwpPLbpTF1BHYRHH
sBttrB0Nd5wlkHoxQBellSpoi5kp7T6f9uPreG5wcx2zcqhOLws4qdn2sgXPG6Y9cKMSnMZOCGRl
ZZRTr82e12nb66ADaBcdvjZuEXGcdrDz87EyL1F/9x9HuUwcmF3BHlkGzfXiVL3OkbW7HdWUljEm
eZfaIHRINA7VShx84tvzHGAHoOsDJFiK2LdT2PfI6KXOhOKt3bc9jaShkLd1VbZnZa1Yv0XfIkT5
8lQfjLqI0SCFxB56OClAD0BCoKRFtw+GNfz1yakmhZ+ln2X4SEstgiaJQQeTozlAvdP7SCuDDSg2
1fGsMOLADY3nELrlfd2M8SZE+Wwr1YHK+hqlRzPwpK8Cs4FLEwSTKnKbssIW5VSh6kopUwK6yRJg
JF8XtDMNmfeVo/4YisAw6C5YRJbUVyCKL9YXNsdy0FlAESiifMeDs74LZKl/Qi3afxu8Uf4hF3KD
XzZG2Ds5ndCTQD+oBOpoRHTFSyOkR1SNQ0RlOU3KzZe//MdlBwFjbiwuwTdByxGUGXwSn74yUmpW
cqHHpbb/fJQTtzh9HdSTUUyX+Yd51f9xi8PrGQ01BIsA+Fm3py7ErS2JAOLj0LkSqZ04NVC1n/Ma
FbogJL7DoczcwqjX4tQYDT+8zHCV5MKDlX7/+Rsd5+WUNz6gNyoqotR9F+Noflhklorm04DLxj3I
v9koWEYZ+gG8SN9to67OTSfsgt6wsdgzMJgKuns6gsGMKq5DwRXaogwRsEzpJmBzj91EpbUIDXkF
ri5f3+AKsEywNgDDqZMsrhTMHJD1w+jUySdQzHTxrAvki9Zsq058ZnoAdEagccDxWsL/8yCXzSak
0h9JfoZEoFhvFEFNS/Txp7Xde5zNz3QdhPjhn8LY05eN10pDFSpIUlLqoicFmPOUtJKymyylGZLk
EtKRkzK5ZpYbV7IyRldYKAuO56vWzVT6gtuKHSFvZTXfBjB6K7H6qaeDRMgRDuhGoSWwuEylYrQC
GHgZYrGV19oTkOB3efL1n8Tnknk1EpLp+wiq5XURKWq+aZKsu9MV00MYgP3hofIlYltsGgMKzgrC
NJldlaK0huE6sVsQSQFvTmMdEs8ypcC1ntI5OCKHQl61b2W4w5OyimlR2HOLgIbgDnT5fNJq2D0d
7kk1p/OdDW2FRHuFAGnKlhgsr3ZlLPfolIUh7AoM3KK8Dq5zxJRRILem4Adays+TJCguOLRi7Vg+
EYFj14g74twcQrljkVqio1uBOwY/0eVG/61QG3j+Yhn/RuV72qr92J4BrtsIUfrekENv1MEqdr1E
s2XlHJnDi8O5oeamEn0YNHV4mMX1gHJsViJwjGtFmJV3eRvlu9KLop3VyeW+oeD5Uy0S0e7MKHiK
unGEp9C/xab8Te4RcYIljkq5hMmeghzuNjchHg5kYZtGHeRNO8W++/nzHscnADEkGQdBGcimqi3W
NWLIllZkfEVBALGM17Z5heKudZEoA2ZC8CB3QtKbK53P41UKFIqN8TFHlJAWhbu+92eJ7Lak5iE2
V2OuqdeAGtW1APg4zqflLcMwnjkkMsH34TJt/LAz465GBsyzkp9FQx05By763Sx69RoBULSZEAa0
XnU9QHOYQoosOZmGHhq6I17ypAdN8LNGjeC6RG0MUHU9oKWJp5Dx/Pk3OPGcpCFkUmBm6XMvv0Ge
tLXQiAXMACNttpUneJdCkCqPfVYrLxAL1kxqTtx1eFtoyHvgKQVG4wPv98f1XWqCX0YaA6odQHju
Ekz4Ekmdvpty5YNU0+X0Z6FG4y12Jca0NbROyTe0J+JNXSr8HzmxTbSpgqA4r7wofk9iLzVsGGp0
9j6fmuMbaL7cwFWSZYoEAItgPoHMCEqLjpVE82SrTn5w7TdUK1pTWytOnRoKXzfaG3DQyNYWB0in
hW0UKlRjOiRrNmhpWnZhRp09InK88lYnzgjOTchcdP75APoi1qhGK67kYgY5tSNy6wgv3FEsMH9O
iuyfC5Y4IgmNJDrxVJQI32lbZtsvT+vsliSrc0wFt3RxgPtWmKCAid1NJlXlxq87y83ULLYttfNX
QsVjNpeBnC8DoVxCvAjG+HAXmlkEgE2dx/LizHQKcPLvWQWz00aDv2ls8nshdZBAn6wtmbHWbwyO
oemsSHT8FQQBTVSbYBPPVr20BMSO6R87emoGvoNMYiXvfawA0V7323Jj+XLpuYLVey+Fjp46fd66
tLDLIDlYicBOHJygI8CMgKiHub0kd4VCiqek70GSS8bhhzqK+d5Me+RT0e3+BqIKDoI0xCtR6omD
E3cd0O6EqjSTl1pbpk+lLpmYS2BK3qagwmkrUS+uJFIngp0PzYQZIQoREHm2w082SG0f15LFMAjG
21WKfYUtBsiYCkgYTHYIMGFPeqntLbUozwtRo/doReEGcwB1j8Yo+inEUbaJbul2qmXgcJ8v3xMP
iKcfSBCJtUVFZbmBjGAunCbQrEoxNTtku3ULvHGhWch7SKCgo6CHhhGkmS7ieKIY29E3egkV1hLC
sy57hm9ndWK8YPGA9kQXjKTHYvz0+VMeH+sqqE56tLQfMHlbtuDNRKWBW4hwwbDmeNGTADoL6i7u
qKNEbDeJHuw+H/C4Y0pOyn9RcuEgo/cxP9Ef5zqnMG4+AhagaV4qG8SQdJTqo86pRyX+AUUPI87C
q8yNFKnluZYM/baq8SzsBsW/a8VavwCOsYr3PN4o8O7YKZRidDpUy/2fCpmEFrWMqghiiIWDcp7x
Ky6C6IfHjn+ft5e5gQUXZttQzVMNyJNY3lOTSvNtU+X9t1DJrcwNa8l7VkBuo3mCD0l0Pkx18ybR
S/j1+SQen820zzgUiaIpofAFD+ewL+vZdFMUgJl2uM50ddI7UtcLD7BSZeQZREwFRL8wsVcM4NDZ
klQZXz6dNUUH60QxGfwpRcrDRyhQZSbCRo+09otXQ7CkC6tVfsHfala6xMfHCQOBp+ZeBTYJXPtw
ICGgFsF6YqCq97DRjiPQBHQePp/R44uVg5+MRAV3OCP6FjNa5XqSZCqpTqDl33Gj6XcoDuQ2Xhlr
Za/jkTgaWWjwPucTecl9lbuc1rouxVQYc/T5AN9uEUT1z2tZe/v8nY5njlqBThuK6Zn7C4uZK8mM
Z/cBDFTjLLug/Fe6JmYYm89HOXHO0RMkep0DBYL0D+eoPzZ0g/mVIpUeTOg+tq7CYujfferLUM4Q
kunbUXtG/RFE74Ccb9YiYppIbeciwktonVUTItmRd5H4VJyQNDVWbvbj2SZfkCARkD+QCy7xGZzN
kuclCeRftXzz4kRGnK1W7iIzbl5W5uE4uZuLHVy0tOs0dudiCSno+HFuxIKNJmmzlapJiu1Ikuvz
FonlTRPRUaTRoimOLg6y6+lB/dDWlf+ElLf8ZckPRC1I8ShJ8e7c//PS+OObRBkFgp52D3ccIB9V
nIa9LvvxWj47JyeHeaSFno7GicnqAcWxeGVfaEcPdFriZHIVP1pc/XZo0mVBgRuslipG1CC6Ei5O
174p5JAugjndz8/n/fgLU68nfeI/6AEgvnf4qtDI4Z6GEMI6hNm2wUg2SPmixaahXJvVE3fXLOiD
jy+RNy6sS/4bTnect2mTOCag+NbVcGcN7SlMGukCi5wssftA034n+WSENiUr9UoqZ+SYZpTZZKvY
t8oA/LoIS0XwWYbz+UScaFxzRHKAAf3FAV1ZajAEfeMHnpKQG2lq2DhYauU7KMzBwyRpwi/ENlHR
SlqcLoao6W7VLMKxSsMp1567EV9W5ZjrfuwFeaYoAPNZfBYsR5JAaOLUqYc2AbuppnsdMfav3kIz
0hbSFxVGUkVr+coSbyKSmlLc10ThZ5GE+QV98GlrBpq4Ul07Ok0ZitamiaK0ynjLb4+CpVrQb8oc
q1cCt4sUf0dy/uVKMrKuqHMhagmuGfmWRVSbeUI4jD1S/n6YFGcI1TaOUZmG+/lSOYofKLBThaIW
xcYFRL3Yt2FiTIOHHKOTmNnwWMah8qggKvpkKLW4B+iv274uVmcD4vxQfab861+NevBsG8nWFXmI
wy0bep2VZzoJFXCTuYpqZazTFmugHJnaz9/0KLDje5kzcH7u488793AocJRpINQI/8oyt3ma2pks
YU52DrcAWf2v6yDPgjt8QPEDoImW1eFwNRo/VtGRFKcw+W0CgMzVMW3dl3pv0sOcdFeOo26H1J/i
KCYmTVBkSY9MwAyShY3gLAAxq7V3d59PA8V9Rj44qj+ejK4BEADaTsvbyey5dMwSmxoqBRiZ9C1C
vo5YVqIKoELuLUeLB0xNhlTxb3gAHddpeBWvSUVJjua9or6FPljcXQBO4HVqlPGC9nS7K1GzkZ0U
MSJYK2nGlecX2ogYBF31CfSPNTVcDkkKBt+X2jsAFXoDY6sUtXs8TloAA2hOpA6VWAzhAmmsHgIP
ZV5H9XtESLymR0PXqPoxPScIBR+dcQA7MPWpQIq+gI9y0+NktMkaNQ7dgLm+rgXLi1CF6eqLFjGx
2M4btGnsYEKPYxeU0YQ/A2BuWPSdXl3TpzIju8aeoAdd3SqBAzZAeI2MsL+wAtCtCCSECovU93G7
bntDeMn1Jnv2DU/Go7Eav7dGrbz5US68FGKoAbdVtCC3Wzk24L9KrXCNu62ACobaF+gQEx2Vl90s
A+UWXYP+IbEVQr8xzDHk5n0rEvaTGIS7QaVduUt9PZhw3SlQyDPzAhEIPA1FV6hl6yWFioHtRKLI
3wsMaznFs2a8hK+aRrbSal5zk/lwIx1Z8lVIAqNUAADsvF5+Uoso5eVCbAh8UUcAA7lm3EQiOqCo
PXBh3xRlJdf2QMzyAGRehp88iNVjlfVp5rZWg4MOsPfKYGqrqXS9am5yaNKIqFdtGYjV9GPRPk1Y
bj6kohmYTlSUTbZNWCW+a4IeQxxVnobpfCqIstExzVI6EC0XG9YZlPPdDpXazmaV6RpJVUL7DmMr
jNeGrECxj5RZHlwePM/c2JiSt2iqB3Y3BVDZ9gfMlhSJdMz2LQ3jK4BZ7VNrpZNoN35HlEmtOQbo
P/T5G2XOdri3xLZ8ilFoAy4IuErAQ0/FGLmKRclppBo6Q0gAFYCzUrrbDB9fuA7pgIIFqti+AUgw
wGgI/8ToqWI/Bbbv9cYjii9R7iiBZV4XU9VdKsym5LQGdTRsZ9R+2Ex8K7xsS/jyTp7M3hksRmO0
2yg2N2Oea4Pd1iVn8edHwYl7jLojRyLAMqTBlvkUKKCJ5rGKEq9YmDd5lgz3dS1aK6Mch0qcNyan
PBGxPl9oiyuGcoKcikEEl6tPNlE/bT3VwrNXfNB8bWtk2hNAnMvInBC6gqA4YvRpl754U6XdSqHo
KD5Esgt/AFh+9AZJIhdHsiQXZtPL0OQ8ZfR+QlCt3Syf6otS98aVVOh4ahHAo+Rjon/FpWMtavm9
WvYJYd+sMl8Yu0JJvN9FbXxZZp6+2ZzREPJCNqa5fXjHqNaoGTX2M46kN/G2V331IQxrfyXtPjFt
xCAElPQ/gIwtW82osqL5X1ALqbwuximlmrYYy82y4cZK4nRi1gA50bAEbocq6VL6sVLolBv4Rjua
yf0Yh8a49QpArZ8v+2McCF+E1iioiPmCpvZ0OG0tLLQ6CrEZRzK8wqUqg8vgTGI8wd3AOD3He7UL
HmfqZmUL0dg/l4re586g9RHWKUXZ7lulTbqVfXLi5YmPaQnq5BMoNC46cXVQJmrV9YisVJm+qVvE
62IJ6aPPX/7EKGgjgLMC/kKTYvnu3jREVRTTS7F8LFxEsSG+tDAg+nyUE3ueYBzkFHcmWq/UHA6n
uDKwFEt0oyBk9fpbOcZ3ye4UTm+2n+LQTQs2I43Wb4pYao9ikPS/aqySc6rr0zskzyjjwkyix8+f
6jjWZW5JTamCWBqdDPnwodTI1Kc2odgglVBvnXCWPmd/csCHofptGrTxEcQfQl0GpN+U9tr+8/FP
bCRKiuYsW0IUChbncPxYLmtsWCkDAy5UzvIMkwx81AZHTNDX+PJQNNYpuVMuIyta4oW1Nta7PpIK
B/IhnpzIeGyoI0PNrGBXfz7UsXDFrDtBIZfewowbW4IrsSxOPJzSSSGisd4HmAU9RZM1PrahFpzJ
GNzctq0Uf/M9P6Q5LOvPba1E0cpTfEgVH0a1PIUCOBm4gwWJe/FxgwK9YS8EEKOj4Raej94kfg/i
tvmZmCPvDGvJaOy+7DPzAvU15Smt4iq9EGkIwoUCU/80Cpp8b9Z6coscnVw5eOiWyJ5wwip2N2nU
pZUmMK6rPlW1zTT14lvc9IOCtaxPfR5DiPS36fWV7OZ+Hgh2qE76yvo9Xj/I1tHqIGpHjZq79HD9
NJE+FBLCOg6snMglpVCdrIzk7xCFzZWhjpOluZir0q2EigUEcnEYaWKhwGBDp3lUlFA+r0R5Mu0i
ytVrU6EldkbRoQDF3Wvlmqb9iZHnwjv0LSqDNHsXI+tVOcJawUdqkPvmKYuwqlClod4qRqm8yEE8
bFWv/HLvA/QJjU0dDhJ17CMsHu4VNasHBV5zqmkeoRCjPaOgpl3VXjgRt8Rr1PqPKvLBcp3JL5zy
fEY6H9ayfUtDNRRR1CucOJbK+9Sc8MKWIC0r29I3W2U/+opfYcmnCMD1LPivZlwk94aVtZyhTRLc
hr1HFpEXAipqCQnNg9GkqgsJQoYPWCFdvJfasvyV11l1F0x9LrqpFoQ/MOey0JnFqOq2hsyP22hm
ih3OZ0JLriBEyabw8zi+HLxYF2xcP0sQYW1RVXZpCqnk6iqQGJf0Rv0tGGOdnUXYfuORXtaIFpcV
frThFI/fK6EyAreYIq89G3xiEjvjlGq/esqhlM5Wp7UIhoZ0Yt4wf9Q2Kw0xHpSLoFdOdX1JPayF
WIBPtgqnwP38lJsvrMPvBWZ0DuQg6bD7lv1THxahKYZdS93aSK5iGR7orIlW4U/rN2czZgqygyFf
e3mMAuPnYx/d2dRGZqMOtj1VUf53+JpQGQWwIRNSQDRFzsEYlA4/oPz7dvqvX8N/++/57b9fpv7X
//Dvv3JcqUI/aBb/+q+r8Bfmr/nv5n/mH/t/f+3wh/51U7xn9031/t5cvRbLv3nwg/z+/4zvvjav
B/9CIh4247f2vRrv3us2aT4G4Unnv/n/+4d/vX/8loexeP/n31haZM3823wsuP7+zx/t3/7593xQ
/tefv/4/f3b9mvJj12THwXuV/XX1WoWv2etf+zp5zd7q5W94f62bf/6NgvM/ZnHbj/BehwzFQunf
//0n6j9ME3QCASXlf6K4v//K5t/9z79l8R8aTSXK8B/wD+Khv/+qc5xm5t/3D1olxNcm/Sxkz6mO
/t8nPfhk//sJ/8ra9DYPs6b+59+HhyfCTQQ4MnkAWQG7AmzI4UqREAHNKecNt7FQKS5+SS9GXOJw
lInkVFk2OQFlpZVNeLg65zHnziOoHNAF9PqXt1JBg5RIRupvp67ttqGYTW5Qpum/V+fB4vzzzRZR
xscwaMTS4YfFRw65VNmViijpU1nqbit8pi9JJ8+mIBoQ5VRlNxKGDqKz7F/FfUyr37zXk8Lf/bEq
/jPXB09wNLng9MGfwFikMQh5ZpHT5WbXjtM0Vrdm3nRnahFb277QtK1odb2j11p8nqaY1nuBD4u0
7OS9EMe5TTs4OQN4jkaeXo0XbaDEV5hQ4hXeFf5PRe+ClZn6yPr+96hipuQ5EJvZz3TWqVIvblBx
CtQIvEp2GylZsNUzYi0t84Vdn6Xa2YSFRo1Eba06llJeh8IQuOJU/JBgSTqpOr01nBu/MrlRriOx
Ks9THL+vAqQQzhLZaLdNryi7wjejrWlaxZkqtrc9pnXfJQUnOcJQXKNq+NUxmpUvSA/er3yCwy7T
/GoAFCDeq4Scs5XI4hNk6SiMnaImt5oVq+dlJs1wVS28FHu/pmiXiJCnqv5a9dJ+E2SjuM2sZPjS
TfDxDJAIFGomGBqhlbDYY/hQ9gCQo/i2zxr5Ikm058jHwUnp9XY7GjcW1U1H0atVtMTRu0OMBjxG
N5GPR6l18Vkb5OM7HXTxbW+MCOmb0nMSoMkKuVXAHbe2zsImuAeQhG+GH9cuEKI1tO6Cpc2rE5eB
McAxhnMOtM58FPxx32YSxfpIz6wbA6zszvAF1S3Lybjzs7DfoBWY7KTxXvWjm1oeextbMTziKm8r
AUzHrL3ML2LYuFuzS0Ykuc2zIEx3ciZkLl2z7w0N2Ua1K2NaE+g+OqBmojFWOghG8s3o1xw+dYzQ
bT8IsnVThZZxP2rAtZsRG7WVtTnP/8G247cTRs5HOAE6bnCHw8hDTuBvmNNNGKV75HKF3SCxSE1g
1C0qi1upqYZXpVB/hi001klHOLg11zp/H6tg8RQMbc5SgnNMu0y8hbgKwBZP8k2meOK113pXBsWn
711jmbeNh96xXSqxdCmnkarbqOn91LRSD9y2MCh+p2Wc/9CgPkPBzQlHvb7dUESx9pVJRq4HyJCc
BQ0RITq51csE9+19ZRKPzli0hcC/AvWcNUgAoR9OIoAjXatiS7zBYPCyQhH4R62wtiIqYKNTSWOH
VDe+3leA9PIrI1TJ7Iah8/ZGh9DlVg1i2VbHQHrRer2+MkU8Byk7jD7yj+K0dh8c9lHYDVQ2CN6R
xuJuR0xzkY7JlDjSOuuaGyVKyzuAss2uL72ZqRxLW0GgJ2F3aHJnYzE8pnmBfXwq5aMNypejFi5f
7cRqRgxfpFFzIxjK/2HvPJbjVrJ1/S5nfHIHvJmiUIZFJ5KSKGmCoKQteG8Siae/H9Qd3aoigxX7
jk/0rLUloBJpVv7rN+0Onyr/37DS/5V1/0MJ9sfsWsvGk7pu09UvQ/ryZxn3+2/8u47z/wIGQ2uP
goMeORXMf+o48y/QsRUf47tSaqwu8v+u46j9kD7zp0C36AgofP5Tx1nGX4CWQCBsAlwQ1j/6B3Xc
6ZbFVoVTAQ1m1yEUBjLauengaGOpgsV8QsOMOOzaYY/0qk7b/TEeb1Q05ulq+9djVjMxhgCiG+j8
6WorpEGKXURQASGR46Nj9Nrn1tGEBnjRdo+kc6aPSePUt4tZFUZQDRV+RipWzNmsNct95s1qza90
teekB5Ngx588TKVV59TQFgtxbVdO+THJVVFe5zaeTwE+i/adL6dkrUkI0wvqcc5QDxiTJwOIeeJr
Gen6kyxSzANy0sH3SrrQvZNy8J/S2nFXgqSN4haL9mtaVTlhl33u3XNlxs71/eE5Xd+/Rwewjq3I
4t6F9PtsQ4fPUtkIeeggRgveS/6du3hPVvUptpl0/7lvvPEd1orhv3v26wedfYYlAQOQPQ/CF/1Z
NfVdW3iBY+IXJc2tbviBN8/HAa/l9x979vX5XSBJHBM4riAFQt5w+vVjkq0ns9JQ7itgs6n2yR7O
ippUETfaWRMmAoY9uMH7D31FTVmfChGEIwoaGoXqWfnUcoBGvpzxeDRHf3UsS7d54VYbGrvGh3bd
UYMeh/WdzCkaEph3+1lZTViwYi70NX4Dk3+Mu4GkmlKSTgD8B3e1TjsdgL6sbOjZswgGB1vMkOhT
+5Z2sjEHqTm3uNrC0KGLi1rtzotjOYdWX5S3bZrZ6SGeCr/cacOo3UBvHRBMRZ16TmsZPdJCHR/E
WPvq2HQ6OfNTHtdRYGEGpfZWNqoGGNYh7n3w1ozeURYT97La/jwLc5JBaWYOPM3Wtb+v242200pd
J4Wjsxy17aBkPDbxBPlkxkGZ01za4tjGGX3U2u7pM0+FhnOm3Wff6Gpobfj+51un4vmQcbOF2wdF
ErR1LYL+qABtxwWlV6MISmgaeG847WcVCfW9mS/G7Lxyblk/D56gQHI0n6g8z55V4jTixPRpcOLU
MffzB8/ZeP043Ji4L3+A7oMJnYvDHUEb2p3IRbNFn9o92Bls/G6inQlwJ8Yb20zqo9I60geAncM5
t6Agvj8qZzvF74nEfYcuJ/MIVe/653+MikdCYa7qHqunSsh9mflYY/ULUaF1ozWPmJTIevv+E195
XDM4CFnxpOAmBOTgmWePlFXBzR6DqR4fWryZXe/vyCir6Ztquhi3Aq7EbdDSWTngXONrgXTyyNum
dj++mJ2ZfxpWT9HNJCJ11S4pLnQSexw7kHY5fUpd3KX4M+qaw/uvfXaurQMFgkU9DumQ2un8/qaR
B6UWi08KA+KpwceEA2Ban/7+Y17tbJRkK8kTwiP9CLwTTgdHEUblYJ4e8XMqIE+RYBildy8DcqoH
1Xly47nZJZHYGUDBOb2S29CkYYwM+RA0+fShNl0jYYylCDQEMaiMsVDL9rbfrnrUemy+Wg3oQVB1
hZSI6PqZwFh6qQq2tqsu3JPfGGZsYqzfzR9AmXNWlaWmNUK3Jl7DjM3AGcxlBy/y4o3nzcdwq0LV
i1MAm/npLy7tAqtguyHIepm0q8LJ622eY+SzSczIzYM0tqxvk5yLq8hAnoWVLS4HU14mP2gmp3d1
4eW4NyA5xTCGaIf3p8Cb70YRB/tVB88/J6WrmkzRxCRkuy2SgTwTTVxR7cT//ClA+GQ64KOir0fa
6Qg0cUeIlt+JIM704YNbyzIwGsN8fv+3UNaeb7os8RXu0FgzgGCnT3ERrevLzDjrZlLuhNPn+3bQ
y0PUmsvd7OTxwbRGA2GrG129/+T1C55t95Sg9ChQhkIhPoe8jHSebHI9SEMiWwI73TphxTLfxENm
KT/ECbK+hdcuvrhKypRVHWcP77/BK045ywrJONd2sEUW13lEbR+32mh564kjUzrHoirCLkMts3id
fQ8B17lquiHe96M5XUXUHceoi5qrXHfmcCnc4agXUt3aMflAgwcp78JO88bOTwOHdzSBXpFtnpVu
xL3gDZN6Maq4Tr/PHWd8iCHyr8S0ZbrxCr3pdu8PyFuTYWWwsLFRSr06a+ZqTs3KxMCRfbbElqRf
ri3yfL5X+C2hiTD7MAWJvlW9p768/+Q3dlWSzqg56EKuabhn4Jsfj1pp1/AGTUIbwqIzmZCNnEI/
tro0yHsHiRc2nB//8VOZgLTl4Nmu7O6zyU8MTjcV82oqK9pfnoSsr2QUrTZMWo9zm56OtAqn5VKg
4asGHd/UgyeK1zy16noXPF10JMVMrVe38WYoSHhjztX9oRetoe8dp2qPcVVHNq4dWiO2kMn0I9lZ
5nQ0y1H8UoMSHHGgqfGhJbLtV2rQZT6QLurpgAOlQd4uHAfIZL5avmNzuhgHf2z7CCM6SOWQAqy2
2HIzW+ROLzzvoxdb5RT0M9XPQbdGW131Rgm1ci6Xvtr0oI31dZ+r3t6pOi0PZkztGRLj4XwyPGyL
NoYw3LtMjpbaG11fwEkExhuDwR0rhRS+SJAszrnfBbUkUOjCmf9KvruOJDEoYHBU22uo6+lImr4o
RltbWMG+MVxHsZTI2dHVU/nG0W6Mq3GTlbkWplMhb6J8VnTyUuPW9zProHAovfLU2FxlienftYNm
3E+m5Jb5/ix747hg90aHD7b6G109fUeF5xVQDhpNQ6ucn3B+JD5X7XSB3/TGdgq6xUEB6RbG3Xn1
bPndrPjw1F1Jw30DUShOzdKJ24Bg+zT0olrd0GcxndDD8GiT5q62+f/4nXCtEVChOIKedvo7B2Ts
qVJ0dp1M6F90Az1vhv/+Bar1W5+c+9RKjcd1ZqUznT6GW1ypcXmON6TLmDeItEmfjKxyp+wRRzNV
Nv5VDZ9tbxtduvPaOf1g9It/1aS5kcOi7KrPSc1enWkYNvt6YsWByi5yZF7vpKxvIplWHIeN5ZzX
pnwtT4ecY5XgOE4HvHi2kEqz56aW8d2ifJ0mfPY8D5pz4VR9RUBb1WtgxBzqPHltK58OT2KZEzce
yoZC6+x9YcQE5DlS7r1GxId6wdQqiSf3F7CPCZgf98cBbcONI6FHRo2DuOSfTgpeh2Yh59damJ+b
hdDwUinuD9RKwpvCsoaFmlTDRU7Y69m/kkBphJI1v3YRzool+nONdKVEgJUYw9bMJTnLGAutyU1a
tRe9rl8JJR8ll/6vi65BA+wyieFrgzgFX4Pa2hWYBW1X0gpakswu5WbOku+Gu7j7qk1xaiot78KK
fX3f5Z1/3z5RFxPLc3bmyTwt62EAIpCy/m5xBjREAEFjc0hXuVRLvD5fad/TvWVeGGsc+9n4xKVV
C10xPkvE7WRcuiLdZIX5qVWa8ymtV6sZWznf3//2b85FHHcxAcH4hajZ9av9cXftS6C3bkZAarSJ
doQEM+EtmWtQ0yqj/hILQQ5UktbWRnCjIllssaqAZt+UbPI5RcBsO80Fec3rmmrFZNbWGhADS+Ts
5K3MeoZdT3Ux17izC9lwYPWuRS5pVw8Iq9I5ulBTvUpRYUFaoEBQnUCE2JnPFqSZOAAEPkNPO8p8
HOWMC9YyLso9lr2shz2ND4QDZPnABqoNYWL8zdVcHuI0wmMH5yx8/pPCG6D2GfZchPTm073rLMn8
xS9idF+op4fs3m8rP93hg1TiyWs7iX7hqH1jR4MOAywDYAJj5LxFiBOj7uYjP8OddPmANXl2qD1F
6Esxdfu6s4pbIxozvLYM66LGfd3ST68K7CBgH7/RdAbxbMt3strHjsIVxIWNyWO69PbfaV8ibh2y
kmw4fPVT8TD4RX/TZbFt/62ZcvlIFxBVR2ybl3zF3riN8zrYb5Glxc2JY+h0WisbR7lmQsU7WlX6
UeIfEgL1+lFAHOn0pUGt12Nco7JPreznTWb7FGhRgynpheV12rVdUQHwBz4Fyborqm+fzaxUNVrh
xDE4TawvX0di8pxdXxv6bTqJftlTBkXVtnJy6xp/gKTY556M02NNCGb1j49+SAF8IrBsTBa5QZyN
iIjIOHDTGDjbagMmCDbxKr50PXljwyQJnFGnRYLu73wTqzzyJz1SFALp+nET2G2WsGJIpwpETYzQ
+6P75sMYYgCI1WfCOqssq9LxB2hlcM7qqSZlM/Nehqr8Iskj/fz+k17Xh1hH4Qug/ebwoMQ5Hbyc
aB5bj9eVhUntVYL2iOjLIr2ASL/yKWW20KGGSAOUiDDj/LLjFumkLGJCKMqdNOiaBZ++IS2Wq5je
04tTEmZyRbanH6oCvzeYBlkTxCL+achxpNs4FC/eqAOvoX77VaYx0ayak44b/jGTxmltpKh/MOd9
+ueDA/xhcjt0ocac85pBGm1PmdANChQ323SABYL21rqwub1xLAAaAh9CvHYABM5K16JsQUFiniLg
QG761Y8iNXr9k1kn7g11bX/pUHhjR0MjB92EZvoqKj47+9skFz3F8Tq7yJvKtWn5amCfF5pLP+7j
bo6DlMy1G+x5iL03h4EElMTB53ZesiAlED5s8nS5GsEgAzv3yoPTe/Gu9Toj8LkyX9XCvMHkmoCi
bOi7CxX4W/OVAFC8NZiwMCPP5qux1LPeuJEIam5QXFO79CCU9k9VLut0pYnKQbPqjDFwO10VydCJ
0S6466KisY/dYifQ9nH/en96vbXKEe4Dsnngua9OtYUIAkvi2048WeSH3eyQm9n45uoBVRIz/88f
hjRyNc+i94fB3+lPmhdbKztsVoKGpPCbVKbdVd2DL1l17F+4Brz1jVjneL+xq3BGnH2j3sxhoyMx
DBbbGwKsjfqrAg7vw/s/6I2qElYztClCdH93bU5/UJ4ot8MxRQRT6g4bLgHdrl4GOsv949zjgjyl
l87e17+Lpg1rBpEDFCn4cqdPtGlLNehj4k3MLTfIrbm5twcxX5jhr2cF7HB82X/LeLjJntWtOiEm
IB4cZ9OI27gm3IhsbtIotwRSXqL+vfWLoNTRB4Z+zzFzthOMGb6xAkLtZvVFCyFCt0GMhOTCBvdG
FQqqh38GgmgmO4SR04HLVaLSOiImMpp68aPDATxAdx0fF6eVhzGz0qDPiu5Ry+PsTvReExS0qDe+
vfhhY+MYZWfYBmauGHZ55iAj7sYfuaz8pxm+7K1lLNlnLlrRJX3fGx8C9xka93Di1vbHWeFXTLWZ
lj4TrCc2jytkTd/FHaRPyzYyvv7TyQyYgB4BgzVqde98S7bsCMhEXxUbmovbTUUzUAmn3FRmN68n
YRc/pZ4cLjkYvDLRhe5x8tyz34jOdYTexZQmojva2p35kjUNHvd6RqxGmXn7Smqfpn629cBVg3Pv
T/lLmfsImhRZ37tpwP9E5bJ+eX84/oVCnlbdvNi/XBXoZNPUOZ0ypaNoO/skKjha0jYPvVqE+KQ1
S1EcQV3s7GmpJlINjTjWf3k9K3PTpZGDeKQbsubBbqbK33Sd0O4qpynsXZaM+I+B8XpPNAEd68CH
L7hdS0v7vG68dSAjs58204RfMfWyb299VCFqU2uLbgQpDQIz8JooExvPy5E2wUvs8uOEKa4dasNC
8BXKERS69rLoWTjMualtQMC0vwuEF4+A5tx5FynHBzCsDMpJ3FU/plpP++thtNcgc7uxMDWczdne
8JaKnHbJ9L4pXLBQTt21tzvURiUDWCPq2XTwntj6ne6mmzhacNkB122ugRZbtUG5Ca8mX3L5YzZI
J0ZXPc4df9G3b9woj+2wzICmcI/1k88uVlOsv7FdZODgBPe57VYpkS0bv99Ss9H1SrUZp06JpDQP
mlHXvw9Cr777gJcV9VqCvD5nTJZQmxMB6UEI6yON4phaZurire5J196U/ox8vqd0pqFfEVeNX4j1
s++bwghne7KOcTTV+Mva07SvmkqEs641bgB62OXkhrg5ao1+WH605tg8OwAV1sIIy6iyTW7xbf0w
GdSuQSfN3id73nTLnV1lCW2rrIN9WcIy8ANdjzxgGJpCAVY9jdynXmKR55YmiblPurR4LGU2f+nh
cXyZVflgtmN21aVOp0MCLbu/297Qf+RTWz9Hvlg+YLVc53gIDPZPT84opgQwV/2BSNQG41fLbLLQ
RIUPlwFFqY7IQak57IVp00SP4+GjPo1Itwq31z+DjJjLMbMTz9wWbjbpYZlgGBDaMIP3yEQKuZOJ
ImnLmAZyqsupMT64rN0HrXMUhA7dE89DqrwfWdNZNGO9OHky+bvovOYeAyItkpaDCr2R33odvBw7
AKF9KtqsvLUHLNE2pTFjbJp3ulkeR8sdmWdePOh8sS52gsl2oic8OwyDoMlYv5HEsxVBNmvD3aTS
4nuelfKusNzhe96pmqhYqWdXLcYKwVKR4bUBMOyf6ixL9KDt0tQOwGpVDO4w69fIwDt3azujUQSN
WTcwu/VZc7aaucTZ1kdusFoWRkg5lT9iG2cNKSIY2TbRizUv5KOXpQUXZVHYDW20yS/xm2uS/YyP
qhP4sKif7EnEA3CwQ0bD6I19HFqz1xX72Yvnn5UpYJS0vY59Q6PhpVvrVZkGcz40n4syq+qwaHsM
fgQ9zO+jS946UfdpN24awkGWTV/iT7WfaRKVQSP9qtvOTqrK61Rr2VRaH+nTQUx2vi5CRVRg19dp
UOrKvOZ9DdhQRjH9ynW3+giZ2HMxVbDluMF5UR6RLrtuuBiJxMhBlunfta8TauZqIvriVHGNCbeX
SbhUkf9NQ9n7hTjKgu+2AIYHQF/IzQHeWly4kDrYG80fy3tRlCviBU75kYiE5cu4ghVj5+h9kFhV
7a/J4kUSJsMyfNZaaSJuTez+fkFliFXFYhtf3SmJPqRs2WSY9On4CESw4LMYQ/ipoJFAA20XU+1h
L7TozUxlTcfWs9KGT97pJKrrsKyrvi5+DL2eTKHMFrm1G0i7YZwK+bB0qf29nYr+XpNomIPGmrTv
sh0Ld7WTzDWg8zWgo+eYIhk4zX+Nna09q0wzEiqyPn6A7pVmLGm7d/C/h9EeOI2nLUFdL44VGvRs
HiWBGc1Gn4kRwh24d49zQ9JqaLUW7hPjEDkhYe+tvI7EWM6hlqXFx9iUrbcH8bI+6sYwxHhg5tmj
5rXJd65voOxRZHkvBjj/c6rG4ckypnk5aK5p4BThsrpXU6ThmYCO6PcGVLKlk2HUuc6YBkTGkDXv
mSL6VaPVfR7c2MyfHHMpvrBz+96NhksyEa9NU/8YnChPDuT0tXMwSVUoOF7FJ68gG2fXahxWgTel
01On0bDbcnml5dKqMRbXolWRi3NxouOzIc2C9KJpJNLEgbqrAqzRp5sUL5Ibc4iSW9FG2kuv42sU
xLJQP3HNiCssLoCkr3wbR+WNaVUOfk9+4n8jcxQrcugf3XXCoV0c7alsN7mf6VjBVKZxNxTYagSD
bfb6wSAwj53DjPL7foRaFkI8gkNG/ivhlQkIZgbXiL00zGDa16vsj3ooFwprG4KYenosqeu/8IDI
5JfnfbJLvEGvt25nJp+kt3TGPuqNfZdhgVuYcXKMJQtOiY6GZx5lK2cdL2eDtjqGpiFRLpM6xN4i
7noHz45Nb1vxj8VSZR8uljTu9KjTdSKbuvrQRzYcAZFU8oe1WKYEZTOxF0oqf214at3sbSOEA3KT
eh1B4W5jRROOp6P33SE283PhNH5348f1ss3LtCBwvi2TL3iHWc1mdKyZTmxpaQ8EFYBTLzEGTPth
MGldsjnEzhVmPMa31MS+OxAOB0egdOV+mHWdNu2sRfx7omoTvLciV7vpmrkWYaOJ+p40Kz/dpLM9
aHtDdTI+jPrkf0GLGUOsSHus2xS+y/Beu/mWrVnDCAAwOLorKr0MS8I9fYJnDXSOvV1Z9ziKKJt+
ZwOfL4YuR/hsoy1OkOfL6IWRbnslniRDG+1aS6RZgC3NpGNs6xXjTcSX+2l3rvwKqmkVdL4i98n3
lmwKii4r8Ahq2/KFmhBKbin9ngk+WdoU6LY0X9RclLAJqfnEBmqjlgaOu1almfDYeaPRNxpw0My4
c/rRvxfZMDw2UZLcOXjS3yeJ7qpj1bN6DQXll3JAnx+7qvPjYJ4yEHhvgvdI/HuvvlH8cQNpcKzL
wkiTHZareppPuJjMSsMrYeofYlUYX/NWy9m0FpVbBA057l1BCtTGt0ZJzzvRUB60/q+sd8TLaND+
1BaV2HAlyRCGGRXruKJXcbUzUqlNO9NU+sHOOjlscWeBBoOK1ti5dLDbx1yPkGE1jWEvD6yPpNnM
Qxzh5cA6LII8Ft5XqfKkOJJLVhXXBXntU+Clo8quMYbqYLQUWtERUVVk+VVua9btiKenvmncdrQ3
QgdNCwx4CN2tPbZrUFVb5uW2tQsyhtuxrYa9IdTo7V2jSpvj7GU5dYKWdfFORJq9Gqp3FvSoUQ2B
L8b5U9GJ7Ik4Tn/ednQdiqDohWUHLkaIn7SaIBDSK+2JkFw9x8anHfw4387IjlQ4Tn7+DHcKi5vI
r7XPdunGH+16Lo2j4c7JsZ5dfQntvCl3Q+4rymymyofOzSmxzMjLDr5uyuyInE3eViBo3COxRCwC
uB1jFUqkrIgmZrcYt73TuyZuxq0/XTHb50OVe24Zmv7MvFa2cG/yWdPLLd62pXtT1KgcA+qqkfIl
ET75SbL3H/XSld6uVlP0c5qG2N0tcxEXRP/ZRnUwRhvec1V7ya/JzSLejWLllqQz7c6OjGV9OHSH
MJGe8YPTc/7MYlojNqGUP9Rkj4KYNOWHBvVadNUYUfdVa/zqHi53Hm1LTbb7Wk457AaynymrG32a
N7EYnG3cdKSbtF6R3FnWOHB3bjRV3nTLKOLtokV6t22Gmbx1p87WyF2KgkBTtrHsil65/a5zyhyl
P+w1mxU25tnGQpc7EiqliIZqomredGBzjh3kY1ER9yuT5TME+/ZO57ozb6lQAPtR39falmAsLJbI
h82bracV0YS3+9S2QaQjo8Qs2LQUyTCKf+V/46XLcY6G/VPblFgBpSLWmcMkMHeiODEuQKBvXe1p
jOMWQqgp9LO13/RHb1DBvaq6siPF1DaSfSPy/m83ryKcM6w4CS7cZfm3Xt1kV4MeehO4Ep1T6Wwz
oqo1B46ftiaFa/L7UPZZ/6sShh0YWmlcuDu/QSxD8L+ytqAyrUzaM5jKbOEaNBagDvFyQ6ANUzUE
i1h8AqiL+WeUlPKjY1dsPXrZfsqF19y3yre2o21wfxIs8ACLWzFuCkFiXY7P46VAgNfIHS8I3xxw
FcYIBninow+JUqudHtNWRcYfHKekWAJ/zrDwnjzxYWjgRoxVrS5889c9RI7I1dd/DaYAAj3D1dyY
U4mZzFPNerwWs45dXT5kGFYTbbPrXewRUs8cl01bz5dcRF8/G3RtZZKuoioMLM8QUSP2o9yreHa3
ZIommPQO/VT2X3ujeqEajT6siVdBL8QlKcQbXXCe7OLdDNUMwte5pWNeFL6aDMnsU3YDSX/4OSYo
zmqVwCD09Ihl79lXURzX32GwYhqoTf2xaObob8eZkwvQ5usPj/c0rBBaaHTBaR+efvg5FaRZShth
hpDjkUtQeTS1qN0uAKJJQKbQF7rn2YXvvs6m0/UHVRbKDq1biKz6eRCI6HS/WBaonmacmUekL1wX
FqqhGl/QG/6g2L+/3t9Yf4w3kSP0q+FWgLuc/kqhpePcNlAne1HXu3rAeiK2omKzzNScnGxOpGM2
Z3Fe0rYFtcwFNjIB1M/k0dfaardA6j3q8wiZyUr9ZCMNi9r4/Zd8Y1A4DJkYUFboCJyTAGU2eU1i
zDGlSOMEMgc8h4iTZOZOa/Wf7z/rjZY1cg7McyEbwjxErno6IFJoRTlXLmqsqa5JeMMvc1PP/rBs
TIloEAc5kqc3g2/Fz+Myi3hvJvjXBfiQVd72wrusgObpbODDgN8jtIeuj0zn9F3g5NlOvHJRUj+2
h5tKEPxOqbYYd7JAtBFGg+fuvNyBoFRx/OASbxqUWQgzvJ9CaH594UO8gcCi1oQshfzfhQT92/7n
j6MoNT3RDMg/N1OGr3mL7B9yO+VGs+TeQ5nUwN1l0uzjuvUo0hcVFiOCynaMpkOXZdPXCWRwOzZ9
FL4/Uq9nyPpetKWgUCGHOedmd8bsm2pghmRFWYTz0muI6RRKqtgTh2JpLxEVX2+RUGHpRSA3gRZL
1/X0wwxi0lomJE31SnrPihZWkA5DnweDv14QYkWtneXkVa55GvLCV1j/8bNZAUcIRQFTwqG9uA7G
Hx+BnQc7GQTum7ati3CYyK2T3PkuTL43hpSpx1pAUUO62StenuNki75yFBMukB9zqNcfOrKYd6So
9Vde4ahL8p3XZQ7nHE0yVgrMZkqB05+VA1pAc+KgHdsuvrcxqgyrrHI31gBF7f3p8sajXPpwiERX
BZxmnm3tU2l0+rDKdpJiXMJl6DMCBIALlzaaL22w67919rVQouLMwcZH8+/3BvzH14pdlGpTgkXl
PCfltUO6+nNilUVDv7EiNmmKZxlEQvY3pS+0g1yMX8aU1iGUTG3TDODJo1vXR6uDktmOYtmC30Q7
Z8QzlHusK49Ehl0yOXhzeHCugCoMQ5UW7OmXmPwZ0mjMagLJyv6uZiF3vRrtB1w3l6v3v8TrHYWG
Nd+a9DGAbJf69uxZKOxyTI8TCjihlffdmPcePq7t/DNLuorsM2cqvlaOnnXHbLbwpsXpNJleWjyo
hm23dG258UqYY6FJM8N4aBI/9g/vv+Nv5sTJJ4RPgb04JraUxav5w+k7moPWRwWGHpuFlqF6jtMZ
cwmJ7MPfFODYcxiLSRV7R68SuR9mA9c1+EY93OLcjcLZtbUZwyKngwfCHr9rm7ZGIoiDoaTIrSGc
0xMSd07W0q6bpYrrTUlETRQYCJmaYB6jSh5L2+xuxzLtc1Li4nnbx1oyX4kxwutkFtC173p6FsaF
hfL7tDv76YiK1r44I4DN9tleExFWkQN5UQtSbO6laAVmL5qXfwOJMOtw8UYynUAT3TzMlVU0O47W
NTfZtdUtgiBY5G1aiwlKu+M+9aObmd8K2g9PZpqpH66bASVmvrXUmKPz6QOqsPFbVtb8eG2yFEal
c5r09BnT5On9j/pqEwXNXI1kWJP8j/7G6TclnKvIqYKTjdC48JE0726aTskLJMrX5RW8Am5tpk0x
TzV57j/NSHmpHg1QSMeoucnK0Z/3faX6JCxKq9uniyeWT6qLKoDvtCoPMPEw0krHpg6nhl4niJ3t
izCeB3Tc4B6RsZ28OVsuUJ5ejwZiOai1GNXgD22fs3ocgG99psG3cfVs3sdjv+Dm3GoXjpS3nuKz
DRIxSlHzKssXhMTOWKxASokbg5BDKthMS5Y2F2btqy0Xdj9OiNjdw+tYr1Gn31asKuue8IGNbJoE
R31HDzCQm7eqHKp6n8UzmTVr7wgrfKs/dnaa27v3Z9er+oA3YDwRdMOSIlHxbHZJrZrMduENLKMW
u97S6sBFoXYzuHM8AegN85acH39v0Db88P6jX53bPPq3PxpPRSV9ri0gYakbCf+i0yrbZSNRq9yu
uU+PbDr6A35y/8x4Cmol+Cd3Y3eVXeGScG51ErHK4d0CvQxNrl3NhfVTodC/8EXd11NnlXxzI1o1
nWthfvpJI+7nQ6Em7EKd0n7OAa3zXeJbYPsdVUOyzfo8zmlXJih0Um2spu2i7gfVIMKVIE3tNbDa
dF+n/fhDENI64E9C39gdrXo8TFVVkBLkzN8jkYzsA3UP2t4bcnmE6GbcFa47uDtDpu4YzEtt9sHE
m37DBdIX2zHPJytcWFMOi0eQiNNqfckVyXbr8b5WDf4j2KNrdP8rIZ5SyILR315httMBuY0T70rc
K/0tbdqoDIi6toowF9AFwsEig3ILDI2foJ/HsbXjoCffHHqW82xEiLLDDpz1waLTVH+suR2r69nI
F/jp8zS027lEDb4Z+rnQg6oZiA6ly91/WaBs6WGCKfwcZklST4zoWBv7IV98KorFrO+FiNwBy2+y
rsKexfIQQ8ZCAjEX0ccMQ6OXvnEaiARaJvuvDe3oK9tthjTgTkiuyu/Z/H++KfimsG39x5/ilW/K
Yazil06d+qbwN/7lm2IYf3HzwFAUzYDHfewP3xQHJzuT/5/rCVdlbG7/65vi/QW0wKmHdhWLPNCF
//qm2H+5AB3gHGhxUOFAH/oHvimAYmux/kfdsCqRMeVZbS3WJ3nn1ik1eO1Y+X676T3xjaJab4un
JFqGA81U+2Aaawr0UGo7r6dnaUR3k51oB7fEvD5zE3NHjoe9wUXPC7O8/BTRh9sRYQPs52ZQmKXU
gqiqTXJT6MeCw5q3jWkMh8Z2XtYQhw9u5jZHZ8EFfqhrL7AL56uS9s/J3Zdj9NL1BkHbjUeyPeK+
D8AiLTB8ZG6MrkqujVSIbUNyGK1Ob/aP1MnxhzmugbsH29jjpXk1oEMIIER/sIX/LVMVjd9mgaU4
3wjS+wJhDGKfODghRKMudpMQ5u3srJEDou1oKldLHUb4dO2KIir3idbnj7MTUyNiqeR9jLlFbzXu
ktuWK9DnefKig2mTLB2afQrg38EiNkL4xNrHRhgl+sFafGw82F8YjrYVJ048Pec9hXKxtkiBDmzz
4I2dx89x4yKY21FbrhrXFx9H/ot1OJtB0tRIzO2oDba2reYlwrsAtud1KhI9xJhdTza6xhKnuReH
ihzWMozpPs5rh7H+Qi7DvnJrsU3Y774ttF93SGjiPkgzS/SBM7k5fmSThSl/vYz9dvRokigti/2t
4IcSShSl4gbSMeZM/4+689qNHMjS9BNxQG9uadJnSkpJJaluCJVpegYj6Pn0+yV6sZieBaYxl3Nf
Jg0z4pzfTnWzkiZXFEk68NXZhQuN7inGtWg00CWFnW+Qhzt65se0LiOGxLU5tqpYD3ra/rZW66+o
t+tQbG5SC3v9B5Ai6H+ujRSllqW8ztt2NroXIzvgFW/IoSBuVshH9kc1tFBzI2VAXj6un6uR9+eF
yfZbG/Wz4TTh1i0DNTC9td8kIh1/tV+Z1dtjPzm/paTzVtO+Fjhn00t/iSp7qtS2bxf90BjNXQUe
b6Ae+FYBB55HGuL/9rlL0prY1GMEaSI3y+0Yn9vCUmDElEN1iSuns1n69X40muCZCyH20SksjkrW
9BBwH12yjgQg39Bk3DqKHEPvsLWW/r0Ems3MmasMsNrE7VJMentkagrgGGGsqR0y1x+rOfLPWXpF
MIPZ1hekjirRK/nSyxrBwtz5b6vsm5dlRerdTqgTDDrtDlR7TLdAYSZgIrCACz10rG6+nqsW4dOS
7VG3mkfI1ywpyddNatKD36G0ad9yhuIydgAWSurp0e3r7Gimtf85acK6zpNAIFOO3RTpQ/dOE+eX
R7lFuDwSSDCwZNhGJteL6dLSIlkhkrHLz25uSHdU0tgHpeXHDabVCH/0+8RqeIO0zOizhiesHmSX
GEwVLhZJhZ6cflMKz3W6Kl5XWpLlN646R0Wvg/EJGxkr21w4FHRTB7WOrEwYOlXVwr2m5OjeG0eb
L07Pxo6rtr1UeeB+YTd6Razi0SFXvhZ5e9I6Sw/p/AgiK6DE1Bqm/D7X5CZ5dH8cmRhoewj2xFSj
BhnWMK1MNn5invIithbPPfvjLK/NQ+EevArVBAnCk578fwQdNh3VW2mGpoaBpJpMfef4mXhKpX4Z
9dndg2suR2vzvHuBuSt8HNOnjrOfZ9DOEqdqvKsc+josXM7ZTEPGUCXzTFD55B8obbkGRrGXfrun
wIkTwp2Ofmtd04HfWz//xt9ioWHG54wshPy8bEuxs0xx6+UXp3vJNXsMg14l2xhUCT1yXrQAUl5S
5cRQx3+lD6LJ2zlNq2qioJ2zGFale1ct5K6OALHpmuIlaDeHhpIKqjj1t93iWtSDLJmHsqSan52m
KA/kAnVvjq6Sol3iomLczhW6trH5sdqkHip428pxTu1UJ1trfK2GTvGP753ZpexIF+T24MAKjjDz
OkCdW7zljxknbFt9OEqngT7GM9CWfmLOtKfqcG6UP/n2iq7Ne1/aln/eL7QE/obvgCLjSIx9zuff
Xs1+LsiUrtOD7WxuZK1/CJaa9/rYkbU4yuVQWNvHNI0mt4OTxfMqxw8naGIqkycHqUw/8xAH03Op
0BhkY4ajfOiSchqKZNicSJHnccpTuEivblCadU2IqvO2wssPVqY9G0gDnlNJy1JntE8NgVl+mp8r
Q/DC9Cr2+uJZS7uv2VoKCNZ8TVxTFp9OhkzOLhreJKdP5CE7Mr0mC82Rh8fqh+nJ1Xp0L6uM2dgT
iGzrBkRsEQ5mbVcUNMuPKZPDocYp489ltXdoIubx0Mc4N7vxBFCeGLSYV+NlJeE9LIlNV2Hud8Y+
XQMzzEkTDDuuYMp7Dg+UPSyb7nPqVzPUhu616ZV/alkukGVxb2L9SI+zKvq9GJuUM1zNcV22L23f
JqBawymz2n0j+vpAna9+Gki8eRuMG11QczxuE7KpekPAYJd6InBoX/rya/ORcq566nlhKYa7NWjO
IUXgE6tBI1utymMeQuPgST14HivMiWQr02lLFOWh5giJRGYGO/SUJMbxFtw9ZuJUUiSBTMXRspK/
jdbB8hvWhfFKnlT7RGfPu1UWe8sdEmkT3krSdxOK/CnImj/K9GK6/Lg38vR3zWeBGmj4QtbFny2X
GZMjCWHuVqSfUpvme+Zz8aWl7tBzvBr7LciXCwXhkKqTK3/SbTlRp7CpNPEYxIqk5LgBvykOzZZZ
UT53iPMETxOZmTuO9Y9ZDrt1MPZroZ23rrws1WfWcGGWn8FQ31ynhojtiRAQe6cs+bHl1h0AjBiE
j0Wsr23pvGTVr6BBKBPUFITSj6S02KiuQVrEnnWsxPhpjlyuUx9Pg3jCb3WQzYRbhwi6XKJPom+J
c9Ea7rhOdFJmgdTpNwgLTx3dMvuw8TKiZHLvcsqHQz5DdvjKehbAlkRvJtpk6clA6VRSdHtrDnYU
ip7s4nOVzm7UA7WnOum7WuonvTfjujNfWaM+Oz0/OfZ46wf7SQn5PPDAbHOBHEwFIu6xHCV491SS
zmIOIdGPGmNr1GLcjtMJcoyMkuxGB9Fh61D4wBtGuv+ox2ran36FYjov/J9aNZtJ3/O4+APXwyRI
dJH81ha8TeiAuclEOFV9mqRW5hxL6ZqHuWr3Vat/bbJ7GA2MLUqX9Fl6WnGw3daIRy2llGqxX7F7
WFGlr2PiWYW8d4p/y5Vd9rvQ1M88n2iWMmtubFU5Z2cU7T4YqVzz2jVycxJiC5Vfyfb9mwfeVTkz
DxfKbEuqP2seXFdU4wExxcGQ76pHJYG07MQqVB9Zj5flSfXJwMa/oUdZJ+PikYtCrPH6WRsD32M5
NZ88aE1Ya91HXc230Xd/t6P+2rDG3CDd/jKddSeBm+qTaKyXRh94VYirZprBXO3VbowXn17dXWZO
6ZPRz3eZG3eg0b3iMOhJ9ORDtHajs7T7lf/ooOuZ+IaqKl/x/i7Hovw7IiY1G3+XrkN73WqmHswd
0Wgjo9LtvLn6U0XhW9cFT01dEYCwkSfKb+rZb+o/SIQT8aijFVqjHyckhgl1lOiFJtOyYwWzerHS
fsbnSi2F1LOz6PtqC1EZvw6an+t4z9b1HTGf9wsXuB/lYq4uKbbM+AG0o7kmqcmV/hDnU8thLuQY
GwADoAhWjS5YtWFQFQUZlO6Tvm5rgjCeESPLj9gJu4vAqXpjUxrJY6m+xjS9A0UWX6nKLx43/dBN
QZJ3TOFuXstzY/TdjhtZoZbhNRoCFFQgs/5Gz2wemhnOhzI17Sh8lIyhQRZNWD4cf145yzM1NW8a
bVUyJMOjOZtBPZ0LGmMx/AgK2ZUznsTcqdcl3/qnKS3cEPS1edNWJMuuJ+k+zho+DgjW4MhtKen+
CLJdAbxEYqUWJGg9i5FCwOCn3xXZbshMEfWc6ftttkU0NWVP1KQ/ofQUIgaaHk+UTNahtM1vYnCC
Pyu/jwmhWXlvawDMUpYl+XQD0Wt6/pX7lUVyU2YcIeHbUyNGJKiZN6ojs7XxbucZSjiUxTykgfpt
ppPcVf16bkmYqsO2MoJ3NXIPT4HmRrY+eCcyY/JY+M2a+P62hl4zrdHIq/qBiIzEsVk63hOedQJN
ZsM7VF5vH0Z3bsKJBhHt4JtGGs3D+jGvixFniDBrPtV6fCqDDqFntXzldFG0scSFgTVNrvJK9ED6
pCpUbar21v3KSZkMnbZdcV4GsbF1cr/2m/UTTMjcje4wn4yHTjDybU7iWpoEeagM+WWFFnJy53gA
atqNbS9PfRBop2BiKyYE5N0zKv1jnkwjcuhA+rExbv/ApwztsWFx5XRv9oYPXo1QboxEjhlBR2y4
kUsq9XMqxz422hZNnZf215oMz3jBvvUkAxNPn1eqf0zWMEcyqMyrsoZ9YbT3Jfio21wzw6HB5iHE
t5E3aVJ5UuMmT82D+Uhp3Fr5O2h7ew9LEnRhuqZz2GFw23v6Yl3K1UmJgDfsZ1T7XzLQnHcxGSpa
NlSUA7+zj9V8KLEdt72k6DL3ad4pmjU151rl8q1UzsOTYTtHiNeGp7X5Ghqer1Qt8UpL8cmtxzo0
e0b5Ven+2Xz8Igns+VEZXfUyWvqCHqEyYuRMz1aGZgrpYzxbTXsRnrNc2c6XZzkZQTKM7efk9Ol+
QsB16aZqiGl83DiOsvnswetcyjktp6SpnJRovq1EirhutxrhOPcss36vYQfhBtnyYEENatq32VDp
pz8KeZiwSCTFlDq7QHDl6LPnHTwWw8jzcsrs3SB0MTqeNIP3kk6UP05w6kc6xdwXKwvWAzXi6T4g
NF+j1mZzPk0ZrC/kr5p3BjXnl+Wr4bboYzEyBFrzk+RM5yTK7T9ai3XCaqZjZnUykVBHL437O5fE
M3TPJKX9zqC3Gnk05T0XQ+S7B2tof63c6admw7gTiK45BF4vdwFYOWPnTCFdIB3tpTaFE2YArT8Q
4RWxJrP2N0/kApCgtEODHPaijUVsa+V2L+nL/OSDL8+L5VV/7dReyBAi38WvgvqN6A4O1hJ9ttS3
N5O0GQI10uVH3hjBZzsP7C2zKb+WqWiPa2qVP5WNmHQLUoNjZ1KLImGsEYd1NOJK0Dc0jbL+I4KS
B2GA5ew5loytitS4jjr99MJDoOxbW/71iBMNbTcbzkNuZWbi+ppu7AfVPwI1Flu7Lwy17HV4kD5t
O9Mq5v96/MoWCXCb64u4t24rnive474WjI0RYWrVZbXsGTtKK40n7F76sbAaJKSrL5uc5Tw3rubS
WR8uWei3pX6EGSB90Sgdru1cRe2czq/j0s5bbPFfYnWS7k0vjPqH1hn2sTG07d70PZup4dXdUVm+
gJ/MyRbL6R/gRJXCe7a3yvmbjjm0ICMxl5gvymjuKxeU3Cm9s2c7xV6YxK0iV8j9mEXU/EVQJnWh
S6rtKjoGD5xLXeJIzYpXY/NYFgQrU4mafPbEcMozjfZmnZqb6uzi3tMiVvjgVxZszw3doO+iYrdo
WtmfTZUC2bBahVxzgQdIRqp6ZHg+kne5slUb+Nv2Zup/0wh6JMFcRPoodE77tiHWJENQNtLCY9Wi
u2ZduRzJSTotJQtTqZ3b3HpTyohsaa4heXi7gXVkzPr0haReOhgeVlvZij6iQ5zNfcM1GigVr/62
V/a1a7CnF1RBm6n5wrs4Eur7abseRhM7KUef7HdXHn2FbwFjmTt9ynmKSs/YN8EcjSmRq4UfDvMt
Y3S9r77Xxw6BCw4NX2S/kAfDtS6kVUZOUXPFzEVrxtg3mkRBmejLD1rgXgi+jM1m3mG8erP1Jilk
OsEPHeb6b9VzoU32HLqFe3e2XryxGU6PatlH6LTgrnPnaPIdvGmjVQCNTHI7u7nrngIqzqKipIhC
z37PWf7XMlaSw4rq4KzOHCHBoLfWxI5T2PUP0As8eQCLYZmSHRj4695ZinZP5cK51X12xdw5+5bz
2+8fM91U5DF9RQETvI48gNXT5k54wbxnPbpU/q4mw7dH1NqdGzjxunWJDByFBw+tJEIS8A4TxDK3
0aZb9VPzOPAcZOUYbcqVIG+DhlaXOU93fAoBqrgoTfI5+6QJcPL4uAcXVdeheBQ5dWk8Eo+6Zs7d
gZopgVCamWbaov9jLt4TLRBXqk3josXLZFfW2SjKJ3rex1fy6twdD+k3sS9W+HgmBeYy/sv1JrKV
/cTPKINfeTJaqC3rb09ksbnubCIcmWGoLnX9JaktkYDAv9qOSAit5wZyzkuQ/fT8gyRWYpMojrzg
bdMe+Jh/NmYcKigBSLgLldedN38qY7x672nn3KVmZKFSUKOD9mSZ1n4Uy7eeV9es5F0P5sI64Cb2
uvx0aWZldtgttccF39zK9KJy4nf6Ij3Ntbozrd4qG6BY1G6ZtKn/JQtnjrf1ca5n96kdcQkVtFx1
qXlcV5GHWJLjYsYQaNobwn1t35ZwaRWSxzBgjQmFkvaRm/9HSehUCvoYTwuxDGT3Lluc1ebRYPdn
T4yF7oiQJS+Au2JudBbcoJi8eCKbhMSuE3ANhcfK4whSVDJpbXUYsuHk0psBeEhg4NDRBKtBWWJu
XH1xmL324urNYbWeQR8Z/edl1wlulBQ32zq3uMX4aMDBhlON1xtBfhcOiHCjem6Xg1q7kIAZUCyk
HhEA4PPs17u+Gvi9ISsYJtoEwCFCwLLjlJGips13/KB7CqXizP2eZ59lT6Vc6MEfD4WnVaKErqu/
nUoB7e1tuOqtqb+ofp1iL+84XuVUEbpFPzguI9rGbLM4dClqMwK/upBd6Ls2R346jyZ5oV3dhkOv
XnBSTVOMxzVFdAFFesqljNFSfyn1w/CR9AXBE3FYkSyCnScx+kxjtdvI+cQIZ9mvaXEJCj8WEymT
s53GBE4Fs4G18aMz/iJy+GZAn8PekCrBFf9c0XxxzJzlLGrJj16O23mBKPVS/bkZ5LV0gF056H+1
+vLEFnJs5vmjX9RFXz8Cs7+3EkkdKBPStp6xgJSGj7Io9zmritvxpXSoQupUnYpx4NJdtHfNvNIl
Cq+B5F8fz2Rkhn6DtotIKFMnera5rFV71Ar/0KotOyv+3OJOhyZbd2Laa+pig1IxAlEVQvt5Wr+D
OoRV+i7n2+Rynnjbq2GO4PzDrgj2E6hoN+DyXWlCBmJZdC9KG/8KoRLm47mUHxxEIRMHriBIDSwf
nroXzKOLPceri+t5s55d5x1/Z2SYX876q+rfIVtY9VgGuQ16zIxiW86Ktm6v2/X+Z69rUOwG2okB
qoM7YmhvgwbihmymajnR2CY/FvLbIl/U500fvbArguWtt1crHmmTS0y4mqg2/bcJ5nzXLubd9sb1
KnvFFmJi0tmGv/ZC2BYJwrY5PtUseLsAS/PJ7mAamF5iLfeNs0jnt67rb5JubCWLx/Pc8mXlQcPK
OJBa54ntYuOWe+Qex+XoHXKdJRTOGvOG/1Jutpu4ZMx1vAe2u9XNzqYx/sQcjcBeU6N3tRocnxTp
HvzBWS+AWXb9YtXDXy4gsA+POcbOxwtqQhyW1eMcH1b/KS2HZY/VBWU+hU8uBy98xidi8YmOuK1/
IRvA09obbQVhjVc06nPLfSpo/DtS0waAO77aFdiwy1IjJRfHshnxlmafw2CvF292dkzWsHXEVnVr
GDiuR4KUuJjm86a4Z819VVQrXYxLsEMYMifG4r3lKGApfz3rpf7UdT9mNYFvN2+V5uFnHGIaBP2w
1Y3TXNq7uYFfa2nT4ho01+xUzNl8cGo/3QGEl4d2y6hzyHv3ZuuLe6yG7lroDlBuF+d6fu+AcQFZ
EJcEbfDSYPZmk3EW/i6DmAberlvYaNIGRClAXy8etma9guXo8UyDIJf1NUvPpemMh3paM7aQVOIM
E+rFCLzPssiKY9/TAGGoAkcsEsRT4ZG3w6cQQf5710A2x6YQmNd20qI8HEHdL8FfCx2z1vf6VsvY
Med7q7w2UTgH7kua6/vOy8+2XyVW7utx5vTJlLVsdV1bxkLYx8muj5PEyGPnadTZ/Q+Q7LdhQHkq
HkaeR/NhCKFQR0swUarqMy3hSdOZNPxxuGVM0W+rS7E7xiAGU6+5L2Xw3cz23jAnXOF+sSdG72Ot
tRvYwjuNgQdcTQej81+2MrPjQR+BsIIJuN85bbn/YjHnjT3kLarmMB+sImnk8N5IiuIQhETWNtig
wQWOdzJlrkY/mIlj03OEvfYfOTN1uJW+Omyi+pWvKSOjw+U1VQxaCHa+Sc3yNvnioUYCg+AXpq9X
srvffVZHDTx+T64bsAeBVTuWe/zq0jk2aA0xutp5pDr5mhJAjILL3+pTP1TNPujz37UPt5c/cm24
FjP9dfPzY7vBywuq7CN95QGktZ1qCx74VMR6Vl3owFk5dWZIhUZr85M7lScwt3Q3i2ndTxLHMflx
dZTZ1l5slNm5ij+zIuFzx/lYCKlFW73p71njG+Eyuzeydxl1cJRGj5UFRzZG/Zb0iQnyFf/pg4OT
L1y7RUh9bBGRwevuZTv/7UiSDEci7aK0sozd1mdlpOjpTLLVUbeqtuh4mgc6zHmM1eA3x0F1zSmT
FkdQt4xxOiraNHvLO7jG8DPNt24HgmHGs0rzWOub3aIZr/wen1UBdgOwlTNqmUYitwGydwMaS/Vq
+STOAD/dvM6sbkqe51ov/7jKJhBX5uq0iYxJfxptIL3V3BXkfmH6052k2MYCg1o+H+Xi9EfNxaoU
tE0ViUo9Zr3SIO2hHKOH1ym2lqXHf4f8QS9AY0dyQBOV0W27FB8aLXYh6vm9MSFCMK25jlw6meLB
7z4zOKRnk/0j9kGn7v5itwk4UhmZstbimcDuq7XZEBhionm0fKQ3BeXrOqo32ni/avLYd7baggtz
IkEuA1x4gfmOuvSHHlF3r4KNGIewOj96lI446cp3EmH9Sz92zlGNANwow4CcV/2ZJtvgtnU1Gapm
uy+CQfwZsA0eFlPpF1Nmwa917rUPUbXL56OekCyncQUIzaADGvnT0FqX3We7dW7+tObmXSMjA5SW
F+CTxfq6SGsGDYXCQHcatovEjG0Ef6rOivNgahPPVNi4h4ZJqKgCNAvMDw3DOV76kmPEronR8MzZ
vWcFVYWN1727xJxg3PaRG2B+TvrF3w5ZG6xvw0JOl0967jvu1mtj6MVPWBVFg2qrQgPncePyGVJj
sZ+Kojt6pE9G1HnjVEXaknoFLSGYPkGlSGVprATRYXPMh9WIFQ6So8jLHVqv6gGDXUVaqyeCVr5T
p68TtBCcaP1m9tGcM0lglOjjoFOnQL+smf49ACfkGq1WyEcHq32AVfx60OcvZjiOloXD3XntdXLR
RF2LAwZ/65860f+RHOt/W+8oxQP/ndDq+Pvvo2j0X4RWj7/xT6GVZtBDZTsWwWoYFFlEH3rKfzaN
gnKjp0LxiATLB+/QPVSg/7eiynX/4+HbQaxI1qRlYjX4f1Ir1/oPExsTYmBktoiCnf+Z0upfdFbk
pSL2wqqEFccGw/v/0nyNbSQgpbc5uR74rwlzfW1S2zx1CI7+mNWqzi5JI3uWMTU/4k0g2nJr4Xir
p+acC3/eUTo13zx9IqykACI9D4D0L16ltF+FsMwjodEy/zc6YPNffU2PV+3ZuObxND3yjp3/6vNz
6KBavBayFVs17ZdkSYwkfpT1EYgzfZ9Hb36vfFseUZpkNyBp8UcrbO1XNoBlR9lYUrbscyc+NYE+
AcnXwaEkeeN1UMI8l4anfYt+an5qvXK+l6r9d3l7xr86Ax8vnwJGHaGcbdJ8TMwmX8p/snQYm5gL
4qa0uF8t/wwzXxahOZTi7Bul8xaM1nZft7b8IO+HgAeyH59mau1HMnMr9cOt1eMul851M9zxUC2d
2mf5oj3pWZP9O6sQH+Z/fUAQID9y4B5C90d7xUNY+59eq272vaePOuSpBcWL1zkwgNYJNmr+eC4d
Dc8eJT3yao64O28PG7q5MyfouGPdzQoGtSCMKll82w0oLqxr4h40apmY7ce+yH82KNiMW+5pZvXe
akGPgsHJnAvZvKMfSSJYiiNKFiEO5TTb8m1JUxMtlTExbzdr4fp9uLBLa7HM4L1OmOU3/7iWGYlE
azeNady1fulcrN4AFMuLtXU+aqr9ltAayTcsvWVAPD/6PY76JRevZi70e9PqaIfmXE8Toc3bcd40
w37F4uAbB8PO/TXBRlJuB+qbxLu9lcGrva0Wd3iptq+i1cTfrO+mV8Q1A6e9P6yXasvHXVbLA+NW
Gqc9bdrhlstAj6Fy85ccKuOXMORohqtUwYeyW/0YWG4G6z9bNhbhdPwGR6WbJfX1v5R3CMS0edYA
t7lS9eexr9XVnlr5WWzdfFCDs6XJNOfuezX42aVwZ9s8DLC0L7Ve+Pdl8LS7Mwj41HZUn650hjN7
p3toFyv/PUGYzZFnVdvnBtR2W60CsSM+iJ96sMCNkvCUnbSF3I1ZJwQX/3v+CjPcvWybS8a0C5N4
YE8cnrqhTE94g7Zz0an8yZl7U4dEQTSAa6MWEU3t663WjHo3rkZJv2XfXHXERreGoRrdDEoaBlmv
Ue+gWc7Zy8wFDMlVse6NNEZMbnsm8yO4lGlhOzHET3+i/HL7Em1n3l3yusaYmnXnXIzeAny6mgOS
nUDuUZYUkL1rM6L4Guy9O03uqcvzEf2j1nY/UlUJch7SRlKMpctuSYCLNUVKjBDuS+Hk7gdXtHXo
kE6dRxYYxCW6/z0rMT9NwvCfPaJn+h3xoWt+TgfQuXut+uI1N2Y/6Zgzr+UcjK+z1+ufQzltWly2
fQ5a3k5w0VpmHhZPMRWQ2TKGKSXZPzYOgx/CLRQb+eKbf7epDIKYNO9xr/PrQixS4UALwYF0ctab
Qu703E+/FyHNkyg18GfRG/V5Ikl0LwZD7rrVmoeLstPh3trpYocDUSm7oF+rQ+G2qNECCkCibvbo
3w2m3g8O/aOs+Nh2GjEpFDPXF+k56oOjbY0HpcSRwEUCglLdOKtpM8kPqzY65QvSwqIBwYobpxTr
+vDcjZcDoqLsvcsuyP8BJThaSIj6FOJ0c5T2lOLg7uMB88FVLFZ2F6MznVcmFCSN25IlWmqU/3BQ
YJC3JLLmSt+cEw99b75Mylt/5lhffgm+h33Z581vqfVm0nqt8dFuC8k/VlXBmnWLxXCkLer3EHjV
L2kt2YsB1mHvVj7CE4Er1g1jBQm8qV53Bxbr9GkofXHtZbc+davr76S020uWq/InUqFCPjRU4FoL
vvsT1DkbmWt0v8Ce+Uk4+byWO2dets+UAMYDIR01+Hirg7fVNfS8wkVO47JZ1S++dKw3x3OG963A
DMVsXRfJ1GbTWc1lh+55Tt+EpAwH1i7VTm3uDgDFff8yiNS/QV8O32Ts+5caevAPrFN34MxLYdC2
+mfhuRoryIShgMOl+SmnDoh1RA/h7eeSytJDbZDcG9voLeSBJaBLNL8nxgUltkhytyO+DS6qeHb7
PMW5RmzaMS1w5R1Ky5nfi8Bo9agypoYPWKwz7IlIIdcN59s1pP4+zwOzuCl15yKnIt0PgyNPduUU
55mArnBKh26NJFSUSUqTskZISgsm3iYd66i7i3zlG/IhHwskvqGJ57LerduU3usN0gbDTBPLutWe
hzEXbzBPy2UyM+2lZYGdQyrQfAKuUpBoMY2/Cgpau3jBEn9iwPdCc0JJzJFvIM8dsvGYZbX2xCnU
D+cNAp22OSj4r0yZ9q4vNW+OKlHYJ23Oul1rKoufZVYBjNhDqyU9DXi3TgP4phdl/hEMyH1NQumg
jdM5u+oqk26M6Xd6Ku0KiacqSrU3F2SkcW+31eviNDamaAwS+9HKGrzjg2seG73OeO/S6FAGCOuB
FdjW8mRwfb42vGP0k47dQ2UVzYu0ugG4YTK9N+LpPK5FgcPTsAhjEWaTIsmVXEedQje06k7FLpZX
t02K7sPJM1Tr3Hrte5GlgPyOIaaDN8zaC4qV/jjyHWvPG3ltH66NBSl3jexIAA0Lds2ubhoqeylW
t/FBTDT/sBRNm0jpGHS5m+19WE1qGPWxvg3W3L/WU2D9JYme4C6nrrpI07X1b6ClLbWk8Kc9H73j
75StEZqatvlzvtXGjqi/4GQQj7Oe9dzSnHDg8KWG2cuuGeFQl02z+vMQpP0dvocpA4NVTk+bi2Rw
MHCRR2kvjTbpc73cpV6ALCZfFs1Nqs4pbqU11Hv6+MYroT52ojmquEkl2jPojHWxKuLeHUuaZjRr
y/Bm5Ya7nWmoS6+brI1TRfnAGzU4KYB6obI3z9rmFWoQLqP3kJHN1oTAw7fnP0Ombf+HvfNYshvJ
tuyvPKtxIQ1amHX14GoRkqEYnMAiKCAdcIc75Nf3umS9V0mmdWbnvCdZlUxGXAHA/fg5e6/dXslg
DGHXpE2SM0xugp2ol+5OjuRnND1V00ZVqbfVSMLEUZae323DESvnSU8CnAnoHn2whAU5gDzo1l7z
/LMMLU1SPXZ2Ee2isPDPczy5z13LMNtjBn5IfdO9WBHm8yPc+gL1nkAFHbG21+tCVeLR9rV1nMiT
znaDA2iW/9tfSzbEXWwyxyYioexfvHhBsoNa+Oj0IHbAm/VsyBNBR+wWVltfT23kP7giKE5MwOW5
WnCjrmZ6IQw3OGCfQySZ24gq6TiLwMfpcGnfJw2Cc6g6y+eRouCxkrb8lNpZ9rVlCBQfragiC56S
GlNz7LcndozpIOvEGpGC58spd1mAtwIVxwdyplIAcDLYjsoJdoUMMvpri3fga8VJCqvbeVFd6N9J
3t3WpC66TATqYUr4VRZdFeyud5jUrb1VONYRV0Gy95hk7uj0DDe89fpB9v407QTWy28JDKYd+AX1
EAdWuyMv1L/qVFVcV0Paf6oy7V0ZJDi3Pjv0TTtQH0NX0AMvQGzp3h3d4UvROfLcJqj+Wg8DaR0o
I9BnpSj08ACdVVpOdNGdwNkMTVUwQC5o0qTkWtw2psjencYQq+k07c6XlXXtVA3FBBN8EH9O3Grm
SFERYACNi49RbLV3boFwLSXCBCtIWiD1Tx2XGF/SYnsYOiwFEJmjg6y0Oi+eqTgOKv/Q+K08Mozr
zvPsVp+tcI62KBbbkxX6CAws8LSPGmRpDGiwFvYDWIDmxm7ZMk23hJ8IeVle6QgO4bn0vVge3BbR
8GQN2bcu7/WtmzNqKcq+vr50RZ/DcsquvDiXT/5k7JOv7fkwLCENXZs1eB9lSDgjk+mzb8RyhFFm
w/cZ0ItURRsrHndruFatlW67Car8mRlO0fEQT/O+l/b0AdJG9F7qMip3pT3W70FeyNt+tpxtS2kA
MjSaPk/dFO29oJXnurVwXy5tmwKFH9B8m67I3zgNFf46LqPhtbLK7qqvlLcbkiiZ11ncq1c7RW1g
23YbrZVIquPU+v7ZtuimEmTo39adYHiGrKgHJFpX6zC4QM6q0Rf5zeLVyZ2dD9WwmUXuldTUGc+u
G5nrPotJoiMJVD3nc8yMfEFsGkMmtbe6sUvvqg86JOqQvR7CMi5foKixujDrst8tFFnHIFdfhcen
N0tqfyiyPrkZK12CrY3c4lRo35wA4en7VKqCabRaHupFWu9awenbJqnM4k3Y15N3gjVpvxKsljSH
tmXa8UAGB6oGNBKfQrtXV24PJxGL6kQroGSa8RjL3r71h5RmeydEh21ax+VnC3uIvF5akXxuR4uB
Dvq66OzXkdfeIKpWVyWlHI3HNojP9ljk+97PGX83qJXegnqe0i1JZcOxt5X5luqofyvrUZ91MQ2v
DQ+vg4o3Cu1DPtPeN4ZjFUfQ6aGNuHUZxsbincDr8eS2WXfn5I54RKHZfAvpPZ7F2IkPqOwEVhdL
Ofc5Y7NzPHIptpZvxYTrWLE5jvMs/L3sA4/VwA0fpmgmACyM/emTsltyQYKZhm0Uptlx5Gja3pQu
BeomA1sIabUTeQPQgUPuSsfu4K+nJuFAr5Ga0KRI5WlsEVAxg3brq7nrxHQoXWv41IQYlQRnBuci
9os/Ecgp945M2q+RXJqPhTW3N71LBjGqabe9LQCI7BJ++jkN2XhWtgy1txbGrk8Grg8kohGdh1PF
6t4NRRnt6Tunhx73ZrCeddS8e6Qa3/kdsj0Pr9Q9AOXpC0RB+VhO2n0y1bSodZrZA74V4Jt6H5eJ
863IvPyu4TCIXpNe0WeriXyzh8jvvblR5nPX+PS4IxTXEIC1+wF6Zdvu7ZRm8RrzQ7DLOnERhvbW
zRKmF4JlIA+VS5D01tZL/NYrHxpxsCiYsHLQWK+A12ocJqX/gdFGgfTYl3dWrmFgUsMBH7MMxfPK
9X3ExtksZqCkbbDsONZbt77qunhd6SZ4iJvEGzYqD7EsiQyK1low5OCMPbg0ZYgO2pZNWMsH4gzh
B4VKley60ZTWu5ZGErEs/I/ahsaz6p2XT/l1W7GrrjxaQvCMx25GsWuV/YlNSz+zlSfXPlhmQLee
b+3wOKlz7yrnTfnKeptcb35G+hQ9hoXMbpJFqtMA8ft2RLx1IvSXqQsQXuR+JFrvhWwSDnHJjJgB
4T1IH2f0P6BAqM9tOFjX6HenOwfFSrFVY48AnWZfoIFjBeHZnof4I8xEjneu5SbXBCgsz2Su1gc4
bt1d3xXR5yGfuycsFohsSb5Y4Oa5zoj9K87Sw5CUL3EXVC9EMC3nMauGgwZ5e9JeEX7sIONlq9hP
0wfPbauPsVHyIE2DyNPuRHsPa9g6StA+x0DUsc9QTNM5avKBJbKMdHoDXFIhQfLhIeIIvHD4XD/a
tXT8ivsJXECxGYOELoVR4mOIuxNJnAfmME79C0Sy764pC4d3LHAGCxkgjfuM3ZOtZmqO3hzxrHIA
+Bg0i3ipITHiWkisXZQV3a6ppuahH9s+2tT5wnElzzq1y2kEBBuQ8NOZoWJrVnIeLwQnLEZkh3oZ
gPBCXo1ML4ot8YO2hyGDRs4pLakvmE7OEUY4uKFi1+Lm7raVr0aLaaEy75GB5lgAcLl1LM3BjSGp
Va2cQAlvU1hGWTd5z2huk7VOhc2FhGRk63V153bxREbJSGHlDLXr3Vpuw/0a6zE555hfSBtPa6tE
6c/t8zVTsOY/mCFEX4G3Ed/Otg5pVBzdTizuWQQyqe76sfLm27kUKSarkSC49IDQNWtxkmTMt9DK
AABFL3hRQCmLBErbSrv44z/Rk7cX7pDcLgpR6T6ZpHxRZLo2m3+SoYQ8tXf77dyF0zVzm+juQlCP
1mMRBB/+KZB/p4Lh6VY7gbUlnD2763TJfsl55SH0e/2gPceFkG39f6M45qH5+OVf/yBW/E/nF+at
/tkmfvn7P6YXTvwb/fUE7FAIPu2SGP/fw4sf84mISC4ihYOI8MX/mV340W92Erg2aAeUv8wo/mMT
94Lf8I4nDBzsMCE6nG7y37CJ/9xGj4AiYaqDtEZn2g7gdfzCdGgDwaQ1iTF+FWY8l5H9FqIoAqnj
eofFReifB07+V0lgnBB/6ohHNmfSKCD+ExOTy1DSvbA7ftcRd31RdfRIbIRpBqW7HOOyOQrIktEm
Scuk3yDZKcOrNp2lvClpGyHwG4EFQ+xm7TozfAi6E4r0utt5QwcCn8rFmdaDvZAzhGIMZinf7Rcn
Q92PfR3rwBo2eNLuShT79ivEH5vuY9LhdrE1wYabgHMMA0w1TLgIOTSeJbPHYlXiIXrJsn7+YsHa
UWugZsUmq+wEJmmkh49DVebDboQI667dJB+7u3K2JYVjWaWbgXolPGHc51FntJh6x3pJ/I+B1S/Z
HgpxPvPWprFnJn3JxqHtQUmwbsqC/AhVMfJfewGpaAiSCMzAQYHbbcZewD5yzmm4dnDHIgYZK7fr
/JGyTEzig06KlF0lG5I9Ysv+HoC+c0vmRQzpnuXpVQj7FhJ4rjcWyOhrPPbNLu/CgRxHb4w+ikZo
H/yt9tu7FOWvwB/fThYrBq7urRm9voZLDO8IJlQ5MQ7Pnep1dJrwhdzEdEsnJ/QByAr5Gsu4u7Wb
eHzvtU/CXEDwE437YuGDMrpBIQRh2RXvdqvpkPp0OEgK8HKklUyVnHhtLOE6B2zR/Dmk7oRlV0hi
AGAoR6tlzhDQpK73MKRVFOwgNHvIFZF2g7P1DaZX2HwQ+KtE9XckBwzDgxYxr5mGgnNF0KJgU/MM
lFx76PMzOlinsjDtTaVBD5/iVhSPkQ+LZ1dmemy2s07LzzaauXg1FSq4RFbULhB/zzAlUcvi26gP
RVN1+wXe9AVSFS8eHpEST+CXmEQWxzsBYigxxPrZYkuM971od8bXdMx74GT6TtitfLUJKtSs5j7X
fvAxI+6IPHNR8AwRyVu3vPSsyl2XgiraksWRdneVdrzqTnnsaBg4xURhhsQ8L2kNUmlunEDY+p5B
vZXJVTu3TT9uRhf9wp2tSD5+EtLN66uA2567MKwufxvuvMZHsfr3H8aLUwwHyGy0wIEs8pvTZYpA
TXVVfCmCaw40CwamkbhMSoukofdH4mAUfkLOns2bOROh3kkw1NYLXQa+Ndpq3M0ec5ZXwPOht7XU
KGhujD2fuvE0/zGT6H8I9UDm3A9a6dc5QFWxSWmHbnhS2gBZRUTzrMeB0mA19Pl5i3EUjM5ocqqn
oQZGsLHlNEMj7tu6fI7QjVR3I1uqeDT4qfW2E8BbGffH3JDMAopiU4alfiwoGoujmkvUfIrRYvTZ
hRIeIbqqOxtSfBt+MdoqvtVIZj8gnZPBa97EC5b51jE7Ok2nqnK6nZUt8bNHezLZjYH2HzNVRDdt
79jXaq4PDJ7oV9HrZqFc56orkTfN/oqx6b7Q0RHlqE/gS1oSsRr2uyULnryZcjDIuFYGzYGnqJLN
0Ed34OHrOxWgS+xFXNgrrKjT2YMA/jzABaMucq0iukcN8th44huAm9GsWuDue7s2zhEPbpOsmoJz
yVx4NzmrcY0jyB8fGvjQm7pw2y+0O/FYT3Z4X7eCUSklXZQFL3R4kMo14BLwbz3LuP0quNDXkTJq
k/vOwZpGvZ/J3DhGTf/eGHELrQQXtyGSxE6tB6sEdTPqaN4klyuTzIo+ZKxO3YxwxJqexsLspbHz
nc6x8sbFGF0POjXcDwwGOo6ec+FsE02vNezbGwbZrKwgULBw9llxk5T5c4zuo/ARR9UZIbvRJYyp
gnP10ckc1DLVc+PP50vC9Np2slO/xPtLcNDJMB3rCKE8zona1V16taA8WPk+mwH0NWglF/sjGR17
AK3cIZ450/FkAetLvDnRiMqHxzXzxYkS7i4tF6yOrhe8LNH86NWIWHuYXt8YTB2CaEbXg0qTCPdP
cgGM3zUBwlMFutUlLWXlVGO8TvAvrJjv7HtcfEsSb7yWs6/rfXHj5Mjg79AULvJuLebXtOoIM0tz
Lks+2rha6ehIx7pyy+zRA5LLXo9FGAr6apm6C+ogFgpaKW3SCkcZ41V78OJ7ZWPZQoakrv0sPGVV
k9z0aXBvS5DyOdI+cLT9yzBE94zNiBTVxZVJgsMQgwmEkHTjFgTT9ROxxJlf7jM5l8Qbu/ORU/xH
lk7MuEG160yjpvtAsylZVVMcLZm8l4MGwkhUS4mwdAjJ37BZC1c8R+N9Ek84E1lntsFY3zvdQhWe
UeujOMMRD9hgBopsFpYhS0aCHIMJ2kCxBJfcCDWorUQ+th+cJjggki2fcJfDTumnLOZL7kbCjJDV
fiSAnmxt0lr7Fb4seGg5DZhTR3bqY2Mi5w11ZfYpsaQM12HUAVVwZmBy5TzfdppYI5A6Mc3Bxjnh
xmne8lR3zk7k+D2g84FJBEK1IlMpw2KIxjELK6gvXelJUKwKObCWvVWucgYoaC8XnxkIZmrYNaq4
zrOqZh3MlmxjT4N+nXLjHDo7jz5JkAFbAHXFfUWlyJZQDcMunObwtneSNztQ9TYmYALTQ9HW1R5j
dBu+B1VinCukYXBc4j7L7JWgMECYFQ9yL0OCIrBgheuMoJxb5WTTt0QV7ibB3opgcbaKlyCWy7py
0zJc09mvgOE6gYYogMWi2PqpFw50D0lSAFVez1xwyrcXu6zNDTGcJNU0OEbiXWNX9n0mzDRuLLvh
Q9NYQIlfwmAUSx5SXsku2vcDVF09MPoWlqP3qTti3bWH6rDYo32KYW+uEWt7204bs6kzdLvrcIJd
407ld/ZOrVhmQ0U1kQT3kQw0w5N+8Tahtip1jVKjWNf5EKlVW2HHDbpKPSg1LwcSbcDjE0LvHO1i
Ir7S0aDzZ2TMn0E0zntPl85HJR2vZvUDtbBufDxZK1qR+SFD6/ZR9yGxqKI32FkGNBkroQr7ORqT
PZFaZGKiWWWSQJ/Rpt2OTNhieQFCGeAoG/1rp1TRKXNF+xBP0UvBxrPRenBAVw76UBGidVOASSen
PdwTZOvsg8xFEtB59Pw7DZ2Q7bRB+dGgwlbTuE/QL93jSbo41fv2YJRbYlJra6Y3UcDKhwxZsvWd
sXl2qJS8hMKmHlByXti5ID3uB+rq++aioHcXKa9MEHyb7Kk+ApFhvVWMUXtgNtBvSxFB1Uw4kl9D
3rVPRGssNzk4ZAFpsARDk6WCgTKoTQEtbmiOMbLBmwW5NirndI/iCc1jjqyFR5u+efTBWB3VVBaW
6Z55JOgdZvHvM7kZH+1OdxxOElkfI8dL0kOEq3MzScS0iSVgZ3dhe9aRIIADr8JXtk8NgsWYcR+N
uB2J1uhOcRiChRlHQEIYpe5ZesjWYb8JkJhLbNdx3vWHhWbAfrBIK1lLXXSI/iIYbfRHT9ArrV3J
GPXJeJ41rKvSmg+ltssz1kezE+7ovSYcatqvfpuGpLuZMOnPQ7iY20on47NE3uTvpAhD8HS+JYcV
glDzEA8qvva6iClFXw8fOD3SYFwYmdLaGziQxVNGCnjds0zPuDOaVW3r6XG0nUuKBy62b6GwuaXJ
X3A/ZREML92FoETsGWCM8js57nqrBjM5jHaylw2t9lU4xRh9iPFYKyZs73J0JROZKifavAvd6TYc
adeeqiwuukNIhsaIUidro7NegvvaLMy3seC23b5DP3DKHU88MvJBjVsL0mLI7Do1TIAxxcQlncry
s1TGoXNvnOEqaBPLWvNS6t6a6COXQYNzqvPqrVvQkKQDnhGmi6Nzt/g6rdbewKJORhVQBRdpBDLd
FDvP9oLuI7WFy5+tRhliDi45kiN8zyt8M0oUe7eP3A1qB+cAVftND+38oQhNXe3GsdTBhrKLSFAj
62sS4qwj8tPsqr/oQvqhoOmbF2dWdeeMnSW4YYDhwM4J/X0SK+gxfZBe+6zi6HOaaOvGBbMhNyue
ghEUWKQWTJ3Y5K6hnuiNZgr5GWcig+LQ1lfY24Z7UlGqPZy1p9Kr1dGeveoqCETz1E1K7wBewZux
M723MMUzwnDJUWENkpsKQSE+BTske4b+9HVFc3adz4ndbrEWUNTThF4h42NxUtOHZZjCfdDYlBjI
w/Nuk9ep7s8Bh8ctNJkB+6nDYK1gs99PrhqOF3ymubJzDKKXzsYpbkJD7E1I2qESY7vzugZKFhEG
khctKAZlgl1r7fVt8Bzq2F+nDWfsMuOp7QPjsolD7uAEifUDkG+1r4yT3aVTGO6gT7jXtWqi5yyd
l29lYqGxNURT3Qq7u+WwSECf4t1u4RzADBrqC1xAYc+djNUn57SkLMQW1tpnplJYLcvY52rJgoDH
bvlgOgLPTUMVv69Hq7oLo3ZIVpafgcsEccUClgVJRryK5+Snvh7Rd2NMWrauQngzkpP0RbXAHgS0
5x2zGb/DJWLlZtcoUDLrNoCdxZEpaM9jNEaE5XKMvLJMEx1nLdKVCsGaSWJmbxm7+u8hCGdi8ebl
VGsm6ljAIA8PRe/PF9QK9OuMwwQa/A4/9bZs4QTRv85ePHrar0Gd4SHAw/jB8WiPB3OWHrE8FKdG
on1ddfSvH/tRO8k6bCYSG3DgJN8ClqJHZLNfBdNL6JUZ9W7u6sFbc+WhsuEkdF/mjGA0lPDS+9zZ
Jtp4hg2OMqDmrIlsg7OoqeQ5X9zqqLti2FldDiEHZHSGNAGqNrlN8FkybVocTRghmLDSAzcYpBh5
eBsr6PULm5s46hFcEbZcc+iQgs1gh6kBj+h3ikfyO6sbPI/ksUuz8J1DBuVi0PDtKuwswBm2KRIE
SHas7GwPdlV+wQGhd0PdF97nufeqt1pYzJqyOXqnrTedZCDlvmwapFVdUjApSToE/5rmPZlz6Dzv
TZdGwFDySND4HZzgYYkYJqNKM82LGbjUwKQqj0Rt2yoAfzcFxzxKqHM1K4J20cUjP+yxHO1dlasC
mGJV3JNCpoAOVm74qXayul/TlRFMLRaJdYIEK1MfIgihzq7GvPiOwXJUV1UwLtE6RqHlHXMyod5I
/VFvtiWWJ1z+FxcsA4OOh4dqlNkTAbzXo9/M2AWrSvjnqprHHVrYnMmBpORh57SXQ0ed+Y2SDNNj
G+HyQzNqFRf2VNZvvIAHa/KE80r/yc5WJhixGxVe+qIEgxLdY5S2R91+QQYMd42hiAq4n2b9VvmJ
expxNV9M9ZcOVoCIuWMVks1ndoMhP46WFd3jvhok+WRh91RUPc4flyFsvlY0VQ7INpdubQo5nKx4
USgS7PGxMFa0LURAiWEnTv7Sy7g+lZdYa1hrQfaGW5TWQYByjZNROlh0E6ZRevWx9+LmZQiRSuzy
xaF/ZhlSBwBhIzdiJIt1HrWCR0LhVBBxhCchL2hE5KTqro1wik+Tj0YSWEBLryFPGrpNsSDn4kJR
cSSLXpUpLOWB9c5PU+oHAwUGQDT5anIrPZMQlo4cGMpKVkx0mGqTA8bGtLEyRUpXLSPMoClzwK2v
BT4iRxNh4Sv+Gk+ix82bDPhmwTeA1Pzx5+X3zlJw6Y64hfCOcZydsqzJsLuVRD8eMTrYghSvkYkQ
LZtU9LZcA1FxlkOt3amCT5OhHbsVWcmX4RLLa6OLW8JFnOtkGPH8M2mhsYSPylp2gBQqeDqTyPRd
uCQ0YGZmDa+NH/BdScj00xpnLP90SuGKM11pu33y3Ea7F1esVz91zszl74yMzcHg3Af6VNYzb3Aa
lVdd6yBx1btoIposIqWH+u9mDR0qviT02jR7etEVNUkiJDBuGoUDapsIFCEHe7TgcYZBX073U6rk
qxV4/AKXFDO8Rt+7N56kSj7DHg70btQ214DETj5ciHWetmk7qgr1T+aE+5kxJ02tsSNf89Djd57W
qMr4/YbrRG9VygbormNz/WmlOeIMJVTo1zpCz73KJIG5T7bL2P6eRTIr95q8quraIhEg3Occz5F4
zJNfMu2Ny766cVh6xBXe3f6Fcl+b5yac0u7J0Tb+p7GNgCChD0oNpjM/UusuJsr3WmjE6PtubIP6
Bl4o7wrCbB8i20kItWoELCY2ct3clJ1mRUGxkUznGM01gUShR2MuDr3UX4+WbPptEbZ8REjQvH3X
7ceJsqjL9kWPaxvghbhCfmJWXTf5zwV6WM6mpKGJwNlVTbSIR8w4Y7j6p41dlYYaYWytSYOIaecM
5UrSr5S3/gil5Ig6Jnj93ejkrq0vPM7/anoMeUVj9L/+8Ss828bMAa4t5kF3Q57DX9Ty5QjBDRHz
Rc3pqVsE1YUDj2YgAhzkdlfsPKcHj/fnr/k9NOXHW7mMd/CV8LOkS4QBWUPMXX7FlVNCtz1iSsTX
kSVf6c8N9hoprvu141C3cREYnPxZK+z0g9WQOtwDkt7NtFZWZKeq+3oUpVwnA/P4klhhvFG2QGOi
gk8Ke9CI9f+C0FKLZIufsQ01HFdM/OSjsnmIlJPvEkc5JyiyDpaqEOLgX8SVXOYpv3y8JPZCqO+x
7XpMe36etyyWKx22j3nFybfg3m67Y5ZXyHy8YLoDtzNee9H4nXuhHv/8m/3D1SQ1yIOCHtNE8C7D
pp9fWfGoAXKZl9VQupSTQDCO9IXzr3kgOTYkzJjKv7iWzgXs/vOHpVQFzRxcRm4OjqGfX7JrCt0P
QKpYJOr0Zrmo+mH/JVBElkCuVEo+KubQ6NYKBnlq4i6BXTrpDA5JrK2dZdrRWZHv7PZ/8cZ+GXpx
j5FkFXOvMfJjpBb98lU0ivwQxYZOWL07QTQT0x10WIrEDgzvXyW5XK7oz19C7PjYoVwPNjVP0y9X
PCEsuEWy3q/IN+ZIBdvTw1M4Zf7xz6/vrx/KcSMmaZFDF9QGmPtrLsdMdkDJM0XYqq3pp9t0iOpt
1+ZDv6aBwd7w5y/3643My7ncR67HDJROf3KZZ/5ucNjMTgE0hEVMft94iqlgukAy9GX5SysWfUIJ
L60nNgZaxyico82fvwHH/8Nb4J7CkuD6mJBIhvr+33/3ForRLQhrN8xTFqN6mJT1YkGF9U3IjNHK
bqk5/AH+AozIXQCx8jXFqmHR2VE9bbyos2kJwsVLVoax4Y2GNZ1C0gaQszUuMHrEIFAW1qnxYK35
UzrQWjOsH2uVjQUni8VdDpNXjhHH4BzHb8oSDW7Ibl0bP420CFvoDWv/j8FLMBCOsmFScKlBfY8h
kmsuUtKG6rZcC2vSn2ISX4tzQyHr3jBqCOXGIlloPnS1sc1dPU5cRLJVnfaJEwUbKrMZ5n/QL9l0
zWDzi+OGbBAk7mmDn9cuLlvvmPLPFqRwta3aNDgr0Of3oK34U3hsQYBt0gPlT9y04+xH+5LOYsqc
asAdBG++7UyxN57hUrKuZW+ZhP+yK0onPolO0/71DeDlEp7UN9uDqbjmOy6oAXA+qFNP5HH60iT4
OlfgUvLnpTPLfWTNhs3U9XkLQZ0yd3Lpt9dXRSfZ0OtooAgxsUUIcx7Mc/81qH2qaDSlvfUwlV5q
jnM7sN2jokpoSSB8JQ0YdicKFOQ79ZVX0D/auotCxuEnlFQAyjD2bCov5ouiO1Psranku0wZ1yyH
VGeWORoxsUGLGQX7/kc9EqgqKU5IHa1pV3iGBio+7ck+GGe0xXmKRhGuMEvQtO6TGcbX8P039Ph3
9K5nAoNrX4/qgoAuiuTA9O77lxDxoSMG3R03TcubXajxYZiIIdd3Zkrkq15Kw3SGGD/6y5A6C/Br
L67XcdeUNtOM2RrVTYr+D1mtrFLm9lb8llbTtS4bZgkh8IsbJ/Q5NtZgNa3TjyptGpHXcGEHf2Wp
QWx8+pnfHBRt93N2YUZAQ8d3lIoGuzzHJqiLf/6w/qJuwHbHUkEJlbDsBmH4q0kwQaglPadxV4Uu
qOkzpob3fEbWKZRUlr12VH5Txj2X4M9f99fFF8O1zzaLF9RzKSd+rSbckfNhGo9MtOuE9T2zLhHp
kNCnv5szkgTIQHDAoAwIo/hXDycDpzwBQEtbwI/RpzuU+Ty8l7luDbh7yIrB+YvlD93JT9sKagUa
Z46T4GckmO/XV6R/66Oea7uV71nRc5444mtpe5065GUSiJXbAERdQR4AzZcuTvvR8Bh++/Mv9w87
ToKYJvQTGyc14hFiEn7aAjAOlJOoGLkuORyMCfygRJrtfU3QQ3nbP3+tP9xAvFbAdxwHDhIMJ7qU
Gr9b63O8CH7nY2Anc6R6D0ABIpzLa/4gGVrCdJGMffmhafj7rxteDMqkf1EqfC9xfve6SzK78NDI
S7fHeLprZw5HtO2ie8d1EJN4wfwFaA531p+/Kg/kL5fXtfFFOxHxFB4Vse/9sr2yFzWhTh1k7bYB
y2trfZp9u2tXpAw3cuv6jL/R003fAljsXwKL4Ls1cHz9BsilMHidZvXFbUtyCRGJBOeKcd68kWlS
30di8J5kE4mrZKLVCCtqKJ8ThsBvonCBA+G9iAHP02pjBxxmuor4+kcQ/MPwVhfxRSuDu+yEOzwg
mG1M5jcP0Tpk59JS5RWLJlkLKmzfR5Naar847nREFNHEJJ5H7CIzdpLiY5vEwph17iuIMBBtodXu
o+/H3p792lpLplqkGw8iImCCBlX/NXENq4OGfn6REi8+aSxhM1gHlC4sppCr8WPBYChaRsSXY30C
/oLd9XvPx/Io92EXMAS+84eZ35DVskDTj9HsQxVlDtPUZTS2OPVhCuFcx0Yi2+mF4Cjqapj6fpO3
LvsZmD1cEIBsuEtRiSzQrYFTDcO1GjpgusXis74kQz/fcaJq4L5e+jPoLIHfMkD9Uprm0vgqEvtW
B8LwQdDH0ABGGr8h7mLaBwhD1dprENRgoSSvwQsw1pFVw36MnY/wr4h16EoHIKOg6PpmIzsMHIdW
NjPtRitIX2DtN9EOR2hymED/ftSyGJ+DmA1/E1shJDjSBYJz08HeWs95GRfbJon1HqYGt7ZBBndg
ahzDsWtTdqYZIxjWgGkcujMMX1RhcgzOP5ZqbBZ8Opt5YXX1o1dTkkGkX2U+Xi5VErNVy6ygTPrx
9xnLxNnZLoIovioABvpXEZ3EjxNpRJsoDom2hkuehMQTaOsVv3r46KNvoanj2+nyCT1KdW4cC9jU
IC1FC5vqcx+AuN2NczKaXZ1MqVjbS9+n12VDN3jXCaPVFvWFENfFCDGMNKCQ7JAAZY2FrDbgZv6h
O1m6mbfcNCaT+1DEtI/rmR2NXrSEz9vxjAjGYZeLW3YgFdcy7Nrk3M7TXyUk/vG5D6hqndhGARg6
UBN+XucahHCJmZBhZwnNjxV9xMq6x1S/NO/fl5i/Ba94bHEBiP91+ZnPLVynIsvNdwnjf/7tuvjc
tbr9Zn79Wz/9kP7f3/8z/qVLdM9P/7LFt2Pm+/5rN3+A2Ff/eIF//83/1//4X1+//5bHWX791z8+
t31jLr8Nu3DzE6nCZVf4v4cInb52+uv8hx/4N9rC/c12QxtwxaVSAYl/ifj8b7TFb+4lZYv1H+DN
hWDxH3Vo8pvLVUoSOMpO5FDb/A/Zwk9+o+jwqc6iiJ+j8f931KEur/G77T7wCXCLeYnE5y3YMQev
n+8LXPY0yzsfyskl6IwpZKspaqxWbnsggtjQE2p7reeFR9Zg1F8ph5aIPY7TF12NQFw7TrjwUqr/
w9557MiOpFn6XXrPBGmkGcnFbJx0HVpHbIi4Iqi15tPPR7/ZXXlrUA0kelWN2RQKlRUZwkmzX5zz
nSfGpLy1FdyI10YnUy8pM/cdeZR9F+um+whwlz3WiGDfiuzg+99/6P7lE/XbU/hvx1Wx/luuytUn
a4rP35699Qt+PXvC+UOYLitum0dMB4NCo/vr0RP6H6BWTM50h7xUIlP+8ehJ5w/d4YhgNMfGjEOD
f7SOxqL/8x9S/kHZy4yJcQNJq/jq/s6jZ13Cbf8ywWBIZdJhI30lycTmO/1TnZdiBKIrRnqHQLr4
wnjgvhc5LTPq1n6fmVr4My2GukAZMzlrj53igp376Vqv29rakeFtvaiGPSByHg3bP3qVMNnOZrXs
k6XCHtTQfEzAWlObSAx8GCgfrQzSd+DW5Tt7BtlvE4eu4uROPcv4ph9Q2+Q2VkAPJjTiLcJqyp0B
D0mgAUuhs6ZjlD7xV8Mi0WQLBjiLgcAef2bHRV85iGRCEmxGD3vFnHkOQ2q8szKuwdrXMaPXyNLh
K02BHgMyzJI3EycHOzS1witbuBbV1jQjE3XWgAUoi6d6otJQ1uqssxr9IMZUOwUGk1PZjsvd4AbF
V7tE2glLX044AltgG3/sfSApPnwdxBEGTGLAPoENOv3rbPQF23KwANedyOcbKWZYwmDxCCmaiaba
Tn0VHV0Y+PkubhyyXAo5gJuurMHd1UWwvDVE2tHwukUF8oWLdNOlEGLIj9CB6nMAkuuyWueNrZN0
9o9m1GANLl1kUTBVsby2e4UEq65Jx8E41/RfuCril9Di2wAFc1TqFa2t2R4T4ihD9TDi1CQmAeku
zu/nubIIyHNxSb7SylOcF32ENSMesFiiEgjcxmflFr50Os5IDHQrx6IZHFRkdqIQ2VWqHDv8e3T6
noUTHPdMFq3A2dRgwxIsbHTHueh6LxwS40ffu+bJrLTc2WCkQ14xDCmZFRkZ6fta8Ovw8WJ93BDg
NcldtQz9CcpCX7HN6tmLpkE8Wp4h8iGgFLDh1hbsUJrDwCKHbA+nduEgNCaQeDH4falhFTWqPtdR
fJBbS1pb21/1g5kWPpcVPwMaJkiFvbLnbzi6izeGOyXPjFNO3zQ3YKw91zJDqmlZEJg7rLeB1/UB
j1KD4o3QtR5iRYOCOwKJ0db3Flbh18RY9MJD15b+WDURlM3QD56xL6tomzoJkue6JmAbSkrRbUYg
TW8d/Djgu2GmQLrCownZLGVEpphu3xCGiBHt1ZpRth/Y2YZf5LKO877gXlD+SK5aejshCkMH5YqC
KK2pmvcRymDXM1BQIuwSTfQSLKHbemROBQB7morU86Qzl5eKMpIGiXgMGOAzBmEQlg1w4CgXdrTT
UoQ0Xm4ZJvJRaHXEzGRMmtJwbDR4AG73MfW1+RrAWAt8mmg22BXc1/badNIh2RhuMja7FFomFuPc
LizYBiVxBQxe84TaO0TETgpmenC0tr3JEnqeW/Lie4KkbWMxvLZd+NwNUqnglzcBarQmcwkQmmM7
RC9aE12EGwCmjle5LljNGvb/dJqMKHiyIZxhCoJ1FPlxFQ/3TuOUxinWLChn2Gut8XGq9NT4aB2R
GFs8HBYElgxjoV83S/uGJExam6gch2mTNybVpJgTGG0rLCNBz6QSOHioR/mQbmNMTMF9OApA34g+
WpCLJK6MVz3KYKCOAyjbm9R0469OTdGwiVIXGUUx4SpaRWJmu0fYpL+Yiik4xvTJ/SnCJS52oyLu
1s8AfPT7ockw3E6JZvWbJC7sE671RBy1hgp358y6Hj4uopwDmD5tqqNWY5eGBjeVX6VmD+yX06E8
o6GO7W1Rye61yAM0uD0d+rxBDb1k26kFXYPXgMmgZ5WCqDdMIiq8F3O+ZT2GxSNv6+WbxCsxb4aR
SwQC7QjmpnLkIjZmEZtPmKRDCOK60eMv1W2thl43wIsSmR6wojGQJPJt29faytpv5ph2eKTLurWB
CJQa217DKgGbdhr6BqxYCKsIiukNEn9UGe/6BQsjJkcjOWq6Zn9VbT2t8O4ABUcycHYfERu5JkJX
g1MqDiLMz22bMgR2rNreopcjutepKsBFAKtQ3cDSGZFTMAB6izn2jb1GKfet0UlM4MhIlO43GF7b
U7QEHaNN6FcueSVV971tahJSp65enjQjCJ5a23HaQ+4475rNRJqsimTZk6OjTkvQjN+IqgnPvXJR
GxMrGQxoqwavL6fyqbGc7npE0vfV17Pr7GGez4cOiQynJt/ie5XI6mvSJqwFmaHbXCFjNgighYgT
NyOZSkgISYf54NC21cbmoXyTnYXfWWPc+7A4qnt1aqMleCSe+jugZs24TZdgfE1jDc59YK1qBT4g
ubdzPpeVUZUdlzmAgTnrTMh3Ta2YpBR2MgEDSmchfANvVbExumFvNZl8LFnshn4+MKneRjLDql4X
moKQouvu+1Dlkb213CD6TJEzOpuySvRssyB4a3dOwBbGw/FuWhsOoeWL34eWleEoxIOZIDfrChlU
AuMZTTbyRYymt1ETzeFW5cXkkrxsiw/2OAMHebFGcMtocKdjNAI1/rV9+lud1//WIpjS8F83YDT1
Uf9Z/HMdzNf8WQerP+DZMyS22U8K52JW+0cdLFkLw/Yz2Anrkj7rT7igVCAJGYSy/7cAiPNV/6iD
TXJhmca6UrJ/W/91f8Of90+YPgx6LkUwvaGhFE0iLfrvHZgVyIwjVla+bQeVC4yN42WjF0TtMNXo
wFIRd/NK2TE8NdP0wR47YBbBiG6HEy4ztiRoklOQyi4/46jLMZS2cDc3ZglGYYtltyu2fVwP7l0R
wvU7T5OhzX7TqunlL3/yu19l+1+X+uZlVPp7Oc+vAKZRkeIsJOvC338Rh+2gvZBc7CvMBu5hCeuo
3zsL5MxTjSyMxM80i3/EqNLOqHbrnzG3OzL0emQzy91HamqDQonXDCUH6gc2fM8dypE7FVi5iWW8
z84Tg9TE76awe9DDDlmzYbkqJlsQzgMaslzgN3CcLDxoBE3Xh1Z0uE6wSmjhhpoyZEpYl9lb0KMt
ZzWCJA7vL/lnZpOMAqfNmL8QfTLZbMP0DPHxgkaEir7LvlcOmdfbMbSny1gtgOWtlwqVStwNKHEn
AewAdnQit1CLEMfE85BGbN9gnmwGdti2Z6UacyKGlNVdBMsu89wqZU0H9caBPB4GY71J+ZCvJrtz
7pWTYTIp2lzvt2kr1lwIoq6I18mV0R6UG2pofJ2xuUIhOjsn2qcAukEruOEUKSI/nNiuT/XiMlGD
JoZumZjPY0Yx/w7Pg7DNOAlN/khaXTdooI0Clb3pLoe66cN3ycTyjrQ34FLZJOLB58YYbpzF5jIB
aE+hIrQFGpCR2QjLqjyYcGVAKAOWDnXsNo8xmbCTLpYfAdSzDgjfaH6hEqCsG8psfCJ6adA8nIDi
Z4gEkxoubRDAzlpyAz4iEbclIKSrelSrajsreQNGfmICZxqoNnaiY7XUx+UpBXs+Ptg4AheWP/lM
TnEt21s9B0yBWW0BoUYYuTB9k8SEK6dl0OJFAbAV32EAG+6MxpIvBdCi7/HlLFaXc5nMO85ocTmv
+XeID/tyipPZxom+UgRul8s5r13O/OVy/muXu2C63As4vbgiLreFe7k59MstwiPIjZJdbhcL6ODn
eLlzmBq577PquIkyfExr3MJ6QwFpIq1zTCSAIG4wxkvcZdrlXrMnOLYbM8i47yg0uPsQ7HAPxuuV
yIPH7TiuFyUFGHdmdrk/YX+NrzTh3KrMkvs793LXakPXvQbrBWyY0zI+maJN3pLLDR0zlv2wahBB
DHY09LMVvZrwZEH+7HG+3PPECFVf2nr595c6YFlLgrwiZm+PLy77KuTcXdNKl0+KKoJrlXpiuNQW
GW/vWV8LDuiM6iQvVQhGHRJBqUy6S42yQO5+mtfCZc0UJk9pLWeySq/cowtzY+HFXise9HFUP6jC
qIRs8HXf5p4Ka6+1tfPm9v1AYOGlgnIv1ZR7qayIWrfxBK71VnKpvQwJccwj3A8BW3qpz+amolZj
xkDdFhqUcEwfqeaGtbBzftV4mt0Z6M7W2k+H7DczgVhrwkgXwRoNsdaKi0tqzZbCt/0mZNq+yiKk
rjTXEjNEr5Lu0fBTefam1ZX+kIVUpKsU7anTUt7i+VKzkhBK/drZ6Imxz9D6pYEowRpNGYZGYYX3
pYlvZWvw/XB4XSpjquY52w6XijnReGjgVzXda8qZ6uLpifGeRQFxRB6himSQdIRdQ86383yL4cE9
sVCE/xGpIH2NaXFmzEYrjXSa6hwPCeiOh8hl2+vhn6J6NVqnKNAMsqZmzNEFycaqSZ7EQhvgdClN
E1onCIOWhBVlxMZdSOkc7iLgi8UGjioGWZVWyeIX/QCqYlXlxTuGK+ENsm78M7QNAX8hVNfoeZhK
kNHXZOMnAvnoyTHRuHlFlqofonetaYtqfBiuFCd5/kPFEcR0Xm5FxEzQkYJkkL20yRrhLicN/Qpa
hkTlll+JYj7TEZEWChdy+kyd1LiOp65iCBCM1neJcJ1+1Vnx6QTakOCHGkVnMd+JRxd3wXmss/k5
mk3yQ3EWF/eMvJ1bO2L/LYKp/aKZE9/GoZhoL1NTmhveXmBiAbjYjEVGKlzeMMYmdBbYEre4xwHY
YhELbzHacEeUoywIXuDpQg8fhMaVAwXyk44+pUHqXZJcHZPuDTB9hXgw7uzuObbshNkCUt3Yawdb
zodA0xbQZ2Pc1/RgQ/dRA3br4cEnJTE3URpPRG3K9HskpZz8AhJwsqnxKiW+w6TmKQ5m/t9Z3g3O
qetnM/Qs3o87ZUKA3MhQQ+RejzOAbxLZIfZTygwRhsap8G1QG52HertFHCYtKHqC7cbd2HTd05Tr
EYFs3RjcAaY3MNyYUUbPUBeN82vF+//r4v8AHfGXIm1dkfy50Lj5zFloPGbl8Jn+c1nMl/xZFos/
JPGZBlWnzRoA2eB/joeNtWBmt4Cyjp24QVzZf5XFrB8UGjf+N0zkuJckX/TneBikBRYKgr4odhRf
o6u/UxfzhRTff9lNwJDgX+PwI0iT2bXkZ/y9oGTrkBIORVA5cBURva/HNYNE7IGkvkHeI3dZNAx1
Q0pArCCmzH44CaM3aN2+PeCDgwQ9wzi+5MohuiZiDtTex7zGzgWjqN8ZB2LQXUPpQqqYFwSFvEkk
1smKuV6+hti1E25yalq5H+navHkNu8sgUZ8HK43eRntYHmDS+wVmjqvcWbQD0YTT1m6G4rugkvQJ
LhpeqqElJqeWGsSwTruqMC4B+rGJ4JOIfQ5CZ1Q916o5WST1NfrLsI4Pww9cC+ihrO9QR+8gzUTW
S7Wm/ZEMgDVkTQBcuDJUP1o/KuTlj/iXp9vxEhkIoLu7sStDfgtngEw9STH3dhKpt2ImXhvyliAf
G6nWIU9GdZ9koTq6A6lLiU4Ap5TkFlam49nShX40MY7V+8Q5BGvOYV1lakdkgtqSWlIfxlEGb+5A
MmJg1QZdst/mE0ZcvIu7fM1R1IWz3BREK/aI0Zl11mE2bHFhT1dmXY3nfM1jLAeSGfs1o7Ff0xoD
xSSwld+NVPZ+x5DkrrAJ5xjWhEdMFwbjAAJhS9IfHbMy/A6J944KILkfyYjEnBx50xob2ectv8Ia
JalCNA7lGi+JyfOk8rziziZI0eHXjpH7A7oonjRJPKUbVc2mLwm4QWtUXE2iqjywIeHruEZbjkqC
glCtek7W3Es9lHdaRyOgoXy7Kgki2AdAv5iTQrnd4Ja29jM5mlj8i8045+aBKxjV1Bq3SfJu+Ul+
OlBuLB4yae7zGvgCbg2QUjqBfPQH3uB2X5W7JnlmVW/c5mu8Z6HKDnAkXARKr9ZXxaKfYZ6TCFpa
XfbghMSETsNAtk4aFvthWV3/a5zo0E3di4F96WVaw0YHkiReTagsUidXlss/PA9rOCmy8mEnpDaS
A1YyIWXimtdC93CwrF0ZlnJ8t2I8EcwsdgjSrY/KHOt9iyXNj5pKv8b4MW3NLl6IbqrF1lpjVBNg
g9d0emSrdnWSF76WTO+FmOaDXENYS5Bn5Dfh/vEHMlp1vsRbpjgMj7mJEAYFv0U6eGcfstjADrNG
vTbuRN5dR2GNw3+ZvbShPCoc4mHpfwCHTcI+9Wt4rFYt1baJ4wAKxpotm5AyK9jx7NI1eLZbI2hH
hlT84Tvj2QrN5hjAejQ2qGeKU5NVxtHQG3PHCPx9tEHZFKgsvHwNvM3C5GFyJTY1fY3D5TH6dBMY
VMx1+1M0EpprtsTnJnPRYrNB5tmyaN9H5Hh7rV6GcK/Vx+JESb/Kad0tlRa9lUiiXQ7O65yvsb3c
yFyvlyxfoOGpjzKFoyjFE0oqT3sLJ7J5zON4OOlAXIhFIRyYZm04S8PKz8ElO3g03CeVECdM77Rm
Exno+y9pw7DitGM/YgoAbyEOTOitz4hUJEo2ACZoiBsvM1a/dETioSMq8ajFQmzDzLoSS3kt19hj
NHEPLTnIGlrsbYXi78bG4XoVrXHJGrnJ8LhnfPnqFqkKA801XBlNJiO3NXAZ2UfvZy3LF1mzOWpm
gpk1UMH8PCWfYLnGNgsCnPXQsr9Za6gzWQbAL3LLfiyYloI50MNzQJVJrOM44lAmGrrJXYt3ogO9
Ma7R0WUFwnVW+h38sG+xOFiW1m5nW8AftT5C7aAU6hi1Folmau+mqv62ximUePrHqznq0wMeuDTZ
FNiqHhg0L7emQwYdnqRjClCVsRLRIwPhNzqxdz4BQ9U2aoxgN1Rjc2wyAS6hHV+1VCZbXc+9mNiX
NRZPIp5jQRAmVFD4Vw1b802RDufQEMWxVxIFMV7Gg7u0jzDbbmdDYfiRA2nmZprfgAwe7sY+Dl91
UNDbXmgfjLuJRgulcweHwCQMp9jGQ/BWSPtYi3VyPAv3NFrugcXuSZeie7SXZGdEab/XRhtEKCGb
oaafbZf/FszhXG31EOhuyKxkF47aaTLdLzNJ7qRI021Ta8FmnsJP2OKgr43RuEliIEuWimvfzilf
m8ZZvjMVoXxseU8TRXKbwDsfKgpALdWJ0BKBknT0MIPqufpCNP8eVdghLYhATxoKop2eAfAAHfAz
tgj+cW0jOgzgOABWafI9VjHZOBUzW411GC2HdR5g1GxLFqDZBuYh/QdZUiV3+jFx7HoXLmlN5dxf
A5CeTzYLp8Y07nnJdgbJQakH7BXx7HJjOGly22cpQYn4l7elGMzjvIzsTCm9GQUPTrafBjrrnarg
SjLOjr7cIRie8ZxUh8wasZ4vJgDpMftARmHuQz20j6odzaOKmq8hyrKdEyEg20xu6TymFWaewpE6
SMg4PIMR1/ZtR3r1RrfD1IfELR9AW1o3odtXd86aY8o0jzhqZlFEE6T6nt2Zwt7fBdfMaNSurvuK
uXhWnom5nY9aTGMLpIURDJyiZ32I6OHLcURNn3DtdQuxfhsdgMqzG8YJrYRTtT8tTIrwEuca3ABl
PRkH7ULbiTXI1jrr5BbkQUIQ714S9FB3Cdk8G2Q644+iMsHsLbhuzwzPw2uQGA75c7DCx+HKFpm5
s3J1AEmvA5zSMUF3c7WzCVC0kuhRVqX1A64rf1ju7mOmm3irzG7YQpaiOdGJrWSRm9mobZXa6iSZ
3E7JLA811ZYfacJh3+iEH622UPM5eGZdJoXzWdmA+wBGqlrf6SsOvJKkF9GAp3F/hNV0aNzk3OOu
gPDE4T1C4tpBmLiW1ejF4WyeIN2ia6aB9c0MtGAKG6t0cmtXk5Se9tNpgfZ6Pw/KJp1WoYxfXdMq
nL+z+DkGzE0WcBT6NN/N3TnuQjLg4z08EKIdwnfW5+yAppI0h+LGCafFa7X53EnyMoHoQsCRzauR
LteDXaChp/lWetOCUGrgHtBA5t2ny0DIAwiiQU4nRLSsPVvPDrlmke+yFL5j637tut8jouX8KOEh
5h3ZxTkFoNb07j7C29un47da++iqAqaMiIzpGv+/9M0FexIcmYd5lg9O0DAE4C85AaLaZYl1xc7u
OXWJpIjcgaWbTekVksoyZ9U+Lm7dmdDjcpH7NgREM2MQ8ZKW0L1u1nMfRv+PxhCjT7RC5ekkSTAR
IRfAdKCmUIhvUC4cndD5joP7RarTLPrrnPp7U5hGstX0/KEhGI0Z89msk83Q8TcOss7kheGQiWzu
Riy5m4rZ4qZyg8XD97C3QkDZmn0gNabyF5qK2yDqfkTjdIazMuAjzdV2tKOXzmIApPcfRPE+MvL9
QUj0V5DWWxI8yOpI6001wD8gYRfBAGGPpozvAzRPHgEgmO1wyQOqowLuh/5qBo7pG8g+rVDsol5Z
G0bh8bYdL9GmLcLUVDqPLp81bQHucWWmUEReI+QG2F6MmjAL2OJRfBNKfOsMYQngZVReYscsSozZ
zFteQluckskfJs7TGc3n/RQmfgBqnuV/eTJwb9yuALhX9IqHBXaFW33TOvNpWAoN+Z+B0YQ3GTv9
qULSP0/9oWnqJwDvYmt0TrHJY0n4aZbcFLJoyDEHrTNHEH9IIRPuW0WbvmlzTXxlSyI/YImvDmYw
AfgIVt2AWXbbOmQ8wd4DbWR1k/IY0mRMeFfAlMAvChmey9pufg4MnnchoAOvrHnKBcAMs7aX7ayT
zd7EBbGBDayeThnf+O1OmaZd50OnfFu1wy2kGOe5cxRKCKYRN3YjA4qixdnWmmrY//e130Bc3QBq
aV+NpCWzxR3WkGIDL3FW7oeu1s6aZLKMSDi/JhBdPTspI2YKl2ov8HFuu+qB4Bp+bJeDzvElSfdt
gt9AkIeXdJ9Dx+wWatPIR7joar5yRiaARPspS9yUQXyqYpzum7CITy1RiPOQvM9NV94mnRRAaYYT
Ea6cTKwLdukY4gB3bmIouGccRjBUmYxcU5OojRyxrBXmtFNZeT3bQNP1Qe2sablu3YALD6X3cQDB
c2iXMTn2tXPHFSA22hKcuxEccFbW06uF7psSevxZ4Lil7YEMZHXBCXkHhX5DAsSIFpuSv5n2ZWRe
IxR56GoQAbSTuGLCyuI9id+ygUX4krchWKEmuB30Tr21MzucgOPUtzWr3QJT/ZbFMXnacA12ZAja
O1eFu5ZdspXlL6CBOMpd9TUY7qMo0wduQ7+IY4Zcmn10FINwbLf6c7bOFfucNNI5m2fCivNVVe4G
aKr5OYE7Mk/D95PDst3YRfZJfiOYoWjW/BS/rJc6XbzVATd+Z1m1L2jnEW5k3ghSXi+CU5GWma+R
xLGFFx5uQwy9r4Zytzbi9VMrpS8B8XALOxysif0ijBCWkCtPSKmAVbhXkSAhF5HQdKyMqqR+4FBF
i/WAtD3aLlJeZ4695QAL/FaL1GbOoAp2gY3wbJ1os32+bko1b4dYfO9E/0JhdIv+J7izl+VeEPjB
5O9dJAC8soLqJ5fCd5yAuCV0IHsc9a/kqDqsDQrqckcE27rB3pk25UvpLgQNRJF+bSqWSBS85DUs
TkV8cD6fWrNeY5z7mYaOoHSMWv2Pni0AT/FUTSFDyYxwqEJL3tap57UEZLa32d5DKFzYlCVweT8L
+Lf7RmG7pBtKs5MAf/umLYP5uswt2jQVa2fSykcvjMiqTsK+ZBUTLvs5yt1j0yzVs+h5x4K8Nckd
VFOKoNSmwJwHA3lSMsceeDH5mmvZaO16N36Lko7pwMIpvWFqpHL+c55vVG3OVNtF8axq66Of2vwY
JmV+qkshvRRiio8kH+eMhobNCUXoiciG3BFbZPT0QDDsDr+F0AO2rWkJ9dwp4qdCqmRHh6fBkZ65
dW2C2sD+Wy1xHILQDUfXPscg7e6R7BdeZ3XyCyJFf0qX2bjG7DA91W1YHPQwkxsh5VJsal5Spp9J
/RoPq8tLX9IjL+NwywslcImrgLJucQpSna08eGQdoYF7Y468VVVRP5CYlHz0Ldp8sTTyICOR8JS1
2gPqtgXWeh9DAqenb6pCbs3cmrhbAmcXEjMEY7yFmFzG2c427ARLV7VE9y4ql/3YoLVzcfyd1wQQ
rzVb9Y2th302+pYlQFLiT4xYqXhWO/BNl5YXcTBh9vT1wjU+FVYebytnDggqc6qJz1hMu9E1m13d
jw68igl6VT6M+Ao0G6hGNNm918nUuCWvAEsbGQvapgjagUwtqd7VnOvXTYhxYx5k5tt1WsMicjX4
EkZ7FAUb2TxOg51jieQZ8c5nzRDvHvnop9QYA5aWrYHdipqjDMhCzlxm1GPEcZXWTM/5CK2tdEnd
ASevYGOwJ77OqVD8WGdWFyzHktXN0C3YWWnv1bJL84EfNnoimYgwH4IvyDnFC9Pbzoki3/U1Wy6H
WKudg6wAkERFTxQZUtr3ou69pAgyj6CdlWxnUlUyVNPu4NB3Ll7PPDppehsfGs0C5g8QlPRfMgAr
JFi7rhT9XjVRFW071xLPaZKrR6Nlb56g8DsVNhKvogjNhwUUB1aFNaIciNGdFjBf4LrXfCN3mkNt
TwOWmBGNn6hslJIie3UHGT+FUWDf6PoU7UvRmg9BH3IIZEC3HhIC7Y5LbGQvIG9u2CuR0Qr2e1z8
fAzGR6wjlHTIYDSX+gr4KJLaJL9Bg2a+YnVgaOXUeUSuoUX7VQaJfoTga0AfsUZkNSFptClqOlSd
lpbsbRRvd6E+lQ8WIxtmAjLr30fMkEShxjJ8I19opcpwJjxGrNOh1zuabjBjMkOxJZGJFDYzUZvL
WPxvbQj+/YThjMv/O03Mz+9R95P0pZ/x72YGi6/7tQBglI9U7OKjJ9USfS1msF+6GPcPHDAM+Rl4
/NoM/GUBYP8hbNQ0mPMYFGMl+4cuZmVaMx5m/GNcxDSW/XcWAKv25rfxPyJ0FDFIzR2+z69Nw1+t
eb0+YklC2rWpRN74vUK9snTWLZMuJAFBRzyTzECaSkYwHdyMLWtspOTFnPq63qsnGwu3zwHQE53B
MDZdBk904TfNit+cnAmXYPXM6y5vMZGOfsriNunSq2GJ4OikzWuqRheRtyOOaYWexuHm69ggJuO2
MmGeQFwManYPeYmIOat8qySQbQJH4MXQn5+1vKSoSoVNKlEGB56BMrxXp9ihTrFuCfTgKhny1k/0
6E7TUPI6+sgOzBhBv5oJzmjAqyAjimhP4Lz9YNW95f/9Z/5/4tP5zVWx/1muK6f238HMI3lg//V7
c11mP9ia8YpcnEEXNPz6Fb/eGFNfzTc2aHZLl9AQ/mtjJlbUO/+ja+rssXh1+JI/hWSWAx5+DbA1
TGlbvG/oov5zYwbpHc6AznBmZXasBo2/oSQz5Jqg+9srIzEjmMivSCHFufv/5JDWdm31cWRBOnab
Kw1s4wCWaO7uE2hqw2YcjFpjAsGdAZ8F/KptbBlqDJ5NY3qbWnqeHFhw6+2u6WOHpB0n6gRjUtt8
7cAZYP4cfpgoXjddlxCf2ILeA85J695O8kU3Jvr+pjo3sBDfsAwjj4T0DpausHw01ddSaQDaCHsC
yA6RsMm1L1GN07Wh5kc2IT+YWQ/mjju5Yu3kdkx1DSgfBm76erFOUQxAI7JE/7wQqn5jyaD17dAc
9TuMqsw0jHAg0j3RA+HsnHrUOkYIsR49rXVatBt1Ux7ieqZWaICokXz4AVXHmTaamdClRuFo5r5b
B7O9MwZXP6AMBi9azBqMi1AyWokXbJAAJ2cgf/VLN+caeXRiDh6o1MJlO0ySYKhIsy24C1N8NBgx
BxuVqHYr05ptfts9C6hTr07YW1eTapmGj67BPwxxw4Zm4Wb8tsAEexOEBJhx4Gy4YtOZ1Jum1BmE
Ac+7BcSF158YFaLY0im4baO8+uaw/mAunovNVCnrwAQpuEVpEg2nJnTls8w5xZHD1bm2xXc1Pbma
Ie9bK6Nv7aQ0vuuySHw18+FsLNyPJ8I4Ta9oUgHJUXfp9fqe5GyZ2xCcWk2eBiu0NFp3QF6ZayXb
2qkGpANNegSQTY/cNMUH80J34wAAKDeysYmIwUB6BjEnz1FCeiWsOdUfRzcYzixAZePTcj0H6w/f
K+V1YcuJzu6XcHZ4Pg+ze0e0U0jDUgyunxKf/iGaNvJWhT8rBEGI2DRTqZPGhO7fjQ8TUmEv4fz2
5sWigNCm2LfwWgMjCHEmQNBB90t9Xrd4QANMs7uumdoNGPF51+b9eSqd1xDaoA/oCJmETnaJLMad
hoBiJxvLD+v5WjEC2sSupbalnfhjNco9qXzo2uF8bDrH9lZkR0MvYc1sd50WcGOtKQZG4l5N5Kfx
ePlmg9Q6S+0EsTMEpNKB+63B3vcJWXlnIiiwfvA0RMs87yvLlH5tDbuF9AZPGkLthmDJ/YX5MExU
PcYQm5CmEpzc9H7MCnlEFobRuaMXNNdmtgDtcHJqC12y2WsnSJLpJk7dR6yqzZ59LXDuPkPG74Lu
I1X2Bek0tEyxbATE5UdTTb1naoDGipAvzCczdQlUBSoctoZGj6kfG9O5Nnp1Sjrst2H0Ku2p3wWt
8GhgPIHhyZHGM8rU+qmOXXsH/fsh05wvqwyt8zgiGZmt5Pu85HDjgfbqxGtumNW9Vq55m2YcLeDp
f5Jp9z5nWLHLuuIf54AzUSR4WR1+S3IXKH8k9A1DT3k2iLA65r36OWMVGSI+kNYJBz8ateW2mSrr
KBlFxShr+REN/adkCrmbmlF91bL/yF1xM43G8hKGjF50fMSPuKHyAW2Lzc+BBQXEIA55hN/rEMRg
wN4PkzjkoV6S6JkCuB6h5u2qFlcWnJQbspWYvfM2BykEaACK+NiG7BnDuACc17cV+gC24LeFY/qd
kV6h6wiu1DwimmtzuQ0t9g5kyHjoqe4XSLX3CDAdj/H+z36sylNGm33QjFjtM11pWIiEIjootAF2
xOilTKxu55p1fVZlkSfsymFvVPYl1mW2FahMY2atlVoyHzRd+ghdD0ajhvGDcCRUljukSDVAesvY
ImRL7nlyRLVZOvFOGI5zLHna/y97Z7IdOZKl51fpo5W0QB3HDCy0wewT6ZzJ2OBwCGJwzDPw9PrA
qlYzWang6aqulkqdySQjgnS6w2Fm167d+w8uWnDKFe7LHBvzrgInlDXVfSVkIZEzJvZ6tEphjeQV
XWBDouKLMViMLbUOX8AdESnzR1SWrYrF4tEBFLcUCTkwLhNIrXiGVlNmJZiMrtWeQfGG3lJliot0
mRogRxwjVAhkboHUQK2cHlIMNA/XRTsjCQNZZeb+ZsD3MBumkJ0QoOpw1qWLqjarA4d3BHdp7l1H
g6AcKOeELgATzEqHMTrQ1WycqFFg93BCka8ToNYlzcsETZMOx4Yf+Djpl/XUm95Gzc/HCF8EQAeV
1bMuj+25eRzn7ZBx5arWBOiUuDEOxUeKi6eyr0u3wTiXAvaAQyYCIpfGyHFVaMKmseVyOjsZJAgQ
B0ruGL0moZSQaqiSQtroFGhmdSc8FGEk7OJNW56yCBdHMZ3D09IS4BK5cDVmk9R3CkXY8pDUEPvz
vLjMB9CDjQIfCMMoj/aBIw+js8ky9j9BcFRVitw5HmQXHtdEFxY7iqIHx7dJVy0GEefeFhRgiKIx
2tI3oABfEmOWbVrPQoCIQOOrE+hHEaVIeghziuMUjLmTiUAjqgDVhWboJ3ljVjs5w8qqnwTlJs3q
9/YsUg0UMfwUhpIw0IMeE2usM9ILHQU8vy4hlanMvGtclDggcu6/Qb4Wi3Dq34cIl3sPgzTaplqa
H/CP2JwKLU93hjr12yzjxkt5VF+mRY7dWQbEQm9z8UU0OFyURTh4mxJGiJkqx0Q3b81iLp8klGMC
rVWYj7103whIz+PuyIaG3gUaBIrKkohxgDuDbevpHV/VfRNhBJhG9zPAP+R66CuOY2dP5RheJNWZ
ai6lF6vO+9HqNO16mKr1KdETR38r8bGQkV1TRkJVQiHZKeM0pewgNLu6Gzd2rbTtsVDjg5xjGbBq
V9s4qTzX0BFvdWSars7nsdprYimz+ItlCyqBJEpMUX1Te3o0Zd3tGr1oAkaJEwoiW5CjAK0fQqVC
XHgz7UoqcAcAYQK7mmZuNWog23Jestd2lBQK1fMG3tN4V5X6fRoVcLbkcTeIMD0RgCxO+hBOLvBD
yuWIVd2Nozle0oA2LuOsuBMNkJuoQ+EasVAVYaO/FuaQ0ize8AH+ZOW+Ia7coIM57Zcqbd2kjABK
SPRGQDMvevJUY/sG1IflofrJnFR7CiLFTdcJgqvOZ5UyJH2GfSWuPj9dcx6pixWcyfBYyJ7P6gZG
ZNmYz0tjlo/iuEmOhrQY+OmgAe8KcrY8jxAtIRrOLbG/jdRrbVpYfd1U3ue5qpzmHhqiFqstQHv9
bu4ENcAeMtvD20endoo3V0CqOR1WbUzCSZvkaQRN/j7IWu722AU5OXUs+kemgIVwn9fBAsD6HTfS
4RrPAn1/rjnxhYI5uyij52+53tc70BrxO4yCn2neh3YxajRo4FF6lFMQ2YtG7bqTVUwvCP0YEHLM
d+BAQzms5TCyUSOTglkZgGNmSA4eGxaD4GiZqt+m2Trg6UgU3MhZya5bqM7QmqaH5Kesup2Kh4sV
Cmm6DVWDHlmnyju9jS+mpG8CBY4b94mCKh2exauGs3yxNLX0etYqlStCF6LolvadRQJlVAEx7SU1
0DNSTVPZac30MEF3AzJ3/tmpBOcyk7X7Do2TPfOvOqGk+JLqQ7Sdoik8pHrZAirVSqcWSgmqsdrf
VSaq9uAinnTNmFxJNHva8oMTxcZdxGaOX+IW8cedqg2GbWBh6cdSi+nB2DvFcj7kPeCfaN60t0Uf
3WCTaGtlfGTD4zQiKSACEqRsssOgD1cR2JRRfZuW1gYfBmZDc0MxfF3CGFegoj0Vxqan1rY8l4Zw
kWQtGgiFhA1OKmw8hUQTfgg5Ty3hrqm0JN2S7raoqiDb4sfVkmyLdjiu7hC+ofeRa7CZgOUr3qq2
hRReYxkulHccRzDSpCdyL9A9tXQ8Np3NLO2EWSycbFzES6TRQ1jbG0gp+pw+lKDLEMIxEczD4xib
+iF1oC7QfJWnF1nHfwIB88IySGytVs24lEV8nUwBkCTS+qACgI70WucbCi2paXTrjTp7G5IOOjZA
lcA1785t+C6m1a6OwSiFHC5sYQZ9CFUm3M6jiH2SGTVOfh4wzjy3+C6j2Lbr4TN4WLMIxDWqo8uC
ccEk0czI9DEJVFHYCZg22zJFmGCgaH6IShg7ikpv9LxpXsQY6xyRlpUKC9Vt1ALm6gJEqO7R5651
TjJTbkQt6QNN0rkbn8GWp8dcEORLAvJD0dXNTZGqoS91EgnXTMtCn5UAwsXk8CD29QxPm4G0+VBx
z2l9dzmSvLCDQDJASppOfWuYQTkqt1ksicxrE+iA7pQILio03jD/jZ2wwYEYlaJ7zOMJ5IJ2EKFe
czLDeQu5OZ4HlzG3UmOZVHlCyW4RCKNlnyIdCm6hMosXodY67jKe0/pUGAdRUsJLw5ifkGHOAyq3
Oz0cAdrJLju/EMdHdW7aAD5753GKwh1wkks/VDR7AZvnqoK4eI2yqQMEtGiDSmYT0FC7U+QFyepa
GAOz7TzDjOO7TDhnP8zomBiduNLkR4NXAkpWIDtN45UcPkxjgNxmeM1WP3hQ1A8UmIOprXA0kMLA
jBgScShhqQtuDfJWFYs7tU7Z6aIVnV7XQamTsW3GniwbwyQ0WFm8OSIP59lrzvJ9hsakhVjweQsf
rN8LfQfMsPvQKJLYG0k0EIa1zwA4JwyJpbMeu6CYCi+K6fDkZnZbRAL4gKpBay4MGoyELAWbU6dF
escVo2qXYALgCKORQa1vzhg/SZknCH3sL2mP+JfCxRP5txIMMhmcH4oDQJQGNIWCBWgkbgirfrpY
nEA5NMF56fUgzrsymNM2JNXWli0w96t8wScm08mYF5c20LxNp/PK/U06qoLp2xTLJyrqVtzVrlw4
fTyIpIzAC0bq51jado9NJQq2nMs/at6ik4lniPMEicPZuNCT15GjLBULdeSmi1szBeAB3oxU+/Gs
4Wai5T/OaYX8tgT0ORsp8gxgLArtrezyH4IuDfwKB2Up7++QecSgPcwu4ikQcYlLDO1BnowXkP2N
o4lG7A6dSbV/DpGHblYXH7KSlQa0bOWKxTjKCdVUQU7cPF+6XUk084eslq2+aB4BlKIwCRZiJc+W
zqZXI47DImKK8qLukAzXnEIv5y1Qy9bSZ46pZj3eaFmM+oW04sSQnOhboDtRf7NpkPESjT4HOwxF
eUyP6mBcgTNFALwoEjbGWEKQuvDRI3cXTXWRL1cCXey6ACqXYp+1mQoSGZsEzS3Ak5RGhT5DGdto
w2OkYUBoNvYGNTOybMSj4YeQUVYykAxDp37DQIVDMdhp3u6z7t4wz2dnGNrxJFHIItQtq384TbRQ
xSonpv29wVxmC+hFsGrEUfc4I9MuirF+ktqGg0qFYR0ockG9GhDoSMoJoEZtuDMsfWcSamh37WVe
jZfIynPqY9s06pV+ko92GOrjjpJzBKti+qjd7fHWZer3mptExF2sJG8TWTrGFHAsTY17hmAUrGWu
Z7uLRcONYY2CmEpM4JbTfE2jEYNt9uDZDOLWqF4qKW0sqZ6LY0/xJxCE9B0Loc5O600Kl5A2mKku
lCkoV+OTonJbI/O9OC8Ug7IC39uRs0XKvUKiQNiJAGJ2IPxAvrTCq7gRiUpKuVg6urFWUQGiSUpQ
6KUIhilRFxnKkdi6qdyS8ifddBkuG9MxAemvp4zzkbx9PYLKN7zmlWH03nwOuyOdcoHiRzS4KMJx
LyYUmtGzudWr8DhmbNil+kqR3ldT4TrnCB7UXXKtjvg/cfC6bqA47qVs3s55dGWUxcYSc+ArXUNf
IboHf/CGH+DZEzNUxJqlBBI7DKOlVE3hItw6cm7TVlTE7JTtg5bMikdr9gaNo9ZZtPxUG/NLRtNd
RXAPqVdtY8exhP9yhTqEKLKHqi0yIjIqGMtFmU+HSNSDdlPsamV8NnK2gGUeB3+OpsHFn2FDDaPP
nbOyFF5eEAUkTrtoK4tPsigUviIJpzY2fmSICpI3p5EzjQjorqBBBFJS1ezspagpLPXz+1DLWDsr
EdYr+fg8Z+EKk0MYAfkxy4C85fQ1+ZA0hYuflzMNFUOeg8SQcfAZomecHLwxnoBwKji5NbJfpRLc
fAWawYRDp92vLe98E12h9sF2aAhP4PZ+QBs+UYBWnEbPEmeIei8XBWeG3gxcI0fhr7tCaPCeagPq
OChzWFOR5MjiQNjFFlyx0Klh+1nOoX+ei8tuAJqkP8xl+Y7YBsI7upxZYZyfTI2IEEl6doLwLSAj
ntVgrimiLFLkUA0Gqju3flkhb6O1oD+JDZwcOEzG6GZHQoOEHO7xGbB38Vz/nKTuPmpab0qlZwzK
W1CrBocgBbNuNdEDECqU8PD+sdmd0dnO8sUeZuMS1Z4fNIhe0A7iffT69dmEGzXoFT3saakcMDaY
mZgkjJlOnTKklY1jVufNMK7oMqlbwLiTvYjNNXJCCHVs6sgtV7QbuiM3yHiktllIpTvPGgJ2UPGo
ZdJ1nkQKwLBbVjMFobS0rL4Txs2Ps4LaYTiheYF95j2HMfjlaMgAeE4v6lK4Qe/wB5Kvr3oxOZFo
ohsi02UW5wT/Feos8G2lhsa//oZE9Ii5UgXQMMYzZMwvUZfPnGkFClOaTuxELK4EfpHyrRQ6eKv6
wDZ3CPtQCtVmanC8nF0gImuNCr4N4DdEeBBnlQz8vLHlRYiY8RijtELIvKmFNyUsdRyAVEh+BsVH
HViepZX41Q4FVZJYgtMoKWztMudtjjxSVb8rApI73aq23ObgyfKQxD3aCEFPyZRTIuHOlBwl6kRr
MWADI8Yig/dEDQhBWzBw+AFSyRXe9XTYCjXVRtCFyENjYXPeNnr/HBlo9UqLfJ/oEsLNcnw5p4XV
CDHChrSlW5bcItYTnjMjRmps7JdnoJyBCrGQbTiFEjOwhtFpnj0M0kzXpDIF+6PEE2wuQKZN52tq
EcC/iTdKtUXzSLuP+2bP2eqFQ/PoJ5vDMA0+COITzfY77GJBPg/RWicOdxMZc5tR70xeUQXZxerw
2IOEF+vnRDIf4Dz/AEGt3eddU6I0sOg7EW55VCqrDmaMiSbBB/xej20PdE4knBXZwdc+EI3Fnzrt
XpWUl64T789pGwc0khzulgGwkEph+dMgcapQbIrk7OxIzfyjQ2DAylPpkRMiaJ1JUh2hRlmD4tXZ
6aKisZn7zqjJu1arXnGTHR1TOk87g/aVf0ZxYavUiOtydlADTRzhNQ3VM6JejVPnzdXcCxTis1tj
lK+MSnhUZZBQ6BmWrrTp6EhUlErB3rzFG0wOw0FgHPofRlkOtjH0kJKwfbP1ODwjpwPcvhFmDUKG
gfI/dg976uj7KTP36LYe0FwR7URfnsoFdJxUxiZOK+yBuQ6M1sqF+qe+jOjMhE0M7l69VHQJE6zw
fDX1HU0YBU/DProtQ+WEudBpSqMTKd3kYuwArGFcgiJXLzuyIqtAI8yCyKywyWizlYxdHhikEviO
4BtnJiJnn1G8GnqwNDkoKHmMsSlPWge9WhgmhYnTTmXi39rq4EU1mKMbozWvY8oQNpT98rLc1PQ8
aYv+uzAT/5+qjWx+iawIfj43b/+ybbPn4u1f1s/jq1Pi2POv32t/0zten+vPvWNd/hN6ezI9YpSj
4UiuLeI/oy10iJho8KHUhygvXzaIMP6leSyoEkp9IqolYC5k2rurufhfuse4ofwJiIaJXB/WUsaq
o/fvaR//VvjZUBEClJAKlE261KA49C9KkIvSdi367sJW3gAgK8xl2em6FpjxgmegGPeWiPy+R83v
iZL77ace+++Ih6y81U+Na14cCWY42AjU07rWJWPFgnySQzY7AIol7eLdcG6bU7VpTcQQxrB8UDUz
xy0JXGUJyhLkGH2sbadM7JrcT5HcQ2MdF+VQukol7lMYNPg8KKK4R682E70GsZ/HpBM2+ACWQ0Ql
fg6N12zI5h280eV6SdGSoAksvWKUG9OSiet3Ie19BXm/3garObupeO6PGMKOz0Aub6dMgneZL4Zg
WEsiCY+zUCSnzEz8osBOMdPkHEsGiDekCRtgWRC8w80leU9698cC7OYVcLEaLvyfERp2+Vq2//Lf
9z9/ZkkR/Y+/rMTfrLr1Cf4CcdL+ZALTQIxJlZlgrLp/XXQmHGfgvHDaP1YcIj7/e82J4p9WSw1E
M1FbRl2e3/nXJSdKf2KpsUQROVN1UUce/d+B2NC+rDmgE+DZFVa1ggYcMvZfJHMWJU2zyZQpcdAt
UYd9GgVJA+PuMs+3HSfx3MmLm4yjSbXKRG4CmrOavNcWyi6ISdTxrlgcMp0khBToIEk4LAHqk7K2
awxP6TnUIoMP99Cp25sh9WXBFyiOnF30XtT6kLNZiYYTa56e7ppiK4+HUNuOMaa0NihM6oD5tK+W
bVJ64RAk822+9uWP8V6/b2/zt+kZk9DnwheUiznHWvNpVqiE7T8N7e8FhjXq/JuokPFXd2i9g58C
g2SUUROC+/BRM2p/zD/1h/JH/UPSbPVh85Ousf4iopz0Uv4of/Q/i9g6Q0J6mSCD3GBQHHr9/BMa
NtVj9HnwVVapjED5SV+1M3o9NTqhRzjfc0r2vcVfXYxgKD1lwjuSkFYOvHtKT+P8Z+AVeCjEh3/n
LclE7F+9JWMF8Xx6S/QHkaCMGPRRf6yaKyML4Curwl0lnWg3XyzvwpXx2B9ge96fnzBPxwvsqaOW
zDkBcmZtQyYELlJdU0maKSY1NsQgmV/89Z3/9jJZBf8PXKbyzQQx1rv96W7+E0yQ76KCsW6Wn97S
f72o8DtjbspU4FSAeAbaLV9MDCjL17mWa7IPG1116GhR/BkgbIQq0Qz2z69Xwnev9iVI/52vJq3r
6kvEQxFOZn/RZAQwPmbHp9FvEAmMFLwp/d7G1c4eXcVOndRh0dumS4i3Fz5UG4Kuh9e4o34TnkDZ
/voC9C/xCUrHUoV5rPiKP7obF1A3HQMkfNEfQ05BfaSeeEDNCvn+4dZ4xh4DOMcdlbqeshTHQaob
GBrtqhsTLE6EzbjfGJb8kuzyyZZDaHFWfZf/jK46ii8ILAEzvBMuZFBT++QOdWT+xtfzzyHINn/5
hwJhlpoFDbkUojMKr5aO55DVhGijuSBKutDWbqND9x7jQn0nHNPrkUIC5LNddIqelmcICj1M24vR
Ga6pCdOBOoRWf2jukZqoMuuAqoj2KN63b4N/vpwfxj1Skdc1RRQrucYTHXO8jWrdIjBWWnhFLjDV
AI+Bvo+95SndwlkRQL+/x/z0vXotXqvXFb6HTTE+F5WlXbxtLuS1J4FUHxcMC/Uu0+yULu3ZpyYC
33JSMOezih/SPnFa5IapycIsuun8sHKSzI732ENn9q8n9ffD/CW+/zHM/4zD/F00WdH6n/eS/+ho
8lt7nY/0bVXJJFfmhEs9bY2tn4JZPUw0k+ZM8Ssp+gmS5IT/L+1oHQ036Hvwl2VUZX49s797yS+b
w3/ES34o1f9VzNZEJONBhRswIH77Ns9II9SmXCg+AhP25LT27cPixhd2/817+/aFvqTDf/MLSb+3
6aG+xKFE4XTC0eS37yih2CUZba34AyobtmzQ8EBfd5VGTAPs8SavhS0Y6Gar0S8NF09YkgrA6xnB
8WY2XHr6tSMVc76d5bjaxVit2EqCPLzGAZvCO5G3uagrGpSaQUhOQyDc4fl2kpTM25zp6P96Tki/
Nyk+v50vA1S0Zy3Bgg1Dd9lGLWUE1WkvnJoWq6bbaFB2syNat4nDZoaoC2opjxM0xPrExkFNViko
Yh4pAlHMdEqqi99sur+7TD9f35dxjXKw1mnO9c1k9ig38AXX8QzDzpvm0njUAiOgmMrZwLgcX4bj
5DfH5PKbe/TNkKtf9v1/8iFXv+xv/9lDvs64ryHj04ivHJPPkRGoTrGRIKP69XMNBQB5hmcak/Gx
+Gaj/25qrYJtn1/oHzG1vnuvym8v4W9+r6su3V/dVB3rEmmDdCr/fYlaLRIrKcggxX983NiXl5HV
WU9Pdzc331QlPgbn6+B9fp0v4QQiF5Yd6+tQRbzutvieW5td6EdBt32pts0Wk2ZXs0mQt4CcLR/S
jQ391iK3O1QXhfX8vHNcwXd3cNsskcy0sh5o2luFddHZo2V+m9RL62z61QV/jS/NZKBDQHyhB3++
Jv7RMuuvTC8+iXg92HVpg+Bf7BVRcQW46xJFhI1iA28M7/TtN3Hmm2v5IDF9ygmif+C1fDdhPvbb
T9fyt06Y3923P02Ytfb/eRGqcUQpMmfCDF7HJrhrf2zZZEpfMa0KU4Pxu0X/3T3+sujHtG43m4bx
7pzpNZ8c8zKDd2EjIiCvDiAO+10lk4dZaYDdANCR80Dx0K6dOkQIwOnbby7ouxXzMRCfbvT/9RXz
7Yh96Uj8vSP2MQN+sULFL5lyq/Xmaq6i+EVul/6GY7EdIlnmiO8yCtlWju/n3z1LvoTLf/gs+fYm
fImr/xE34fcKiHhh4TRKzZ96kvwlNMrpWVzGtlJ8x/lRWj8qb/SPP3Krcx691LF+Rq7VOq1jXD7Z
V60rW8HNzYVsG9bsBPvZfgyc4C61gl+HSMxrfy9e/9tFrZ5en+NF1ndGWy5c1MYHj+qw0djalWpN
Xnyr+fD2oTIN/Athy327YyE/asfG21zht/fKI3HHCWaWfufJ1r3gvdWB/KQ6uIMH8EkCZDxd4y7k
cHIVulf3mY2YrzvvqJcEW8EWbMPRtpgl2lNgODCRLd3m0+0s/4QUgTftY+8nUBcXxSqncn82dMot
5fZEaUpwyZ1/lsfQUU6d9VOw/e3Z111ITI5m2e5TZ515+rNtvBnOz4zdzrUba9c6oRe/sFW/RH7r
wa3iwaKf2K8n9Wjlh5Ph6K7qbk12KAx0uA7NySwXZ2prs4W6yrfhl/Jv0wZEfygeEl5Sc9Rr/WIt
l4n+ZvsAkm3Xew+DPe14P69n+1VzDk+j83BhWA+Ut+yH03Vu+6jMH8Ckb0cHb0zLf+BHB9rv6m7n
GhYPl3fZWnvbeOW2sHYXN1dXuQXC2UO2yN237vrxCNLE2r9NlxiEeb3dONhJOvvefruXCP251bO5
p/YbikQWrHC3cYoDtpPe4763jtlWZdaxQTij/Xjcp1vQDi7Vocv4sC8O65NVTuPFW4gXj/X7DFIX
/Up73qUHFH9QDbXp/Fj9LrUFbzpJlA/Tw7yTL9eXXa8wtEM+7zEA4+NsvV08qT74Yus5eO+t+/vN
FaxhAC+WVR+gqXCPK7d1No/u03nbuZo1uOX2qXV6Z3SW3ejpR26zYE/WNrL82ZqtoLCDkff3zUr4
3Yzu00L4ksVX/bIiA1kIqtW6Ge+UN3D0tqWfWJfHyVm84jC6zkn3IdDuntqtK+64RG/2XNv5Juv7
LlIoXzbx/5RI8d39+bLRN11dd1PzcX/WSRUe9cvRPQpWa9X2D9FZHNPK7d3zfLBd2WcNIEjnRafD
bndz9c3t+T5ofUnz/whafwSt/5pB60vu+I9clN/Fhy9p5T8yfkorpuKvTqGroSb6KKRb2te+nYDa
3BKXBKt1M2ucjb/uj607eIPXu727eAt/5veTN3n0nuz1Z/MOGQCn+3jc2pFafzbbqIY/F1vREz1j
tzjYBjiqJ7kY7rhnN3FTR3CHQL8egiEQbM0hoXEwsXYw3QzUKzo+EnjSxivuewfWhHXoHXdw1d3g
PkeO6RjuupNqfrodXeFmZheF2+KNfLeyYeKStsB+tskNWodoeoEqhXX3LNvP0Oo+jvgkDf7P3DZO
Jbvj9dk/XStOR2I0WNelfZB663wwL+pX2V/sAzttYR1Oh4cnjaJAbAXYSFj3ILut5WPXZpt+29+j
lWtRz9AtMsDZVq2r3npb7837ekE372zf/BwA6UdS8fb2hvfuzkZVwIu8zM9JXhVr9noPuV5uS+y0
d7iVeZqXO0iWkxSgk+5k/q/3bcbzm7H+ksrjIRMXUVNS+Wf0eu5ebxt8riMvs5WvI7nHKorEdh1G
ZYeuzrbYGn61nZzZlb0NrUdoGXZFFp64apB5kRt7Kf8qqK/nLjakDDgG317M8K/fA+ztCRQzsGx0
Wzvj5zzaK+3EXYLcP/PTKTjD9oOI6WwuMV8f3I23kIJiHXWYH1EZ5X/lUvQbd/TaLRKUDpl+6EqW
5E2uakdk0xU5GG+GD5GrStyQtwEh0JtdsjdHJ+OuXehVewg+l5ovehsKQdkWKQAHMDUZuMq0NxiZ
0utsKahsuwBP48aBVd9utsuFfFUe6q106Hw7drEMtSkAWwuXI+6KILEs0nO39uEAuB781YvuAmFb
p9jxTMcrBy09O94hsmqjxsoUXlPPzoEGTyJJYmgn9wP/ztzSmXhG8HPk0omtMI87F96Zt6fuRAIq
+aWLdC+fSOQ5JO3r4qEwEOgH85B4AZ52lnY7X/aelWyjrY0ooB9/N32+DRVfTmV/hIp/2lCBzfiv
Q8XXw27Yo/6G3tBaHGsJFK2r+QMBf/LCq+kvG0PIWpKIEetP1MfQX+OD6GzcmRUY+ht7BiVROKmX
+4L9inrfOmndLdzD8rHlONA7i5s78Cr56O3MzvydUxwxtdxqjxPzWbFC6rDLbr4EduCwKiK38GSy
Z84XrF7Y9h7Cio5yubEupMf4GjbKztx2fuez+DzZB321jS/KLU192/hYOUS772Ao+jfb54pL/FwU
aIbUwHysUXyZksC6onubk/xxtNftsXfV18UbnIptcfHURxwyiUoKEVJ21ji5fmi2aGk23tpOzt3D
rNbNnNZPPXwH/Ii/R0TKyA2d0Jn4E96JH+0SN/OgKvniyxp7z0TWgviaOqUf36y/l4NOWR+bXCVs
vkDqnPrI7xF7xZf1GcQg9Wp+P3YYGze3Q0fghg97yF886s+PbH+ujyj5QG5h/f4u85KdGNQ+f/KK
iVvbrQ9dlJgLadar7YyvZ67s7OYu9nmMfcwnHTyv5wrWqB86cHJ5TT6Pub++n7VyEe1SZwnK9Xq8
9U+uk3cCbdZZX/nj83LdJ9bfI9heDAH0JM65gquTQOgUFBL7dN7m5AyHxV7zB0yprtRdu82u02vl
sdwSvtlbu4v2VtyNzuQZPgWbjyRn4mS/JjMAlRzR6f2CUVDs2D6zy/UuOwbxW3MzH+EhYjRKBheL
S3S3190FVWYnCtb5ODEGaKawL1V2Z0NedEIrvVZtiOY+BABXOCXe2Yvd2HXSK9RTLMER2N7Xratm
Q2i80J2DzMeDwp292cn5WedRSVgTCoVrHbx1q479tU6B0C2bQOoW17Mj2gfDq95VEovQjo/onDhI
vZ7o7e4iB8FsS/AzqjwwMa9TP3HY5rFapd5EUjKzttyGO6dyJ2nJmFSBSls46r5qm369bQ/tQfdv
jjVbJUJ/1nFkD0W82EHC2XkUPZU33XKDWhfGlbWur9BNAD+dPdnGOtLZB3v8Mqz79R0a3Bgumct3
gj6gn8uWi5IM6x7XS7d3SkpblatfmVyB6ZuuxdY3WBaOIc5i3wUh+zx5WUApfNtuoaccRF96VF61
19aZXyNmJl6bB+MwBFvO1aW9rAdtS7JJv3JrTynHOS7eo4euxJGhJfOMfNlPTpgo+JlrvxfEh/f3
zL56o51u39xdPKfW3d1ovZH1hQyY3QcInF44+zXbg6ZkXa8llta6XV8FhohV8lom6aFOuScnObyH
ie5QBnHWaYZWeWCeIkbY4E7V5NMzU2sdUtUxeHjjUW/yx6DclwzMGgvXu4VJHdt7zmjiV2QxO5wD
wCvKe6Mn7+Jgx0iu6XjJ7cfYnslEt5wpFNow0fh7yi9kBNfFrckzbd0vt7qPgPJB3mmPAqWhwudt
2ReSgzoFN+Zgx8Fa3rNc03dlN7+MLt9LF51UHzkAv+ADXBtvYQ3UOBEzkOulam7M0wjflCzUD/jL
16r7pxPJ15KOUhlJNUzIQ3Yf1braRdj4I5j+OUNdFwUdlI/zyfS4nj3WBV1esPl4USC5qrc4zS3C
Ow5e7weRANtfRHtE5Jxuu3Fxd48CxV7XrmYf1zRVPVTei2j1d0Qxp7j8yFSJamscI2P1Cu+86300
k4jF56v5rvebm8zpj60vWkQ7Hkck9MV96ROnicwpEbhkr1pjHZkvtU1UfT8+OGaYla1cTlfSjXST
HPon8UI9ng/RVr0YHkofHjm/BQeNiEZl9YS4HzGc2L1GeotrW6MsOwN0MNYtkvtsqetz4zRpRwfF
ajgxKeSwTJsg8gwW2TpKa4GR3HovupMd348ej6KcCyXYHk+DrW2nPZHZz26w0uS5uoCCrUPhrnPJ
YIu7yMnIsalLP4wPjY9OL3knSmAsc4NnDd3UNwgvKYt4ZtNGFNx7bmybtLphejJOjGDsty8Zh5rK
ka44x7H+1yNQ6otbqqHMQsqla3bLnxgdMdINpdZ161xD81pdX/9GmZEtvwbI01CM5XTKRCRn8PFi
ocYp8IyFn7FuEBhZP9yUoF0zgddNuedmxMxqPJa4zDWpnh3THzluVe8XYCE9/bAWaWHVEsawOaGY
OjvowPOV44a3ZuI9JVYUmfnauZO7cFaAs8nj1yW8LleTgA01GuQn64V7ntmICjwQ5rahnXOcYayY
CTmhbT3wcvAEMbo2MDqefz3u9NuNZRPBWU76x1b0cWcCgafUn8a9sI1ZzB8fXrYb/M42t8XFBrBk
cT/s1CPDtRbdrfhZuGIjd8MbHL3XqXQROsaWz4+paABX/fOGinnoAyQdLsu01QvDkflcN9fzXbiF
le1P+/xuCKb9ujGvE259BoGjSfiRVJCUeBhnB+thcGERvXDybrct9IfEYh/iYx2NlKAteQfJ093X
dSKjSuCOPgqBXEvOLcgPy7G/rPwg8Qrbzn72FKqx4GGnqRm5NYyhvmx3PsqLtWW/MY+5QevdVq5j
f53V6wm5fljvNrsihx3m+u26DQm362PX7xp2G6x/V7epL12vO+d6Gox9jlGcBnm0zbT7JiH89oz9
war61FT944z9xxm7z09lUnTt//xv4nfHiS/lel3TuyUbqcalJL9rcG9J8p7XMImm5jd9HASNvznk
rT//X+x9V3MjR7fkX1Hseyvam4fdiK1qCw+CBM1LBx3ae9+/frMw833iYEbEaq/ulbR3QiPOkCCJ
NtWnzsmTJ/PDWv1ZvPwsXn4WLz+Ll5/Fy+/NETIE9LPS5aKzI3BZFhgsfINqAEzaczTkxFeGAK+9
xwVB6P/pPa4XYRetgp9F2M8i7GcRhrzrZxH21xdhV7Poi0bVfyiL1q7E48sRDR724pkxolMyUPnc
9yg91jjPV9KWNVYZcwz9RwKwAt1d5dxDLFGbasCNZxOK2ehjKMCaZuAwDN/+ghqBp6ebr+8Ml03o
OzT8+bf7eQF4G/OSFpzPARt0AHFGkB4LE+IagJcZUH2GhgFFLFl9fI33dfVML3od/9wzvdr+OnfS
P1RG/03bX4Lxw8WvQgYH7kK8Il9SyIca3uVi37LFD7QOeB3D3I7Ht+NEXwCqFmBBHPGF0gSavgRN
cMBHiUHrDO8DDuXN5svNTLYVvhXGZOT2liNbUAkW+TbfNo6+a+/FnbSR1uNevi2tEoB2BeaIhnZV
A2iJ7Ha71xStwh1QzZTsAEXNi3nBe+CkLmanMhVA/Z1dAB0NbYEW3gQya2WyqY8RxXVoE/w0tOgW
j1DD3p9Oh5Ac0AbAsXLmW2TuT+gBSDiHBI09WHzSI6NtcvbyuATwvYJTBX17iym4H+j8Af0/1uYR
rQ3gggo7YVA4wQrp2N/sFXb2+yOuxfka4Te3Nj7gOxipYP/2Odnjxyj6hztzUdunMJJI9KSTwVVm
/y3R8qFPgzWaBXnQiH2LQZx7uCeQm5HcnmfZHZCXibUi4L+swKC5w4yMFRDfjNDyYG07uFBSO0fz
KrYiNCZwLjEw1+MbqDbT+aqdwH2JrdN0BaY4t1C/S6o/nMlFUj1KE6eMIvoB6lP54L+DZu0MC+0Q
Pat7fi/ux11jaTncFU14p2P0kTfIKFAOupZrHeJ8RIYLS8ymacaX4lVFk8/kwMWOKaT9AnjPQBJ+
r1pQkewfP78DEqN5fnbcF4m60TVaX0L502GeD+jTvrMWaEZfBfSMzIBE6yigd5md2akFd8xDcgjX
ImGduwgdIYZpM37w58d0HrD77Jgu0vq2DmQpKVlvBR0qmaIThVaIZLcrHTwu1s8DIYY07plrQiGX
xCy3wQQS7gd7Ae4SJqbQ2UQXsDk3ZeD1SWMcKjgx6BENaGGma/SMkDXljvKIEdUrSwFaQFeuKXv9
Q1yO85DXIg7Hz7oFsJTFRgvrQltcM8rPhJYt6w6w/lAO4tJgBTeMvtSjE+cf0fsBHw2eSsCim7sU
f7P2Nmsy+2g/s3Y6ozOx9jcj2bP1HtEM3XenLqH7akr74LY2lpUMr0KSA3ie3Bj06wYdzMaMViNQ
umd1O1suo/zoFL7L6DqwuwhnD/QzQAOwz+00gNDsiFMPkop4Be454K/JW8ZX6C1pwSNFgCUFeGTO
sHx7863T6W71njk3O7hFQycczx9iVGTiQ4hn8HAyzAYMNYaOM8yb7fvs4wDkG31rNAo6l33OukAM
K0d7EeB6fe4no2X7H1xe4sWIRCfnkT9JWPKwuTlzEDCv67LLO9xJLjyl0T2DfCaFBDdF4F0sEDEO
JYWNEL3jyV1m3t0dCjOzz2eImLh/e4NtyzlGfv4c/DhD/C2mnAc0P6wjHmKmcKrAgVY36VZWkXWB
aeb0TsFYYE6NmzSvxPsrb3pttzxPBH5415+75X/Vbnl1PVxQ9v+U9XAtGIsXYP9f97RcC7tnZuCH
hfsz7P69wu5FhvQ329WvJUpnoYgPq+u/IlG6lnSKF4nS3yXpvJb2ixcJ0t837dcYmvBdqgrDTKYo
Bvta6SI6wuExgOgIUj19/9SDubMtRtfb5odmLbggeZvvYFJYKXmHxRcyOXAPzO4ONHoaLZBeuNkC
3B4Csg/Ku9eRKg4k4Ck0qxzVntcFkJiYgKjXr5MzrwLq60iewjsDmXeU0HBfOlDhj/d1RfYpKj0M
a15JZa+e3kV99g87PfWHrWWdh4UEDwFbzPF+m6jrWZNFLUuw+Inmtx0oMvK9Zj6w1JxxYUcTyTit
b1F+oABJ3GSpnrmiFe3WjAca22xMpId6DWkn0mkgWoG3x4YHzHgLkpWdrQ2U/Ixy1KFDzgiXoPJQ
+Jrg4+gEmCAoBDKojiLYRmd9nshdPbmLbOEfdXLSD5nfH+7cxXM38UmQw/YVeh0awI7l/ghc4/iA
OhojFTCQJ46zk4G49PSMTu6c3b7EuIxAUY9cKSfYtvVdBPhwJBePSOVDyShVcCRb21scPr+HV0/z
Ys/8TzxNhV3Rz87zAihQJBj8djWgmspiXFIYkgGksSNErxcGvrx4G5E8P66cAPOj0cLbALKBOg1e
2b6A7IhvKygwNAYrTNaT5DSebGc7caW66lJ3swMcHQr386vHjuizI77YHWff0Ao4AMjgPGJGBYDe
579e/mGZ/+HOX+xibVLIhaghetQGxKBIMtHk+MKGyYSVTHn8DaeeteIyhiZjoqem4NoQmgZtnFXw
oR2aNw1cS0/wkOiBWAwriQoIDj6RaHozWzUBOY30g+XffH7gV66LcVn/jirPwS8O9e/+EaNj+2sF
9o93jd8ujHEBwZfVCIcUGI87yxZTxDNYoVDLorCMo4BQOXLLVgaMdOgLcFXbIw4m2XJ8QbFfYKhE
3vHnfQetm7uaPJbIaWuCo8RAG0MIQ1Thi5rcYC/EgNMBON4Juvyg5Z2u3F2JXYVPVo9xsTdw5czB
Yx0ngagy4eAfDPJQAQBmaPHTmn2lN2Hih/jOhqBWj+zmcU5NzM9v1rXnzrgI43//585gkeRDpvxH
n7try/ci4HZ/+vK9CLr/zOV7Ea7/s5bvld3RuIjBf2h3vBaAz0jWh4X2twnAP9RI1HU0ojQe9tsK
fxGB84QTGkUdZOclxHgSnIUg3AOw8R6xjh6Qotwh3pmYpWBNqiuTCwLPAsb3ge23N7+IzikMmAtO
GjFfm9FqE2OiaMYs7GStz8pe28yS3Bxke0bnNzBMNUJsCjzPg4JBqJdlfQhqAseTEHYlKGYqzHSx
CA9NDcntTf8RlHR7s+FxHqJ5inEWvaMvebR/IbSMqZzClOiBxz8nb3TYqFEMwD6yeTeGfkiAKRI0
aRjQGluim6D+yezYykCxxouY/hCRQIsmb4rmM8ujK7zwebCF7uaVi3MR9acKNvSTjztjapiknjBM
wyL+ssDWMyGtZJ/yCP3rJ/48TcNmazBtjK9o5OFfXSw2hT1itlyy2R5REDYb8AQDGHwvG7j5MonD
5hHZb3uqCF778l+4Y98D/WAUhbcYAQOJn9H8SzQz0DK0RDQHdUxEzXTEeBfrskNyi30Ouj8mkjAW
rmFioD8PWAz4KcxO5cRwvrD3hYWADWqEHs3nl+x39qffltPF/pQFQtYVCZYTjyqpIi8B8Sp6cxsg
1UNq2JDctNkX2BrJrNx7erqfzHuJQrkODtaYXX+Dgg328Ji87U+LCKu+pCEWQ2Zeu7dXF/7FvvTf
aeH/UDbqY0S62FSr2s/7MsNdPKfzDKlg/7GbxtK32L71bjFDhFkiDJCfk35YnZHbl5cKidn+dDxC
euD9XYf2U4J62PdYhod52tXidDphlvDg0hNs23Bbkb3BkBfPMz1gRC/CiE6JObzcwYAb69fGi0No
TeRKzLt6dhc7+j/r7K4HrYu9/mfQuhq0LtKSvyxoXc0ULmrMPzVT+GGibcBiE4Y2giidwYkP6ZXv
q1E6jdgLsUs1eNwDlPDYrWBWRxbPqs2TdHElRv9Qclb/8JYXpwtXpFaNRbxlqAlvI69DlUKvYcDS
vsghxk97oXeyWKjNJMkyO5+hkSoLkBqVE2Lw8sMwQGi/ynKYf/PlLuvFlzKsYPs31Y6iwYfRGHr+
2hH/MGH47Yjli1Qui5NE8RsETiiR9JjDBSUnpKUnkWkNfLDFYK9bQgbk7pmREhabAPr8V3bgM8r/
XUL34RAuErqs1uRJlXEIKKxZiL4JLDYox+TsUsJkYdjcYACe0B7Z1eGUggvxeQ4gsqzosyO4yJqy
sWuSsMIRrFl1/LZfM0HErQ1NvxYZyupuEZP9lbe8dt0v044//7qflcw/O+uLfKIpu3bgOJy1YFfI
5MALqyiwL0AdFWgFlTPjeWHCCFDy6clgbjDHx1LDjOxzsAkiEwSJycUtYdmvAtgfKAdISqfj51fq
x7Huw/K42NpHvec4McdhHrFbv7AME1kZ0k5AGiylfTCdnkKPqCQ7JrL4KkNYiMk2Opua1SFssNt1
b1kmwA59YHgMxSD68Xg6nD4/0qsLmd3zDwHnz1/IV2/pxU76F93Sa2GSuZZ9vFB/fZi89rRexPUs
gEFvUmINZmS9W7mfr5srv/yS2/zHfvnZaOKTp/zMj/iwKONRUnh/wJaEp6XBAyxApgTCJDRZx/ct
WbEp+IimmwKUqg6SY9DXgNxXSTYQZ2CMpzfWcXi0Pj/ja8/0JfP3r3umhStJxKWI/J+RRFzZjc4X
78Md+xN2o6uL5CLGZnOkamXNFglPISUWgMiLbAk7QEOZ9C3bEzjyNJqo+R0FJLoJAEhi+xtwER1w
GQ+YzadXMpOrx3QZTf8Ox3QRX//Mh+kP+dH+765p6+c0es5/IV39/tz9Upx+ObTPbdS00WtzNrd9
LcqpjoKw/eJ1++9Pm39735rP7fM3n1h5G7XTvnuvp5v3pkvxo1/c/th3/t+++Mv7+bfcTuX7//wf
r0WXt+y3BVGRf+MXy6xjft/7cg2j2dfiux/4ajD7K1zDNMPQIGgiwEaVySt+NZj9Fa6zPDwwNXjT
aLIoIHB/NZiV4UqrsNKAqdOfbWn/bXbJXhJlGMLyGhBOjZeEP+J1aVzQXDT4ZooKLF4VURKRxkNs
+9vtTgt5eK/2U08qcd9UYEF0y71iMjHHEIlW767hNt/xsOw+6JSH1hf0kRxkv9t5smf4fg8AFI5B
L9KsoGDaQ7anJhACgYJ0Z8P4K7aHh8llKo7tYoCPo7rgIaShk2ZzBEuXsTRczdLtuV5NdUVKKM+o
rpgd+QkKT1IJJTykecy7ft0rN2UExG+isPKBoJYONRPbH0jwxJSEwL9fHvdwhj0LcYQeE6YB/kGK
ZbiXIBs5rTo4z36h44crfiPuUw9eCgsFKs/iolypjghFROURpH8mIsKZ/L3s1ovUEl8iqN50Llrg
3IFJNLN38ImsbRN4n618W4LeILzRbvpHcQ1FEtbwayxhqybonB8XIPsbZA3mPZOIrFep11hP8hnQ
rFf1Ck27RQL7NiZRhFzRvgWw9zKa5YpJM2Y3LN1PjhVs9LScNiDw846YEtyOaKaGQbpjaOcQT8Pv
1shTRG5xrUjsMXVBDVio9mqgHahSmHC/1I+Smdy0QEeZsHWwmYyYRneCmN9EKvS5Y9C8u2AwNTh1
SvvqdYY6d+m2SxnKYjIpJFvAm+DnVso+2gUgNjfYj4VtC8PToLHCzBK3Ec69WeCPCiscbVc/zJDS
gVA5pG2wDo5QtcJIhPqULqoc9mu2AIUz+J3TfNhB0zrdRRHhGprsyxd5oAWM197LLVyE5XfFrvad
w7TR2lcVmjKYy8gj3DZJ8Z7GnCgcFSCbiXvdj2R+79eYzUigqhU3mL817vPy7Bt0J+FscOHWPfVF
q34KvBFKPiGAtCL0dnnoPdajF57glBd3RJWxpwRWu+Q9iLOt6sfpaUApLDKjvRolRuWGckz6AIbp
pjA4FW9qq4a3+v5+DmDQujH2jB1fOvp9uQ5X4lo61KvB6e5Ubce9GC/FzJu8DsNADHTBwAlKOotk
g4mvLcO+Y249wNyP1smqSGBvZ2f4CJESzBKLJIPWHSjhK83LgXRDWiy0ZMOccksU1lLjdSqJVNKd
8oiINREMMih2eds9o5mgrNptg98BDfVp0UFtK3Ql01+Eu9iLVwpSqxMk/QCev8zole8gQ43jh6Hp
ocIwGjrqI2lBOX/gClLe5j2RJBpB+O2kPqnrbAlJMg/G1Cn2YHDXE5vDAqsBb3IQvmvw07opONA/
06ACS/3CDvawOmkhVTmYXEfGB6y6SiHRvbCDB5/yaHKwbT/wr7GNMiknvdO58rqXKCRJod3yihMz
SA5hvM7eTa5oEBokS5ge4urACbE3g4209e84O4EeFn/PS3fTfZiYDU+aFxwXcseclg8K4gamhx78
fbwLluObiiGCd+6lg0w3jLQg5yXZ1egqTh7cwyhRnG5FCeSCaZ3bMkUnZ7J6WKVhamlb2sryBQMn
azw20TJ+SzbqAh5R6nNuQhjq3YcskQXfX/0xfck4Urvi4y5YG89SBGpSHu/EG2kXGXdS7PXi4zx5
LRX20lp81Fdl3RJ4Yg8deeU9YV7rW+h+aY7+4BNuna16qIOWL+LOk24wXS5swhPke6DkJFnTQVps
Ki92CxvIDR/caImHRoB8lGucUL0pGxK6jO8WW9C1deMa0wE8xgjcYreILYneW4wSsJlMS9mLofUq
ohsU0OZNXOFfhDflh/z5UUIwh3Uv7BBtpos02OFzB2l+JsHLeiCjlbpQa7OG1Yb1VOCrUx+bECKN
MC53dBL1NPMKCPW1lr4tPB7fwmaxSrCJMNQVoKWi439o1qUbBUp9OCD8uV8JFL5bhRtVxJA8OUeB
oEIBX/YX7UlRCP6Znh41cB1wFJv2OAm0WaZOSdKjZnWIi5hcwrjYqlpBdBK0DxJi5usUi5CNy9Hk
qdEBgvQuqTr81VqZh3+uDKdPEWawVbULTiH+NoUoH6Zh4POAwUv8jEoUJ1VsDgQMnY5Ynvxafg14
GAAotmQFO8V55NZMbdCQMasxIW0FNoRo4WCgxnyWnmFQAUSeuifOyztTXIKqY99tYCasQBFZJ8qz
QhOvxr6prYVNAo2sHZP86mw2/yZhsI1tttxewyTTE/ZYHL7mZCIJbvPnJKON4TQrHJT+APPzzQDt
uFwlMwCGtVE9TT7l3nr4M7SmiikkeQvDCajMQmEQM6pTtO2hj1Zin1MeGZzFlURCQxIyg5wr9Zgl
EVq4xhUL1eC+gG1/KFm8LTL8ucwJkdj9OyX8X857sXnO3v8RiaMK6OyTxPE5bZ+/yRvZ93/JGwX5
V0VTdcmQkeaJgqwDAfuSN+IVQZdkyHXryA6Fs+L/17xRUn9FPifx4Fsim+Mlxg76apIuKb/qvCoq
hqAooibJQJz/lTDvvpTkyLV/1y77bNH+AZbE74fXOpxw4Y4ug5+rGBfVBj8EGRck8JVVIKgX6ZoF
ZNnsFJ/marfPS8jLTc+tJO2E9HkOd3p31xVOK8ZEncI938H2PC7pGK+yFhSu5jD4SNYat+aPyFVd
KeFJlAlWgJm9Ok5Nf3Z1YT+LLVWVh7lcq1FM2VsP5a04Oi0yhX7Jla9FaBqcJUD77k4d93zqaDXW
mpn1Gg3H3GuDilm/FiKmNgvfLAp3rlIHe6qK5nwa1osCX9JS3lQjT8/QURcDwlcxier3NIvNWsFm
3OxKmMK18rtc7NQMcb+qD32OPKk8zQOihPEwlRkRsupF8Kdty08eJ2E6Fb7myH5rRVonfGZHULQe
swc9edEUkUZFQDVs3RwikxqppuDTYjCsepIon7yKZbkqlAPvi07YP49ScVT0wBr9wVYmQPTSULiZ
fzT63BbKwM6KcBlU2G6lwBZGweOKHhextQeht4tAsloOWbFWukMB6dDxNA6ZA7f2UttP0ZNceX04
Erl47IJlCD9QRYPhYlLTqd5k2PElA5KGPpzQ/FfEmWwaiSLCDfhdmF/1+ZYzngUVkp41ZPYySP5N
L8qMZmQQ7Qw/vO10+JlprlIHVp0kDt8gidce+Gj2Jg6E3xKa7jJHOqVd+z0kFwXHL0BgwITmKJhG
DgHCOXH6oNuObKuVKyo2o51IAu1CyZn6ipZqZ9Vlb2ljuZFQrDSiKYiFxaeDFYYNGTiI0euVFVbP
eRpg9BNLJwKNcDn04SIKIbY7g0bYodyZomXJi3QuDhIIBfFbLkNtFa7AuTaYcuuNOkQW6yd+jEyx
SGmuTCTFLsohuA4BjK8brG8ltXItoKoE4Tr8KiloPLVxuII3RyN35EFbqVm/1ALMEPoyUpLImfVt
2SpU0qwgggKpmC4C9dj3j+Vckixdpw3mKUMcA54E9o6B8iR0HS3ymGb5Y8I2O/gv85IXR6/aCMX2
ejJ7aTQrPG16CTHWajZ77EszDKsmX6SKzNlNJdlyNLt5CCE+Y8DRB3QWRjNqRzOXXrMkcvMMVslj
Dh3RPKBtOCErgk7xgKFRTaSptlNrnDi/6oVDmYzbzL/S97iYY/gaYGDcKooSmDz8WbrsA9IkabCu
DduoI2J6ilCcNNldgkx88DMb2eMs7gJJIgYHhk2tr+Qq9iYN+sl9aJXzaHP+4BSpb49qafeSYPeB
SgJ5l/mhrRrg3nAwLRJe8vFmhtGQbrbvoYiSCD8jVFQwciJPqckX9hAjuUwMIvbLIryZK7vQOJqJ
IZ10gchDQjTpCaKHojQSnT8aXGGJeJrVPqS9jme8Ivq8UuW3MMZwQs4t1WZZZRASbrw4fJYM0sBR
uk8cbrhNcRC53lCACERVt014k7UwFRidD9vL1zD+S/5BXY51bn4DXL+/qBe4VadNGZi1uKhzese3
yU4uQD8qEzKPsD7Kn6YSvof8gwp+ju4IU21NVXblvgKf+P4QZElUz5iHjF3qW8AhR8dEH5oEjguC
ZklqDFttmoxm0OzS0IzVlxnj9g2dQ/hL1RaqH0W8kVUv5x4qzRthLl5sESp48chHKzz1HMhOyjLQ
nRRztGpEeNUt+Q7B9IoP67c4+PnCGbzIYy2yI9cvp4EErJhIMNKO1MZL10L+lVfprK2mZL5yfVh7
4eIO4Y0kVZNEWZQF4/IOBV3a8UPWETxlImrolGQB1Ucn0t2guvZe2nenBQqbwavII3hVVgRR/vZm
DDo/cqIfQnOTW8E+80bzBS9qBjfICrdXezOXZzM3QiLE0sNQpth/JUdQvKSwlAx+8sM61eARnwOi
Sab4TkepJSQYoo5RHaTZPR9g/Bn7fMgBD+EzN82LQxxk5iAdQzy8Q9S+cXVuIf5TI628CB1knkXz
DvylYDM0r4IMqzNl2s3QRdeH9ajWi3Er8/tK7ywJ1WAw7etQIJqgmIZ6mhRMf0gGDfBgchoUJmIU
hVNJ+BnCtn751GeSV/DjakxbIgsIJcNoaXXqisExRX3ZhZVX1gF84zk3SK14PmXcLkiaRR06eqNR
rAoS+6PZ9huhJ2LRkCATzUgAFwsbog7L4ta/5VMv0kuitK6W7wsJGvUavOsitPi1hjkxE+2xDzB9
Xd5zypFtw1qdOArqVFklUjVRP4MHd4i5JPlQahONopFM/HoYUSxPbwK/SnSoX7BEnrudYihZpG+T
ni34zFJjZTF1PUmMky68abgEEm9xcJcc8ucuiWiobTXhJs62fet2vJe0Nz12DrUHe5y7D5Le5Kvz
DpAV921nmJWuUF6IzA5SCY24GgQTRluUm4DZFRxJdYhdhJMzS5OphrCLxtMqI2lr9UUSQBa8GBE9
J8KpUMRB2SWDs6gapJ1HUs2S187ZrZ5C2TXQsX9Giin3g5lqsjvKkdm0MY0Ld8LJQ6eAGNja5q7D
knoVKzz3qbCcmSKBRI3IDWsnSEX4VAuONr3GYWXGSHgkPCeFiHiPva/DIHewSgPDLGTgJcjN8HZ5
qFpGLXtx7xOjPiYarNPUhdg4OUYnQoXkAFx89Sj4gdV3cNhQd20nI5RrLttSpQF0yzE2SyQyXF67
PAf98FSlhrpRoje/A5aSWH6q4JlpHSw9OGfbmfigCzMRFfxYF7iMIBooOu2VZa8jeZzChRIbnpJB
QFxXSaLAvmaOCHhjJG9uZlE5pNJdr/RrSe6APaoLAR4xwZ0e5qTS4dsSSLQB3VMHqiWCCejfJDgT
nduFPniJ3b7qXodRQvYFyQQ+JjK/6CekBH5EBs0e9GbRGKgIkcWK2anDxNSsQyC3EG9yubbScvAE
QCdieSp4V21vyronsWQOeLZ8CQNWMrCOBDV78BD1oJjysZmiMCwK0Quheh7tBv19VmG8EyKvM6g2
Y4sUjpW+7RQIb8+uhIwrk7CJZwY2au5Wie678RZGwh6n4+4M4SFJRTL3ARVyCOuLW5+H6n9Zu13z
yhW4X2CmdBB1N0JzGoZF6AcHllIOMbTLjNzKGthIhL0dlq95c18mpSsi15wSTPzzdts98lF4J4+J
OTc8VavAQn4nNS7nrxvDCvRjr2GnrCFXEJzEEqmmMlE+0igHrqgO/mluT0hIpxYcXAW1RabSYdSw
VHdpgudlxFqZbmako3p3r4nrAGG26e99QSVyhHUpyLSVZ0tWRZrrsNcRHwp+0XBWqeCZ7zszhKEh
8Dafg2GkuBPcJOxMGXJR4bHiIBLSIMYWyRG8G2vwYXARKRYrJToh3WpaYKnVZEs5FHAyKNbkrSVN
wNM62czC1OTSiIwpKIN+s60EnQbq6MZGRlLVk2rkLSpcEFU8xoBK68k2ssrD3SLjcOziOyE/5ciV
uDggipqa6Cl4/oTcKT42GuSgC8GMD+n4pqDsqYrOHbMSb33DcarTTvMizACb+CXlw3rPNTdVMnu+
yEzsQ6LWUCOJ3GgeTEEFkNG1BFb1ZJbAq80P2BoaISRpm97ywzKssUohCK4vK+5ZGAAE41DaApOF
3C4ZUlNDvRIE0NmvcaRFjbSqIbLyOgwK1QU8tjycOrBaAWRMY2mJeLtK4WwsJDtEVhsIOe2wDyWo
bPU6tQJATKJ2r0yHTM5NvUnpnBSLWH8TWoCZ+qLzhSUyCCdAiyEEUF5R7UWfF73hDjJAHGWNtsvS
b+8S3u0GIE+1k8AEi38cOmyb7Qq0aJRguafIW05xRox/DfuaM6PeDXin9Bdyu5LGwwSDUN9NkRXo
wkqroaXeZhTtJbcBBN1w78344KP2Qu5jKEDXExGxYFkmColVZ6ie5vxYsvfJ0k1Wx0+cD2RcqZ5U
3aB+Bz+jY1XATjWZEV5Euxlvay1YRRMKCSxag4cDZQzIL+BpBxNNZTKHAWZdZUCnUttwqL/bobLn
cCZ1XzzpkZv0osmN1bIdYiudbRk1bGIF/HgrFF6hbvrksdeeBDG9E2oYcgunDAjTNNtlDM31UILX
MdYpGlChT2YehUkomvPT2MN4YrYBq/ooiMLIk7qZcJA70Ru0HU1fBvGdR59FQwBPEIlK8LP3M25Y
PAM4EzRzlLFrY6mCUEVmlK6lSuLeHAVsMiKe0RouUUCANUD7obCoEUyV0slaUO+Fu9mQ92KhWKMe
4mGB/H7d26MOl2iDu68Q6ocCdjQor8LyMDarrquIZvQk9cuVkB4a7MotB3HzIbQM7QHF/UbSgZNU
d/74znHTppEyj0PjQxRhCdYkJz5SSNXCzyz0csMCKoEb88hJHWkNw8ojPHjpSFs+XxsZiG/otflJ
Zyo+yvnbQYL6fwbR/AzuJhLqFSzrUsUU7ahQdv76hPooBH9chpkq31KMWDtdHt9GBbRZ0HjR52Qx
13is2wGQKdT9R85SecLloqkbIh1zmuH68DPsKbDY4wxxBFdXwhkqPlqIc74WxdJSw9BKscWkPfox
PfZzuLsVBjyweDfM4kXLyyQpJ7RgImtKkckVyx7yQVJB00RGcgKsM1Joxo8bDs9yCFyl9U/VCM80
MXXD3DcVbTcai1LFtISUkCjBuUg0k2cnkDlTA+STiIqT1QLRC4XM2bySUPFzfvze8wrte50kWenU
6ArJTWpnvL4JWZYiNds4GtEs4s1IdoUps6cGzj0pVg9fruUA7i8+CFx+YSbdcfQzdLxiS4WTzYx+
EAcfn3jcpAnSziRbl+02S5B+ZLU1sqp1zJ/FuNp0deCJdeKTLGzNpEci0b01CJm9mi66XvACFWpB
MmzAgpqO1W6eIFSUYeRZnT0DiWhooKAPLE3N3iQttHuE/SoXALo8NeNoi2NDEtzHIoXvg4bdIRNo
IiL7xDXSlYz2nI1g3PJLiZ/NkQONnItsWX3M9APGtGkfYPvLH7CaZZ8KE+/IGaZQWji6cfAdDkIz
9Z8aAZkJl7nyhFK5mM2hONYi3Jgk3O/ibs7vUBSIZWPzs2LL6YwYZtflc5ACmu/X2cw9BDW8NGRh
WcUPgf6QJUgph94ZprU0FiDBNemWG+rNgH7W3IIoLw4OQDhFhucBUqcsj27O9fCfjTivo9e6aGDT
/P8NLs0Kwd/HpTfvbfhep8/5W/MNOs1+6l+sBlHUDMlQeUUTRB0l5L/QaelXCSgzxq5QLAuabiig
63xFpxXpV4W9gh+UFcZcALnoKzqt8CA8SIZoAM4GuK1grvECjf4Unf6WpaTxPFBzVdcMXVTBsAYe
/m1ZK+hzM05JDYSlrFAoNQow3xZoLAT4/Aqd56RVsfXKTWs1WgjTDZmPM4vTamCagygRkR87wI+D
uNBV33ic4zG/r8YxHajScnpqz3mYsPrC8G9lqas9o+R7mqNksT9c9R/ANewwP2AB7DQUXAyA61C/
kL7jZvDypFeSXuuoZGfJLqW+7dDVkwH7Bq1vNmlW3RSjHLoDZyQeP/PXCNgSw2K+OwCdF1X0DCSR
5y/ggUmuiqweJjTB/DRe1TEPp8YhQhXbVm1MfF/qQlQfvb8oE51ztS6ZzDDgDqkK0DMv0Sqdaw3A
8YzKLmy2c59UW9EYG2eoK8Mp9eb/sHcmO3bjWpd+odKFKFEUOT19nOj7sCeEw2GrFzuJIvX0/zqZ
NcjMH7gJ1LhyljDsUKgh917rW5v2KqdIP+2VG7GwjDp5FWmO02woE9/a2a30llrSsm0ssfMXyyTP
f97qYfXb/36r/8HS/fHKMDgqEHgKCo+B/oMyG6sy9WVn5GZuOv3UuVbcuZAW7rCuWrBDrdZwt3DR
oj0LnHuI1gEFWEclAuVc1O/CL/2P0kpsSmnIhQO7US1oXapiLhK0Sy3euH+55PRyTX9/PIxDrmSY
jpLhOyzwEf4VVV1y6nsyjThpfjb9HSHh19TpFVp6Tvci63Ccm1pgkYrwnAW6nsphQYteTcVnHDyE
gDyM/U6N2C9JqM1R2rLXd5gaOV/Tjiyva93wn5XTcdqr1TYgb+xgXuk6ov9vxXKOTT4fcjamDzyq
QytHzA8cW3NIhontRu2ghzed+ezCZG+JyO17l+Xxt8pF8mTI0J/LRswHKXV2pxOXwFKk6Ox86LbE
du5aB1fe8ziC656X8bksvPhScn21HV/f1GzGd1WP41tS9jBFCbY4VvXmuqnQuMnZxAdXj/1FP1Ej
dsUhnLFLszsdtbtV6zje28zUWyt9/p7bTN4UZMU4UNE9lX51d3Jqlm6nykEfOtsvz3metDjFLZFX
JhQD4vSXLb/0cbktS+hmGZyByq3NXWjdve/FIdgCiA6Fmz2n3zJtaghHnE84yT2BnDEm2bSnvUgf
SRPRu4TR47DSUFS7IfAWbWKld8w36VYKkBoLAzqHEQjQJHin33lM0CgzPz2Y0nX7LgUX2xlysGFQ
+395v/65/JCL3ImxO5xSOI3oiP/+emlWNUEVEQQA9wsM76BxWpBy3hzhSlnwMll6ihOBRdw28X6B
V3QbWfk+JVkC96zzmL0QTIKBm4T6dsfyCma7UM3JX77+rBxweBsAuJt/uep/6MsprprBlywIYyWj
6YW3++tHMXKfl6WCBD/oJN21Ooc4sUB5ytIoTgFvUDk0/heRfjn2Fcn3aRXdTvSN/PbfL+Tyc/76
cV6ugxY5LzAzlxH2z7Uz5Imq1xJegQ/evIgGz7ctDeY2zhGnZlrDXqgm0789s//9U7FZlCUFaUgJ
ms7L3fmLa5ISVmXJvCQw6LLa72u/mA9a2urn3OXoINhQjcuxaFGqdZ0SR5kWA1S2MM/ymzeRAvUR
9JuZnbtJBKQonRN+zQyON0wHtHf//Q4x9r+eFcHuhu2NFbCTQTT+YwGzS8lHuKFAl+Bgbou5vMfF
f9ZRQx3uslIeRQ2AyJqIgxKbAgayZ9e+ziqMcu3RijnXYC7EmP3QFH5s0fT2rstiibY/a45J0ZPd
QqX9HPPk1CSqOXs/2W1fjO95NGAYiCHbZnQ4LItlgD7MkB7Lnr7apILcuXIZj97OOKdTTOLZyhoa
4lJhxgr0hnFbT+V8x1P8zzYT0A+IS+hRVP1NqDP0GhRSXoiQN1fj53eX5TiTi0IQK0habewsU0wr
kgzgY7rW3xtRxrNinB9b1WKYqKjkoas6u24rNDCHZDHs2UXIb4mp5bEbHErihtm9SEfszKam3wo0
SfV27fGPry3B6akqgbFlVAu1L3bLzZjAX92WDFr2ktmHojDucUpG/0WrBsOYhrW7S3VW4YxR6tfz
UM9h3bQ6Q7JJJUAJg8lv6yJ7VK5djjrL9QeTsOYrWRV3hZtxkmKbZ+dKjmgYUfxdhbaX+6AA0ASV
dZusG+qzY3Y9254hZAYn+X7QHkgaSytIsnJRgLh0WagTbBH66Qwj+6liK4ePA9e6aHOvDnOum+Oo
82VjASZsI03cKTge97zpGrkbR3QapFI42Bo9ME/X9mqomvkuNgvOGm9kuGknfsVZMx0GWXxkqcyv
c1O/sapNNpkVAPx8c8sjKkUzZJigsozurk8KTI5e3XTsilUA4ypxGCIzF+2vV3CBQqWRuvcznnOh
+O3E7esae6iHauL33MN38N3Y35Z+7LaSaMwgK9OH1CXfa9eEp2hXtUlaB4xVeygmtenZ3snW4pXP
ji1Z9c618gP5DvW4LCArexYNNNtufZUmkjeU0dmVqtr8Oq26qzz/w7Orp23Nu/gymD7ZVr3WT1MM
3XUYedzqlr2P6Km3DHLDg2U6PniRNOdk5PQEBVa+9AqDcnuPU9XniZc7z+cK1zYPZFN7PuINE27X
NuMCuy5M3/EMl+e+mL5LdMlnMYXswfumuCkGp87Y5soP0xXgKTOmDozBIh6qpN3lc/8rJjE5DmoO
5VaE3JewR/vsvBrhDkMd5Ja1UKetqX8pOkGcaYeyOYQOwqj25EWOsYEku5rbOUV1erCYufA44YN5
XMjafY6quiWchr2lVv1ELZZecMvLG8QZP+d0gKFYF3a7cju/jSZ7bnVFz0PmUrPpczTNWYEXeW1U
C9lPo1Ef5gKHs+IB3I1JTX8QLPrvCZuGk8La88r7Vd9rl6kPlKr1fs3beOPyqkNl3CVle4QsAG5s
6ZdxP7qmBrhhSoinU0tgYHWilh/IZbJD17bNL1vafNhN9TDeNi4B66DoctVX0BbxjplPSGo/SzMC
67IZ3yZljOBWBE4076oIoqCarpu+We9dZovrsgjphpfre96w3wpfPFQEd8TWKA5Vmg1b0rYPWT8P
WxxdAKS5JzgQV5T0h2/YSQm4KqkO9oRqpivfSnHhQbyAGoX6qFneymw2OXgGKI1ozokB0tJN94tR
1c/YKSg6FJ6hdkuHPOvo1+NcGWhQhQM9rSd5Em2s0e2r5q6uWYovr1uSu8X48bmGTY5lQbvm2KN2
QH2dVie5zsMGTjHynmRqINXF8BnnCuKvVuNt0hSd3vKet/vJh/6rYbrbOrsO73yswmaxjH7OMs7P
9Zxg4Y90L13CfwhPl9uWGXvCBw3ATmixX0qBJ+MBvjD4jXpkZx9GCsi0nNttNRZQwhoarDyWS99V
G+z/6ls0EXtEZIs9E6xj7RaQfYIv4PLtaw3iMuubcEplOtw3fZe1kPeJxOQ6mWdx34QxC68NXNWD
TscBI7mLOYW2l6fka5khpt/71jXIuF5+Uru07BbQQ4VzsS+fQeS8Og/mInrOM6khY5ZxyR5tw5j6
mgXEIYUrvvNK5jgUl+Y9cG2Wrjco1ONuxre2d27iEPMKbMBt65ujHufwsIzRAXphCmB4WMldyTUH
Y3HhSwosvvPAhgE+BwkPY6kyLMTS1sVe68riyGcbaH5YfGOWXdqjRrlWzdzjfZ0G3N20a45LA+Al
DByH9daZeMMP781T2tVt+ynDWOUPlJls3lIUIx2qYKIxGcHKFFEfwvUMYHuYvrxOF1QyjtzptrGn
Py61ExWFezs1x5gt5EWnA5DXsSd3w4zXmNiK3KUp/pog2IzRvFm+ixO2Kold5oYg1sw26vLbNwHs
1UC7+GRFRPSZZ0q9qnUF2JtVESVQrnx4mArcrWQqmX8KyQAEd1UJANWK0B+tUXg1SIiAWWlSSHJo
0VDCbO6W5ujk5R9Kx96eXLDipihctVvzvP+mpcB1+K7B1PrU6m9itpPZWsX1U6ZFCSqlryZM9vYt
XlhV06u5mfGLuHHF03C6BcuZJSX8Vqc1VOG2VckWUF946C06orlPlmofcUz5ybqsuFeoE+FaEjHU
2DiFuu5DGsmuLBLxJiqFWxe6dt1om7kvqkrxFteItHe68ot5FUPxo5ckfSfCu4gxiyFoHFZN/UML
SeT3ypP2lgrFD0VWYQyLFnhB67Dj2XDWVsInn+tCPIxiTfZjURa7paQLDhtmU38QTVLvnY/xUKfj
Y2pX+qMHtnBbRHu1JCPZu9WNjwJD0M5Vsi539Vx7sAF+BSAcSvmS950Ne9oWgAEnAsQA3dQ57/t4
Erbv7ktQh49zn9HbVaTIQ/RQT/spt+elJ81+EeLSqTmBUZWoJA68lOUncQZHCOQaoJ1xvb4mU8x2
pWz6L1ei6jDZsatT0d7kkaNS0fNwIqSERxZVuB3klL7oup4xUHRl+bphk8VBAKPR87d16i+lioap
tSiCHUR2kP2bwRDYnfkYj9bkJ6gqFC9eqZ3djmrtYcDWMmIHzZvrzGCbLidFrtqeAllimljcbSJn
lBOMyBNGWpfXnUvCL8pbt6N9Rq5snoYzaT1IAGozBk8tgP6ma3VLO3zZ297HN5nRd9SYz2Vdga7I
mm1itL12MSXHfp6eaF5C7c/hLs61/awUZPuphM5e442/1wGFVCwGHEO7RFTpvLHHuCaP9ZKCwajR
SyasiLAmJA7v9djop6wI99Xk52ulWnXvhjWcoCLw73k9Zg/DJNQ2Xbr8vq34uKcWUCgpGkAN0Va3
ru/kHYOd8zjWpn2FBv+uVUpPuePqLh/nH4mXEKgLjZRLUmuxadqm2fVxak5CurdKGfZtDonYOlrZ
L9uAPlhXjgO1xYQw0soWjsKQ02OW6MPKAQzC0Z8ep3pMgXIoICg1ycujmjOKp59/NWPxKrJ4u041
5hr1dv9/4MeqpeW02BSO36F5wdkCCwVaMvHXEWVnE9P7tEN0ZQzo2HJiPx0cdj4j6dCR99FjTTep
frJyfu6S9qWuAf91zY+sTl//6MT+vw7+b8G+Ev3zf9HBlV1+xL9L4PgLf0rgOfkPOnvBBVpgMNDs
or79CWiD3BZlzgUTkE5B7F20xP8rgZfkP+AZsfByluYFFLu/SODlf5D1u6QBs/+HYN9FS/+L/ICJ
uwwhwTLFj0eGEAHEy5//RQho2inqSWO1MdHgKBQaC/a9IIo92piyh9wmiAiRJQdgUPZR1tsaHew9
Hyh9iCjo4gb9A3rYv9y9hz/Fj7/hh3/Xk5kQOcq5tMyKFBNPWMH/oSihzcAPtgl4Vj0mb1XpW8z0
XSTQA1RuedwImZf9NpUXlroNKjzWQS16O6dOff3LpeAZ/O3+XC4F8rrAo4MI8Sff/pf7I2JSUT/y
ahfQCMOqzGs6bBLwqJjPwNRgNpmk4/MEQjvurLLDT+qrGlZrrPIUELtVgJx7N2rgoEHFrV+nGeZz
y+Ee/suV/l0kwU0ryOVhwjcBEsKyP0DZv1wpJ8oSywuDPWRd/YGMyr/Nk29h4JnYfM4DxNzdkEtQ
k7ODYgHVoKE/WCO6ejfJzP7LncuQQvjnvStL4IIUnkSKh4gH+fd3KyNQ5ttcTNuSK9nuvc5Bi+iY
No8cAfFya0Hi2aMs0qnANJkcdGYrAhbNrJHYTqC/r+zA83X8XdgG8ZxyqUW7kzN+zU1Xu8KfK52s
KBpaDaKvoCtUOk4zcyDMmqe66Oy1sV1/ByV7KREcTFsct141Yzj6QaBIopCvGJCesfjgjSpRDXnC
pn0zTSW2UcJRXFuTNflP3jTwXNFiIB0oDEkPvoNtdGfBIIQrSMIMU+aErX4EORLIw0GyGsS7T6H7
x341p1AVIP96B6tpQwt0Ns/FhO3mJIoq+SVC0eBI+cRFd9YpHV4LwyzOJNciPJZljxasK5q8O3em
m9UWKRD/xd2Q/RzmeUFGqexCuWEJk6+y0eQ02xK6uxTFAI1upigCiDQweUVnAfcIN6rkzLp5OaXr
kCOZmLYtUBWWL2yTWgbASvsGXRRttRmO5eXl2ObA8PNbkzgBn7ee5peyxy96qJYQzxm3ddijjBe/
0jxDXmHxlFcQ9EWKgptk6MVEiyez1VkKIALd2dgdgjJGb0drqps1E/Nj4hf/MMpKo4NKfrhp2E/C
85+rUv1B5ulJm/zajOuX8mjx524G5mrdrr7g0+heu0PEbKGkBk2XLMDwMotNFiSCOqQt6i0zOn9V
AgMo2U8x5/ecAsUiEgN+2ZyiRIYCAUKj2qqL32QFP0OHvLjl3y1HU4iF/ZAhMYIerMMLC8Er7tsR
0GTT0uacwpS+jt2MGUNFj4GMEDtQm1U9THAAhuGpw3/HLJ2QHmHRf6JPqH8sZtyhd/hemmz4PnBZ
IPYRRjyELM0H6GAd/2xkAWu/Hey3wrn7hurkJul0/zZOVXavmrV86hP44JulzYvPrKq76opPmbwt
obl/TUNCUOMj0lrtqbfJw5I01UPuY3mVo2nEPBwGK2qWoM6gpuGkpsHQDfEa5wzO4QbbVfZSjFWz
J+3wbdTsR77k5x49xEM/u/dxJDdyBZg0q745KOspwqZB5Nc4IDy/7sK8DWDMPr2ohns2i3Tfcbu8
TaQne9OizmIif7BkTPINR60kKgYHqJa64ruB9up709TqbMca5pBP1dyi7Z+hJFr8or/6lgzf6ZyA
fWUulmrTyDbIa9osk0GQpvCgMdKsQnKxNCjVqil4f6V40iPhNjmkRmOoIOwnALmQ2EgRzzmwVs3F
SS9FJQ4qsBlwcOT0iwDAqSBn1VbdGhrramft1I6Pk0nL31WwyMfqhvwBGoKKxWtiPngeLU4dU30Y
bojJS4SN1gHCw1z3JDtBjcOmuRWmb6f7yAOKcvR3oGYML1v1lQqdDB9Zs1Ro/1StYYUmSwJ9Jxla
08HE4V05HVlhRfnJYFzxz4rECQDnJGGd4GymKivL92qCYnvKvNXFzVKsc/IsG8waOPHYXOwXQhoN
5AX90bCZnMijA1snA0k2iPXDcd9ktcrJgye1AHoYBtd+JBpGEto2zSJ7zRNO5zeVdqCa1rJ09Y8K
SjMEK6iJ61dCvEc+N8xMm5OKXUXYoVhHDvx7RO+K5K9QF75nxaJ9NAZA9W4KMwlvBBsDkFiiyHKH
csfak4SKaE/dnNXZe0Jb118nYi2RcappgUPYSnQzTzZXSz0fNJdYvY6Q72L7yEKXLbd4RGTC1zKE
/LPoscgDBQ7Y+J7Q//DybhzbfNxbaRP1qxFrhmOyaDvKcLrMoHDbsRsade1GgiAbAk4AQ5F5N9Nw
5QSpP8yIq7mReuTk7Gw6V3ftYjTaiH4GIJw0+OSRF17WJntJFgEuLFZLUpyxThX0HZmPskbq3UeE
70OoQHtCoUvG7xC+8zbfGB1z/jkWcPDvIW4NydHQrMZDDCDzdzkwCnfP12Gqko2ejVmPLM6N2Ju6
Gs1BrrSiFybcM4mZtelihNr5ShXrRalEQ7dvYQFEBOlc04UGIVO+yNPEuqm+g+Li9S+ajyzezkv0
/Rls2JDcUbPE4kA4vmJknVmwWbbHR5u3v3PJXWURHYrNBHiXZ9Uuk2y481mYppMNKsUk1o56fc1V
UsHIFDKUw2viIRN8MGhx8j5mSitkkss1UkRx9YJuULU1xSavqeqnW9E6K247bF0V+KTZSQF0C3sv
wAw7CPaCsXhDjxVMM46dCKoFeKopiFkfQyfacOqGGflABZ6TIoQQinjDUiVaMG6krze053j/MYC3
x3l0Xnbj1kCATl746nN5n9Siqr8gifrqDiEvmDbAG9Dmzoy8lTy9TfPrtQx7qQbgUhBfB5nCu5Pf
rFq+hgEsKM1bSGR+v5Y6hfCaAABGNAOxMy86IL3IWjONzFuZlVtWfRLKkb2zIMQggQ/mzuNWNhRd
YE6OZu7uyrXInkDmYtaun1HztlcLy1GSr/MRze7OLPURKuZexvRBDPR3hjkLPZX8XmQTZmKgbV89
xEoEtihAQX+vavMSZHkSg/sA5/wB1399lFP2tC5lcoWvB1yq1Pk5Dj3mO2C1O+dgsdI2vVpW+VGa
DpCce49Ae/nUb0OhCkTYsBj1tdyGdb1i1J1lvXx4zAGopwn5ZhcLZCIgT4hOXXUdeSynVVwvMk4H
6qi+zhZxbJAMsfypXYa36Ivh5E0mf1tVfvXLhJ4j6SUyj/FYgcXpb/WgkGPrm6Q4lKIy+9bq66HP
7NEArwbvP7LX2uFyeoRGHqYE9pKp1hRPEa8JTKTu5BYDy6/I9fUyCrPvhxSEQvTuWqbsqu0APnt1
6hx5TCMi3Ks6L1l6dIBHk1aM+Iggb/aDtxA6q3uz6i0+0XugAOaQ0Wr5Hj2wx2qBulz7lmDgSZLs
CiPP0vfQ/sTw0uT0Sy/l93I2t778zVNqrnN8wgc2gDS2DrOtWj/dQ45V+7VbkHNSQ35waQZDpu0A
IM0YMNHykB2JMdXmApEAV6+wO0vzjCxFuIot+QhrIh9kpP1hCZi7aMbqlWp6HckQEbYRzd5P4yNL
apCOYQFaXePmuJHjYMm+5NsaPqENfpc07l1RKjfgCb7sgPwpHUEX8SU3OyycGM4Max1pqhmoQjoD
Owg4wLIekIoTaXVrUKltLaHfpGr1TWGRgylDcTLKtu8Cv32DESWryF9Bil9CrfRjYoiS4LDNdVFg
AOYaiLEGVt/kb66tQTBkK16VBVzkDMTT2c7crNKHA62RRg9Nf5shi4TQx6XKas9NyGEWWzIhdUrU
QzItL8pX4wtqvm3W0l3Ihs/F5+uNkQiRIdKWjRIjF1S2HLJsvuYlPplEmXhbgEjaNLiSm37m/NpV
adw0tSZqG0WOtCsr5AY9GX2uM4Pfo+9vpwx3s1b1a5MN+hsB/nxs3HwVe7xka9eKHdCza42A3c63
2T5h1e+pzlE4eUj5cVxwTnO9sB/A1sjdzJeHRCO/3FM2vFIfEiCq1mFuRBc3XT8lu9zw8XpCMLlk
GaDoCqECjuVmAyMRo4EBpJ7hwHRfc6pwYA6ZYHipcfoxlCV4bD5H5Fya+jEM5JJ5LF9sg4BpYdon
Am5mkyVAsxMjH9K+f/elK+Yty3x5bIcJEYhhrg5p0oknyBjLxgT4obTWd71z9HoGRbVF1gQzskd3
VSl4ozy9akJabxTP/WYEkbSfRxTYTaYenB1adKdIGlx4O7vTkh2kz+p3Y4oRGHA+geuVOqKQw64J
0KVc7sqKJd8qJAiubDHne7o0AlNKQZNky4iDdqcFYxtcNV/XgaurtQhAaevGQLMe/N7BY9uOq34z
HSKaI+7vYz3IZDe0s1oATht7v6KD/KAVqTEIRWPQBV3T+5imN+B9/KExCTnSMTTPmQPcVqCQ29sk
X+4hlA54GG08DnXm9yIzQO8zmb0hWl4/4xFiQ2z56E4rKqNNlc4EIjwo63TN7qQOMHW4eqapzYaN
wyW/r8RB+NMswwChyddHKB3+V6McGpWmQ1eior0uZ8DWnQQjlAgEWeB9YBwPqPhb043ykXKsu0Rn
+7Kpv/UWH1bM+vFLLtOnWBaEp1llvnTPzH3A5ouMuewOGUOgrJATMuYOIeWJL+2LrGuUr2xIDylv
h5sxAMEKbq7eM1W+UcfcjGio/OiyqX+ahr5GSqNBvEr3ZW83Jl4ysj0MtukpjiMQcvhTffurxvuF
9DJFUXiE3+bncFctdd4d1mpd1gQd2AgyhY/9lJZA7GAWI+oskfg0ji09ysth5ZfcnBuuiLfpNywv
5qQbM2P+n3Gw+Uyh/IkiQWWxCiLpUiKh3xn3sQaseWvZ75ullBgc6gmSWH72Bxnm96UwcdcEg9FC
Yl6R7hIHjmIOPBsbHgep8E67pX9UQaH2EeV1G4m8wuto4eXUOH7VGRXuxqFYG6yKmdsnbbEfVM83
tsf5z95B4sCZNQfvPEJyXHBwWSlGbNRT1W5Rj/PNrJuPPIHrMqQ2gR2H+7i0JT2oGQn0ySz2UySD
uglj6LdEKQ4QG+LQphLjfBtdf+ey5qb2A4h3Q62Hha0AZJTI4ouaYfgObAu09WjD5CVsVDOwapMr
VxD7tG92jJACybSwPjRTdRPiajdzTuNtHaabbKxfeath+Y3wReoJZ1cDN90mYqQlEiv5Alms4oDD
WbuUx9hn7Bl8As4jEkjZwZvKDzEb7W1XCURX17GlyNOBb2/btP3WFtkPmsjinLLSfIbR4bt37ovg
pUSJ/xq6SuoNI0CVNkPB1yudavFSywnLlFBjQfY5Cvf5BfhwMe84MBF7PUqcCNb2KJg3CanxqqAW
mtP9wiAPYMl5cQNZt4PhSJegQzmOsPj3OQKCW3R477gjSD4KAzBM/FAD3yddTC5VNp5NV92uVREQ
eoc61WJqjBVYaWyw9SYgMeQRht3qrsEUBvZJVBKPfOUFinF8xiMKe/yLM5Y7sFkYgYSTgUtxHjr/
O59xWFFOcUgwFQ+waT9yhStHs/Csa+g51fxQm+UERQ3mINFkQ8oS2Qak8oCq3HhaXTdafLO0ewau
9LNKqpciLNNxXbEmWledBrT/lIcJaUCGol4pdPjtfKDFhAp4zLdjD3dShGSnBgRJlnyHSBdslfS+
nLHjdXJSmz6rEEkSJRIgmALF54eV9SBYh98LwN8Yu0OJhcZlyd7nbpNG9kLI8KuqxHHC2ZPbDK3f
lmc15odVVbPJUdHkcbmqq+xEA+KKOUEw+AJMyPCJOXRn2Q0PBeSVOtSbcq5+93CHmKgeJ5bcXWY7
hAZDPDDcqyH+cV7m+7lXP5uqhFmn6BUGH+z67lefzC9V1D+K+Xn24skafgu3FdTFVPMNWtxzmMNt
Z82zjRXdctRIO1e0mLJU473BBmYGvbUXRAg7ypz89gB11309eTM+1u1qATmiPMIfMl0GWKmNd0dp
DEMSpB3Ha0ge6a969D2oTaxr7xEAAs4tQlwMQzAKk+DABlIgseR4JX6J1UnsjqPTAIdoL+9xEAaW
a4mNCeN+WKIBw7qsvYY77+x76rl546YxYTMszj6mq4nhUIhCsQ8XM4zBK1aV48DweWrweNYOugc4
BYxUSaFqHgG4sJcUpS/CzyDaIwJEnrTbRZMMR0ubEuq7lkmabPtVYtxEz3VAHgyWOtIoI2ffJjF1
+Q6nOI+QNn3dfaIhc5dGFrDOvkc0C8NVaiS5jMSaFxKH0NKquwrDT1R3EVxBZhy8oR1kiRxtyj3z
6XKGiA1wQzaD1WconSkigjPx26L07ravp+HRrYDJD2hDAszWuGDcxtIEfhdyvHMboorU3LDJ9E8d
JPf6f5g7kyVLkWzL/kuNnScKKN2gJrczc+sbN7dmglgLKCg9KOjX17qR8upFeGSFS85qkJNMSTcz
7kX1nH32XgdjQO15V/Ggou4sbvo++H50FL8kzaoQTW2dHHvUOdc3ZTab+tRkRcQF2OvhNOf6vE+W
loO2IPV80loxWih+GNMuRJ2MV2hr9VObYYTbL26nnv0ypvIZUrcESpsVhX4gFqse5zVw2kt2uwdf
GZ0pQYIxo0kpKhnVuyLx8xQ0Gx8h92zmpOTiyuJ2rEprz22AW4+2ijOeCl7b23iRSFTD4BT1WahG
9xmxMdVfcZFjENAQXkgQG5gHtOx1yXezHtZDnQ9VdtrFhqimh4VSYi+LUr1rHGFffT7YeWOxTrEi
ZslsTuEUrxVvlCk/Z5AM6zab6Jg3Nfr+g4BpgbHC8bLp4KZ9do1ikH24/kpRGjYOdZUR+NQmYu3k
NlO3G8+TmoJ4Y8tylt9NUgKV4RAuoEgEDR1cSh91yIJK11uXpPOwCZakIv3rRNFDIvtj6KjqMXja
3jj4F7OluapLOb4m0yjESaWku9K1MCTfTENXcG7Glf5OLTI2uyiecr1pMGRNW13msd46BVCXsesj
4nKjn74jskPrakW28H0poyevnuUdsk26LZg1rJuVx07vOjqy3K5O6gFJHPoZ/Efb3Maqtg8ZAsS8
cbRpcs4whyh2MSz6rRstmdLaYBU5jMaMWDDRhh+KaOEonb2RDeJiQHpfNgOYU9lgUppsSkMWqfPF
Ts1jKiNAMzE4o7dOLHG0ScK1NVuV5cEL7m6roAf4QQ/lDF/ULSOMFpcw3joolHMKxcQVjsGom3Tz
s6n5G/ckwMzLEsjoXY5mhZvnG67eaZYc0F2ZEPGyyv6o0VqIXc/A4MYmjdtd6WvkSGna4KPkcCKr
uvrmhyHJ7547AlvmtvVHwh2Z6KL0c8rsCmwg6qXdJKsfgOKZmv5sHPNo3JZjGV9YkTNhySeq1l2m
jY+Vz58zu/OzSAE3ojt65JjLSPPjLbxBwu/rTZMRUSxqdNDdVOAkAfEpk0NdRwF0SZrlu6lx3dtO
jMm1jaM2+rKM08MT307521ikWU8p7IsntzhSJPqhBPyi3AI8jmmt/SiWjMPH6DHADBTrbr4IVMhB
izNVwfZsm6LZa8fPpq0/uFajheVUQggveqSO47tfJ07/qoW0lFBKLS26kgLxWBpP32QLHsMtriy+
cCI27mWGaHabBx1gy5h4nLNjxUJ16edN86gL4RccBgSft3q1mbmEApQ/VHFZ3yW6ps2vh+DGr131
nNVl8xaRgbup3NUQJm1npJFjo4sfrYzAa9LMJy0ZzWx5DOd54PnRU4ISzPxhK0vCi1tVpDmrnrKC
4GOZMx8Li4YLolmq29gfHUBAwu963H9SYOKs8/mxqsowPQ1V5r6U1nQ/2tSHM1oEAW4iUl4MATyJ
h2qj+Nb+nKvJ6y+GcZUPAiPqE96s42+ReM0ncRzx0XoWXOVgvfZhcOrkueFzuCzLsCc+6mB82rpO
wqCtjfOy52Nv+OiGsiieXJEQ1w26OLufW6f9tHXHnDXSMZ79qvSjmwGcGYPgWcptnblIbaFSlhir
AasLJ8SrHjmd6VADt8WgJ93Ae3PrDg07iOeZGI43MVVwgT5QopeOd280li6PrbUfyRitZEIbOkPm
5Q5Bhy5Ol20r0jXdr8sYnNA9YDZ3ijkOvscyFz0TodRGDDAy3wIs8LoW8piR17kzyO6kdTGWbRdh
l7fcreVltTT6hJ/PaHtOc+BjQdumt61Zhp0Z/EbvYz8aP4PShnbb+HkHJqRcIUIo2VUAQScgbxs8
NMMTF08M27rPyusqHcsvC5yHrT7tAvsgJrwDiskvUuZMc10h9iXMokkBielkzYi9cEod873ITSy7
KkR514T5yp6EYA5uncLjX+rTpnpKyzF4UFzx9XkRFw75e43StZ0jb34tHJcPTCVhfOswxPucFSoC
6Yp+tDvGRdrZV66h/kumaL4LAzSZXb7I4McyGPHiJw3CgF5NrOjFljg8NMXIcerGUDB2ajbpg1VV
BtGkJDpdTpNc6ZmmoT54AxIUkQmz8re5dgXugS9zP0vPaOBkpssPUZS7zNrqkS2/LH4Lntu4zYGN
Ymgks+KH5b1mgkkmOOsKJoUxfLfV2CedI9xDk0wApgZlWN2YtMHs3FRVFm/MEszhpbPmOuLeoHvd
5mkew3Ec3Nm9jaMwdy+G3jPDPg4HMXLmm+aqxcUYbmOfqNcJu12a674rS7Nf0CbeUxvAOLH+YMPv
o+cgcVtTzjP5mALmQVvTuBx0rasbZ836507IhrfG99O7YhL+lfYM6eolQkvc+EziQECmQGJOXHzt
gFjitnM3Y4/3aT8Ad3p22qkAPirK+gd+ZuX9NGE0fCWMvO5HV2b3dec46a41WfyVKF1ek8uYz0s6
keKQYyqMNrmInVcc7uKpSEINdYJc242StAhDJzICw1NESD7Nq2NK205vEdP9dt9H5cw00bNvWSGF
vFGF7fZSU4zs+8lrnRutQ5udHN+c9ZQ2w3v3lWnsmVqrcdyvq1982nXyPszajcOmmBIUfWy58oUv
DLWSAmbg7gV21Gnn60C9yVk35PdTQAgb7dG5kcyLih9qimK9mcKUymM1fc6DlHFwpXJ/hoVq1HrV
VpJAemozXu3J4jigOxDimQkDZkSHskbB8FyJnreVYdtMquxz3AYFt4PIuKGT1RzVWTEO7daMFt1N
5/3CEAYHIrvV/CnEDtLO+tUMUY0cO021v5t05DFmr4IJAWmRYbktwlQZkDupf3ToC25WNflPpZ4n
dtANDcoklmQC9uCGM6bapLvrGyao5thwDPorG32S/1OThWeUwcEtc6uVnCUIAw4Og9q1MX6mSKHH
+dsKhO4zMRPyi1c1YbvHGqgvx3Gs7/WoMtpsTfpil7QE6fjX5/kz5MWngO9ie886RQV4Q+IApWBc
h+eh6wTlpYRh1g4mfSZbEmfnAhcIfssgqC9GO03R+ZAIMaC/LO4xpT6iGyU2Gy9FsbbxYaKj9/bj
4HZY5bw0+0jsguJv3ak4Ig+bB5MbqgNmUH67r0QLQBGvjj73aOx/NrVR5xiSe1QDH1UCfMjk94fO
c9PHKO7ydZ8Lev0NhnjohgxvZ7vlNjEPbnU8E/wgjb09QCjOPZ8txvejYFLM1cokbdOadgXJPdiq
2ZYuJI6YEwMwywzePnS8dsc2p+o+iBm7Adad4cMuBSSkjfFWtEmzukh0SvrOYy1cMFapbs2hj9Pj
DRf76AM1r6yLoFJoIHVj4D70SR2cN3jtWUnZpcHLJKnpTvDqd9cTFKcfRQ8rYCPFkiDe5xNjxrAQ
84MSDityeYHandPAFdoU6O2XazkSOIvYnEMtVCsGUTmHw1ncIkNt5bKM0XawtvtYvGW5yDM9QeXw
l+mnXKyX75YlHT4QdYMbkheWwyA3xTVHR3IFCrChckh09TrENnXO/M6fEdGovG7nTA9vk4ulBEis
x9ehGijdIygh4yaU9XqVzkEClUgo546ko4nOTV6MwwEbcbWVQcihO3kN8wSfVCkWqvxFhmEMfmIi
v7SJbKHvg+O8kIwe83K6i66FT0jy6zA5RXkdFnUidlPZozmMoFTqw0I6kNeu6gr3slySqNhkahiD
U1GlGXzGvltfmMz2PxTei/Q7ipMf7Lpk5v4b6wqoGR5bpgL0ISfJWtPjNXJazonPHY+PPOTFGpTX
vK7R3A3bpO4U26BUNN+PKi6zbbriL/heuq2o9ssKmONg4TC4pEG9D1on5Wz7OQhvJI1usbVCpiwB
HQWqzdysTXDOzLiXiKPt8iFR/gHgtaNi171T2aewX/WlCUMA0pSL0NObbjDLVkXgJq8z7ZO7rnL3
MSai6e9i8iQ3sN2wEsXGm/muTHn+7HlrSE6gKsRtMqRte9YFmku7cmeCcUVW2cdCw4M7KVLSmVtv
qu2646c47NROZkvBRof80OmsjQFUi4XCHVxdyM0ul8thxJUCYGXqP/JyorOz5BOGPeOTgC5kbH8w
7MXQanTqAf9ObL1uPTvWBJpc10AeIWTTn/QcivcOAbGnIvcY3MZrVoEQ4bzclDFf7g3x8Oonh2SJ
JuPN+dfIxPdi5bKfN3SIMEnS7FiGEmZqnaP6uFy5TYb44i22ZFQJ8I56pU1H5xKcn4+oaSI/PXDy
MsJyCizZK5SAx6DxyTxyOLRna7n0MMSrJGDPeBzH0MFF35mNyIew3qVgUMpLRiLOF3VbCzrAkAfZ
9E6oL4vMWdIdwoQKroSfLuJU9HEHaj/3ybkjDkGJkZ3nneZlos+52/vXds1asxvMeOznhGrDfS9i
nA3hJHlNChES/dNDDZwvwpy33uAxc9S2sc1xSUBAa02zmkcftU55rqGXZ++OCNMTO6X21QuG5dqf
fS4TRx5pLXrgXt/bFJ/a935ceHZFuGQ/crA/L5gd/KciaLPHzCANbGKdoiX7+F2uw9iOj6oLyvGo
ZQV4wcMUF5wOcixP8HbKbmfX2PyYWjXcB11uJNpTjVQc1QL7BUHbSpyJIdLLd1wuNR+mN96H7vFi
nM1S6AMjPCZIKw47BKhEqidCeSPZla4FLDvnBqEmpsTdHl/UgtbWZQxBhVfDg9OL87r0/nI5q1oO
p10+Fw88MyzTopyuUjmRcG1nNbZ7LPF4Kbguix9VMfQ3cTI7GeAhx93zxVCPcUrhiuhFbBT32lyK
y1Aa03yPkhRLgqArji9T7KIdmP7I/KwYPdz7U2duM9cS2JnTdnx2Sn7+NosieFKxpSg+CaZyCDAM
FaW/xzlXPkVBB9o7DbwZQd6bC42lslAf/eT4lz0mlA+3tv4TEyWsfqNolpexxiKzada8fxqJ8t3p
NcrxU4jiwRnM7ODbGVEglS/lc6OImLfBKPNDWdUJ4yHayXtyGwVNkYs4vFnyugdeFGTdz5py7gaZ
rX7Gtuwwo6KXCg+kds1XmuZAsDSAMLCKpoM/xEuvJPXo7HxGwhRXQShgjqeN0SwFWVEOdn3lTizr
8F333WQOWWwcOD/WcE3yE5au9+rQo+9ctmbAG+DEPJ8QyMIrtMPuuUrWkUap5y+sYHkNGComsJHr
KL9EMLasT1401VbJvIC9GkFJItHNzXDtoAzQ/vUKfy4X43TeOpzZhwVS3Q+n7tb2ohSWkr9jnHTW
cSUc2nLIk+2qOtxlQZKCPYBLChwocokulJGTU0CKavxZOCkxF+tMeBxbGJb4hGNWJHplUn7UWdcl
COImvQ3yhgeXNNp9s2kUPuajT8fOu4CSPgB0ux21v76EybAQ7OHie+uZTejvheE+0KWK4N9jaOXb
kJsOswbBXrFf24XP0B2j7rseTe5cJk5W/WzNVF4XZejgRO7CKd0Pq/S+6r7xfqIhIXUgQ1ZiWyxL
cbtMDmOwxaOV3Hok3xGe0sx/F44Drz5SNIrduICQEKYSMGhVSumwKotFYFrS5SFLRMgaLvVHN06H
6W8NIi5PsTa0Cyqsmp82qHN/Py3u9NgXMUejj4MJGUgHI1tB/CJ7nx3Pvc5tGGKuq0iNbDtT1swh
86Z8WGKXkJBeA9Qi5t8wh70mV/CsOqWuyzjoowPgO7rVZkkcgmhU2beOOx07IaflwHUlwvjWGyld
915tw57PRZubkRlScQgrZLxTUmzVJekOv6NC8O182pKtjPZCQeJKi2ad9wLT6PA0ZXPwrgbPf/Tj
EcIjlaP6KLCiPYypQzu8yDVhE4UgYAW32WN8bWxC1gORq7qvOvL2XCFLxn0atOU1LoB5YkNJVUAl
jaaa5SuMkeZt308J4qdXKDjk2JwMcR8FJBURffzillreVyJrBZr0SM6aWQUYQUjR65Z7t3p0dUQH
MPWpe9skOAEhtLoF/HNRUHQRee/R3HKK4E3uRPHLbBegj9mYMQS1UyCe3QCzOkzBVUb2siPdwOtf
YlvbzlMrEqhcaXjRm+Ov1lHVX0sTsy1jXn1vQyeuq0PHrHg+n6Kxwrwmp3zAGlMFV7VbrR86nNVJ
Pi7lqywc/cg4npJQjKg+mwJHVn0gh4Nrk2PCfQ8RjXEpOLxUW07D6g3KKz1Zn0l169ScJvtRFEyc
mriIUC5I/COCx9Z8nyK6j9MwyNUTW+8YpA6sNR1PCcf1xXd06RpXpxnC15U83bJlTl1tYjSq7eqS
ANpklnNtlw5UMFcCz95lRqSHD8PKYN7j5SzzPZUbFhiM2QTmkT+Wp6wiVfjd14vXnNkKEsgu59uS
06MFU7JJacj4aOp4rM886p6Lpi+DYOvMQcrqlTZ6TKhgX5m1tm8qwQuyddtSXgunAoaJl3pKTqco
sE8Y/4VARZXLXdaq8lNZ2T31dsbRMsoSDngtOOkOfaM4wWQ41feksCRfSYtKtQnN7F4hZ+Bw6rDp
/VQBWYVtPHXRo9szWqvSkn4sQj+F0xlj1KiwD9V7q6QujoAx3DqdQj89F0OJizr1pQONdnYWc9pG
IJu2uRl952RVLQ6NaKWl28SkSFnPhBrzVngQxs8qNpXXW9HzstF2axfeHTNNvKEl0agOcN56yszM
ZYlMXSgO7spyT6WG15cT2QE1oXzPu+7zELTPvC76ebFB+1JgXK6xLijX3I48axJZMQaLLYmBgolO
XhOtK4dWfqZZGMiLQvbhiz9hW90gkiZfnaKChGjtCFAShZWMxIppfCyCgSUb3jwd+0wHL2zeMJlm
gJlFX2XXeqzjDWr/VcIOybfVgLsWR2IdQj+RDt/+3Okey26s3lSKPr+jT9FyW8wEPPEMImmREW3d
S9PSap1axh7lViVphMFzdkIWmzDAdreRaLw3b2qOLkQ2aWSAqVSCKS1lHCI2U6Uh4DF6LJGgu3qV
jLDUdB2Y2fxwuEXmi3ztw6NJuXJhdToODv1V1/ldHMyuJuPgHYPG0zJdhp5G+kPGhy/IyUtnEAAG
QENFKBwZNnPCLUixA7d35D9X9J4cw02snx3XsJXJ5XtvTsoJYgPSfuJvR28dziUYJXtgHK+OiABX
xgem9QTnAOpq+OUWWym9ILbpzRwOaF2tNH1CAwyGZe82i+cf6qbJySe7TEnOCmWnS0GTH17gKG95
fJLIy6khEzfsGV+0wIW6Xs2nhE/9rxxVad20aVwh3DnxUnaQNaJ04kycQ+COTA0r1g1ZTVaub9e7
0mT+w9g3uP91dCzc8aJX2QGHCLRSHPHfS/xfOU+iYCLEgYT+IJ2Y2tY2oOfyqlEg7WzPldemjJfv
umPDiA/AB4DB20KP3winZ19aVo4Cpl/LuzBPIn5cR+tJCK6agStJLf+u49Brti6pieNGNRg+26ru
OmKlzoDV3ca+eWi7kHYqKRFTKJ6OFpGlb4pnCErzEwPNYjpghczbnZRFBtZVxauA49uv/cGmSrLF
AjUk2mHk18zO+2rBMpXPzmvrhVygfJ24I1QWRmfKb0rvqhNOVJ8OuZhearMiYvTkFsyGWRQ4aAcu
4o1Ai29fcFG5n2lFHhSPco8YOvsRHCyyTsS8F1f6+UUQYQbBcOERP0g8VVOCkSbJj0lW4hY+VqH8
BlRWzO1O3zQcJs/z3hCChIRmHc5M/4upGfHdZvijotJb9Gnhu2GzJRvivyF40BY1bq/xnpbr8N6I
CVcMb3/d7NA2uugcgg1gt3quMZmm6QA+dz4OaXY6CIDiDpE6gj+zmUS3BjrLMqDVIjKXKlybXTEA
hd36XtDhsmWUeNmXfZscqpUkPMriKDR6YFF0GK38Uu/ECC7CHwIwTY0OSOPPsJvkrfbr4XWVE98F
DOMrMSzZ2mSztP78CIPEPYqFvsO2skST7ClHFeT7ultqSI9+l+FlcnsvPze9zL3jSaE+zeTN3mah
Z+BcKRjmbYWqcRdVjNBoAxtbpPjHuuNeMBvhrVSq9PnHVtfPd8G8Zl+r1XXLRCEAyS26cmaWQJON
94oiLLyuOTuyczoNTmPyEpn+vsrVeV+XEaK543oIkJS90J3CKACv5es04j5O7DFTw2iaIpi2DEz9
EmKu5K+kcZ9bb7gfpyQo9lyX7nPTL8uX2wXq0zqZeGG6k8Cv9np9Xju4W2hjIoDObat/MqsduHgE
4af9mmVQqtuxCcud4f8HItnFTLFxFow7AGgd+enSSa+HCgw3W0PGPOPeS7sYxgr/vd5jES/eg8kU
6FRMkGHgQAhfQYxEnnu36j7w9z3+P5AOrWB/Ei4W9slgouItjIvMk6g65cpCFgzrLE3i5PyJnoPu
E/tp572VjJWC87RIJBubKfHdR4VzVZ9mbspMcPAg+mwzFrSou7HrUv2pcTfBt9cTxmHH+qwFkfMY
fam0HMiU9Yn8ynrUxLMVjzE2jaqSP1gkGUX0y+1xsIE/Dc5uEYhsPzVzmu5iqFMOdhnyP9tvc7HI
OO9VcJxN0/+DWwqzHbQgWrZvZB+Y7i52pLgsmL14RAKOQmrLZfeNaKCyUd+S7Znm9inuwxhoMkH/
y6bT3b1pRibg32ZLDhqRASSD7sxbRmX8FvoajkzY5+ffHKw+ntse7+yqrwcYoR5Dm4zuihTiWt58
i1ScOJjPqCFqgabKbRbGO7goBAAKNgo80ecU9jC2MTLxN9Z8WlI+Hhu+kxH9V5QVVGivw/bKOZEl
t5rZOvuAStnbnZNNcJrSgJHJrglazehVS5Z6eDUUmRXX8Wsq0yY+r9IBSuu31Ruq4xpRvHeZserU
LT1MMNr0+BSrYB0cCscoOf9WZko5/oibOoixLYN5bPDZMw5A/5pGN3r41qJzmqQaox0Ynv4iOcJ0
3QoZFtQhM9/Dt9lwGKfTXO5rFMORCASDS8pOiP2Q0Wd9MKbHP/utEWw1cAc+U/IJycsQqygiS9Kq
tybO1tOcw48VLivDs+03pJmC9kiW+yLKjgXUUuPuBjuB/ceppmVrvcleTVGZ7N0V2pFIuuw1nrsp
3Hn9NLxUQxg9hS45mk0IEMulqfCLYVObha9XDtzygIOYznTIcT9u46YdMNPmRQYawU/enAQ9E2O0
vu591RAHrD39inGdqTfKPl0E1Jv6POcHA6VmlDSchujAx/EQ0GoWm+Rf8FSqZ+0B0Dl4mEW/z8nC
qoZvVeu6bUx+EeuVs1J4dU4H67hKzgR19LtiD8F0KKbiqFrh59BQAzr/xzf8ooMTMC4CHpyBGhdz
V93YoZie6i7N71vm/kxOMuJLhxyp/dpOAxa4b24S5ZRZw7oHlYLNFaGM6x1aXDTvvmUYI0pQY8l+
9tblck0L4g+CS5/KSfgg/pxuPDoMZLmDlycQscpxOA8c9MVtGUc4rAMN3jsLm6Ptl65Ebb75fiOs
i9Xo4HcEpuhWoU+wRiFiwQT5rgLRfdDB/YTix3rStm5+NGbs699EiL2/5a7xaSMMR64LiY6r9Rjo
/VOEGMWxt362rDuha4ZOcBgHpnzaMd52mgQrHqR2wTPFbpBc4QYAQpKVZf3Vhx23ThMU4qddppS5
ET7XC91ljNIRe5iDEOMrOJDqoQYJEwQfWTTFOBe9Irz/TQr6738C227BycIidbmKw1/y7G0zjp42
SMdAsGGb4Z3z2BYih/izICzCjjo+vJXkEWjtDQpLfwO9kp0TcyqT36yCcf8WyEZeBAnnhWTYCQYl
xyU7f3qatJ1Ty5kEsj/E3bfrO9CSFNfYRhgESzifK9mzBPaexYalFrUkByccSOJiFQZnHtaUIL/D
l/4a90/4nQiyx8KXXMeh/IWkN3tNEhvDOk3kGi9kcqm5DlvEgtulyr3PKZL6HncDG3OMSr1gb7um
/cOrjXd9BW+zGT0qqP0/f2jeXwmSRNfjyEsCttgI4QuE/l/y/nmXWt+ZHXBhWTMvH1BDvXtnqvwP
DD7TpxkjmiXWrhjWQQ4jsaMMn0q17ekWjiD3FXRfu0L0zuNjKEB6YlPZAYeZrqKBLoeNIzxTGaCp
JwDwKPDHorpZ0U7ZozGyRWPflBys51wx6m5NdXXhNwvUucKW/UXKtJApc+z2P//5j3aPH///gB//
+KPj42LmIBCRDw3lFwSjLkbtySaTOxdmib1I5tJiIcE5p7l6e4zhYwilZNtZwfgtGKz76adDdGz0
UEZICvskseGOfeSO0zz+5nf7N18TQt9AKSWYCWB6xw/sT1/dOQq7Wjq+v+uXJLcnvj0m98NWNLd5
KSKGoGup0o2IKoUsVUvjHeg9BFeh26gvp3WiH5mM0Y9/82v9/Y1KjkcT3hzqpZDf7a+/lo/4p+PO
TrtqgbkLMit3oRvkzjLDpXAtXQOyJjF8/4j2Uhg5ud/xguFyG6hnKKXWf/1G/xEQ5br9BPDQf36O
l6/tr+Tv47/0/t9Ly/8/2VKe8Fj/3zAT+BwAvf8CMzn+H/4FM/HYKcnryYEmwIYQ7OMTMJ/D+L//
13HbpCcFbGROF1giMf/Lf/O85X8xs45dDmbGTUfOyP/lecvkv4iu+nEMVEvG8RGv8R/wvN2/Hv6R
cMFsxJ6glaQjJBTxy4krMOzjvWAHiGNx+O19q8R4wB4IEmEyIUnMMhp6/OqtjG/S1DI2K7xgwXnl
wfn600P7NwyTv3JD/vhVfMGTCqQIKLSDXw9a2ZluILe7nap+3YO2Zz1439+tceb95q343U86ol7/
9K5GTccwlSnRVi862Pd0Kduy7BUTb0/85qD+dw8YHHsCfB3Wb8Id+9efVTHyKLFWiG0G1eYE3dFs
aexxOxSEcbAKTjtY4MzzvRWftzV4F+jfnv/zJ/vn3+GXJ2vxvKpQ8DvkEbE/3+8SKvVpvovIiP3m
0R7/qf85ov/1ISKpBiHJg9h1/zjC//Rog3XWBoaeYCy3ItlGPooccXzHQ05PyM5nqF7DyT//eceP
69efic4T8DqAGPHiX/48xjKlDHL+PMWnmG8cUqt7z2E2NjSDc+WUcBBTxK3Tf/6pv5R+//pTqVFY
oegRSXCjX078NevWupzg5Gpvbh5jd5ouyAZZtR9mE6aHxudUZT5Re6xjiuGTSMCBgslsH88vqxU6
PEXcwHilBc4JaOG1Pfr9lXM/jNa5qY8E1+u2L9EolKZ2v/Nlj7L/z3/Ev3sT8NVEbL2Npesej60/
vwlVCfKGyTuqqSw9tNgyLU/VkqOd2iUtn/75h1Gi/P2TkhLbKdxmnhgkpb/+OJShZKljNuPk+BOQ
zCcwI+B68/pW/tGY+1Pe0rJJUjVbk3nRRRR0HjteWublFBcp6xMzp0mBqC4DVhI3H9kD48gwgnTH
JI89p7U/niKi+fWu65nPAlAYlx/MdFFeeO7Nw7zgK3+wzKxwTWWTLraKLE9MBEvOM/pWi1KFIE27
78Y1G+w1CxQD96h+sfpIrWiHRPo3UQs3/hQgRc8GGdWhKQqMgcVN3wDcO21JD+RHWguNt1OX9qVu
FmiLGp9fcNnHE2uvIrAE930wSyBDyI5AW2pLUqFMAar5RH52Im2RVwD5xe8uaSaoC52LaDnEXXzn
LvF8wuAr6NiaPWDH4j/jtCOZPE57zzNOuSMDUj6Noktu8F+kVHG9bB8Cj/vmEhNacxuU+FNO1mZq
mBBWlvjA2GbLFtCzdx31Q/fMYwqyo8Fl+ohdn/0LzAWLno0sKe5pAo7Bp4G6XKF4QQNAoqiG91Cu
ES6XKXxCX2SQgXUiPGuD0b6TwLHso3Mb/ykoa3vVK5N9uuAkb+emj/iudWn5UvpxE+/6GlAc0YV1
vB3LBeuUbtrg58oeNQI+Tbjeq74GENXaRtxbxzluVkmb+R7uRnxnoQGzlJse07BhNsYvxlobe9oG
0AipfFDANkbEKIdrPIx42/qIAbOTRMeN8PMcveOFTNWJZYD2NZKVKDALO+WFTDvs62BJmVDaVUTz
dZAN3hljHUMMk4PqjjuTVCR5U49as4kSaVlik4n5JHTwI57lZDflWRHPHmWxxQSoTuh/1APRaWxk
cSaHiUoL0yoKRtQ/DMfqEqU2kWzRkYC2vkv4gc0hmocQhQtJCqtWocjvErzu8oRlQXIovCtDsJMw
pTvQ0Ms+CJHidLfcZkLUHjTLfO42LYcZc7L0WJrqpane/bwslr3toWNv8HMynEzWeXxpTTGxbcBx
rNiOcwSjdx0scx3FWDthc000PjDsZdUwVBT0JzvO5NwsxX+EazcaXqsuzdyLToJnINTPNHe2Cjby
jJnnKtN5GpyiBpO97cMsNJcM4XrWGnitZ04kHs3lEOsWzE3np3wVsCEJgVEeEFt9HuCCVA9NF9Ge
gClg6Vodgls9wUoUr5cp0sP/Ye9MliM30mz9Km21hwxwAO7Aou8iAjGRwXlMbmAkk4l5csx4+vtB
qtstZVWrWrvbZm2lRZmUyQhGAHD385/zHeMKTWaeXybP9ocdTB/wvHWJ/vIVtnE6nYjK8r+NUqOk
k16oKf8Q3GQokxgirtEXiv4ZUQvsg+hEFt+YenQZuXCjXDpQSlviW1GPcaAx7BfX7AieLgjdILlG
oNBmx9UZb82+puQarQw/Ij4P3V1zCfgvJh0JwBIatDAUSDdLCbKF/nKaJsagMIdTrmAZTjnuqNh5
YNJEgLFX6zBQ1dq+HdBlGJtk5qoMJTOFyFXjG/2Rdga4j4Nl8gThoVm51otr2PEtJWLjB+afZXjF
K5lg8CPaHDZvlYQXTj8VTofSvCJx3WCfFRYSy2WIDKuOFV3ZK5dloMqFoaJuBLlJs7SUg+fV6Gfs
rCYZqZyNU2JDvgwZaAxBEiXyMSc+NJCHXBSrYOk6iAesJeOV6LOiOIxOzUXYC4SdICRV6m1Ha+oe
Gwpn4mORWhNyIbPjbosoldj0pU3Zy+xSibUBB+Bx0ut6cM6D3UcH4o50QTltnYljO3dt9YD+zgwD
LJR8zno5PDKG88+GpeMrliHGs1OGikyOishnpftpT88MabfIJpFt4v2Kl6F+ais7fHAIRFSoZQP4
1MWS/QZEUfmOJTvE8YIdnGKJ+b6N6/Zp9YyeB0w1gRy94Tk0GE140cp6V+yTBR04ozERwmum6zTN
3ysnBGfR0GOyKxG7grbTlNy1OYNiEEJ7jPcg15CuAvQ6NTJjK/LHNhkYLri9ZV7OWP6I3mcYF5lp
jSRbUvRo4MMeU824c4+Et5K9oX3/lamisWFycTfUCPbHwvbOme+HV6bu1K6KacDz42KjcU9fTIX5
Fo6+3Il81E8epshNPevxCGl2eHeHFOHb0QMrLo5crgIP0yCtj+0eZ0G8xwpyDFXz0ixxxUOnnrz3
tmi9vary4thDvThlOsy/+ZhiKUZ3ANR3PKIo5PAOAP15fqg1eFA70yek3JcsC/Ojpp58ZgK4GQQn
0swLh3qv3Cm9Ij5dbxhat4BXa5v6CSt8c+jIhHU+Vv6mByn7YfnjCQU2PGal+PQIYjEXKKw3xlLG
tpsxj6k2zQ7QklaiQooLrQ6Jj02jfAnbpX60eb5t2U0SxJgXe1cMFX1Aqv+RxtgFDT++bNvmc1Ih
JJ+GKHvpniD6pgdDpC9ISLcjGJ1DXrAeZ+tnleV5twO/QsOennvKAE1NFiovhxOuL3OfuJD7E+tR
gBuCQMsQC8drsx8ZrR1Th0j3nK2m5qSxt4kx4ORlF0Awg3qK1zCxGY4TKJzJOQn7GjgCsbhmXgjq
Q9HAJDkIBsRZ8+YwZXwoGcdTt2h2jRvocMKhraL6lqCR3HfNEJ7Ysz7arrKux8RlbRFNeeNJevoS
/1jUAgB4W33Eo7hm1H4h9CpopVYLP42AQRUpaGsVQ5i+PZP0w6WrfGPrlusDBCbYnAZsdM/1UMY/
2BN6HwpBLCj8hZpB6U9b03CWy3SRLUSrXlABSmkr9z38BIcMG8bxkZWXhZOhPMCoGUoPsYfsNFls
BNzRvulT9WX2/J2unMXRbYnUVOYPUnx7tmPdTW1QxAeK8sCos93WRvEZ0lwcOIvXbLRNtGiMhtfJ
bY2Ts8R32dKwp4S6higiEoYWtkfISS753m6VJkTCcBlBlouo2fVyogxxzROMrSCQ3u3Y7oWnxB0F
5iZv2CXlfFc5OtrHqniL2sF7II12kXkMrAzCQ0WsSCGEOB2xdnaqfnd8JpKh0T7Q6nfq/HnbRvEr
scvHuV8ZmI2+JIQiAhoG34uUBQzBgWRKE14XOT2CSd2AwG/iyxV6TAMl90NnfbYN49hmhHWgQDAe
4oz9sB3mHseRKd3mMxYVvxX84SFywgPDGXB6c5XIV6aHXWDO8w+QQdSq0FTf9sXC3PujLmxEJEZR
QYt5rapxFiVqfnPMGGYvEuhi+N3ZxlsMtLgiz81DjXwrQYKckN6TNyWJ3HWzoQ+ltgdmpxJX3ggt
eGA/og1YhZHfsQ0lKL0EHZvD18iNbH6YE894OhrsOlM3A09uwhT2eaZ5uPXGckfiI3qYYb6/xKMU
IY7dBOrdUESFj8BFa8NmAEj0pbrYon5D9mtCikut2eaJxLIRElBk0ITmfsKoProBGxBZnqy4FR4+
M9hwr36D2+hAf2Tjn+pFddfpMIcOsV7qUTKw4uGW4JANL6CNLwRLLEe5UFIGq7WYTgzb/KMxYSPa
LktP+QGqfqY2oPxtyHTQb7aumbfJLrVt/YOPMVesASXlo/EMQmj2MN1AKnbGTYZbP9kskTPC+UHk
ffP7yYHyXxI4O9V0wF23iDl8jIiij6m5NkrmsRL3IO2YEDKbSq/NjiJM8Am2907dirU8hIhNgova
Be/iWJJ2BX5L4py1RokP6HggcEZlC1tbQTp+IZsBpTQYqAt75mz7UBfACLdgAHlj5tjklJKAIxxI
S9b8/8EZfGsdusc/aqKEsC8gQkM0bY26O0RVg8tXEjY4WTb1phHG693ohuK5891O4B032pfRV1oH
01zyKSkCdeGGXDTT6tqL5DnJbawhixg0/xrLLVf6oBjAuFbP5FvNyTNuDi5US5Tq0fImVi+PaC0D
LBkNebCEoX5r6zbls5oLzJ2h0QOymBV5oLnxnV3UhzFLQpQRqFBY894UYzOJR8Wqj6RV5p7ImdN8
hUIlb8VYDne+NMc3r3KaU97Dp+PaLht7p/C4v3Sa8qvVmLIcstaqOnbTQNG29YgmthHk/7ptsvTW
xxAn/osT+jyGcnetUOkyY039Ykt6amtDslPnwqQD1c7He0c11fdsKLCQqwhuAEP8Zj6TXUJGcxYc
JRgQkPF3vt865cGorOqL+b7zZoK/eLQlczlCQlT8YLJy65AkgK/7QPUw7SFIzHnNrViO33HF4X9Y
yhbfbicH697JVXcXhW6RXLS8yH0+sifYoPwYwwH7c8YqOUpSI3HbYwuyveUjLNzqDjJwXWwbF6Nt
WInmc8jN5SZbTUnrXYY/ichK80iuDr9AJ2N3DBpmUmng0qwigojsUIqKLyeALssSAdsAAPcmyxAn
GpVZySfAWiVZaENQrvxC7RorgeRQkva9622mzRunUy0J0RpjoLeQv2B1URj6SVjM5aEVdf40sWtX
hFqL8rvR9w6wnwg07gDAlfTXUlb1BhQRpNA8L83vcN8gtQKSG4n/iEg6uzGhvZN8ysyWc1nGGYOA
O8/nBM/fGNTuZHzLB0/DIVmIS291jqYKFITZCSUsBoTSIss9PuRu5tTkQl3MdvGIaXXb5eQjONqy
XMRjGtH9J3L33qYujSoftvBP+awcfmzrYadYujq2KBe2i+4YS6xGO0Po+jT0eFf2M57VkUOctEjo
zJGFCTjtpv0iuxTg1CB86F3Q6ElwSpE+G5UPrFqlTnyn2JfiX3FHDaRyGds6aBpPY3GxC1wzvl6P
PobOli/Pbvv44Fch5mdUFePei8nlb0gmkDsUlOFle7fW45Oknwqroc+vyQ66bO4w+EcMkUYU06OH
VlEcTEbQd0QofAcwX2tSjvur87+LBRLxkK2TYDW2PM5DVm7OYwOVSz6m27GW3kuYQDLaqooVCuJh
KPp9a4XZ+5+LWv9EQeMQzv6IE7WjHPcnFbA0iwpFCS155nbGvIllZ+6kSYE9XT5//lL/RFsluyck
Ez9QLp77k2yNCS+jr4WXmjSVzk1hZwFufDuwOjkemzKP/oV2/U9+tfWXEibzbSUxI/1RrVN9m5vu
quUKpdd5fTxdcglwUxrG9C8k3H94KapE0ZFsC9QQg81f+xh/Jxvb9qh0HOOsFxFkIaIP8b502SDa
i+Ve/vmnaP2DCOnzWiu43UUuXlX5P/5amAgkcXwMznk5mfd4YemzQqYreNZV444PPz12SLs0EKuW
7DEujn0/EJlaHW1XLdAPa//n7+gfvlfeENBP4foIsIyYf7qEEgJQYI9BIOMe+DZgEecARWcvoelk
x4bZvP3LL+e4zJywqqKqWtZPXytpbS37CWwgyOsMECn1JMBokqP07B+e69v/4qtdP84/qPO+zTzA
ojNWOMoyhfPHj9sRJW4M002CbonD9r2pQu09U5ZX7Zw4NuY3geOT+ZrMC1yjnfxt9PGXxo3/vZLh
/2lDSWEyy/uvh5L3VfFeJjzMvsou6ebT93//269/4+9TSf8XbjM0MFuQ4qA3hZvkt6mkMH8RUliS
wJ0DBZk4039MJR2P/+RQ6M51ytDSWx8IKF9d/O9/c+xfpIW25zNElNxePAb/wlQS68kfLxrBSIXn
AGMkgSbNrvMne0Oeg6FOY5PIBfOP+psY8oJRFUurgYvXaBpIT8IzLdByS8Iwe8NYX5FeNybbLB69
kpHAtWb0rT7Y13VkCaQT4hKNUuBBuebUSfyhdX3SAzntq5J6oeZGLTbsgdmEAnrs0mLCXd1HOoof
szzsjSvUFYe8hV3kVXUupZ2a9xWyr3s7VJWlTs0ougevJ4ObIWfdEtRpl1PSZ85LpTujDqaidll7
o7G4UQRtPZidiq0aaR+sXx+I5FaPrGeXY3gOVaZHkyyENZlP5mzn4XXjmXN9cPwcdq8d+Zhna3em
JYCPyFrluLj85gBjJFaWD8OELYxvnWO6T1ngLLuaTUhvgyxacO9w/kHhQHG2SqLynuHxeCskUbJ9
FJHKhP/YjtFVzr7rCuZO8QCSjWoETSD2bJL5EZssGSDg8Sskbx0Z/XsKuijjnWH50BjJvbyfdSq9
XTEa2tk7aYYTC40Kl6hpR6sQwSByyK8cUY2vDAhq4hCJVskuj3RioXQZQHYiNl5fydzNz5CIgij0
5yLQSevwspG8y3FunxdZKGejO4lFjDgyaJnCydBiQuO+YNWag9xp23eGFfnWB4qz9bncz3HnLPDE
8KU10HlcZJALgdtJg7SIu8vUaKleY6eUP4FT5DxVe/nV1Bi0RXF0sS8sBC1smgR3/YTzwFDY+afp
lhaoPgATEyPk1L8hnY3BIpzHrAssq3cvTWxKWAQ1vfMK/Dob/mKp+XXGyfsRQYk3MbRFE6UY2siJ
8BmsuoG94PZFfiKmpjGWHij1hiHWZPigNxFX6NWCfwNH3xJTS0mzGmkZN3VNcts8iqGzCAIT24gh
CmakGtOz6XQGiCUr646auQEFQQIU0NRV4KmsxKtedK+bDqIa734Tibq4sVsQbQRkhgzfjJLldZUY
61udvH7Ze/GgH8smSb5jR3OhFdnp8EL0PG6Crrbnxx5DJNtUGputzdg0nXGEe+2SfESy+k4TVPyk
LfKCLD0kfw7hBLI+mMa5/tG0EepEEer0rjTWDDF8d+OuKUlD7NLJQb/1WkmQPAS6/Y2RDZBeP634
AgQnm0uACzidy8hIvnO66OYzaXNC2n5iyzsrzaInn92A3rKNCg8xq2y2oevbfhVzMmPM8SKDtJrR
pDd5bhCKdrvC/VHEBkgkqjINfO35Sret1TCeI+XYj+TYq3vdqx6GgGrFKSt9ZFJGeu2LwbLbnVXT
z8eB2Q+YNVxrV+CvyNOR4U8RPopemzuy6mvWv5DmDVPF0N+nHeSvDfOrur8QjTNlG85i7fd6NMav
Cqdhfio7+thu3bpZo9iWCU3HZz/ffOA7bNttQXPWt0qBXtuEwxKVPOAMbW1ju8g+gTw4015bdY2l
LjHUE7z/Qm0FR+N+k6K1FLtmsLInSxpzGHRFX7zQUzBYW80Z41OXc3nrUeaVciptGLvh4bCrfdHH
IUAUqzHeIvdXLoif148KOgQyApHwfA8JLP7BnIVDSMa07FXCjmgvOmR+ToKMyM9lVE3evqYUhEO9
ZEpD5jI0vX2HFAHlorUblJ505DuScvKebGH4zIxRr9q9aw3F9Xqv+vvYHcSRigaYeRHRm9umVvbM
oyUP78LcKPQWXntz23RN9CrBfDOkcXw/OvKiw7SdoQWEpzamOJAaZsfpgsH252TXCLuKA4dz9Xth
ktLBP8dTLWi4hZ1tHXtpvlcj0JgtyUXIlnbUtHdysTA1U48lUS1ilzS1k5qQPunbMy6gxdZsast2
+VRh5D1Vou++FoBMV7kSI3VzfpS9telANZlVySrEtG7x3uVoQBoFqZg9tL7l9ci8Tq2DxbcIndpU
DjwwzHHTA3byLN+k6Bc6QP1J1/MYraG408uw2NuEj1KAvn75zLcGQREAU/jdG1IGXDnA5mirbR6l
W8W7ZMZW6kvIdCw1xQRoYdOBGIoPWEHN+4iegmnnFaQlKD51gDSPSlQBFpbhfvFbCq2Zo7bLZtZD
9JKDT7nBcMj8b6ZWAPj7iuLdmlO13DjtCGHCs6NxbY8Zl+95FI0XiUoZsfdzSzOMNc1EXYlbdHeG
IRGjWVHpPi0n+5slu4gOm85vSZmNGCwAbPrOS5/P1r1hwqIjWJlwuaqhVsfRKmEO16lLAtEUoF32
sSGBVY5Y6JOtCa7v3VQO5/LWWUnIXlnI23KmDZpwZ+PAQaDv1cbY7cy3IE2XYqstT/RBFYn2uSdX
crfwL4w9a5aZbODtWE8sTFV24Q69YFXTw7JL4sQ2dr7OQLKWRdubjNERUPdVRCtOwMmg5w+Cxn1d
PAoddrV0jGsfqZwsRAFJcls09TgHqpAeRM0csBauRsR4oocdLG2j7T/5GWG+HmDEtwi+923dm4m9
g7QjuL/ixboopiwmjFfDlQtCz00e/IXWu7V5XHs7hy2CDgQqz2UYzviQo9avwZzMOfcbA6jsY2EO
c90QeGbMXDVOx/rAtxjUZGfuYHJV80VBdvyQ5rgUKA+R1KRAfpEstwQiCHmkQk/bOMJXYgFtWNGG
bgMfnOHIJlQL4ljB6XItufMVnAgGl+w1WvupynwLQ6USC8IpOTKO8eOEJ03PbezsHFpTaUOveaUt
SgZRJxhX5XKsyhpPu+SmaQNy3+6jTGB7bpD42QlOaezfpr6dDDu2jYkDIUBG085VUvQ7aA8e2BnJ
1hdleBAfvTHRZuh7IeOtLIre1iKO5iJzURpZzXMgSZnXGvf4G+BZxB7aIvLKTKTMylLKGkQz9Hcc
dXR0sTQUHZ8KhwHlWS/eeivNVh3ULAbp2ZoduHA9wpW5BXdKnIhsu3UPgdC+pwYmextVwRRX0BUN
7qAv6GYoPPCPSV1xtZLYgfsR9a69gh5IIwOdrjLaX1lI4+ayKeaESXjruRCtl96Q9CrNkfTvrD4P
G2L0HeGXS+7SvnwehlGPO0aWpqk3rqSz+dnUACA+Joie2VVFOKF5nLDduqz3wiu/TwPD1J0Lfd/+
1ldFJ347xGH0jL6q298Oi79vN1uPiL87QiJAWmL97F1OK5xX5U9HyDAVhqxTDZ+J/3zl6IyzK0zx
z9+dj/7Jq/xs1VtfxqMRzKQynSey/NnL7+u6bNntZQETyRl0U5JPD5bqeDyyZ0zhxFuiPktkxHQ7
2+z18AY0zHoT/fjrG/nfM+vfxCrG/Ndn1occEvvPh9b1r/x2aLXkL67HgNPHjo/Sxqn1/x1aLfuX
X/1/1Pw5yAz4i/7z0Cp/8VbxyuNgqhgx/v7Q6v7CrMLh8PurL5dr7K8cWrGxrW65312n2HJxH5pC
2ZYvMVM5P5lpwTCogVKkZDvXZvFME6f3YXtA7qBm+IQX/Ihy8O0cDVQQwVYCA5aTAq627uLQj0HN
2vjZMlnGe+br6hjPLB078Ovi2nTY7QQd3oXPNipjlnW1GNfM+ob5V/aSCPq6bcQBT3EBWcNKAEc7
xPZBpkVMmVN8R9DnDk7NuO9QovU8RV5nVUzeqy7ej0UT8mB06vBd1Cl+okFDFN0Qx1HgVtgfVcEC
uh5ysVTkgOmnx5LSkpVkXjBBTAN8GmY3fbTmgFoX8ieacwh8gRgUbx1Wlgx40FMz0npLfmFXrr7M
IpsewLGh1UtnHnHr0KX7nOFtvvphsikCSsGR97u22olxdtha7ymS2FUaduO5ATt2VlYFyacbepaU
di4Lar8R5tbZiGWoXQ0q2bi0ObL4B9UPhd6wQWvFbqLS7TWNorXEScgBzi9LHASnJZ1eBWCAe7uc
WjwavWly088Z1hmOVMWuZS7yWkSu801ZkfusYJW+ZY3f3IQyGTjoTZLNm6vt2KCtt4phg7NS2rXP
WKXHXFPBhfAxojnMemsfJ0tXec9+1F7C49jYFFdxGk/2PtCRpjbQB16L6VY7+WVYC4YLAAF958i7
KBu5bZzk1Kaaya0T0FO15xn17uGfNK1zhblm8JaXBWvLUVRLd72kPCgjzpYu/gdRAOawi4/FEE8e
CaytC/SnRvjAOLMFrXRluXRmFcsNgd9HM/QvYsN6ztuvtB5vm+g5l8kXRmWwurAL+/JcDAltAN5N
33UAiDmpJOHJGqBzj459COOWgnpovyUbhpHGXQdxX6w4BYYbNiVRLEcM5ardqC4qguac+KfNJMW+
IKmLiB4fuqw+L16hDwKVO1XFuTM9RAb1YHbeKQ19khJRJx59BOwHmS/VZ2q2J3viEvTGaQpilRsY
pGwq7QeVryiP3TCa6iFzk5XDCwAMvD1ZDnxTs/FKbgKbS9P/EJm+kl566xKLvCx/9RNQW/DYzh5G
3mzfh/1FHA36WgHFcoCrREPDsP6sxRrV6m8hVu4Tewmwub741rs5X1PWtM3oLnFQn8wXQoI7K5xf
8szZFZrvVK3D9FvKJTYLx1qKT9kmoiPRwL01eog3JqlyuqG65U06w124dMApxr1BKIpScC4W5Ipi
Csb0Opfu3vNBzwMsa3FgKNfBbzzts44GeU9eMoHBvQRb2UgvUR1IoBj7JnXPgL4DvwXFYJZHssj9
zuG9cLY4klF96I2nOP8UfXhJKp0A66uQVFf7zafiZGEml/Cm9tyy1DceUWA+Y8l2KIoJAHZM8pN2
+LYWf64CjYofRt96JJJdHWKHzKPhv3PVXQ6gBGDSALpqBOVt2d3oOz02g+ZRNfmwNceJ2TZgHMiU
d0S796GEodFI+n3c8lV2HQB/esRn8BHZBMqNzcipk3UwlMvBMbopCIcmGPjNJGPmmC1cDwlHhuMX
RCzgMg5R+btEM2VEd2+2VZTdJjRL4eQ7g55mXs/PzseQtk3oH1yl8IwTN7uciITeT7zM2AzfFMID
G9vhagYGay/ZC5rmocKixqzaOLRZf3IX76FYMCO0dOT4eF2XGzNJLvx82VdYBqGKUtFK/wRWiw8f
vj7g5H6D6OYC+29gu2x4yPv7RsmLbNASGgF3cfvKufyNfPpRlUX6QN/HwZkxmBf2Xa2SGxw3BAvP
UeYdgB0/TpW65kTouJsMtN7a8qEfVDrcC2M8OV4HneXWwN8Jpe5+XPelTXZB2c0wlNiGqXB6yAHa
DMYPxOQnGNP3YrzwR70fNApCzV6JlDzUnlJ0h4k66U1Sj9NltJzVaik1eC5baXKzpNQOpeYZpyKe
Vm7MkRxxcxfXaLrSgMW+7Pz8OhdY1fR5jD21zSqs2fDYGCBGKgB4vTHxne4qZS4ZFjzm2Rt/0HgE
mhqTQg15p0Qi3i6pDQEh/NFO7glq4DGhquSSHnao0y6hd/xFR1Wj9Q4oPAu5gS2o2CdnxCYSN9AK
8QdGGdk2yVF8PEypPjBKPXe5c3BxY2PNW7obpKxzG37q3DxbnFs9ejG6odhl6wAppSmoL+AECWzE
/UeTuGcaHW45GGBDWfYO8Q4Xy4xwPxZxAtR3oyaUn2iztLcmmLzRBAACYMUGvFXHRxhWjDWl4cSA
5ztIAQajV07A7U0WclDIURSZPL8ndXvmtPBBA+mPIrEu+zlDVHUWQpQOs8hk3zBO5iSt96pAp6ZC
KJKPlGWLFyLSNEyos1HmCO31DaIUj1/muU+9dr95ixbcbZ8UG6AmdB+L7vdja1QfGQHeC9eBLMjZ
tg09D8XG2ZMshlCvq1dOOpD2EvMWMLcM5uXWZ9LMGY82WW6uCqomRR+sYOTnjwyweQom74nU79QC
8y23gMnFlegm6B35xrI4YHbSQa6NzpFvIJuP/jFS5s4AbeGayas2FF9Sdo7Gxrozcn78/GyaHe2R
ExPAa7zNLP6AEnZGt3c1yQPfWQVykHGtiz+F5vfZfm0RYy71Mp1I5F9NSv9wWeEya8FITz1Vh0QA
tRZjLMtqxknDu7H0i1PA0/Dqp2USlxHkssWbfUg6t16kXqY0O8GA2hdhjt3xw7MSwPDVdEnn+A7n
9taI4kNjJxepH0HVBTEoyOMxy9/3DsdgeJKQmcpxp1Pzxfftz4KYwWDOR63ba4xdawHKfq66E0Rr
LmPb3dt+/z2C7bl13eQKC8BFRY1cWruq2TgZfofZepR0F2+Az9qnMWlG1AT0ktY9R3Z4skEYJe6B
x8fWWrRxlfL7STNAaTz01mDeRppl3+43iQXY6HsV5pK1WwbEsdG2Cp6703ux4newgDjzQ55Ge7oB
t00GDNQjH1F+AyW+wSdL51WzBdRmU8aSwCAHSHSXtOkuxX9SZt9cGrOhpZLrTRh4sBukPAzxJ5HA
jzzAVNb3XkZHbOKnbLDOecXOtogghEKYgAtFUm6rWnvvJuXeXcvsmSykxnRrWIgmQ7KzMTZ1HuXF
TvUsq3KTJt+W+iVO2xkvYFLcgOFmnRKc+519NKMlZFS35Mhfi1Fdw/+n4Q0slOBrkxdeDIrMKeiH
SURzSmn/mAd+0Rm4t3rVjfuA2Sx8wdCCVJ4e2Zkgu1sbcrHbXBq7GM9rFH72TjsHRTns6+j7IByy
BatxE98dR/p1gZ3sec/ZfzstFbADDFVScolCcpnN5Ymz0Y7cubP39B0YAX1HNkUGA6loPHKQxxg2
4Q60r/BHPw/Nl+FEhD1uBvOyqOk0DkuQr3hfUpAn9Yc3TTsZn9XwPlW72ffAKUCfp6yrkBw/vkKs
ZVlx09bxhdvR9Wnm0avFNvhuHu3lq++wgWB0rVwOyNNCjVFUUQgUcYzI+lJuyiFRHBZebZzTtlHe
JsRfy0aA/mMycHJNrGMwKTQ/GccgzJrSwr+iOvsBBY5NUQD08jjSiID8sBIu4kOVuu+qZVDiQ5bf
lhMhhFF9b1FbZ8N8dFHj/aXG0tPEHYsyDiZ6o5ANUdxwRLcfCYIsmKTvXT+MdyUiuk1D5urkm6Pw
wlFfjje/NfrCntl5ZzCnh8vUi69myz1Sv+LelRT2msslw5AvsNPkAoyAAiPOL+xySp+DgkkNd8+N
ga/nKPAGKbPZgVjarVsZQX6jlcu+j8V+bNJHACP73C1O8fQx5tMxT+2rFPa4qingzSHk6y88vzuq
rAMZfqJh3XRr/YdNtUXubNOeUHdVXkYq39N+Tc90ubeGe9zDRXHPe/U37IDhrLnPNJyyWKg74ReB
6K1tJcqrtBCrZfroUOq7DD/shKODmB91K6+GyDx7PAevnaI/oMgE/ahvrbTappTrQmpJdznlEEFr
GXezjN+t3tg0iOOBq+F+bOwh6dCRsclT9YAH0niwke1q5Z4JFL1NxAOPUaqOU1OHp0xGtCEsxo2v
enYy6IRW+prT1ewN2BbNLXydQBlGszGh773b+L8b5d1StQz08sJKNYFUU+0Gum6Jr+MouChzHXhR
eWXXmja3HiainPf8wR9LhHEJEVsA4XbndE1RXIfR8wxXZaQlzs7ByzTpVYRPnJnnrkHyPQzkYTaJ
UGRP+vEtpvH6UZT6uLDzKzgAR+Y7Az/ubhvclRbkBIye7Yxd4uhmEMPRYtaWH4wW55Y4GS5ywVmP
g8tZaG6tLkmOidu3FJpj5dNu/lDMadjsVrYHyyrjBWeygqXQwEPWJcH05+8qI2Ff1aG+QCrvLgkb
2ds8qowvw/c0bFXjnGXNZ9OGB2Yk4GAx6fijHe9IV8xYtaLL1A6dDeMolNKaqA4u6OlseMCXdF4e
BuRKaHebfrIv3cUkdOQH1Jhc9Y5+Kef5uDajzR62FFzSEQuYsRV++15Ew0E1wqCjfhIAEAagn1t7
9Bf27cspjezhHmKoxFAdQPMmdnPMGX6WWtIfcu5CZ9gocjiCradT0iSa1Hd1eyAEKHdMUCB+nijt
/bEkp/X7A/js1fwQesTZmAidzgsTejk9x2QbsARinPuWNA1dYkkfdj9C4YTiONPXh+0PIGC4x3zj
FZvVROUxe6zJEBkwPFdSvc9fmseKCG6GCnuzapi4L8Hf8xmUVhH4DuHD6xKWPUDcxpquullyMxu2
2V5gf40EtBtyFxBNpogyoCk0qbaWlIgAKqpvBqiqNIQtOVXgGPLZUHDzJkTnrNrYTdasbsE9sOt3
0p5gAiMh8ZZadOOdWiBIgPVa24mBO1ace2w7te7YD3HEnZeBUyVB/fg1LRJ+nhfhPMzAverz/+qR
f3fEWEjJf6JHvpf/dvWuk7L6g41m/Ut/VyTFLzibLA8DIOKfBJP3H4qk+IUmBpeQvomSTNkFXpm/
h/vxyvg+YWfC++jZ+GhwTP2njcbDDEYi38UH96v55i/YaH51sv1Oj0TbxOdGFFs6UCls5f9kGASE
Vgo5cvBTinullFNy8Omb5fTcekFFqPIg4MuGVjrcgNU8WE1yctKu3psie8xpWe3L8YH9FOdzilDO
kP6ebeiJeGCgAxlem+9iUEiBHmx9kjl8O/IZedA2Q0W6Cn8+hWhfuRidjRjslNmuhXufQnhFz1oy
+MXR88sXcD0c2CeP3WBvPQzSPBrYMjYNNowNtuaj57ZsH/tT2bzhah43VidRCpzwsRjEb/SZvyS7
P1YF//yMpPg9keL//PfcZIev6vq9+Gp//lH/H9ItxJps/5ObYHjPP9719z/cAutf+e0WsO3/y9l5
LdltbFv2i3AjEwn7ur0pX0X7giBFCt4mgATw9T2ge6KbVVSw4rT0opDbcOnWmnNMhoB0bFzisBn8
YC3X/4dvIf4HOazwhS1c5GTYdv7vEAjE/yCvgTnhueE/ZXkkj/8ZAr7zPwp/tg0uI1yRFIyO/2II
rNLJ/zcCQGvw6fPlSxuxMvpF9UZHhlCVGBIt5H72NUmzNAmXjQ8zGcrSVIbBzRoHTWYGSXKY31OQ
1DfWWEr/0y8P7N86S+tAe3sZQYhDkvZF6PyvL/4XeWvF4UUjYuIyVqr9NppIqzzXlPsisKkm+pqS
2dJuMr8pPg+tZ3O478J03mceWQ+noWmje5Ye3znDl/bV1kliffHyji65mNs1C9R3qvjhnWtmUnt1
zcxNrpJSQhih2RKqN5MHSVAhErFa7ZH7LIi3qnkNL+jvasQO1zGGdNTnUfKk0WDvrSHzzmAt803W
OvIaAyfddOxnUI4nEdiqdy7tdZ+FXieXxrWJFRcimOTWS//lcRLLzMMmNmnvGlle/Rkoakgc035K
wJJDT3jMllSdK23r3WJJeUoXt6PXMtDn/POVvNa2/udCPNA6K5HFpTP5+kJISWpn2f7ThQ7xETmk
A/ycEXI9uDAoDoAT0zUNh9xP4H/RO+iGt9/UPw8B1TmqJQ8iTPCm2dRF6SKx5fB+PIXeh6DKGNfD
kIlDjqEAuh32xwKP8DDs/nzTv1G6+GXP5W5BMjCuANG8vmtqghHankbtqzjGJmkRnUcx3Q5OGswe
XjxTdmdRETTSmcF5MgPwOcDb5aOfR2H9zlN407RdX4HrryJRivWwdPDGv74Ybwk6d7GJvCEHqaf8
7ls4/DIJ+HNTi9rHNgLYP7t0GciX7eJNxbdGLlJtvQaK3zsP5vdX4qGWtxkz6POZwpgKf/0uDYSy
BfhkuA9aB+qcM+r24IP9uI0HAl8pLRTRFzBm4TaGz3iXOtH8YbTS9oWO/6HwKqrU9jg3xNFO1s2U
pe6OQ1Ryapc++vTnK/39u/1nXoTA4Qr05s6bN9iDD4hTYcI9QVxwBFiVqdd4E6XOLr61EU3eOYPj
PM9zE5/+/Mu/fzxsb2D8eDwnx0PZ++azJZ0X6VGr00OwCHGgoz4n2xq/crYxRKV+SUttf0KTsPyd
h8l0muoguU7OlB7gAPbv4Obs9bd+nZZRQzoBXRW+IQB84Gpev68hi4kxmePpgJaRZlXeTrQiZyAo
yU2viuWpKsNqvtjM0PfLDJr5HI4tsIYeEnK46wO5POqCMt6V2C85foIwDcUldq2DRjIHdr4G6XtQ
YpY3lqsQY9Z2OfVHXdWoIx1/5ZTn84Sb/50nvL6813flY2rwGZ1oJZR8C1nJCuW5qcxxlLvw28fB
DCdZUeGFe5DiXK7VQeWKtKPKzv6asOdAf57G9+bo1wJuhqXj072iDoTkn69nbdX/OhSYkuEB1NNw
sL1m4jTYtyuzWmTylmjAD+SxOcc/3/a/vEwWV4wqtN9p9QfBm19UdIIbOYfDgTAB80Wouqb7BfLV
FkUV7ECh0u3UzXTTkulyEzauuMzuQk3L7v1Hkid+aHsiinHxKL3OGJ+a2ov3PjzahMyKYpuUujzh
0owJi3fLGiq5hezKU5b/15/vY0V7vXl93IfHzoi1F4uGeLO40Q52KOtG46HXnDB2nSP6vVcP+rNj
xe21lqN7whxIpAxmulOzxJhzsSA948d6nJ2uOYRJDLMgsr0nh2WP8pFrVulwcB8R2rFrmEHfWQ/s
9cm+/uBWfBnSC8a0h/Dh7TDCrWvNfWcOQdulf2NMI9UMvASN5WJ+JP3EPtkMmPPg2uWTb5m/QmgY
N6uMaafj1kspKs/WTYAJ96UOvP7ehtO36+mKw+iOlvnTUqO7dZAg3GdT/8GPrfyM3/PWItsBGqHP
EiuscbwjxDB/Zw/0+0e8DiPJFME6a/NCXn/Edg9tJ6skCfeDmG808Iv9iFH1np3cfIbln73zDf/+
e+Ac2cchcVEw+9Sb9QNpNry+yJ0O9jRVnyE2/mDTkWpQRuY76aP9e/Snf/k9mFkcEVkHOIw6b36v
I0qvd/PBHFLtOh+CxM1/WsvkX123pZxgWvedCXc9KL/5UtaGPKBkTwRixc69fqB+npE1J+L50HCY
3A7Kj5E81OWzSfMWB93o30GxdZ7bAS22Y3yU9ET80aYJayEfyMaIX1TvwKTpJ++dden3UceVcVQO
JBoiQgnfjDqDLsPSaTQdwkLlx2gO5ceVS0WilzfcTX0Q7mlxyJ89rb6Nsiu9//Oo/7efR2DHTo7d
LGP/zeQFFxoRqa4J+RH59EFYjfyKW+xoOSUN2p460G6y+h80bJpLkln+Ozf/j+Xr9QjmG8DqgyWO
Ixe7l9fvJSBjQ7mBaw66Zs9CYljovnROgz8eqsSwyxb9Eo6V/9DH/hlCuXPuVg6Sml1QqFmgqFkO
JJ8TH1v0R8Qh8Yf/8um4nCAlIi3YYRw014LJr4uJVwypgXesDh5bgVPnZPZ9Hde0h+y2/WxcBeuj
bJ8SRtWhKrR4/vOv/75lATfKn6ypQqzgsje7pVQjtFUhvaWMwqP1ZAED+mCECs1dRqSNg6OIWh9k
co/eioZOktFKJ2ZBSpRWgKh0/19v/bkgP+SMw0qHdfDtqTaOlkFQj4X3PBm66WMPKyMSdX87WblB
otTfDFblnP/8GH77RPlRxggbfopTfAwUtH59CUjeI/wA0jnksaYXnYWj/Lt33eU4l55/dEZT/gWi
SZ76IOPvEW3WvLexWb/CV1+py70qjJIhVmb8m28+g2llOyQjCCBsGxAmckzg2TZPTVqdZ1u0l64W
Gax92FXJLudfuUmssTYPqpcjAQZZW60fb1TW74zdNyBA9jpcl8c+njPR+lresnhTb7Z7aQ/oU3JS
z+hawQ7a0tOozLYXI4HKAcmBuAx4MNWuqr1SHdNRw/CmV+Kdp0pgsuhHO5hPpLgsxHXnM6cHHOPC
3zVL4j6nqYFvbqXknh81Wdn5psL0Zt57vusbfP18JTZUYKRMLQH+jTfPt6vLQjaypx6Soxk8rdUS
5FRZS8khGZNZbaIqJo09UbpHBkgK0K6uK19s/dxxc2Ll+rk/mjTW9xLqfrFthK8auAUzOUv/7adI
aVOFnD75Eqmfvpms/drri5SW7MGi+LPLi9k994P41NpFeGunc3EKWjl/d5v6OENlO/z5x39bNNng
sEHDpuZS9fLegn4dfMoR6dr+geaK9ZRX8fjgJaFALsDhgTZDe/fn3/tn+/T6tSDXDgRLg4tjF0Tb
64FHgUF7MlE+KJlq+N5YCsoQZ96dlTniJlKWU5PT4oId7CC9gM0mT33K67NdMBH5Vl/e1Yuf79w4
0VdVus1xVYJb+6qgGlLGS/A5wfBBvioZhhk+re2fr/43ZrOCLysCGiw2+wyXm3h99QldNIA3sPsr
vvA7BZ7qRVZQnOpYxh/LiTMv0YAJGXd4J27C2Y22Moao1UyNT/UIZ9mBdJf4PW67XL/l1w9VIRXm
D5ztVO6d9S3/UkLqKJnUzYImB09aQReQdQ8zJl2hDyle0frTRCR5fUY40SRbxx49gu2HjhidRfkX
gsrdcQMeD+SJHrLuNiRGK0JHa83matoQYpfqkPHfNLZJdu88z3+7cIidTLQeZQ+Uza8vnC/Bhq5k
0dcMAMps2hDuyD4fvPCh8r3oS9W3iH0iOFOUD9UQyH0mpfk66IpMC5ZqZByuNcpkm2oaWxuK7f5p
iKaavTbiUCwHeBYfE9+xxHsX/vvszWplA/GGdMze7y1NwDS9n8wgpw8pIdzVJlay/+bmSE0KFT9W
gOAOZRxYX50Oy19Mls1LUBekdoipust6BvY7z/FfLmc9mgaYoB1FANabHVevRk4d7PkPnm/AQ0SK
1qc9pZfac/UtuRa0KQn8vAS1CS81YsK7Qi7lLX9x9u05fo9J8PvUC3+Z0RES+sc4ebuiz4QhId2e
2OGk9bFQ0ZxvRdmYJ7Rf0VqGsK8qzrtD37fo+rxu+IBIutghIRn3C04p0N3d8lADg0NlPRbvbNv/
ZQbiBETwAiEBrHL/9At+HSx2VcV+J9rl0EWj5dzWlK+hg0Rp82ChfsDTqEjG+2TNVn90URWKQ2Ah
7vqa4mZL6cyXFg2hya/lLeV6asmRi+13h51GzFsrX5LystiVIm/Ib1c1iRsl9aFYiIE5p5xa3nvU
//LiQ2hm7CYpjjABvJlOIXDhV0VBdEAWSIMfkgjHUC84TFlsRbTi9XKrbPYRZoxfLJ7Jg8LPfFK0
mI8omt135kc8Br9NREzpJOIKV0GOf1tm93h7CYgeeUjQXp8zUK93Vc/bQDMvFng1SgLMgl5W4XvY
R9jhqChp8RCUU3VI2lGc+t605QbGr8/JJAZaVJNJQdgyooItEc/EPhbktr34LoAxXSbZ19ZuMZ1l
/fe0nrIvRel7H98ZW+q3e+IIa3M3pFoAD357nOhIprPyzgsPNgPsPpG5uvUwQB/Cqsi/AWhCSpm3
zd4msZzGRhT+TEFV8iKa3aLn5KkXCEn+Py6JAxYJYnSDqFu/OXlmYAxIFV0i9DNDd9N5urlJ+V7J
xUIoaaMCP4LhAvPFqnTHvDAj/BsJRuqktyfTwLtfBECeP1/Tb2UTKtZBQNOY0w0VsrczEG39dgIr
DSl6dr1PM018aKZufcueftwnVm19cLRfnv78o//yvVHy5VujL7b6nd11ePyy8GETxV0IMJCPJ3aO
FD7tE8wz/5jpcjrKpCyveFvqz2mXZddGC+9vo/JvuGtBL3mVWx/zoO9urSJEDmIriKy29rCYERib
L9LBfo0y91iXo9xbmVWcl6qJXtawnRcWmhttLZ3/zlOU/xQNfl3KSb/ARrsCXSjmckJ5e0ckc65L
otjDAULgSSqTh2aUtsFLFhI3s7PGZgVt0pGId0zCaJbVYIfnqew1fKKZI+emQCe/wOZVpvlYYQ+N
d3aFvGQ/6VHYd7NQFsQ9MU7d10kW036kHXEkZrvT2xHHcYxIxHtx82T+HGFNovVS5R/rCeF+PCTj
tm3cqtpZrSQceQgLdu+ZahEzRQyTfEMgdTuwd3PMQw60mfpz4uPe9xJn+uqS70PObZ5KqprQMQnd
0rHZj/Uo8RyT/LtFUWktO0dOVoiqxq1XebxTFOfIEQR72IXVbWdXRY88OkC9WdblP7shVdnByifo
ucUYx+N1ZJcTnWwU6gCe7V5rbtAa8jM7hPyRQk73d2rbBmwyN7crzYwsj/aACbYArjEs1Lq9gwlK
3E/RQFAlTtYif2sw4apGBOAttxm+DM4KarauKHNadDIOJnRB95bTkmVQiteRCKvtQNDlXVbOyNmi
yhu6k3bb8ayLpe8OKiCaaYmw3u8FBqV7bL+WuMiaHts+X4rE2yVx0ILNaEsiKU3fN/Kocl088fCY
Drt8fVBRHhNt4/ornIFgyh9li37+vdPJby0pPkim89WtSJ9ScEJ5PcSa1gOFxZS+L2UqL5nIq4Pl
d4wXBBa3aoEgQmB00Rwki/jFqVV+5vwo3zmu/1Zr4wfstdi2Nr45NjvrwvPLQBcEeaEEXiCAZE1/
LvIovlRAIvZFkN6R71WdVew941tNqabG3RX+onuaoXcCghThPkbhRB0o1T//PP+8PT3971Wxxwng
xOC1XKsMv1xV0zL7t0sMyGsuzc+CiMjtNPjdwzjExWfAcPXhz7/3296FGY6TGgss5gooS2+9o00+
JgSqjZCpwym8yUyUX8C/Fl+CcYQu47aMjdip7gBrxWe9lCkBU8m4HrNkiiYllwDXxixZPnpzVz6h
2smeXah5EOh97xaKA3MEeFmin0dDU0doKd6b33hCPJNXExwbQ+nZ7DVslgrWzNfPDMG629jYdPeN
HEjgqB2/C85t0ULYC7p+cDbenCSXCP+DPopCLc8t3x9gkGER4cG40txOcYCfITdoiXeALz3an0Va
f0F8bSATYAvokypH/V1p8Y18KvbdY4UhYAPfjRzIVDT9x65yrlZEmOEx8g3s2lZr7P9pXifTY1Ku
wkBgBh7sucavPpM1a5j4et1UR4p3oErjRqTZCbRMr/c1HJRiD42uXs4xaaP9Q4jjvENgGriX9Xwd
7mzRSRemalwjPl7G8nvTZGlzyAo7X/YRJ4nv/gDx7DTpDH+YB2MbM6XTYbbzUrk4l2wB67KRQTff
LGS417s85n1RtOt+MEEU/QtFmO570lUeb3KIE45TCUFdl2qpCOKdRtp6QECVewd2DyF5IFJEGdm4
mG8ORCH74ExZVjKledIcB29tMKF0IfKUthgYfRIE0QQUcJn0FptggaEHyzGKvzV5dzMWaWBOskmL
6gIZ0plvs64E41aZpTkaYaJb22Zqn0WzrM/aforqkA3RrBWwvTEqnL+YgIIH1w2HZttnablTE7gU
+o0ZBjpRqhN1sfbZUcTYn6J64SyhMheyi0uh9t5Y5YqgcNdUyCEUDqHLBGR8CVIrfNCABbNtIusc
n1q+oD2MQFW8VPhOzB5td/Fg1T3gCAvXzC0peX23BUWsYYl7lT6R6e1mG9JurW4PMcmb9hoOg33g
n0IQcBMKw5sB6GXx7HclEn838pPLFKwKUtnF1TOi6hYG2AQh5QXZ7aAffL+uxiNiXNPtZ7jVP/KM
s+s5hqjY7udFO94ep2n7wYp7ANphW1UYqkq70weq5cWEdcqhSobWtrtCWpjrPenMmNQcwO4IJGod
pmKTeqFpH5AtF3Kr0rn6EGZUl26mgIew89GAw8kAjH8sOegTy9zhmDo2WWbGG/gzkn+Y50NHVQ+W
xgFadpAd6qUpniqW2XGnqpSEp3LMqwctAZqQ7DoQbSEmgKS4ffh0bTP48W3lOMQKR8uUPlVkUjhI
jgOSBm2tlubZWhoPbR1j05xBJaGtthczW8epIi+TQAASyDagYsrsZpn9CD/XGJTctWqm4rjYcLqP
0hvHnaGgX/7M8R+toFaROJeyQW+3pToatKdwLMDtydRCVGynrYT2SqXTQebX5MPWUJBd7vn0sKqU
xplxSyZFdyC3b/YPXtAhpNIyaE4k8rZM6pxaOORh7jW2A9q5lBGOzNTvbniRyJ15YtN5yC1EyhER
4s9dteKzmVDGeVf1SGh35LvRijF0QV8KY3esXoHWRJ0RwrgdJevmbSPdHHNYzFYWhXQXYbqcIcHg
rgYKTna4bgooR4V0t6kzh8/wNhx5qcrZfe51an643QDJsyUxkrBwFSjS1g3o7lMZOXTZ4PcovYGV
1X1xYIK6W2x08GtG3ciKANcCtw/LKfr2Ho+4OQs7I1zVmC79mJsh+Gl8oT46eVe1W7Cm4CGgRMXu
FTcfXNKhNIG7j+eqYss8jMT7OSn2HUDjZfY9qoXpMXbU+iP4j7g7It4wiHona1l2I/bx4FgAPkj2
klj2/CHhi4GW71RND52TGz0gdmHHONmAM/aZP+E4CvPirww2CbnvISYNpA7YzR8FULCLcSJ2fIWz
SEO3bdX+J06WfLXKHBWPPaTME2Qis1uhsd71+9b14LPr2AdCBeifAeShet7FYw9l2y2C/lG0Q/9h
0YButxo4Z3Ybtplu9j31AvtDCFPqb56uW11LDlg2AQGJ89GaHdBUKI6WG2O0/qkUSdrEw4xkTSu/
78WZFArk+WDeOu8pdkMr2pHEauzjNDH0jxM74nGfFVOMZ60p3dU8XKkzrtPpbIGwAEFPijjYHPJo
NsojfPR2wj418FFiCDwUhHGPmxjKSr5rffIhmeoJDQGmzjrjUkvDzDAmKyxDqZ6olC6YwJm5tbvL
c6vF/9MLHHNEQgRi51QBH3Ci1wzjzi6ri8XudOuGJWSlvloAHs92CcSZUDj7JfdrnT5HVspSPhQm
7C4YFpb+VLE3ZcfWDy8NJKUr7WeMNjljFJBbJh/ypPQ+j71fT8dcCEzbc62nZ6j4CdikEo/hPeRs
gz9r8Qk4zbXDFJs4i4f/u+1X6HeLI3LXE5PE3o+4USRRrUCZkck+umDgLQ1rdGp/SoYBkKlagGdd
+Q50hMGn6J/M6EfL1vN9E2xQ4RUdk/6EFUlOqgke6R1M9WGSTfgzyYLVyG23lCipD4MZtgykFoB1
kv8Lbp/mPI3udF1gjQw7ssZL3KJLzCrYsyPABjhjpgd8k1J8Cwdq37NBUrfLTQvBNiMWANMlf0ud
ihHCNPDZDGC9XbVYpUxSfJwbVWRXQ917PneBX2DnsktT7gyd6UvaF+x1gsIB4B95C+oPghM7APT/
RG3wWO9yxIXIl0sF1Shli3Wd/Zqj2pj5Q7JbigVAS1d68op3daH1GetpuoEWR292KTBJkgg8UyCb
KDBfonxiIazohLArSCl4Kb14T8iO+nHruYUIX8oiMeKupG2WXId48L6jXQsbWt42DN4Eqi5wtDbu
SGW02/4bCDuMbO6g+DVO+QsO5NJv9uMYdiPZsot2wdsb3W+VWop5M8IYfMIatvT7YrGmH8Pki2++
LB5jRgvX1Q4ShxnhyZpufEFiTVOTHyBqoR6jmdzb7VrlRtJHB0reWpnAlezFOSErlUW93A+n0eI3
QlGeIJmVI9qbGr9OGkAwL1sI6aDaguDSQzGzTllV8GyELOMP4JBZSKjEDSfj6CQGqwpPji+lnMqt
bOqQzKseVcuZmsx0rsEs9U8LARDWxl9a56dfJZM8sOezxONidX69ZbwTuVWqpH90QhpRsIE1Xypb
CnZH1ZKwHdY6ylY7xxKvWcl9eGFdhfSFTLWsdhNK2PFUicofD8want53xegRUBGGkBLIFeqDU2SA
nG9XIMRj2yrTbbh+UJGuaYdty0QOwMAYyutF4zSEJzeBc/arCIdtanUWDcEAEN7QBUv/jcKnuK09
bVkwsmpBsm1A+uZDXHpDdBSNl9DWlAr7mXZlORLAmlYcqxMrPKS1NS3HoEh7ChBaJ+4RArVX7i3a
otmZG/Sipxqb+xkBWrTcwl4wyT2eYrdD1ictccxnW/5N0UmZC5lUxDQ7AhPKWDglsRD9RIOy1ADC
nFT0/qlKpVcyRlP1LefUMWy1hYZg10/F0t0ZC0AGEQBO3J4cnRMHGLXSr3cM9hqjNmHmZMxh9yzV
iltPim+xLP0PRRjARba9ASyU7RSt/RAC3Yl4L/AK8TpP/hegSXHw0DRV1h2aKGceCposGU9pi//z
s6BVFp9cUyX3PTDk9soMTh0G6+Z0Z4IyzC+KnBnUbbQIsd9NrckOOf4vF/zKMpibzGGg3uCn1uyF
GyctzmlJ/vPeptPwkLQtO4yk6QLscWAm6WunQWJukhDI17VNQW8jh0bfdKz14LHB0OREtDX8s12q
VPnEJ4+iJUUSi+YKSDqHsLR16gOwkuIqbQ6au9GdPX8PWsXcEP/DIYI1GKhRbMQYUX0By98nde3u
gYrXP7IIgxebxrI5R5XEa4Erw3NOggRnfFWtDSXGQTC258ASgV0hrgzwQiviZVMXk1ohMIYrmXwv
hztTZst3kZJutTFpEl/Qm0IQnZqMR2i1LNmYXIOeCA4FR2RRlWXhKauDvZEziIK8j9ufsTPS+JoK
yxA6YnnqFNlL+V1NhlPpZJoAoVRfY10lu6P9OXXs3851Wgz10U0q4uCndiLIxAByafYWSTclyBOS
QTZQ1Yb6EPjQMBzdamc75hE8rbLql+GSL6su1i2d7mUdDWbblpg8tySINR/pV7bP5IgR1eUuTVYA
eJsMmXtlMAmscRzF4DqmmcbV5aTuNtOqP/Y1IRT7PkEZiAEr/tsQIpFf26EFJukrpS594WN8FU7T
pBeLXF0DfKFYcRoBChCPmcveQb+vUKz11vAQG/LsDn0pqm8y03l6bFJHZFfm3v7RcJQg7iIr3R9t
ZaQV78SixHM4OuU17ePqRJ272rI/kTUNSCX8byHOu7t0YudNKls3HWJSaoKXsEfrtwuWhn6FJgHG
3lPR1/Xf3jST7q2BmnfH1GpIZBoCZ3kZ46EZz3SUohtiLDpvm9myc4DIKFsfpGw5z5LcVAR7Lxv8
cZOGi58d0pjvAShclXwbICTgp5YdmYWTzX+jcpubLv0gQWYS2M6PlMgGsHflSEhw3EzP1O2Sp66t
xV98FTnIenZI1YYkh2Y5s5Xvk7u4aasUm+9Y/NCkF5yIiivUZvYs9gc+MI555/hGT48k/PliZ9t1
j0i6TFY4kmylfcTygC84ZwPn3yRLZQc3Pk66coOJCQ5AaofUDDqfnsjWsw0MeYz1vr5XpRc2W5YD
fIkZzUd3N1G2I70A/vVuGbET1gyXqLUAXdhR+cAuKL+pnMAabhLf8k4h+zj7Vs1APtk9l2H6YIH5
JeFltMZpQ96beWoFSS8b5cR6PtYsLf4HujxVtwdZl2PMiMlDwQ09teq+yWcXpMQAR1BYAGxOjJjw
i0IHuo+Qk7MIsGlZzqGdu1TQoVwC+yEpKP6QxC3bAbuIG7aYpX9Jwrkjb7wlCHkLAw8oPttrWV+c
pEv9XYeChOmJRt4p8KcloCxMFQiT6ujc6Xqp8fGmKJO2daYWc3A0sUZiTsQ30kQCazuw07mgPBLm
MhMQ52wpOqQ3a1kKkIdJ5bxvA7vwnoiJk/tCega1SmMz67t+o/urK6KxPmJbjehIEVNS75xEmit5
WEu3d+pBFoekKtayLzJKz8f8MpKcwL8Ikxe9Xwo7Hx7UgMGZ2jPkyWxu83Mz52FxdZtQUCcPq4GK
cxpFj52OrOCwov3OHfT4fpdF0fg1WSgwHFo6/vNuoBXQ3id1WNQvYTtY4Z0qfLJeqVX7FNsRYLNM
BuZLF1asVmyy2DaQceHvKrzDHGziYoQm2PgR5FOLHfO5I33cPvuzg8PXmivWlHbNXzxNyzpnWkVb
E2QZcmA+B/ngdskGkI/4OHGWnfe9YesDbqhplkOT5UQwEF4WfcsyuKyHqeQ8Rc8B5f3OCqLsmUXG
8070nu3hxGclyG8mJ3q6Wm6qxD1P2f+eWJUXgbOJsnnbtc2U3ctpJdWUyyL/KiVV+W0hMIk+Rk2U
JvvKrabqlBWAHvy8Vtl5mcx6SNR9ccmcCs6vpHGiob3K6XNqQLxsJzK9WQeLGOkAMeDgrECOhVtT
UT0gCgn9yy71sQcvXpIS76i45c2kW+aGmrzODnhEoJJDh0iOtcmdhv6uHxZU7whr+p2xayuFtTEa
eBZBErRnv+M4fF8VIv841Xn2TY35Cg1WjogvTLhLuO3CUtEUxmLB7jHPvMcwauZtRXdIEl1aWPe2
GNoIuJHsiqfG7s1zYy2Z3tukqJ7rkvkfjDQ2dUL8Cjsk/Qt8UFsNxS3xdBHfVjAVN6LsOLFH7dg4
F5f/4ktPqzTdNIlxvoeU+uJ9mUVVc+uQpIQAr0njeZsIzvakg+TQK2bqktM1DCdneWxIXQPmX2FQ
2WpK8Z9N6WfdlS8S/o20CMn6onRXfpZzQiuyYnA6cCgycvyifh7MWcZ1fZsnVhl87HoiYgiFTbpL
UeUNLn72sGCtR00R0CPNhoQ71KHFUYM7xWyt6+InmeTk8E1OkP3Nib6ujk2TY2N2p5nma4Wd+PtI
AkKHoF0Gd2BhKfhyaXZwBCDH9aQxrExyM13rEe2f0x2pGaV7WtMR27WpMOJWLiKYd6kNOHyrfEs9
VlR5iPsxcfgTFdxg7+GdZ+KUgZXDUA+J6yFpXJgaE6XigiOhGdjpLgOssaUar125EBdV+ARB7Ic5
jHoc23NrNhZ3RMJLDUqcF4MubEPPW4PnSP3yJxKb5RwUBOdQFUTAUkQB5jOxyJ3FSWveZLWuPs9L
ntucl+Y0eliSxv6SddM/8X8ahdo0aCvfDhEcE472uDrYZVlaXxKhnXTXePpvitzGfwQXCkPHDYzV
PSmWJTL+EIZUh27xsa9KEynMr5oO/EUMi12sm9xg2oZWUCa3qgJZujNFF1s7K+VsA8veMWeyjsJk
59dBg7KcbLxlM3FMf9YzlYxL0LdTeWmSVtz2qk6fjWo4iulgBnWlaiLCelBux87ugnznpyST7WYX
0/+N3YxTtIPswPmR80zyEENCtTcN+L1uQwHDv8U2nLYXGtOePiRKVOYO07jf3Ql/dgEHDDMRUpNs
8/7bYOXQLebAdMc6QSNeNML6WnqMG6SWJj6yN6x6aiFNc4sqdQ7PEYLUjL2CNbuHcMzg8eii6Ijb
cvvRWasVcFQo6y3usUVo7d+LKsd/0y81DNzSn2bvE9XLBgSDqkuKLGnZtifuOGsASgS23kc4rMZL
W1iu9ZxFSiyX3pYDMIUi98IzWKts3MUBWSWbINWBdZPqsSNuxhggsRFT2XIdKzanqnFH9th4VFv2
EOVgH625XvNZrbAkArdpE3FmR9lTR13s7t6wX5InU9okyTQyZPcNciHQX1uNZuYOAIspLpNbN59h
0Pvf0QHbyTap+gQMQNHCoFNd/DgSR2O2ohOaw0KXZ/MVe2dP6lCs3G3XsZrD0WiQbc0t4PetLKth
vgERUX9ahMeiZGKV2Tvt1gF9ZW/hDnv4tzkJkJ3+Ei5t8MmvplUcH1F72pUcBWdqlXre5+yDv9d5
mXwXRIp8jcZMz+Q7mgj1jVemPyjuDWfHDNI/dCKCklGHLZCtBK78M0Yh0Ats9QjRMrwZir0JmWgB
faBurYEKvXVatzvbmfQ/tblYfuRp13dnTeguSMu8FNmB8dx4xzilNk7zqYf61OY5QQl1uNY9KQmb
5JasBuYnf8okZ2K/zWrvK73aObrhtOgAwsvkQFBRlVfBU4MGCSTc/6HuTHrcRtJu/Vc+9J4NMjgv
eiOSklI5p52DvSHstB2cZzKC/PX3UTVwb2W6rxO9/BYFFKrKJYmigu9wznO0r5efnlhJ5QUfEZKC
oxyEqgX3n3239dQgUQnfd4kp3kZnX4Ckvx7LhX0f6+DyWxtmPEncNWviSjv+ocoVyKFsswd7d7aC
HLgEvExvpbT0wh0YHQxdiCGhSNdx2AGryKqbzPdUuydHKvi6aJwUdziDyJU2/KX0LykdyWTuOWoH
p8nB7TFXU5jn+zQl+Ttb6h+dGN0MMzv5tD/AOc0IehQYkN02yMWMkEfRx4O2hPpB21+G1xmDqvu0
AfHATgx9RxSy9nh2+j5frwBrzeERjHEe82DiOQAenydWzW36RKLV3CWmXVTHsICfesrniXW+nUsB
5bmCgxeXxWBWv7S7FWWkkGN2e5cQR7IZSQrNtoh5uJMiThrUMW9ZjsUKmfsPuueCRGxLGL/ACtA/
dQaRQXGOOtH81GzcMzcbpr6Cn27YHfMc5u4VuX9IlHTPgD7yq7IFj16d0+EJGewfRjKT1l3d5MxN
86wDLNZOhQjjIgcgDRZLkwKuAWgjcAxs6DRGzgXYWemicMGijgaNV/f2CeocKMTc9BrI+yzjY5Av
tn0oahOdqYlK0o+LlnV3lOJfLV7UsMHkcGtQWI/s29pb1CGTu8vmYSov56WzzYjwMtgJFUSsW2xi
HiWG9IQRAVQcSNzWPHAKXMKvAdYlSHKbdo4lSPxn1XNc7aDFlyrmZE5T2izBUcYs2cSPh4LjQWbs
mHf0/vaFQfJgG2EUtQH0j7a8yad6KPbLOk4EI7MCAUmaWg0gNbL2PH5WELwZactuvEgXvZDq4KwM
NkevRNei5nxG6uvAKYmZFRoFayEk8IRT5u0cb97ALG6xdA/J3M1zOouhbu9xN1pw4o1t8b9pyxs/
9xx4LxRMM/yste0FC6LJJjMYYnhUBXp7WsHmWSf0v1nJCgHMA8pX2zQSu/MzMkLnLqtjKIGBdXTB
b78yVuBadRnRJDFXd6njSgAMPNR1FRxIwVUQLKuhCg8TumXapzY/QzbHVD+Ntd++AqZS7E9ZUpJ/
lvrpUaEnBh1PU0cIR+APRWyrwLlc+m5j82owHyPI11CUb/6YwZzJmtm5pDjFVzcurveTzqfX0RSs
rUuDUanghOEKyUjaFuzX/GUgGbwuJNIXbc1FwhYpOI9BhXVbUS2SHJMjY2aFmCEqYKg8XJtotc2k
UxaAsCrs1j2xwTDvNf/JfV0TfEIcWVVmF6qtsivTJ0oFVGM4/NSlAxB3WQi+P1GvVYwpsN/vS87f
ed/URA0c64V5DZM01qZxtinV3Ga+iS6p5XN6B0JlAJcFFTs/dgb5cMW6kLlgs6biVyFLOMA7v9Lu
p2qw0xyQ5oRcAbLtdrTyme05KBvm1dFA9IMZe/SogByBXvc7y6tsWigoBUk/a654rd30NOrOlMnY
e+ZX8CBn4Niq9PKRVO0/6B4Al5zdHgHiRmgRb3UPsjRp0aw5TNqUGdLIDCWeFnc+mUa+4Bds5Q9p
kt6bbJY/wsDyrL1u4dZTfdmn1QtSYgE2cZq3zTuW7VBFzTJljx2/Wcp2Kb9YZuUmzkjAHQDLanz8
s/DkvU6bhw2mOt64K5DAm9470UZVr5VHaqDet9g9YQmJ/CLz/ZA1Dgi+aqxYmjS+Zk7Ksu4DyYj/
Xn+J9xaVCG2UxTaYv3/32iyltsAp222/uGK8nV0kaenkWAJGZkgkh8cTi4y8gm13cYDfqNJ48IgD
PtS+su09ZgaQDbmoPbh1XWO6KNsDRvk01Uji1FiSTmFTWueXPOjk/ahq9bnwhdpurLwIih1Vqiop
3TsEy9pK55T9hQepr/YZySVO1S3DPlvARu4Eyx4WKixl3IRk4rq7Idcje84BXePJ7uE+aWNBDr72
k3rMMWPbUbNNP2zkS4TOj80zotf5jsXGkJhBoSUylgXQnhwnH9w2UlLIb5nJpeZL8nJyBIet/5YV
qRfE5sTWDcCuKL5tQAfbdUeJbTQvDJlxgo8OQTxR5rbljxpU7r20Vtu8m2FSsflGPrc8ZJJMh4Pl
ILPihE7br64G4RSNrTK+olRBTW7KjMCioHNUy1C1Mhhg22Vq7eul778UHgyLjxT2ZyvFG53Q+WuH
cC7OQIizjfHt78VhtrvWZ0BwXgG75IwNdiX2owvB5U/sqbJi5W/L9yEsvyxeD845rf19I7dr+Mes
l2tnuVU57/nPP4TfHCDnuxH+EKZ/B5QImvu3bytjRCIYFeo9opPuhoeZ+RQSOXkAtbd9alnVH0ih
Zp8IY5vglDm1n1xPpZGNSJd0mmwhUVbV9gfyuPfiW94UPw2ukfCR3oASefumJtEB+caUvzeqTp6G
sJ3P/UFfXMAs3naKVvPCRWHzkevg/Mt7+xW5WPc81Gi4XwPSCt6+rOdPFE6g3fZjxxA7H0Yqz9IZ
btDOIx/B38zGjJ75kwEG/tQ7yzP/m+aW2K/tKD3f3MOOC+/c0hyTbSiplf78Vf2ndwfOg7P2nPhI
hPTbd2chfi7Zelp7TthbVRIFtsvLur/uRDUvHwjff3NVUu2RJQcbi6Agbo/3hICMpXJmz+SPotVx
vs9j7xAiCnAzmRYz/yFWarU+b0WSO9163bQmE/Cq89lGp1vy335scut4yDDed0wfLMXbj03uaadI
sNb7NFfTQ0nDvsvGPAyjADD8jz+/1u+PhUAgfLRMZJmYjd8fzcwiZ9QU2ba3SWka2DiQ79IsNjvA
FiMVB0+ZvcwBff5MMfDBa/+mvUSRH56vOEJInPr+u6931EHKlol7nsST7EHVDPwDsdT2DpTXmFiu
b2Qf3FBCvL/f8c4zwRZYrHA5mO9/ZtacQfPtrDSZ56LiGwRoBBh0MdtksmtqejuflwsgfuaC2K/s
IeOTh3dgbEVjT0tkXjSBQ0XSmDPJ00i4J/fONMpyjCyDrFjozS4xycwuajBm1IpxWhGAF+eEH4wn
ZGOV8ZF75P01JGrNYgcREO+A8hnT57t7pdTcRX1G2460+Tv9ztbsSCp1P3P8N5e9dNWXPuhRVdYr
Z1rtkwXgliEzjOFsiOXx6+5mG9ogEcLm9Twb9lfty+LfwL7/b17Kf3qT58IDfyJ/oe1+9ybRg9c1
a+3D3La+tSfkcF4fzdbwAUlO2hpPmN3m6duf7+zfftBcGm5ReHbotkWAj/3tqyJXMgdyq9tD1879
BfOejsrMcR+o0dJkY0F+bXvpchxWliU71ZwbRuXb8sjy+SN7319m5L+fs55pA67ifDnbRLH7vKuA
pCHy1mTddEgtEzldixrwsh1Hce2WcvOvOk/U+eVGz1fe8ItIrQOOu8K/GOid8A77LC12IS54O8a5
GC5XCFzZWaAZG6zLpbMY2KzVyD8xh5Fj3ChH94Z9Ckh3zw7G/kIJjrNdKzMzO4qxS6/CHMEGvOOR
YXFHUvVwXSNq8E+lwzl3KgCnplfuxlgtHhVTnd3mKHgIOfM4wVrBhhBOA7qByFX0WFeI7ccXF3TM
+kVCVS9u26FhjKvHdbvsljz0Lm1ncOwbMSFcIsvd9K4kt1oVOXOG/47UPxpj5Lfeo4+nO41VWLvq
DilbpiOGljghBoyvhw9uj/dHgcfj1jwbNLDwUxK/P2XXamqYMmrzgNHATGEKhHAAmXZiK5OmD8HK
7vH6Rb1rBgtGp8w2EABWgYrCNJ+rS6IHFRqf3hyWD0qB9089zmFBnowXntEPyOXf1SfYOk1ga3I9
bNWUxdMkO4yoJb9WeXamfnCA8CB9dyQC28B7AlCE1ob6wz//+78p4Nu1MOqR7LIDSjW/Pwu+rPY2
bfvyV20b3ZrYmCCQbhWowe5n0tSewjnIg9PMWFDergsGlEM5S9f8KoOZflu7iIvumbplpIWdicMy
lItzWaJBsr60kN315z7L+yrpKZN10nUjwYNuwGYjdpVJuT+usI+u05YpO8aVvy54C/TrZjNTuUQz
V79IfK1kdUiJkxKSP+aW1tOcS70ex9GptkffQu5NnAuUTCCmqWsdw5KQD8fAwhaf16EvJJMFP6eW
1K+DtHzAdZKpHIVdM61GApet/ipqaR1My0u9U2WtqG4xZaUmFHF8ShjrIZhQ+9vjLZLtwWVdTm11
YAFGjPNIUg70cbqCMZltY0kfR5b0B49pexURM9G+attcCE5diiFAh9z1n8NBYEDpe2P+1bXkm3db
qKpXnhpMfOrQnusXljOiJ8A+tz6vOi9I4isbe3juSldeSNqnGkCuuzzYbefxWEvT9oxRT/UPm5OV
I77FEh/Z5Tx/DuwmVBeKZaEds5UeX84Pq3DXoyjNCAxQFqhiJwuqnRdU9i+rEiYD2HxafxK543yy
q3Lwf5RlgPzcyHoPsPWcpmWBk1tJSciGVbB64Ga5gsVclVEzKu2BpcdLmiCvqYj8MtN57/g10aH1
oJkrsvKhi0HqM4PwDXITWlpZl/Bv7bZveReuafMY5YrjVwkKefBoWLfIJJ/2S6CZ/u580JvMswjR
/soDcmvPZVtmFIdW+24iCqQ2R6mLVTxhlsVhLLZpOTnWkF/4C8mzCTo+SPSIcFnok/zZBccKulEd
u1kw/tTFwpqxtiR9ZA+9wdgheGPbgFBtUpc9D6Bsr8FeE2RC/9semUv4zWU2d/JSwUrsT0zWfQxY
uZ8RLWFn+fepaIoOa7GC+WZZeV1H5WC17CzgRm8RZzZfQ9a4DtLhZW1EzLZS3okcsTtzHbcqY8NW
rBANuNFdZHtj/clE2uwS6anzy2ApHewCvef+3ArBeB8nSkDUS5uutzV/vIhbjtXglsk4whfw0neE
cQzf6P49Mix7g7jJoh6/O+Xmij1lFL0OMcTEqJAER16iU3c+++BsAXG0AC4XTU35pLJUyKQYyA/w
rNIqk2ZakNcZdfM59Ir1okE28AMNSX/hlUHOFliUpbPvbPgoF43NNwiwpEJjiS8m6GISIgneBMG/
Bjv2g/ZVLtyQp/TSIPyd3LFDmYMfluIblsJpMfrsiXHsPFzLqdMPplX5MCzrzrpCwkk25jr5fXPF
4BI+pL/5fvqgxJaFl8UyFiQVT+xpMK1s4ktjmUzUxhzD4I6BGpe7QaaIh8ySpo4Hylio9KXWrKwg
0w2suNPyzqiqbD2umtEWwrVCAHuXTDqw7OBLIMQynbga7nbOUgolp1B4lu/4KQGOTZevKoFymdtM
oo3mHpV+/+IwJPN37ea6D/mivSGygShfbme3/M6kRLBjv0Qrsut1qZ4V2//2FAQLlHqk/y81NWkT
ravRbHHTFVJfLEVQESbkmoQBt5sjo41VTB1h0ypgOIVZwq+CkQCBjLBkrCb/UpUYXI5h3RNG8Jdl
Jg0lYS6i2ronWaADBNIGNz1q2CGStYmiDJY1t9ijyvNcsgZKC/KlwQrBN3N1lWwoffaEWdVAveuy
x1EnQjPdN1mRb6grRbHeT049hAkZDs5d00lWHI2TtQ9j6rkiHszmLAfZ0EZH5w3OtKuB0BBoyXju
tSOa1kyWevO7C8uZthflkfJE3hd3ag69y3uGC18iL0GiVMSM8HEhisngR74oEiPbtVtl1Ja22K8p
o1ACSUI3MfgHbeR3PgLczHT7Vy9zqZF0mwP2QCTv36tSc/w02ZR+rWt/8KMZJBHHTxAibJyUi6dk
LbbHDZJXvdPOIEjhDpsi8hYmEReQwc76dTK38mhzidEAZFydQzOFIXbadAgqyoTpV5fsmvRTodmR
co5rnT24cix/DGqz7iuz7bOj10Dc5MA65zJJnVrus8VepdsFA1SgE7wFAx+lJ3kcsVN7tsoGV/6C
fq9NWHB6sbmy6pGVpbvnocvEEg9BgwqdY4odM0mMGp7HGjrbXd+Ycm+ECJWibSMp6LhOlEo7hNuW
uTc6u6Y5ZQsgDtWCrU/ZOiDL1Jkyb08SMrmb2SjanzjcCJeYYa0T/tu3c4q6pvICJIh+gmXpBJpe
T7gpZ5xgm8j1eYbd9q8Bq1eTka8gY8BbtesfFw9m/OduDGyNvnperDsttsB7TD1uvQivLw810E3M
tsIl7Xe+CxwpLopUPogC8w6O70UfBqqHkYMca9YuRMTGFZkYfZK8ucm7ahnMm3BE7xNzaeev9loa
pKaURC77+5xTgj+jrBDmnTSqZPA1XlBTC3PkadoP6cWSG1V+mZEM+WipNawvGNvj92JcP72W6LIa
vBZ9at4HZu0k/gzIJ0Z7lA1Ivqyi2Vld/zy5OYFcWYN4bW/5WVuz8AZ8hZ61PDs6wprlGcm0DyWn
8ita7yLnIgK7OKgRzwZy3Sbfr7men/zMTF8JMiYQi9g2nWQkHn8raRS3fZ/X7U9fBoj6Bn6ZNUlZ
6K2wKJArT/4c6cocTiWzMKVy30TjwbML3wXB8NGCkXPeKdXrS5+Whx2wtS3qaBgDGJ6J5pduGIDX
jajA8zyC503Z2Bq69/fT3HqfprKo5d4DLk/Mr2eP/HkzrB79bVUjj59wu1raEh4n8J/moiLVMOWH
N/OtTQ287b51vasuhR0ZmQEGh326OXgkdR5g7Qu0QOpsFFMBireb1u0e814HZHAkvY40Eu0QdF7W
K9t1LySnxQKc+EMPsj9HuXXCORS69Afu85Gh/mb6aDmngPsglN0nqy6ERH42j49Lt1YbFaPrRLU4
T4hIWM0IOF87luB1MWkjcRidNbst7HW/507hFyRtWr663NblinVO/w2gFU4DS5uLe2uwVFZRkK/W
zYaAjqNnszodN6TwZVfN1MzDjky59Ku7SPdnz3Hi7hZVuO1lsy7iDvMbCx7MzlPpXRoNkYFx0RH4
dwoAyftxWXNYX8HB6Loz0rToEp4HuZMIZTlkCKADCtDJLZrgbg6ta4PN+7W2l8kBWJy73ienlQYG
nwx45ylo+JLicyuNeCQLljqyTYRke1EMLnmx5kYWfWkSn2MXbfBCjnxmcjghfNg1gGCCYyZLMuSr
Nd8Myg3gP8lqoOZtdj7rmvAmS+kjYktYWxAR3tVvt6XraZJ6z9GVCVX1tB0p0NNxjrN2xucP6sGK
C/JfrQR9JKEGi64oFCUhV8VLh3DE3VdLS9RLIwyDjBDhTNcgpI36VDPQ/LaZs2AMPPf5a+rxXUe4
aebpqrWQxZJQa1feLYgjb/k1uumyJCWy/eWiKTbn3ihyxz1QUY2c+gjaSIVcUXycY7ec8IuVOc1R
ZzlRG/xfHDxNI5Cbu3zMAlYQi2jMxGdoUSeFYeBmc9xikle5I8PiofIU0Xgep9dyoYJKZp99zJdn
+2NnyyQvC5NooA0VyXUNHbba4waR6sVaZEc7Ti4gqSspS6krvyJS+8ASr5UPFThs7AD9YlszSx9v
XPeeV6cFikJdBaxmMwubJdJLi6q/R5uCcN9Qd/BYye3EfNvey2lEtu7Dt1ORrdhdEW/FvPTZyZz2
HrEj3vYtQxpAeZnXL+Yqc/LQ/tyv/z5DotJHvWIFvmeHUDPetqmkrLjIA+R8QKDW3gB9+Nph2APA
rzHZd7n+CMZ7Hpz9fWIDKYQ9AdyQAEAHhK13k/GQ5rsi7mg+FMRuPo12TopqaRQPKpvmPduKdI7C
Rr3AlZmvqXc/8on/p5dnAABMjNERk8p3H3cOPCbMA1sJM1eIlubWAGkxOs7wqJxsfAqtUf6qpha9
VJuPV4Zt/Prz5X7/+ueNDfMRxNtcCOaz5+nJ36YCjE/XYcAcdWBc0wY7HFtMYajHLhA9TQnUjj7Z
gnY5a/DQ0FNb9vGf38D7scR5CsJ+hmLHYiotnHcXoKOaMIG6r+DBUI8jsZYnI+/M55CPTh7QvHxx
eRZ/MHn/DZVwflVGQeDBPNaVlPlvP7bEiieGNAMtb5RPbGzy06KaKRJIU/PYLDA1yCIILgsLmEaF
zPsBlET9wfznt0sP9c79C5YAsljY4fnf/+3SB4HCHMw3c8goQ9uT6wFxuzTVvKgI4GG/XfaQopqH
rHeGH3UozVsQKtO4//Plf5fVAVZRnGlEoArYw3oMyd5dCTgsTWtZyMJXBeWYyekyfDeHTm0/BrdX
ywOqFeFHA9MU92yJm34JCvF8T0KknK6nYrSq68pRwrgrm7Adf6mpq/D85p4vL6Xjl9uRCmBddhiC
yyMl8GTspybtfrlO5nHSGgORHmWPHiYyJqsyLzcdzAjL+6xV+84xvfRYQK2qH/FZOO0LgvBA3ATF
jMPCzdKZ0JsB7dqOgNBhO1b+rJyo9Bh/7Oc2dCq84lgLd9og5EfhDHbbZzbuq5XMs6h/4BE1p50a
UAtGHYSwz8zdSfJ1wKNUl2WtU/eD8fhvG0nfYqMMKca1geC4vv3uWptoZle/VFjI4DfHGknMPm2D
LXZ7kT8VKECu3KrVJ2KA2l1LWX0LNt49lN15aT6vedSaXXv88/dv/bU5+PsByAaMzVsA4tJnvAbi
7e1tOJFaJg2Ac/twDAA6KSxlxmlqUMQ9TWsNACAgzhS3UWX3kbQJj0xmn5LoZmBQxo+jAQr6pEnE
GC7Qs63mAdmORfzfwrTjBybq8SnAHy+Pa8qkKFGN0X/xyXNA3Km1+9LNbuBRtPr9szEOVXHSBYLf
CiJuv5e1uaVHR+Ah2M29APmqRYMqAyAGUpc6XSkKJfO+pMrTDpngXC7+Jb4M1ZwYe7jOvbIL3e0r
B4zsp2DyZH9BvTmZ7G3azNnjaFfGbjKK4KoEdOjEMOvdZ9FvQ4Wut9cDU/I5JUTQ8snBWCdnpsWF
1DHsW6KcsHXheaM3Xpg5RdY0uYgtLDEVdysVqn+i72HTDWF6K5KVQM/51hNDw+iw6YcHp+hMnqTo
ctYLD+KP9zRbALKkUdiophBmeI+SL+pJLa39bTTcubscNXOXJMsAs6F4FWm2bzb2KgiiR2S4GbHL
275CV5bfqGlQdMbjFnx2Fmd1o7KT28PID4twa2ghXlxQFGRkRBqM03y3VjmN3EyIHCOrkOZ+ZAvG
gjBcbtylCAnhDgdG5YAgh4RvYUtjzIRruR/dYP7WVdIhkAO2yklbEg3snBXjftbE0kaUb3yEbM48
pEsKMCfKAIf41LS2jGSEH5/fLgUsm1Nr1tzmLkqihbjNrlWvgE1R6e+4AYAwg1WdYPCwATPsKzmQ
iQV4aDR4LelVB+SqwXrXlaPZ7XLDH1/oxaiA0bwggRtLkelbOYa990DAX3VCxWQhFA+8KsOfk88H
1E6ttU+tkmTMxtCWe4nljw+dQ4PLbyAXpC942oGdh2XgDLAXwE7Vg5X+dLIJ41O1KpRiCjzjaay0
P55WY0DDZHiNeqrLcfZ3jIDN+YPH1/saCZIhBa97Trk5p6TY70QEoM07M8s3CUYLCp7U4XC/DcS5
UMdsFw032n+5wD2/HgXCmd7F92H5755UVKHzvAhez64N+xOg4leAPQhOkZp8z9xBff/zmfTb9pbX
g4kdhCREIFgAtvr2SPKNsKugwWB7810MMv6gbzMZ7gcMj1+KGoQM9KqlupzDhay2XDnWbgqFPrBk
D74IT34rfbOhM/acWG0+LFkg0cRCNanK0zhEIhdRCLVXZbc0Vxn+Z4ylufP858/wft9+/gh8AiEC
di5WYL47VWnM0mwuwetJDd8Fc4G19zFAxZ6/MWyVAvKZyfzvasaFcPjzS4vzwvPNiU4SCBp6OGs8
0YGuvVvDtu2MIHJOvX2TY61Bt1hCwh1Vg1UsNd05vGnEgm8InTEa19GTiDwMVWwveurdORYTuO+I
ahGE00hzjSPPnklIDngWnOBsba9e5XGveRsTCSyddC8RPp4w2wfujIpZ9pZx3eV+CB+HwdOy+/On
++3eZ/rPtUUuwhFkQZR7e28YzZLKpl06bMhrEXsMen7JAnAroXbERBqWUXxQoNrnPdzbywlSEFo9
8jNKRYrlt68ogQrCGZL9Qa0m4+5UkisTzDU4OiyWPAicQeWXPnOI+iDk4BEkS0Vlx5nNdUvMKS/X
yGlN/CRgOEIWOt5QPzVj5UxID3I8AjRiGI79zMbLtLGlfjLqWT9K0efyAg0RU/qc5OKKdtg8Ytur
aVZJS7soEW+8drSFiTqvjTl9x6e/LvV/FUx22/1sPk3Dz5/T9bfuf0WoGA3cH0LF1M8fP5u3kWL8
gX9HignnnxYiKUQ5tAecPudaWf0cp3/9wzL/STICJTpHLsoSYif+b6SYF/7TdHnWw2mnD2GNyw05
QnXM/vUP1/0n1HgfrRfiKxtFhPhvIsXe9Sz0hsLmsPfd0Ibxjorn/Mv4W7/Q1+zVdMXQvwjdntSu
1sbtqEXHCqPL3QzXHxT2V3Lt8yryurAsIbzM5ROOAWKK/3bR7v598/8PxJ+7FhvN+K9/vDtizu/F
4+zllAEHzJr6r0r3b+9l6POqT2WXJQsTultmVpuMGbdkWWSZRebdNMQ5BBG2TyUi1JYYAowZcGyH
ce5W8wMv2F+M/nkRmwd5VGVtNxIMqJACM9TzxAUKVos5trZ8dycwbch9Q1YaZ9bSEq1rY/e+zamn
lqgqrMH+4NO9bcz4cIhsiNbiewvOl/q9eGjQ9dKAcWeZkG3mwagKNtFZL8IfaigMJ6bm5FPZHhbc
CNvZQOJ32E0f1eXnucP/O3V4Ex6KMPRS3HKBRxv+7hnI+LLW48TC0KrCyrzoEVWwPulcNlCUkIF7
w0RVOHudFsvXDQoSoeBbb39WvejsC3tox+mDgzc4P7LeviMmJY5Fq3DWVfG3b+8/9Ndtm8I+iMnC
8cxPLLHbIsJY7NZ7qD7LFE2uMXiofEUq6OGL9bEZGXmcptwl1RSQYzrwXNgk621jxKK7EmBsXzdN
4HHirWsIuCyA2+uDMvjeDBCTyhTJbpymgGzYdWaUlKpT04xuzQnY5M/u5OyyLLAeQfGbyzEwJ1bn
AQAS47My8TEzZM+a5go7HmEJQ2Vq92Rgxceovslv1axaGtUS5kMyYATVYDhbpLmr5+cqtjFNe3tz
NVoPTpM3SjYebQWe0NfAJVweQP5tD8C837vLYHyia5FGYiFyqqkcPTVfujVT092WMYD+xCOjtPfE
I01WPOH1rF6phsv6WbD+z4+SDgpYCPBTnyHXMAFz38a6w4hiNF+8xWnwDHRjvcRhyKA9hhYlq53r
qPW5Js8DdQ/Km4Kt4SDA9vobCeg0F7WK0waD2c7DBD7v/FnK9YgmSTb7BZeVd6yCjORX7h44H6rP
AX3ZI178D56dcHfPtejf7xqL+EOk6LRpiDtNKqG3d42BgVzXyraidBnL6ZkiE6QGBJHMi7xQawmV
x+3WC20BZ7ot01lMVx3ie2Cpdq+CPdgao3nqSJabj5Nsww3KBRS2o1JW40aiWPziCEuCXazXQ/Q4
uQj7VMxcAV9KAfltivA2GT4cpVkZe2/hG3oZHAZOUU3aqEjq2VeEL6/FgOWU/QjS35FEaQ4tx5kT
Xzpbn0ythAJWz8ZUHqw6r8tDPgT9l4DBPlBAYefjwwqiOYglka5OtPVdK4+qyzMGaBQpw02ZKjk8
GljE99xpvsOyrNrUbib5IIvsxsF9agss5gRFC0HsMUIeHJmOy8Qe2NzAPMjyVjTKI7zVWLLdYIE5
4mE90WdtJRMWgsHisLflQwfUpNrjEfEbIhGQXUbCcM8/lqBy3au6YD2H9mmzvhf2irJFeEy97q1u
I+uJMx9gmQFkvuOBMrnoRrRhifyw0CjhHRcYIJNGltBppPQgVeJ8mr6BC2EDPsx+VTywhAEjUSE5
PylbjSopw5qwparAtLsTGWnE1xpN4LcMt4cbj+lSlwkbx3S9qHIPORbLbtLqHEHbv1tAys07GDWA
juTs9z5CAMjd6EcU33WbtmP9WWua5ITBe58+a7WUZ8wUWcT87C3WLHLACUAifdh3e8SK2ZL060yA
Nk9rgM923QHqczuW1hhjB+w9tUG2Y6ydZvoOvFOOcaiWsYqMdOEa0KUU/ITVUr3Anp3ONLoaqywu
JNXu+r7il8a2r9d7H6LgCgQmqB61NAKECTUrHhw2S/agrabvH6xmYJeaLxYks63w81dWHHUZTfmC
Om7liY3HvaPBj9YA+lbbY+VGOAFDLQqcqQcuuTGlOoDNm3AMQrwD65f10Db6Mpx7eLMoXnetJZGq
WMXamHsHjGKflARVVBFzmtK4Mgy//RUWqoNA5mdsw7HzZNWxmsKcp3hfr1sctqF3x2qe0QvU2s6M
QihIZmKmTo7kKa2M7zI0RBpbftl/NU2HkhhIQ1slOe5+zJVpgci4D1ZT4e1RIgDyktEMW21XdZ8C
HycZS0bH+gnKme3qGCwQBWctO5HAiux4oGlZfDJgSw1IULRl0ifZxnic2gHsJHsMkr6CGvggw8TC
6GIrcGEnM0Ct8CyO1vq1zpnXkjhfBS8+e9IsmkSVfy+h2NyHa5j7iTJRxHP9kTPFFuTPMq7CXD9j
Qwq2qPR1WEcLfocsGks/fU6loNrHZIVLxZTdmHiV6pqEw9yaospVBJCmTuM1EV74yY9cexJ3woOX
zMQsDx/saRDMGDONd8/hfoAStFapE3ck2uAPBBXUnWgMId+ezx7mKZj4xB1w4UHGqZZDENWTIM2z
0wNyKqSX1k0GcottZondNhpMBTkVCBVgVGtVmwFjG/3Bvqi7ns3j0r+E4aqJO2594GisfKmbFhu1
2ckdJ8PbER+eMhWjut2IiBW9uDXL7AhUYJ52LmJQBmRuL++mDHXNQddjT4DgBDImHiTP4yMw3bx5
VmLprUvaYU+eUdJn89mybrTa54iDO7NdguxqDRm57vR8plMXWPWmnYBLABgjK9tDv3r4BxfGikfE
qYaKR8NfbdA6JbzGQZfTd7NTw/+h7sx2I0fSLP0qg7lOS3AzGgnM9AV9d5dr30I3hKRQcN83I59+
Pq9lkBFZndV92UAiUVkRkkvupPFfzvmOXo+SL0U6LgXnohinM1yGPNmiAcQ9PpJJxx7YzDoVpFhJ
daDnOkvW/eSmPbAQj5V51TbFfTqG3Sf4AvdriEPb27H7ba7cmFH5Cf5Z6x6govblqqg8fYEw8Fbi
W2U8EtgpQgkkhj4rT7gwC3LZMsc/WDHIe8u9WbHxBKjAC4+A8xe4dYS0FwMs1oIw9x9MJ4WDlM3k
mS3gt95riLfmrhovN1aR5+XjjCOAz1Gaob0a0sGBYxjV+rtmNeSAI5zdYeeKqDTgXS9IdmsMUTaU
b5H8KJZeg0ka5IzzJ7XqrEeaxPsHR0yFLG/GwQbcocY63Wnmaxx5yo9e2hzGUVBqy7u3jcgG1xoa
Dr9bkqLAuewe7YPh4vZH+Zb0KcAskUfnWtc+DJsqRZUodeQ/UXbOTEzHuPqUBfznQ4ztHMYV/UV2
i/MxS1bdJDgmeqHtD2HW4EwTPk50yqF4x7yIACTxhuZmKYz6u0ln3e7CpSnckx6z2lohsvPlavEx
XR1E5hFLBL3HuLVq6qygL/3hWyYq+42Nov8doaFSK6DgIgvatlnIekNBghq7GzIN9aUkS6VgnMrC
OYpT9gwD9keUKCmy5dxMFVuQdnHO5B65Rz8FxbppxwYliVX4VNU670eyWeYhnBHhwJFFq5CzAXbY
977aeGeB8Wq4tQbb4sfRHC8Qx96EAcN00uRG7lwYxGFrR1ud6vE+T0aj5ACr46ewQCoVwPAK061n
lJBuSDxaxqAM0S+unXbWHzFg+D6AA2S/a/ybJC+o2cPZWtCFBp1naBuVGiK/NdAKo0FT0Mp+O4/2
7G68CpTzyrCH5BXd+CS3vfLTz6QK7eyUKOwSG4eH66OBWrnaaHdoGY4jI8spveFfrUTkt3VAQlQF
HbhO23EX4fUHBhBr1JaFSoxPgbur37tLkz/UlQlvvhxsVj8VfeEJ37Nbb0ft1J9djxLlMMCSiBmE
uc4HCw753aq78bOdDVYQCahQTDCYXgGBIg5/te0RDgDPVHiSKIjT56JJ2ylQDaCTNbWL4xz7KQJx
qYfIeuoo7UXg9YLHvFr40Pk9mIGv8sou36fSnXfa5vhmomKo5EIAmCEYwpt6oefBrlrUl439oIV0
VwuZcHwhpSlcAg4lRtLliMTe8BnU7OFdhXcO0qBXl78yb+eZJerGiNsKfY0JyZFRbPLOQiIsiAFz
satSmODbQNunjQ02x2K5EuR235TJ0NWAC7Max2+YTkxzvBz3cA/wR6yU1Uh4jhE1hhfNHqBC7iOu
1KGmDmnpCB9nsFCcTFGe/bBareoAOjwgrAZym7OiSbBfM8MKxwASpH7j2eQL4JGx0qva7ftkrSxS
UlchAla1kyNjwsDCSX9VzSN4W6dH4cQGFfBvAx3L26D5JIatgLocY3W285nxKeNX2k+35sBxyO2z
eDWQukanf3QjEQmrShl1h60Kats8w8CD4OjxqF7mRTyVlGLXnKAJoQhL0r7XXow0s8NRO3P3hvHR
JC4SMLgp50cZi0uIK0TCoBtVB5wFUS63nhrSH+C3+pj8CjOH5oSsC3pD7NdhYPOuGsFE+u/dtLAQ
gMqnhyuUyuYGPqN1laItZd0mY3sP0K1CC971gIAtFC1SMU7P/Ppq9A0wnHJCdIQq52a50BVpYoGo
Xfy9Rs/wxUqJjNKjV99UvOGrZEyf7AGNSpvb3eMEWoJVkZHdgBHZx+kcb7McYujaEZ75ibA3pm1M
mkNUYLlH1wGr2M6TA3YOMp7KRyw8amUs5XPhi2HN8eAePJgbh3KI9/gTqmtJJum+jJFER05Ur7i7
xc4q5/qyGovWk4PIDQyROnOVivUyZFVQ+3OHub9ur+sya+5GcEKIxTGyt431GieIy7tL8ZFMegM0
JSM2i5sYOiv+Iw7tPkOFhe4aB71FZGY34pGnm1tFJoug2bSjB2CHZ2it5xh68M7z4u591B7xPWWW
6zVwCCYqkX/REdbzDWCJfDcO+RZP1whcIvpuORzLshBeUE04MtYuYcdmuUAICs1pO0uoksjjOJmW
A9XejafnNkhB0awniui3QRs861N1h9SOwQOz12PnLFhwWlaYgzWQ4ngBjTTolwkwsqPbqix2Eoz3
ATi6OgDy2Fa+H8FrM/KbhQpr7zUGCQ9uc90Bmgg8r4Q331Ee1F5lBMzHURTN3VNXFt5paKfynnvQ
3ceC1J7FXJpV2ObxF/yxBwtyRTCnVb6vm/zIGBIw1Igvu4dIclV3fnZitQMfXcBf6FKYGmKQ5mpJ
UXFFfnJZi+/d1PDhzFnYzJVtZDt2fPRuenS39uJkW7PLjmNU+pTKidVvGGYWUBqV3Jq1agNLWyZl
+XTvektzXUTomBIifYkoz59yQ0UrmoerbOjijY1cjmIwb04YEvSdlMLfdAitmzVOwf4k225az1OW
HquWUg98kfMcxb19i9DhifUm3gRKGh20PXpQbQ8xFVvP40/y9q8mUv7IEfbmXcyjPUi4dHbD4Gto
yzruNixO7z0qiTvtyvLQj2V5tKOx20I8jM9h4+vAqYAME7g+BJgJKMx0+41YSppoZhDADqH603Qm
yzlraB/aKNtfFFQtKLVDGDfhN7eB+3EBcWW2d+fSE5/cRXwttieue9nY6zEMryZ0XLXXHEnEekLi
Z5wgPowbD4Wx3fcM6huk1bIhYKAqjeo0p1l9laFMbXmUrcI0vvBleIbF6kKWGGKPaS3DWp5dsgjS
bqCfQpazASIM51nm0y43J/zxEYiANtYVtVZMXgkDXU4uxMjjLuu0t3G0fdOFBsRpZLHXBbUvnsbI
pOkyxTcs9sfQQ0dRjka7TWcJQsJc5EZzXmWeOKkejDOtNepQlqDsobrweZaT2vUzyGH80xsMRGpl
tabYjoalXiejY101xmaAV4K2Xic7HBjhxnFG5gncIGfK14L9lpx3oMaCss6+Y2rxN40w35op3zld
zjoZFY58RYaxz0bZHOPOnHZtzW3JoWQT6kObbeef2PH5GMkRw14/E1BvR6ir56dp6n1mMG68B1W5
BIObqsCgxFCXGVLjDe6pd/Onclj4W4maz5E/x3sdCn8HjqnaNkz7VtCQFGQdOBKwv1ymDjlJLEVf
fLSziTWl8T9zwXkNU2jcRJ0HXyTpo33jTL0OMjgbATI6XB8Ab5JJDs/D5D7P2P/ZO1P2JGN7ECX7
mZXRmsnJqSdXr0BcPudmjoepGTAI1QTXHCJYJORZQOlacx3Vm6ZTm2SOH2dJ6rFiQJD53DsRwPEZ
QNpz2HLPxVl2JRJmQ8Bz4gM2mQ8EDhsvc/Cod/mHSIrkClXCdcZGbJ+5DR3PcrmFXWEdlxjFBXNB
ZrVDta4QCZ8LG3BIEtIjuoBk17Jsxg1n/wxw6dJSTJZ93VjFg5uIaocIOF5bU6R3PcT/FZbvm5Ap
eEDkyTcL3ti2lYbgnqv5CZWzh8wsAlHW07Edk+u+xw1R+Hn6Il3fO0U+lDZzLr7CRL2NKiYVHq7D
vk8nZ8Q35HRrnfRb7C93csnfe9YybTCwpUXlqB5aK9JP1pTjajKBF9IfD8wv3LbZdZITzG84Y3pG
UAGCIQLsQL6AV4bmx5o/BuGHk3+GULS/8PqvnIXmpoblsmXfMJ2RLZOFlAixohmxGLMPM9QdhkLZ
oNYm6ta9QRYLwhuChDT+7JTZx8WXEO8B3z9hqyXoPu7IloiLqXsp7JQQEkPJe9CYB26RhqQWnOVU
W2/gvO3NIgWZH6BnxvXsZy8hDQ2IQ1mu8g4qYdZHFtScZgBim9b2BoIVNAh8eesEoPlmrpfwvfD9
FoyBDRw7BTiBOmJWt9iF2zWtHq1aXeidNdn82D3GdaLbD5LtYEAuxWO7tMa+Da3kNQGVt6KlCsl9
a0cSHcr2EJI8s6vzjkCyVAxH3BQeYn+pSTxCq3qL/2TvRfiJx6G5akQeXrfFeAtZAiC6X65JZegC
R9fNBoLii6I9DHxcVw8EiJ+iiCutcHlScjQrA19PXR8ss76l1WKPQDl2ipNWB0O2UCplpvkNWfJ+
YY+MkD47ZK732lJxnViXhISiMQtMF7FAhUzdW75jv6LkDaRugTf1gzhiAjqyyWae6xWS7CWmKNCe
XJCCPMkuKJJsPw0142FniI5MGygUi2RTK7tHjIUncvFgp4IJJiG39Jdt2YjD4HTWo5IpAhTty/I+
rLNz1tc/QJc37LMymF9GCOAk8ixIWyDWDP2Ozb3g1Czr/RSFa1ulB39KfLYGrnzCJ3/XdQRG0+8c
CzW8ZfXgQOeJ0nue8P0b9ryOuAqb936JH4wk1qc6NT7C/rUyBueN9IenxlHckmnWrmu7YcoVJ335
aMaQgCdXbLB8ocrigXczU8QyJ++mG78hx1KKHk9ZTL7EwLQ/ZpW5BT141+OFW8kuNeJAFGEZEB1H
aLHswx9LXomTaUw1oxl1RGmt34WbXiLKCnZzZDAUB5+IHL6ujOx3wTYS3R/8RvxsX71+0yGDMDl8
j9rueaimF/xdu670n7QBr6QGAXNOWFYwwDUwzhgNNtwJGfdo94W4Rnsz5EcMw858rjNu668aIn18
TZ7QBAuoSxg5cT2wpAO0klzm+DOg/LwHEwyWaDkPSenZ4EnjqGy2ah4SnkoDYJcdRTTmI2BqhBne
+AwW7XXtWLF4IH46EztEb/Fyk6C78T5qK7NTGAVNKco3DGGRQUdFmBPGIuUQRITTw3Ze0ID48tgK
Buxr+PeR9eigEy+vwQSRJlYy9TaeWtfGCSN8v3T2GL+66NqaTNeEs9E3+ZUHdu9VzF7L4ACWWrlD
JsaWBNBokVQnIuS6bhVlytN71xyJCQqEhyL3S1HflRsES666xlGSjfd97dcenV2FXDoJyAwyoF/p
zJrODbOD9M7qEbz8wKg6Lgj3L80YKS7ss/nQS9WM0/0Sk6dMwPLC8zB00i4/ddwC5ksImb7dF93U
tHsPudR0bXhV6OKWopV6Zh8zMpVzU2fcgVvJRvw5iuwcLnrYWRvmTNJwt/ARqoYNFMITycG2eMt3
oS8I+lmByHovDWSbO4XvfHieKj0hgGu8rIYkyLwRVBr81/HFjivbvDVVhJiWjImwN0UgW42VAj+l
NTINQcYX1+usRTbBzzsouR8lJeKDpY1SUtMRnLMfplqqF7YP7ewRN2agvWTKyaP/w4U0pD4GrgTV
A7YKq2y74NtD7R4NDaURDNkKxKeLXem19iCbfvcXbL8bGhv6E/DeeX+DFxRtGgZexIB7WuxQnXQ7
uHoHwHssroysbhxEgFnzCgV2YFcRI+6MNRzGA4Q59aP0u7i8a2KbeXafxdXZ8KYYx603e853QbbA
EFziWOKTJFpS7iejjrJtyHS3CbhEZ39PxQ2mgoCozN85l23YwezHkFLUsBhhGYUcjbWdTFSXswAs
dGoaKKrBJDEeraRXFG/MNK0vohmTaadoQNNr0Xhxs3V56h1LJ6/e8qFBvRpGbu+ufVFvYeeFNu3/
bN/W6fAez4JIRCccnyX39WZhCH9jOmP+QTzPqkHxd5LIm09le+kPwpCnTORqHn6leaWT5oWGxLpV
oXmEIf7OoP9bDzF1A9/AesQReRVbmbeKBgJtSiPnN/cNTuwMO1k7ukzI26RRBwBI4iYqInE7IAWM
NnqOTVp6wArfs6oLzyjAsgjTpC0/GGBwQ5fJou4LHsE3YVbnz7FTiysmEjcDU8hvMbbb7VRl3keh
8UiXnV8lxCzYpHf2SC/GrCre0AjVLF2c5Jt05/GDhS5m+cxPd1AL9X0bYQ0hu8mwwSksqgkSp0y3
YAJHLJ8Wv6mMvvquhZi5uKRtzBvL/RjRI2070HuNNb+hSlk1vnecHIxaSCKilTLS6sgk09jXFY2g
A81ea/PGbj9d7R9dkfKxp356BTkaiXHCHJ01cLNXdZttlrndeRwM24TqfoXNouNKoyvDDRY00/Td
N80TGpS9wNm9nXH/oOzwbwHXu3ujyzGXifcK7cdKEVVxa1j+cEeedXQFp6/h/yyHbNtissmDxYD3
842IMHyUc5GnqOBAPbd7UG4q2nWCbpIEOZC9BbkQT2gO4qOVgvqla+rju1BUrQMgzUZrcTkQin1K
zs6JY5z1t6uqtGecJSk2bHOEGh65tar2kU3dufZUHdnrucvN7yb0OhIaLxzVrawYu26gcEXsCdhz
3kVomqcdEUdsEgaUXBe8cOq/5LxTuJ0ZamEJc5krHmu71hlJA4W8xyTof87JlBa8EbQKGxyihV7B
CMuf4RMQJmJT08oTsEraRO3H5Jfa9C1qp/IOnvNMLfiBXRSwLU7DsdokOHiqIKxjtj9N2Dqvsmvi
H2xEWDMvC/uoFf5DN9paSkiSCBZaS+BFPZxOrgG9BkwvsE4iBAXHLIl2o9dxhs94TiEgsi8yIUsV
o3LWCfcTrHe3QbNgKOLatv24GDA5MXsbe8aBPv47xDvPVjaXzLTgB+igMNEjbHtZQI4Z3CV7G+N8
9lcjW2qs9Bwc8Xp2rC6/6Wwv0UcTmuxX37IwZNiaZ6y8RJnmyACrOlwbRUhUTOLBY1HwYE1O8Lyd
T8jve4reicRKJGwE6WVLIssXrUcR7b24pS6UVEjXQxHiYV7IFiRrNLE6tmdEU2BVyyAdP5fSYoHP
fpZBpJxc8xr4SFJwc0Zc2alWC3QV303BfCxD85TQMCc4lcl2gvTp1HtJpggRWSIUnwIOFR+iPc7G
ATGCPzzT/TDqdz2HhVnbZO4PfBEQUwSRXcS14N17Vgp/GFpTaqeXqE+lusr6DO2zmgkFDX7zNIrA
SprjGirORNxbhMOFRQg5tUmYAi/3HXd69ZrCfPotZjU6TQXEYY/T/+AUsORX4TyHROAx5oL3qavX
3yIM7mRFe/0mVEV3My2JXinANmUQ2t3w/TeyIaJ8wdy3YdBj99vStsbPvrKtG7U4ijeQe2bZLlOc
1If/vmbwnHyiL6p+9L/qBQEJfVbsgSB49//xP09ZiLTlr5SFSb98tfl7+f1neSFf9Xd5ISJCx0cv
d8l1o0KB/PJPeaH8HTcIhziqPhfx2d9IYGXVXjSEjvrdQ3eNMeviG0GngPLwH/JCR/6OVoEWGiiU
RKZGAPF//J+fWE3dL//9R0mf9y+UOjZuMH4K5ZgkLbi/KHWQsSDdTSwrgOYSv+JvJAserAYyKtLZ
6G0boMt+trTc/rSVIxCZtTkJdYvFMjzE5HltahCOgWNGHcbqvn6IyWKvu6E69OFg3hS68k8Zy8Mr
RtrjOfL6ClZ5l1ZnKMVo98EQnUmT2kiprEMd+e6C0KsbjzpZPHINIpbuouZpj+1kOklbDDskztmR
dMSeqWe1fNMqNdd6lF53qPxqPkWjLU9wSh4wJkH856t3eBgoHUu4vdgcova1D6XeXCSQtGP1HRKZ
kvissl0raF7eir1VtFMz2Ts5e/pL15gwTpx9M2hj4gwai11aUCS5vsPPwVLXdQkP8SuLvQ1Fns0Y
lPwABvo5G8ctDO/xc+LZgvnH+Wq7hManStji+ky9iAhPjyyRZpy7eb8Rdjuecf6N+PtZCgWlaarD
NFqqQOvrMX5jwk6ETt7Fr0Y5iw9LLOgEkXwGY5EjTzOT+ai7ArGLQjH0bWlN64McSbXve5vNaYVU
6hvPEOCxyVw/dIMdcYyP+R6FFjDmyGKcVLLMCJlrExI/78eqLA9xFUKALZna9fgD9x6l1dPUdstq
aGV0juxFnbpYUt07WTfuq7jrQD/AMzlVqjJXA43MAc+uYA9qJD4JFdXOr4x0PYO8HQKqbAQri2AJ
3uTsBaE2dOtByh/ort3T2A4T1IBquVtGR95ZJSW7y+b3UA22v/Ma0e5AAnQnMl8umLPMPdKG5FiC
SZ5QDJsofsr2ySI/aB12JkNyy7R2DYmFKxpK5rgecqTGFuYjXM3cWjtNzq43IRZKokSqtdohVTTx
hC/l9VTUu67P1MekFH+LY523LiexU6sX3yqa7dS7wJTB4kKqb/ABRZNzLrtQrgyDkVSu0K+oENRn
Vkh1KLyl4PnMSLP2kQMRa0ILNRrPSMdx77gkEUxUY4JpcRhvcpfsnB6b8iauUue1ytn+tL2ISCmK
rPIU+uA2AgMO0EW1QIvndKn5GufxsiOHZvyEzgS/OrKtBhKIhRu/1uYBGQWdgFEm8S7K25B/yR6T
lko2FmmQLMWVDFf+jCLMph3eDNXA/5z5LEeEkpZJxOLkXqLH9JvVIoXo2AZ/0PTKR9rPt0yQU8ok
1L422/GUR9jIYfYRjw1D58YnPHPT5awVqe3QOdXYoRkssFAeXfPcNBf6SFnUe+pZtmtcaFIz/YsZ
5uLKH56byWeFE0L+gqY/vAos40+0gASgjc607aoCWIOu9sTFmWtLtMaKhui18jpjMzkIerhVhysy
UPK7ItbPKvTVfpAEWrmXCRhK0Na+0Q4u7YT50ow9ZCuSLLsNSSdk/9F7CJEnPVw38EmGjV+lWDpK
SFrPwGP03vam4aa3R/XV6Ng8zd4APwCqNZB4q0/ovKEarAAC9FeFY8AQmKDGndHa0I6DC+qaNSqt
8jrGtHGK40KGgZGRguCQRxYOyweZuPM5rqvlewPSGSxswUK7rrt4pR1Ypx2AfSRiuf9lotJCw9Y1
O5HN/bHMi+lkZUhmwVxt8dc8ZcKRzBentFWBhIExHcndHv2bpGJFuxLNkL003OrXLG+NdJWCm7mD
63X2IkKdbC+yDjzKYlSTugmBincVVyiNyCMsZKc+GEhNdzGJKTW+fb3hecPGpxBHS0XTWs9JzyyQ
4y5vxnqB3G7lgNTFcz707mmB6PPIsH5b+JOHAR0hgmora91bXLpEYqBeccM15Cs0eiO6HfQW8XAV
UegTZYSd1qp7B7vW+Gk3ZAT7NHEHm1gPIqgoIOkFVRATWLPKVcdMLkc5lbTpck7cdNyMSbGrCqAU
vlN+uln7Le+Kg/LHV5Xn16A6H1yRkBEYU6hu3dKFxIcVZ1jhAawvO9F3cOrzmUSH6ErCRGG/ZLd7
IwFyOdg9SYyRjsx9vXBSYkm8nv3BfhWskjew8Itj7JUWq6ywfszYZbwlTeHB7WGf0BAZtELBgvYE
6tU3K0fPNc7XAEJuvJ4Dqh3b733btNveIhCLgxGZXjwxnFX6ehGOQ7uckMslu1OP/gu6k3dnQzva
WmL6KCcRvvRdTbhoRlAWVqCFx7ZfItZJ0L97/sBhFg8OpACejcL2/HvchxFkWCTVw5h5dzmp0gHC
mqshi3JiR3kAo6sRU7F3Et94qEeVvRdERKdB7kVqxZQEdspEgirQCc1pN+SI7jIoLwSg7Dx3Zl+G
+xPQvqpeh7pC/ZyaAykiqnIPJtr2D+A3RNi7JSX00tusT+ZOfq/Y5934eWHcQbkBVoRGwbshigTX
odsdLS+dj5gIwmfacZmeLpCgW7D4n+ZEgEYb8hBzK30XKdN+wBSldgRmV9uo6wlaUrU6+BmScK+X
8bdmZjjIqN0W6I2i+lDKUJcbhksHBe99zbns8S8pd1yYBrR/okYlnP6bbDZmJKm5Wd+B3FHvpZXf
juCUxy1l1WKyQ6At4iOGZdOrubydlnl4Jonxpau4o7TXkeYIUQiDvo4C7M85KjYmG2Yx2E8WrfI+
akZJG0XpqYLMMRq4TxQRrPlFvpZ57b4SDspzsLbbU2g04dm18vo6btOR6USnD6yNm3Usmkun7jFU
JaiJp7evxSc/Y+4EJjIDniujp66jJjRPUeyJrR/NPawCbPOyRbgZFeHVErv2Ls4FYdGThTCQvRYS
Z8KRlq0/xDtBMPu+Govz5KU0gKSQR8fRYT8kxthgZD4vLusXJyMSMkblS4RKuJlC5t69J9FYWp7Q
Ac5kUF6mq76XiF32XunP1xX9824hzfJIx9s+pqM38AghoS8YTUREk2k0t2MjcGlAQCONjZtdIsNw
0QMkJBi+ebiLe0TS5oReuvB28P8j+F2eeCCxm4OLaSdqqMmtn5c2bb61Nv60K5CF4Reu6MF8iMNS
k9xQKyiXOXkOq4VdV5uMS46kP3EsaNeJWHUgynYwubwnB6c8HvAfVe/aDxgjPELfCSiIeewXgezr
4t23695YG3na7DLZ+9ft32Iw7cJ7BtiFx40/FUeI3DuTyC4qkrh6cJyu3YHildtmzJZ7mXKpNB4A
rn5Cbjlc+EVzm3rUWhESsoKEUkdqeN184Dcsp14casmtJkoNap2KNxd735cHdmvtwbE8DDNPUgId
sz377HrDJ9HsNQi3p1IT8joWbw0O0oDMMuSGBp+NSoi086nEigWXCP5es/imWJWSTJlcIW1/wCrX
ozMX43vay+s069vbDi7ZgTrlrnWaLaC/a2b+X1blb7y5vG8MHw3Fcg/d59POrJ2oDLWfqsW6khRL
kzcR2qpuySAxGfiZB70UBCuylAZ5y1IC3MChjVyePRpAEgdhxuKdmn4yCKKOdxaknw+NLIFjc5op
0fw+TQl5c7t7eKcXDFRSTfUhxZov7irVS3UnsuRTUcHeWQJPiTJxGFxYUxd02hzdiahreCPyCe0T
mUyLtouHkCUhrCCQW0PTe0fmH9FmWqblxidCymCc1TJmIYHcPXmLiy4XLTnUy0hMd5MxgE/GByRQ
obSsigb+SshmuDXnMxsase/8NNl79UK3EDOWYjnIzlhEubhFAudixRr65drJx+QLcjzB7wmBfAlg
sguLZ1yBp5O3jtW2wLEYm5TaxPh0sSWhy7hudKJ3ed4p3s9cQEEaGpY+49CiEkFBRLVUoxaeQoz4
mJESpqkJ4RKcPzx77eaU9hZ8Qi/S56J3VvOUvLos+jGkllocLjpoam1314aDXiFJxhPGrsK8rWce
rqhc7lHbl+tyeC2LCAWVGh6KZAGrMyzFHkZYu/U8YolQahGy3k/sLonanBhM3mHYusqd5tZtMGlg
cm1eDKzZ9002g7K0UnZcsxWfsR3EG6C35UqlebFrUxUdQCiFO/iJy2amBL8h4so6x6Zmv1e4zk4y
/kbCo5q7tODyXiwwOkNH8L2e9XmUyZ2So3nl9JM4TPWSn0NmQIEB4C7duDE8hS1C/+Iepe73AcID
+0gDIY0prAoQZhRTcQ+ivJLcdgArOoy4bACTJ2VN3LJR5N+j785esNKx8urDMXI2EzqNx5ZgLdqH
AuYF36BQVxGhN1dRlkR3RNiUGuF/CYOp9Zd1bHIiiMV0VxF67lXslK+R7fjXpnC42lBrjVcSUx6p
97V4bSuEWoSk8Gmhmziy/FmO5FfSsOb2PgN0cNuMraKNTKPbZQqRYTRlcS/l0m/j1lhWDVPZVVG6
+qMdyTdLwfJVq9mom+91XVQvkgE6SVeacyiIGDE41cXpSn6n/azR1uyq1M0exmY21pOSCFYvaAZm
edk5SYHDjYriZ2D7f1xE1xSbtnaQ/GvRHPohZLxnzBXP55TPN24QgdJ/OJffhX1lqPVNAfLrAQE7
NaEFuOq14MI4dROcCPwj9XmwlbGy23l+9BbJWBs9KGP9eV510LJ+mD2baVfM6QEkvn78rZJFsyCO
RMwkzfhyd3Wk+Yb2XsKQwyRovIM0nU6/DSpdUgYdMsB3OO4NLEsBE3B9XafuNXalkG21H1EtJHe0
nem1qc359r8/oHusCv75y+ncf22Gt/uqrt+Lr+7Xb3WxGP//SR9TqH9Yjtfv/ftP/wEiNOnnu+Gr
ne+/uiHv/zmwuvzN/+of/q+vv32Xx7n++r//+7PC03X5blFS/ezzvZCd/vPx3VPWvifl10+ju8tX
/H105xi/W5jADTzglxGZdyES/N0ZbFm/m7Ziy8tO2IGhY+Ca/MfoTlq/8ycg94l24g9/Gt05v6Nl
xEYsLeg7ts33++dv/g/37V+N7i7Gyz9a7JgY0rv4F18wBmH8yz9b7HDWNKk1tBNAXcs/klLkHBmX
tf/G//kvX8WB0kSqEY5f+ct4UCW1VyQ1CEwRJrNgupH1e90X88cf3vZ//HI/zSH/9MtcbP3KgxgD
EYvI159/GbrC2rbdeEShVg3IegyUyazy9vAGk6Mayu5JlN1yqjIT+d9fv/TfqE8/v5G8oOmhcDfg
C3i/BhWUU101k1WOMIErM3wjV9VbUGGz/0QpsthGe1WA6nV4LjHxWCvPj557szW/lQx+wjU1PAse
QZ49QlihYOUWrVGV18VgUAT+m5/1z58GES/gmngRyF1/wiA43jhCiDVGzEt2f9+RNg1rEz2B/jeo
EcbLv1xbkjUdo2c+cfSkv6I4kGV50wX1sO7zrKdCtS0tb6y+aKazV4EyGIJ6GJf0NfajhKPzrz+Q
P/2SHqWb5YJN4h/iI35xvA89msXGTr216oS7hjynTvT07favX+VCjPjpU8eTZFoeH/uFK4GV/+cr
rsH8GUZmA2BQpd230aVxH6VdP5Mc9vrXr3T5Tr+8kiJ9BDMszBZmjJef5A+ueSwsGDXQ0K2TxqSt
ACNOgzkyVfW0Fqc8k8QB/fUr/ot3EK2KYV/waqgS5eXj/cMrJsPgDMCxYK7T9u9BbuGZcivxb8BW
f7pIOBBZCCoCkzzWGuYvwBEJxrolftNe25he7lMXSQKDTvpfndggLJpnmxz6vz/Hftpf/PGc+Hev
+cs5UeC0nZ2F17Q8onetAquCmTWfdeG6L/jIEe6wJDv+9bv559fkSOJ39cnSMf4fdWeyXLfRddlX
qReAA0gg0UxqgNuTokjpstUEQVEUeiCR6PH0tWD7rxIpf1L5H1U5HLbDonQbJBInz9l7bfb01ev8
w7fpxRPqioxMcg6i0cWQLd2NZS/TBdYjCi+g6hwiB4QT0W9uwp/XjWsikzXZmligNFnevm5Ml8bP
GgLAwYwWnwepk2eQC27I9uv14UCe3/WvP+hPtwQ7IH9ZnGNBTYDle/uCiB2itmik3FodhgYrUI3a
9maZwXv2M+P06xfDJP4OdiCclQDICwUOUS04i999sVbdKBBg+bBtXXrjB9JNsupCZUa3PGQd4vkD
Rr0yggi2iOogOjrhIQ4TTtcFDKGjtHRjPU/FZCL6i8FF64tW0W0CN+zNxp5uNeqdGq0YjoFJIZUA
NObUO0vLyN1VDDeGA9saDJXZazFQ9f06sBg0iHc6Dn2qN6WeS3Wt8es4l/PgWdXFuHDSePChXDRb
OFCbdrFP0OgDLFsl0WN4C2LEd1kSTN1XJ21QH87+PNYfRmYv7hEiVGBdZC7jZkuXHEEhg6vHGua2
PNGGxB8TSABWoSQsoyKTua6rTWwyQd7OQ85qH9AQH1Km50sYleBgQ7tQfX6FM4D5OS0gtKSxIbOb
scHDHC6e8Icb2CCJvW+Epx4JNjcQby6ZVHuYPw7SWI/gkrDQJhB5C4jztW86ln10Y7O9j0zc5DRc
4pxgcQ7Uc/zC7uig21EiFnOyiaIW7Sk6Z5GPbagXz7nrTHzUoarnha8Qi+5CEkokVqmfD1x3oYS7
nycmPoeAg4wVkviOJzYW0Lgv0ST4R4FHFLguYxQ6XkSAfgKwMZoHc7aCL3QGux61zTwwGTJh5+Br
cIrJt84jjwvrk9MQnw1Nci7FYUFipwhyxpAZYzXPu5HM9GAR+2QaBuPDmEyc1w2DYIFbry6nCiR7
bLchj4l4RBnQoae0rQzvJkRxN78RVlstp6GBZQ7nBBTLKdLgDbc9EDB63FllPWSZAY8tIhTgsm25
7ngjFkO1H5BPB7f0y2pi4rKot8H4Ds29j9DbBIjfIQ+dIF7nH/Frkt5IwyU6oQ/rWAmkUhfbulPu
eXVDIZkC11xfsq9TbJSKHty20q1gtKIr+Yw/mIKpQaEGMA3Ziv/YdJ3zGqH6nTcYu4c1Y6so040o
zcYIcSA290TjGrf01lEE2TaI4rCmJYYQPR/Q1w1xBnCWvJoRZAvL5jsrH6a5W6sBnHkbRfd5PzQq
XA2D2HndiUzPRQluC5xH6QWIK4Yd09CpT1WPKX1nYEJstjC2iUUACN/beAfq+KEuKtyFU24wwopb
YZNzT/DIV3wfOCfTrB5w3At3pn/s53NCB5TUuHBZ8FdsxjGyvuGL0qD5lT9j8OxtG+tsEXVYUQVT
Kd8reBi1DiE2aDz0XG8BUnBe5trl8zHF9OvsW4zoaj/bPjEQjOGX/lpRWMHHSwqFFhfJv7otDbIv
PvMQzNI9Y7ikp5ttNx/nKMACQ0Jp+dTHo/loDE127cPOcQ59OiERg8yUpyeCbscJaqAh/Dth2+YF
t675RG9ujjm6GuIM4WYJvuRi9uN9gxTTwF/nWzr4Ql+gTG5s0muYEQ74oPhzSjNvGRipSDbJoRmc
khx3c9QPFpj99sb2et1ekh3dnwc7lsnJrHGgo+HpYJ4y1s95KO/9uRAMT/D4ExuAlSz7oGDhot4S
cytumjj12s+jVwsHqEqnyREsAcyglazSXH/L8tyabo0mRRzOvVkVzNVax3+NXRpYexDJqIpFH2GS
7mdjIpt4HBdjU9CIL25Qm/UfieZDXjYgOMNlnSzYSZ3U/uJpHjPM6twlPq1Uj08mcGmNsnZZPuEl
tR8nv7OTXZANuF6iaCAnncj4p7RI80vapuMr8Mnle0JisCTLVWXXzCgWfUOKjPEcNcL/AsjJu0VM
mwMkSRmfhKCg29eAhLIb0+kHaxu5Ur8SqiCQE/HfwALtLmv2i6wCfSrqJT9kPGi6rT+sCQV5UXsu
HVvfPMgFl8HRGitmd3UPVj/27WGDkTkm8VakhDLTHRzdcHRq+vix2QXNBcyymkxpJMC3qcX2GZbD
XKM0Twt3x5R5JJ2wyuonQO6M7csMH9Wx5ADSbAexIqBwnhkvrWH2cjMWXvkQzLW+XWwX3WyVTAzX
W22L1ylndrMXTW13FwRBDIj5E9LL+rjmLo9w1R4xC0f6RKSU+zziFcIQlkz9I2hXbK+lg9sA9eI8
fcSLvnyCzWloMpFj0DOxdBMjRGxnLrvSjFIrtHC51RuChOpXmI7Zs03eeBpCiabh1tAfb7eFdGiK
Ik3X5qEwkR6QC5UxkULpoMH2dEG8sUgqe/Zdy3whO8CmsKLzboa2MTJ6s1xgP4dZ5v3V6DGU2JCw
5TBGquxuV2dtzFWkd4b4fk4eZ8nnp3sNFJsO8mgCI5iwN24TjIAMY2hV3+AmaPS2azFBHQdsvmYY
BU7Dk9tT8J+6JTW+ariBRKsYNXLAIRkTd5fPdvWlE0yNP8504uDoOzw7bs15cIywDIbiqhp7y4Ls
76tdZWZ2dPRI9nhNaGlnmwpIZQz1RaoXlxCSdp/3GY6llm/0e+Zn2tgi92Ip0LLDU9cwxdlJYpui
w8T8R/HQna8jf2R21ngB45JgnhNJO98tHgQJAe2+igLJCRbbSx76DPUIWekolXFOWDLZW5hYMXNb
mEgx4dbpzaRJaCEPr7ae25gQZEY9qQkZJc9xCYjF8J+BEkSPtdnR3crHGkdFhBHtbhmxIXNlLYI7
l66vnw2jcpk1wZplAWsxzGGXTgRwuLqdGLAAJ93rINWf42xV43FmUf0G8V49HqqRufxGKeVNWynh
Be1gbRI60YoOp4AfNatXo5x32koI1XAodb6mbIaffR7KJM4zGV/CwR/ddq+rHINDR9XV7brFZ7u0
8AURRuZrj8QpB6/4CemnV256fFRPhT8QJJH3S4S2gITsftdGM+bjCAsRD27VmwtmbdEeoU/o29ln
XzlFVdFDrW/ZNbdBuijz4xhjEdimKueq5l2XfIYJBjB3REu8Imv1DJCiT9XOBu3h7pdCDl8zf8gp
VRkzkeIGdwA9DECNjC3JNaqNkyzgR+aSeSAO6Dz+mIGkG48djoNi2xJraQPiVtYprZSgdlQ5lp51
AvVUJA4mpKQssceNrtd9jmJwNhfAz2mwBgDFASmtgz2MuBijDZHY143qK+dgjm7sHj2bUIOdnTUU
vqnVpg8jyJ9nLcbM3yFz9L2tM6Te96jMFKQSO4L2Nhij+D6wN57dog8uzFHhi5xape8HzKn3nYhh
daASYD0n8G4PXdDKVfPk4YaMa9dVG6ef9T0N+J5nu9err1PNKKtKh+Gu1Yp8ADQd6ujVHR9ag7lz
IUH4mriiEYo+0pvA3y6lg8hzyt3qUzUNGT5zm6TvEDll89DmAw5TifwfN4m7IAXuLSLrjEF59wbu
0yG0Z8IxdgXhGTgE8S+sU3pNTSppa6AaaUWjdg4Dv4Q7DVbs1qvcEQ2+43uXouRgFCa4eK8WICWE
f6Av8xjRYlXfDB5H4FBTvkVh15ktuQ9yUMEFHGQiBqzIdc/kMDv5QVmyukKCtDxqKrtsZ08MddHx
BBRygkY3beilGU9MRKuHaI4MKqG6LD9yORvGmxlj6Y3wEvHJxWr7JcHPxbhkKMpzN2TmWYi5umuz
sezg+XfRK9kYDYPOdO5vgogRGQPCHIDdXM4+lpWunTaBnuL7YGkIcEIfXQcbSuvpZUjK6qNjT+tZ
gws7hIQdte1uIKiOwhcPKHgTZsLsWoRlnkBDdRT+crXpKtewGZh4k3gwnF4yfGHqhC9uyfjyh6yu
TpIuP15jCtVPCzukZkkMdbYPgjQ6z07PQwTsIVCZ2RENVtdefbf439Cw46n5ioEFt7yb2Pp6zCKO
ApMXIPhq2mXM+N4DAj1EqfZeHcE0KfrFcEEU4fzaJlg/4PdN7vjE+EgtYVA18goQtl1th3asz0zZ
DTZnleJHhO42wjOKeMJfRDbGyHBiK7qDpJJ89YNKTceijOA4MPAFdQGU5KmdbRRu3Tj5Z3BJro+R
pe6/dNqV/Gc82oexnSQTWJB69z4LIT85ouYJbq7axC7KLCr/HiEx7QRakNrv0juLe4foNCg0dQjm
NEDYvFRs7ODNTS+ERYfUPBpYkxRejvO9BL1Qh72l44su8alVEqXrblPxzxiwiCLUHb47G6opOLHu
BhzJNaazIvA2bVmSzoqawh+3o6HxcwwGh9hwQL02YYgtBQE2qTRT+DamB0aAXXdT41ZYKdzSSw6a
MVLEINSykdTVbM9y9OUTEkgHo6XMYCREFkMQPSBIhEFFcHwoqAUuUQMxNcrAR1VhOhJ09Am9GQUh
IrPxaUCXcksqU1SsCITqY68tHPk0BAO2GG1SfTSLtRa5lraXLa3cFTfQQypgwDM3NxNJMN0+NvDi
sUV2/bwbsrHTG7NoxcsK830a06W+r/KM+eLMox8dZ2Go1wRcBzxzyDPoWAIOYH7ps3lbhQGkTRuQ
BonGE9l3d5LJZ45WfbJnMJd/aWQ6vDJemqo9ESE8hHShDXmYWsiINBgdhF21zJE5jJ3pfsfWP9fX
1Ww7ANqGZQ5I5+sLbDYcSz0kVLMo9xy3s1cS73BtJBlTf4Lo6uQiqmL8NvSIbKyk8ZJvUmfOXlNj
pJlYVgQ2oOIXy4zF0MndjYd3TocCAOEHu4Oo3/cFUO3WxFIIeIcjZeK74llA4/sw6Kl7GmIzXfVX
bBzk2mXdZybX0gl9ANQZZa2VmdtcykJiUCIeb+92KvpKIdBX69Rr5rRquLyPrI5n0tKwyY0heZ3+
R8/LvbMhK+MOclzzHEXFwjPcTuPbvlzPK1lU9+MGh597niiXkk1QpqhWwNEE9iEYSCuj75zTl5g5
dnzDDZA8YjNTd5EnUjr2YC86XMnCx3LaLhYOxsGB3UW66NKdOIZSSGqhcz5HTn1xUGNX3uZc6HKT
lVIeSUdzGoQpAXRts4u7S73ElO/EhF4ydiDNRszEdeBAz5dx0yCPMzaxUPbn0c1JqEk7fP34uGXz
Oc9HQm8Kx17YPWSJ+CJelphsyt6pAUE0MaUmscL6EwzIAKqWYBFQkrPj7gyiw1Yo3SDjQy9bde0Y
hngKunWaLhQ35ZYdGNaW3/c0kBRdkg99OdfGIcLyjcLASSwAK04lOThoz9EEWXHgea6YZIkt03ME
B9NYOw+DrmuF9mBE34NOBrv/aMvseup92exoUy0keAbdlGybsgxO6YxBe6vJI+oRSU/DfedlNGOc
brCecewn8HlIg4VgQYpbfVFxGouPQ8A4FNm2ke/7aeXAG+kMtYy4m05dluOs+QnJGdRn/vA4TiqG
Pp2STY192eM9VLaRPMPr4GUq7NPBpcaBZRx1PSUkVgYuC8sZel5hnEHHkKkI3+Bow44SR1R/MBVt
TfzfHgRQe5WiwS1PI/FhsOFBOOfhGsIdhB32G/Q5TTMue512KE6cWGIKJ5Mz3sZcvmGfOVift27L
WtmZDn2CR5N2VLYvq8SD+2ZMnR9OJB25G5tRIglr+AAPVta6bug2JJNRvUTC34pynO64gxcJ2pKu
CEdFmR01hyVw3ThkglBLtVLzCER6JaHVJmVnmGe2im55cTpXXgjLndjq2th9lM7sPehM6JcYtHS+
GZwkWHl5o3ylP4yyonPiFDU7dcm890gH/jZ6k/yzJG+egsq1EBCqmPDdNPbveD5BIHVy1ulhwJn0
iSmG6V352lF3nV1GSL2YV98UiHge6VxE+Zbc7o6SuWnJaWqtNmlQy61PeGPydY2f10K5KVWKZdXn
HPGykNKQhVnCoLJVWUpAwFTPEt44RL394AMJtjMzOgMP08mm9ECVXy1+W8OxiyD6efYMwNDqCvpJ
hh7s8ZhrDFg3JDr0aqsXqEtb22s9cUw7lF6hyzYL9s1WldwuUYVViqZkdSMWwR3Rg5z5XoGGGiBq
I6oKJ2K70g35bFDtyQAfyjsjz+q7uWFagzWhm24hbTso2WyP+qCTHDePg0fmJDcRhgVURZn6UE8t
27mDCYldYWCGQGcP/yEy8kZQ69Df/ICTiTxkgYKK+GOZ8iOA5KpPfu9NQWhptwRWZUX5c1LgdtoP
3IQz0mOca5tJuf6DWQbYRXG18/Du63jghetsplpvS/d6hlblHAtHkcmkZRI/BAbtm00/14hL6NrR
VGtTz/nGNEFb24LdoAgzRBN6W9VF9pQS10sp2WZ+skV3gGCzFkvuH9mah0cfEUeMfkxWVNomzaUw
RplMGNlUYW2WUaMeSHGtXwlNt85Z5XfRzu2TkYtJgwrmTtvcsWMOHwUoGkDBHCnBpLNBf7eLNv8q
gFvwwCf2OD7MJQecnTMP1mMk12yNvtdQOQawklcAV0yEkHnQuDvyGReHHEegdLhtbUF4o+lE0UnS
5KWfVdbYx9I5VwheDTsGIVY1N0FhIHnh8B99monVnRHcTdlNMGXMdIOgEvgH8yHYO9ZQfkQ0Xbb7
zLAimFxO5N95GT7XULd2429adz1nml0h/H3tRvByaM6vcaZeP/t7zk/RB/z4fbkBS9m1F9AD60eQ
mHWziyKRfDcDAgD2ZJWhbJ+CQt06TFW5aJk0vkQAWCsyIx273iuae/HOG4HSQUcJUNssmf8yBvZA
vKIflw8mGpRoqwYrv0uHWpc7S1RMhNppKD2IosCyhilveOqzP0wQiK38hXFyu+Jti6x6RoK/UBW3
XvTk0fsjli817ebroBzY/11DlCdchTwAkDRIszjVozG+2rLvvllwNwjmcBLdX6QdE5ewNUYj2CPD
ta4d2xvyTW6NiO0licTTtmkCyWGGzsSVZocw2BFxlXgOqugP8IvaB9NCjLyiMcXJJgAJ7KTSzgvR
ygRLNk1ET9Zw/eohMwn83Ebm7F9nrpKfZ7o5L2bP9UVP7xnQ8WpOQ45EsnXAHArBRVqe+t5Ubmnw
iJyNq4lHBS7c1hZHBtaFuhAN8ZTkDjawYJSiDu1oy74GGLvZmXqjBJaqvGhTtgWyZkwG+VcE6dnE
nQT4J0yIYkWYRQiqF9pBmhMFgquYs4qcvWEzdh2xa5zNfIo/tFPdscZgfmG4RfMtkyR4sIMyF2C/
HMnpK8lhtvbOnMMEqWiHNxS1EVCZmR6ZAEjmpU9oylkmnMrGeoNelPsXn0l3TTrx/GUi7IrjnE2V
iyepR+RFh34V/zOINWjqzPo2UcJ5FdWSDttMtdPHosE7G5pYbEm9Tus1HRrLxmc76akrIgc6B9mg
ALwwLLIs8NhHKRJ5RpUz3nF3yU5M0OT1aHcDhq/RHuhojHQPd6726QIgzlvEjqpBkWIoeGLyVjDi
bkxwPbfQc+NoIyKa8qFLteheKlenctsHS2ydutaXH0nHMm+sdVVTXPGo3TadwkLpFQQKMysqkT+i
PsTVD5CRcRDxu8a1bZTQUtCPwDQY85l7udC1MHcWYcZMxrQR+YckYQSJGjmK2JgqmMM71Ra0vQPi
sJlT+bXODlFG3+KDy81KASl4MF7l9D6NbU2HbQFoMlRPpe+CjsFzZeEG50D5iUrEqHcUmtRd3jwA
1MLDskbvymg9NIMVJ9wPfv2hxQBQ3IzkO4w7OiAuzdtktpYwh6OJ0L0RNih0TBXldslpAGx4ZC/1
tvJG99XiTMaROspTa4M7bWKeMdLV2kRFGXwH8ur6h87jF0Jda++Ef4vD+MDx88qCFiG2EfIhti01
63ZTisEuDhXTDb0dgmi45KTk9qcuEcY17ZGSpllCDDdwWTuqNwEG41dnWb3iKdO+NY+Qo/O+TVq0
pQBLNbm6aPxJbtZ6vuW2LcGhO8hsj/3CprBXnhldp4XtfDRrQEZD6hvLZqIt423I21I46qIpZ5y7
UANtrAKWzlZyy9GDB+yDHSNSxszmNkefZREF2L2aZCUXWbTPQy+2OZuaHGDxVtiTt+ckTKNm8IVj
XFD/eqQuDamZ3Jr0rLuXFF6Lv1f2nLC8SzTetHB41fy6VpWrD1T5TAxrGpvl5ZiYDDYJrUN7jmK/
dvAecR7b2xwgLudGOQ88LDtxtBVenE2Vuma7Z1BfZEe8U/215UoGHZZFdtNn/NwjVRzbFi6V2Bse
mfbTKF6YcGEiFIVvzaBlc7BLBY9nZ5/K0vOBJ/T2njp/sjauWZSsjsroPiNISr+0dQpoeSnoyAKg
bscPNPEpU3sZlOeyg86FmmWOr5zYUaAlAzsx9liLE3KfrMrNsffATA3RNnM4t2Fk5LiOOoXfLwuK
iL1IONQjuCCxMyUlUTKEIZdPFps8RwsfDQsd/MF90gr/BsOB1Oxwhda0HsyMYJQTr1w8BYNhXg5N
S7tB5Wb2nelE/jilSOZChLH9SyB7pb9xfEFnBVY5lc5TzWZVYoFwmOp8QZKvy+/EADHWWgrHAPBM
KoQC/lPr+YLuV93vtNszGoy8qmg5w6AVCL0JJxkDceaEIYxXf/iOWjlha2s1rVVcLnF0y7Ah6ThL
jfoZNxi7h4GZNQbhGCHwBbeBV4kzpm9smiBa5AaPEIwrA886veIg9XemRpa0IzLeOVd+Rt1LX6k/
TYEHnVmaWXG/sGs2u4z5u7os0PgTrrbg0d9AeraX85xaNmlFic/DN2vMnFmRX5gzXXlXJQD1mDJu
cabGCd1ZGAxbbfBDACN72zipUQY3PkVeufPwtrkwT5IsAgTSSxi10JYprZ6DoOuXexVbqT7VboIq
HMkArVHqc6E4tkc+4aJN1iNM9rg11kZ0EaeoySN6qsNS0uvSLZ5xbtu+7hB9uTxUCD0wlr2VEiO6
oZXhjhfj2E/oJ8o82EeKRxmTIAdnMBZ5DgtTl+BJK4ygrgXTv6U/8Y+KSbFPTpauQkkzhC9utpDN
t8SLrps0doILXyYKr5AVd5xkasbhG+Y0PneecttvWNiDs4HSmLOgwTxwAz5FOZtiduTJicbO2xld
09NBrCKSGGDvKk2r1sSYYLcWPIacbHIaHcBo20tZaX+8NOTA9jYGnVoOVp9mwYXF+PpqmTuIpplX
WFCgCETfuHnZBAc89+RjOw2YWbbHYsbFRlPpwuk1jHjPlPBpaUbXyx1UljQ7JkBMoblbDejcDWkp
5nRq8sJ9wREbvFhNNy4hNkYxBnTWSJq44syAgQsPJQ2nQJkesYd08ZObOJ8K9d2viMbLCWgtP44F
Tf7TQEcUvfdE13/XYeu/prVEaCf9EwP4u0E/Lg6RyvTV/cyxtaYNvrTeqTDi1PxE2FouT8Qzdc6B
ZzmEnlQjDAAo5NPW73rJzHY1cIkPVmxTwi/0tcyDzcwwuZ506gS7xIG/+yh4JFY3AEIaA+8Xoo4N
LQu6fDZE//+Gcvn/Tpb8/x1aQP4SLXD/3KUvz9X/2KCVfiNQXn/b32wB8Qc5Mc6fIVWOQ/4KErK/
BMoWv0LFi7pKslhcgabtv9AC1h8I2RwfrKOLTNkWyPb+Cy2w/hJCG36ekgANpv+v9MmrNPgH3aNA
8UWzQPq25aKIRg79Vk7WoW6IxwlP2OoC1f2n1PkUER2xBrd327Y6khrpTWfTDbPgeL0v1ecgvRbE
IEeJ2EpgwwYdfBsQAasM5PZthaAQeeZ8l4x35vIxaW76rtlmFAVVmE0HNyI64ZNbv6xmtemDR81g
nf+UrP0tU7/5673/JcH+Ucb+o6r9f6Kg5+/3yvc3P/IfV+v/g/p4y0M7+p/18ffPVf/c9T8uvz9/
x9/LzzP/IBJI+Fxn37MILfrfy891/0AW73mIbFmH9hov+vf6I7X7D9NjXZirnFyiieV3/b0AmbT/
IaRFlYHV3ZYOOYD/ZgVaq0Ly/6xA+h6oexHe+sg2fXga7jsFZTYKLwcYoM+DnNwHP8IK3xgmW9+c
VMeOLliYpLb9oYUPfUp1n10ySRbPXukKND51vTM4SoEK95br2AlIDwF3cG1yuDy0PkpCPB3d1x++
3b8X2I/y1reSz7/ecMDXhayWv1znndo+XsxUySRvz4z8lm0xLctu4EC0rUWLk7lIfpdyJ1aJ5ftv
KOCrCVy+df61Kol/0LZCpu39pTDbM3FC5r3TBNc49yAYIXra9ZP/kBdOfQEWLDsGXtpTCCFCqoBG
7LIOJYgyBrCIcbvJinHNGMBdP4wgO3SHJ5jzekunNvM43TreIYOEcrITMf8mMmtVGb/9BIhWV3hJ
QNaQZNN5+wkWq1/1XGV3ziQnoKDsEXRmcUp+E9SqufDOZqbbk9H2f20G/1GJbL1Vr67XSghHWiaD
Xkt4VvDuWhlTNpRLNXXnOpp7EkDXvJhYpZdl3/UXQcf8cPSoD+s4Go9qNoxtSV8TXYoONr9eNP/0
Tnh9+rJSgBr1rXcXEeacraKi6c9IsttjBvH+AzlPw4cUw+Fxlk570/uNte9aU5+AWnZ7p83xDdRI
2X7zTv7hYvgOMBtyjiVPlj/f6Q/LCX1obpmVWs75XPdAWIt5E4z9eNewgmCqFNOtnsjoSCfTBw5b
qY/cTVBjOQQww2yiE9YG/9OYj6haHEdcFbRq730DF74ZMwH6zZv9+WZD1U0QtiNcNpufLqBdelZR
QGw6+82YXnlJo14Shd8QqVt7ldjjsgExjRcymqsz2gd9QQOAJTYvFXJKGlx7u3aXPb+cHiAvyWsj
NczffKFvFdnrGsOawn3Jjrj6iWD9vLk9OXw0Tlxl9tlJWyJjFCOBhVHwJgtIaP73X8cKAWJHZq/E
ZvLuRioCdMsIeAXWOweDGrYfonTdOhnJUSlJQ4cFYZS3Q9Uht7Zi0/ws5MixO+3nrNgFStO6wmUI
wgocUk8kUtxI9xJwgvUw2I397dfv9uedfX2H1DaOgHznrs+QH/etVmrchhinz0W5pAdNZME+cYgH
NTtQAuAGxWVTLPMpNfw/pULWb67Ln56gN7vO6vtiRM5hHuU6j5e3r09DX/WF4wVnemnyqQDYgDOg
RMNKS8oxzx1xofbqdc1RYyHwBehX2AFh01lhU62YrfwCsm5mpqCs4GQR8EfghjFFd1hrvRfqJXp8
UyvJI6d1wylkRmqauD4JMb6ZeC8pGlaAcEnsx7u2xPXOy3OgmoMxa1e/MweloG/qJhwXRnFhOQ3j
su16woQ2kAXKkhbc5NwSCSfV6qJFG6KLPv/W1FbwDQdTG4XRjPh34/t5CwY34VYImAm+knwzodge
XdFslTP7nCGdLjchzYzIhaUiBH7PmSrApboSc+LBJyjJHxYF71iU6I+XwkYyTQuEyejckIO6ncnA
bvcxBvtLk0w2RWNSI/4rTctC2k7mNqpDr7VzhMVpKbfQe26hCDNRCvo43zoM/a39rIWIDkNHh3bb
5AtWBSXH7ISsUIMDF2VyrVqGE5tRjMiQqpbO+vbXy/FdSic3aoCTwWfTw5W1birrw+KHjS+uHE5o
We+d3XIKdsCKzbDs3XQ/GMr5UktR3pjQmMOllhJ1jp18Q0ni/GZR/rSfBZaN4cexpfCxVry/Jyxk
AWVSd0zYyRQ5iEVNq+qQcCWSc484kMbffOifNidej6JPgCkLVgvQu83JU9l6Xk78s2EwFi+SIt/K
Ovb2Pt3c32xO//DROOjYbNRryiT+ybdfL3tsBt52Cc5kuNNzT2S8p2dNndKKGMZWUOx/fT3/4aPx
GKNwpC6ibLTX9/PD5UTa08fR5AdnIt9xLjQOhxQzfwU+Kv79RaPaZX7IV+ng2Hq3kTQM7J0IFe15
VFZ9MseAybMyIobjZE+M9Ecvf/3J/mml4u3DF4Yk03Sp0d9+tJKmnJcGlXF20Owec7Sy8G+K/EwW
ERMIlycao1UvbKZq2TVF4xyDPFO/WTlr+f+2aKP0dzBbSrw/yJS8d7VTFFhDqyEW0xQz2Pogy5r2
KW8aqOaIOJj2yKmEJazXcQTWh4LRKs1Nl7505SFC7SQiCWZXALx+8+38VNThBlz9p3KtJbHpvlto
NlPhPGui4AxDF9RxEJ0UhK2T1bjW2a5y77JGCxkGdjRsTQPO8UB87cfBTdzfLMCfC3PquQD3I8ue
wxBZ4m8vE7tf49apn98WXWm8AD1KHyXQOOJH7e5bz5cxby0SGgm5Qpj+LGq2OWYsKc1KvKOG9RgQ
K3KfdMCx19HUfYaSi/kN7TrrCjqTeWcLPiBRt54HB9w0IyIWZshLG4VshWGrAtX9r+9h1rhtYmhj
ikln4t091WvVTarto7OR2GuAGT38fnEtpglVT6NZ/+4eXv+8t49obivLZ51j2kMT/66ewZDrmuXi
RudA6GMBAXgLzOvzkpbXuvP73yycf7heNp45dkPWDVZI+92KFsw9BRRPg9awU5wR3dPLiFAwjRHa
0qqf4xM4AvKpTIEIUWMxgfk0Hu1evLTszFdxh/4+naPhUOAyPkK69zMiGtp8U0Yx079kbv2TB3dv
VzDnuAST0TyC045+8zH+6TtjubHuaSd5lJxvV11J6cBgFT3WUIHLTQl8x+74rR3E18Ixd7++137e
Y/nGiGYBocqpTb63VWZ2JZoRbePZHtFDV6X9JRmZ23vSfvr1C/18PmKDDeQ6nyBLm1bFu5t67FsM
6zKIb+uk6b40ZJk923JGzlk7EzGwM9YxgwCGqE05aMNJD2NID19GqwwWVHRGpz7+5g2ti+H90uTm
5tGCHZiv+t3NjTrbSktVxbeFq70jTeDxppsZOYyaXFszo5vbNWaBbAR8hw8n6JpjifqNe9f5+T04
UAgcSn5qF05rby/1mMDBa4skuQ3iYjypwht3Mp2z3zze/uFVVhc5h4q1reia7276qtV0nEHJ3C7E
dG0TCrAtWaf/jWW7klQ5yHGSY9O0336WUtceNtM0u0X21zAjaM9ytk9d3WCU7+fXX1898fPV4+zJ
I5SulxV4Qq6f+YfiYCbfzfC1ym55Ym+RYVYx0+ieGFA3nbV10AlgI5g7AhlngWr+0yKEsWYEAfUY
m1EDRw+6+a5AznMz+Eb9VVTKOdG+bLzmYDPgR9EpKiPdyM7Tx1+/9/X+fbvw6Fis7Ti4EdgZ7Xdl
KlECBiOpMbttTfQpLmDTxmvv6sK5NGXxIqy2/M2m//NNvr4gDWoC7VyqjncrHQ5LviStnUFqAobQ
IPXZR0Vv7lQ0BP+LvfNYklvJtuy/9BxlABxy0JNAaJFacgLLTCahhUM4xNf3wq3Xr4rJ+0irYZt1
jaruLTIiINyPn7P32n9Yu/7uo+g5YorQeRA41v98W/LSjgrRG9nDUKOjjUfPWQ9IFVaTQXb87y/j
330UbjSfR8Bx0G5/WSYbM3Vsu2Vzpv5N17Osop3TZNohNlFW/P6j3F8rEjgMbJrcLNZjAMI//yxY
kmkmrK56yBhA3XpOY75Es+e+O6VuvPbGJL4L1WuXiN9qBZkOKSNuNMw4BVY9bHt9oj0qVFHbDODj
QtSMqo8sIzMMWEUKwrx20wZl6GQz2oTe2Z2JOmnmNY+kmDdEbrQ3JYACi/cIsO2qzLvmFaSu844r
1YFbKwgyxazRzdExJY4XW61uDNeM49xDCvcoP0eOGs8kIC25f5EzcLKbGkeg52AGjhE1HoJink0n
SPzRnE565KHuZfP0bpuByBDGy2HZbZtUx79iObV81QqrxmSAC+WbXo+4dnPmwohVXbMiEXRMhx/G
EAm2Ldkj46JjulKoRVsAHXUeBfiDq6sGZ262NpwG09kcKdWsCifTsK6mfntGWK7NC/xzvMoM+dhp
YQgI2J0mJrq1/u33N1csC9OX99HlmaX36hnUDfqXBrUpYFVlRoPJlKA9bG48q6DDUpWOqxGBIUnL
Orm/nMY9h7htXLDvoUOCVSDzprkFlDewYgjpPs/U7N0ag7WO2lkSk6zCsT14VEWwtqL6CQoSKFqr
TK6wc1cw49FgXSk59Pmmw694CxnP/2iHkVYuUlUMs6PlZp8SrT/c4AK9G2KVziBETDnTZ5Ga4Z/e
qL/OOV+uBMdJroXD8c4z9OWV+7dFNfUZ41uibB4saDYfNiF9yOxbKJ4rQ9V4Riqw7TxCWBgx1et1
re8cDaUV6onB9APLKCqkPCI/1r5E5iI6Tbxjz44Z8ruZgM6IZsyBgYf1dsxFGnjSKi/8rlphH6aQ
xyeXoODK8MuHCBUjg1jKwi5JhkPjJdvEcQ6/v/W/rsS2wT23mLU5yCq+njDrvkqJOvfrB300ta3h
l+ExNqC1a6LexOQJn5Cl/+kU/euyRX9cLG0rj34nU5GfrzFEmabzVVs9GLSu17Juwq1ZWC7ChmG6
//3P+3Xf52i3tBKFo3t83pcHu1Fk7FTEQj5ERoY0zGgB5o4w7X//Kcvu8fNDw6csPUtjuYh8zs8/
iC6yDZ5TygccVfG61b3ruNfkJgpJo4m76a6UnDRslf0Jj/M351eGU5wuuHFLs/vrojwZFsA8120f
WmqPN92d9QtQwPgyuRaP6qwZN8Qw5xuHFXBNxI13RcPU/0zj2N0nTRH+YVf/26/De0P21TJQ+2Vb
7xSEtSF3uoexNpCYJMWD2ZCLAyJ5eJ9qYrct3ZtuvcooiXBzxY7wHHWL+Ek/mgi1/1Dd/s2tX8g6
yN3Jf6TJ8KXkc1KrKa0RPN0gFSHYkrxTUo39P+yLywT7672nnPRpwUJsojH05WGWYDv7IVHDQ5Kk
xkWP1PTRZRWVs58TjZlWDuGg7HsS3rpF5hbfFSmZ8DFNSr0n/ZKUT3YjR8+gbHgaauODRLVLAlqY
zB99vqjbEXbgGAYiGIMhmsz2NOoalEhMexMwmFjVGRL+xv4Ik27R1mqFH5CyklZ/KGz+KpL+/TGn
E8GjxsUUFhMBAIw/P+a94SkU/dP44DNm25mqZevMUCQfZExMB82cXSna9swdeZxLlT5iFq93CCBh
kzIa2xZROtG3kNVxDAG8w2g3jkSUVQsGc/zDqeKvWdPX70o3C7yZo8MMc75UYf6EVbur7fEh0t3p
CTGkCqa8zxGsZLm/adpUW2eevp/TPAsMnpU7bQYI2Xp1dZRu5F+bsd+9pqiNt79fKr6ufcs1XN4N
Xllz4bR+KURr1cet7ZTTgyzjCLllgvTRVKS69qTy/ucfxfPo+egelmL0y+3CNCicsjOnhz6RflDr
6GgGYtJ2vYibPyyAX1+C5Vcx/ABOzBvn8Az//GTo4GBDGxQ4kgUsDMQstg/TEBKVlEp1KfPMuxgO
lc3vf9/yAn+9xR4gRNpCCzjra8vS8GWfOK7iQyX8o8gkhLqxIJorgjjXuoz/1Gf+ZXnjV/LUuxzd
TWa94utR1TJMVOp9pz8UrT9txWKmQWKfxOdaASU3s1Du9GWiMI82TRFlPOJu6h9rUoEuQxk1f3jE
/+aac2tp89Nb4rIvAop/r1R64Mq8W5b+QM8S803Sj3cVjYcV+S3GVjZgz238Tn+45n+3BiCz4Faj
CuA/X98r/DjQb2tvfrBDTTvNhBICfE4k2uSoY/wo/U1WhRxJmzLf6nOmPxDrQUhBqOpTP3Q4XHOD
+F5Lx1qpdQdNr+cz5X61lo5m/2Fp/ptXjekYowhEF0iQvha1c8YwJHOr+YG8jOKJwDJMH3PibxvV
1n941b4WADwZVBkU0IJHg56y+fO9qIyRBdjKjQcL99uBUcV0yKfI3Np5g8N0IvTMzatxM4ZZ94f6
bbnLP78EvG7YgGDxYVP7pXJHT6LTgPbnB4fIoGPXmNNNmGpvv3/Tfv15wHZZtxBrWQuu7sseB2ai
4Jyb6w8AjYu14n8+l7pFxLlFSB1mXvjpslAkOndq8/tPFkuB9uX3/XVgX6pFAY/vyyI2oWQNi0SY
D/Vs4ajyNOsO649D7qnfmzgULQyl63me9TcANlTOXYXLb935LmD8UC/cDYNMHbyDh3+XFzOuH01y
QvYj8/8GD/fM32Sl/pVwq0ZfY2ief4wmgVNBTc7hveck/f1Qaa8wZfMbr0G+sOUxiIwAA774Yc12
dSIe156PXQKeDWVD6r3gVfV2eD7IY4ZoYD1D3WCMGrWVdoW7uYJbhG5F/uFZ/6tj8tN18ggx0NGC
sNAzK1rgof++Gni5WsZxTvaY4pM7ZSWG5nVqVwjQJtS1G5x50rzWGF3AV3at4rZwyxQUQljkJEIl
S2wHfvyK+BRJPhQmUK1EU23JN43klmVya4LCmnPMuGNZluu0VDjGmMkX1UnrOrQT0xil5qoopLqb
Xd+Ntr7Z2cfJD6NuZdgayRM0fUBZFLAjryxUra+/f1B+ObjxcKKAoV0MCJBWor3sFv92cKu0Yqgw
g8hHV8Txqa6Lfo/XG1gUGUIlCTMhyaqrBVZ6xbEm3UdD3g0r2eMPRlGrIcOvDMtAWzwRQAsfIFf7
aMywQijpxyuofIa9RgA5XTzwVmDE/ayq1wQNxO8WwymizpsMafNMAwXFsNtcZ4NBo7FwZot8IN2w
/nBi/+W14FU0mfMiyGDj4/3/+dcyxKhJF/OAACiiFyJ2F4H7JsKPnfjWjqek2hREEe110gg7GNmZ
/MO680szG+aij8SMH+5xhkPc9vM3sHqC2nsvUY++neGGrAq5gUye7Tu9w/IY2YviOmt3lWeyGecC
lXPlpLexW0y73995Y1kCfnr0fQi3f02p0GEsGqyfv4nSx0SUZTU+TsXQvZJx5iGb62JCNrLMS3Ok
zzZDpNGszZdZnzkYRW4WXZeuSYZyPuXdbSGUC5Vqyv95k/4jneb/KML8Sar5/5xkeDmz/89yzUtV
dp/lZ9RU/67YRBj2fwXD6CtZjgDHLpUb/cvlVPVfgmHvH0ttwWbm8e88pj//rdi0xD9shu888Cx0
qFQW/fG/FMPeggWmrqYfaqIG+E/0mv8sDf71SBFcwIyfSm85WNOmZl7w8yOl2ZppM7gjpgVfGVmD
bA5dgDPQYgIWjyO+264ev1ngpc1NryZAIxFMMJCYNCajPUK41NnU0wiipKgxgJHP7KDuZCqwSfGw
J+s5n3Rsl6hi6Pk17ndaQ4O/gC/8/GybTOWG3C5ojZC2ElhI+D5dazQ5UWu+uwUdbq89N2wwkIVx
Pq9kNKhrq1z6ouMU4vi3jJS+PlkKBIzLhVJO9nC8IwgIu6iaiRuxhlo8FkjlGVJQN9KSm2c8FtPY
fJsYFl0YvXqkYLX05AVazCSwuAJa4IYWplurBpkVoHfCIWETAbLSDBQ3uC80fZ8KTdxWrNKfDj5B
ss2tpsIro+Ej03BS4SnzEo/WV4fh1hcd7o6QcMp6jSmYcgIvc30Gf5odPTpr/RUOB9PbuSQU7xnL
wv7wZ0qhvTWZTKzo2x4T3Hywk0heIPYhE8VVBmQHqjyX+5UkM/u5xWpJJDQm5JM7j0Ch6HdVIzP8
lMDwGuKIMZg1Ytx0qjtOSAXhWdZgqhtIlBKslSXVo8QwaZK5M00RxLFwZOoetmyJvevxI1AfZT+y
3rYuI5mm15GyxDsuZdHvioKm0MojU9lZV33hN5cpKoyjSdpQyu3tjb1fGPkyJR9vK4vIkE05j8XB
pA1L2xTQl7YCdUbbuxq30geFwH2OszMFUPIsSVsj7anT7U0f6gIwNeLTVZ74Gr8l7yBjFbZ/52Za
/sQDDgWyV04IKUcjl2yjhaVPvH1o1/66a7KmucrIJ7uZu2Y+mTCPFrBUBWABd4f0DppbG0+FSZXQ
K5uwoHwA1oTJQ8IKisI2wlmiRW+6E/bpWmsH49FyyNRI0GjP63bshnSbywixVqbABwSTHbk2NjYf
jhA8tuZVB/kCSrHrx0uUaVh2CKtrMCNWWXeXRV14GVK6rOTaWQmqEI+w+8DELnTAEJ43QD5ShxFL
P4MS0rw+u2n90q0Dzx2xQvEMVVbgQWkExWNyMgyGqNKaVay1fIKtsZQsVEfnykOdlG4MdvFrK2VG
sanHQTXQbnWgaSbW9cOs1+ria210tFmB9i5zNFo2VVcSzpxNTXEkUqI+tJVLAptdGAR9+oSSl4Gh
q9ReQYS8TCGYjMiX460LbswGh7XEgkwJzV34g61+WySkNBxmCUJsnYZNNgemhG72AGN3sZUR3/df
eOv/vzv9L1TQv9ud7j+b94QT0Odf4P7D9//9zz/wTy+BiStAx6dCQ4HBGm09Kq//3pk8A6IXrGkk
PvA3/rUxOf9AtQvgehGg6T4F6L82JhNngoGB4C9p9l/OmP8AtQ9v+efzHjsTt1pA72fsi6Ua9eHP
O1OStAnVNWs/QSzqyCyCfkde2UfNjao3Wt39s9nQT5xwja26afwmoJUEsdk11x641DP4QusdXgJC
yjTxDnk8xc9xOs9bu5+tM3Yy8lewVrkveFvbHcqmkqxvF+8/5XwOP5j0iQFL262WJ/bBnzvtCn9x
c8ebL6+ANgwrsqr6G+rdjsjLvn5qZy0iXjdON4Pd42nHJ7/JugRpvm9qj2knCdKFwHHoDBjHqyEB
7TDro7yFPGHdWw22OAEK471yvR4rezIcBDGI+7EuutthGubTCJOEHIDYJPvJmDdVOxdbsJDZuWqH
i2nrNxExgdHo3uVGiOzTNO5ZL72AokQsw7WeyyDCN99j6KVXRPeE8CSsBKwwNrzv4VDw3aNkkxBr
iTLh2BSMxkE8bFPANCuobEcmZ9dO9DhM1R0CsmYfR/Zw07MLbxExRf5Kj4bhmbDx6VyWHrhT0Xef
3lBb8JNzcJ0z/ZqcEmFFPtf0bqSxfm/1hTxok/VQzeXwmoU+pNrIIqfQiNYwlK+gRdi72WjK27Co
sApCZXwcSn3auE4PRK/S1EMEkGPVOHVEuAjd5WMsByfosrZ/6sRoQ8mKgRxGbOzXpGJ99ISXGGkB
ZhczFtTRQgSaR0JO6XbhRx+reFdI0d0KAammzCNtV4c9TMHaIrYppO1VdTdu28GdJfovliIYJpOC
YrQOZOasR2ihgx0T49OPT1HNaj2NekAs8rsrkjs7E8kGbfIFU3R95FimB10xx1vCSyuYFvOpU+NJ
QqLVWCbzunmPTbybEYrbTVmoR2Uu0Qht1MdnDVETocay5ku0RtOvzRITt5uR3QoV5onkk+xkQIg7
hR5XB+kwBB6nIH9rKsRWx3C+jtJmnSblZpDfTUkOFiyAYSXMaCRb7RiiHgyiVrQbOQI5wn66ht7K
5Y3D8Fj18WYsVXZp8BgwQCbT02m9nZcKfKMR6Blyaq0tTcrQxGvqemtlGP0N6CgmyQzsiRALJnfa
JTq5FvaUk5ZlC2gs2ka3OKBABRC4QeHuEhEtq3EvzUQeTeV/No1xAHYD7CftTpx1mdWKCcBz546X
WI31hmRUIFls12pIT8rEZT1TqaxrESt4udlJ1MRe04sAA6LpW7sx2qATpTgktRBXbVVftcqzbkcq
KcLSJKjX5tFVQ3XNifCWBkMSMIomoFIVNtfcmjeuq72NZLyfW/A3d41OREY6CXpfFvgNCzzbiB+U
YClnwrUPmG3Fi9C8zZ3lnJrYs3bZBElOQZnL0K1fE78wruidEDlY6DuVG8NTTw9621c4THrTvtAM
4lrFGiKB8uiCOMxL8SMtYB1bcXJxotF6ysrZXNf5ddf6cu1NC3XZs0gbHIaPcgqRjUtdPKHxlGsG
L8kJG+lWMODAAq69AB0gE5SdeK038UM4N2unS6pdORV7l/RaLDRV4p6TJKmfLLB9AfP/D+b8t5hf
+puktehQWRei6BZq1VPlmsUqiZjJYPi+D+Pkezm5by7dCFsRhecmsFicnPFEUYX7OE/So10Tlhn1
TnPQ8kw9Sa0oLqYntFXsajDlZuluQ/CvH4LU4nMSkfQNimL+wdgnW5ciByBObvuJMMd2B2+I5a7V
dVBoyMuC2gBNgOI/37bpOMJEynmfZA0CBTzHrpk80CJDagOO81kN/ZBw8cQd9iRJRsHQLnPUorqa
B8TIDlaUbURfFEyV6Z0marcTxvv4bkI//S2pLBtOExN7pKlFc92GCYm02W0I1ZK4rtxP+LPzJc9I
hvW9UqxKw4m/O1rm7A3lpy8RQrArxIbNp09e7efIbTtms39rqJTCzhvGdwRz3ttUZxLkUHjih5AX
l8MriWREaDOECyVt49AQR35fuMl3OlVQRCsp1lpnlE9VN6u72izyp3YqCBx05gO5URlWBLO81Spl
JMGU+mZL29h50UZbrUq/2Cwnv8ktH8PCqtZDOmvkUcUhKobsA2IDWVVJV2Dvc/M19gmUl0QLmG91
nJD322tm+5R4MYCT0ljo1IThiS3oCVidZinlXTk7mLgxBmjerp006+BpJCgLVZdnyo/MW8MTdB8s
XfPsFfzV/tUFy7bnWFTedFqvDj5tqTOxwNq6tVJs2GaywBKhPDRnAZ6YJDSQ749AqYYblTA53CRg
Xt97SIveiplcuEfuWz+RT2M/WBBj6gCCESL6Ni8JOuiqUHtj5tLfKdNsiKr0yjuzjtt7ShEPqF/p
BLnTt6sWuMoqNIREq86iVfn2eE13eb4ogrCOcZbXOzucs8fKMp6A1/CI9bQRfVQ0x2RuxjeuBybw
2ZHV5zRD5pdT3P+I+D9NiLJb8ejSa1Twm0xWSADxyFUacZOVO1wjCxq3VHdmb2+kZzeB8HViRZFR
pymQoFS/kk14p2XErIkqDPrleNL7+aNDDtyPpBkcEOyE2bXTLre/e1h2NPiSnaXWwC3edRN0gZut
4zixUpIlwwmkSBWevaynVZoOB8BNb57SxgJsUbLQU7X6fSkXT4JD4A2mHLKOxzlsAy+GkhQCLSZ9
RVtPEWw5Hl/4Uv3Od3lHgU2tTb9TO/wb9qPFfHlNGSEues5yrANq2ZZIqKD0zxtDd9tblRrOY8Pr
BNW2G+V96gqTPADLv4mjsn3DUUqQW882E+YwTPs54+CD6vIQ2/B6E0H1F3U1Aa4+jBfHbd9xK87w
Y/qBi1M0u1rvre/2BE2G2qtlB4WJ0zcUaa1kllPN+T24ZgxYISzrZnR2pCL2Ozc23t1Uf+KU36+b
FglL5TdwLFLJql6F0ILDZK9PcmfyXtqEztHM3JmhyyrplyPuMkt/ItfNbFYk5UUnNqHyU6XwCYsZ
PsRs1tEO5PcgVmmeRt9lm725iCGvzcLYpPVonwWsjTu7JtAPEWV8gyDcfJWNUqdSU9Vj5OTieui7
du8s7qcWpl1QD6O14/ScfqjSDzeqpXMwZ0I8gm+vKAVK6f0QRQ6DHvq5szNrylmCHdY2cQyxka8y
R11P0VHPetSYxc4eSAdAlbCHX5JsUi3Ob6KqiY9zhQx8bOH1gSWPrnVP9cUmIcVw40J8WhsRNFQa
rvaBmPHbfgaxZ4vYvxpmSaeHiB7k2cqoHl3PaUGdF22vr+yYaB+W8USQWgHZMdUj/pm51tJvw5Tt
hdZtXAP9eX5OvFkykBod3opulrseFDTJfcILD2mujB+Z1bb7uohPbiK6YxMl4tTH/N0NxrJ9hpDu
0DR1f5h713yWnlEE5OqRAk1+oJ8HduJk2I1k60HcS5JN7zb4LjkbtcTS2OE56tuMBEo9jfyNmYTG
kTN5h01vtkS4cknq5S21NIozc4rgBC3POWHQ9bdmTDiT290uSsrqZehyi+djSgYmUSlFsa7DDaWK
onnPVSZvuy3DU8GLVgLaa5CLU3+KTUNLAMTyMCyYKtfXHvxGm2baGy5CLn0qPdz/ttjXrWQskLcj
VMl67p+HhnBG6YmEeAcUb0SMJj1jMNhxKC9aZB8rFAQCnt2gh1w43XsyujbbxPECW6uF+zA5EXBJ
uPLZ3ZiKYqd5oUu/HqSSPlkSNDHaDu58YQaq9kRQTwmQkpauwkM+LJY7kRbXrP/RljEGJrtuke2C
eb0OCT+ASmA3b2YKfHqlpVn1w9Ta+S2rljEYGsftWMkHZFZNBOejGYIZn6trLVYMMzVMvHdSXGnx
3p4n51zY7Ekia4orq+mbY1rW+QPqYibq5AotGwgh4oIvMOSR9Y2r06P5yOBZ0/QEvasN27p27XPY
9q81SqV17nVaRgBnYu9tQ82HvghZ8krdKa+nPjH3Y9wjmasjP8AsR6kiNHU02JyPsnPmHZw8fQ3E
UTsNmgdwcFjsra2nn6AoaxswlagJ4d7sU9vSNnG6QFVAxRQv7VTbh5ThNJAg0rUxdUzrmoHDnn/E
hqozNLF27ZAZz86gZqSXaXoHVPId8n61AlUNdgdKUtcVpLV0kuxm2mEcviTHIvIMWHog2V9DvhNB
DIxuhVhTOylnXbf35PHcDY119NrU3nSOccOB4VvvfxdjdCDtc6f6AXppkVDjIoZN9IFR/TSslBj8
ox8LdzWGVnLg+ciCrhu6F77oa6hKG3h+9awNib+Czd29OZn1OaTxSQF7wsNI1HpBsrEnLiOK5lUa
gotq3fiHsJckOB0YqNWbHBh8ZW/ctHgevdo9j1b/5LeauQFpGuFTDy9znKkgG/riqhFWyQqUe/t5
GjF1cC62L27HWjVhcUpdTX+szYQjF4eKFZbYcq2PiEMnqkvGgmgcqXoJTxJnqy93SWmUJzrYgWiy
7TiX9n0zF9pWC6t5Jw37VYWx98JCmO2HJPtW6iWcGyj0sRWkiaE9EQc8b2qzsnfc+modmq2970JU
1bjdY5a2hPLC7zgrcKBfmVRId1UYaiOw7BKw6kBAzq6qI0SzUme6Q34RItbQSXf8QYnyfbxP0vlj
8qKO4GnYmgQ7MzBVdXgjYURyud0nkZR+tXLtMD1Yftq/p4gJA9sgNXTFq7MR9biFAl+vlDlqIIWV
f2f6TAuCJvQukoOR13eXJCvya5uuDdFxibOVE8HyTmdtbLvx8OUTbDUC1A5EOxHV6uYkL1Fgyu7K
l/5H2nsOxU+pVgUZ7qNmnkRCfgQ8aH89efIRlOF9o1XQ8yTSnthoX4kMGvYcKnlebW6H9OGxSuWo
Pe5tj1/IhjREV6FhWEdlT/O1MebfZktXgcsEbN8pDqAcXvSgL5hcyOTK1JroMHJedmv+DtNLdjYV
OvJggEI0V8xNGhW7xDHWTNgoeHQDwnDHp6vWeEs60vlIrvmW2hKA/8AgdgZ8jgAqDIB8lRvuHjk5
Gu1fTxUMUD1J5nY+3xp9eS8NRGU1D5lGat1akCASSMsgeD2yzuy3cJ3D+8x818xB7bCtT1sgZ8n7
GNElos11zJX7zW3VqaNcl4aR74aGzZjQxnv2iva6z/v6WLgVbQpAoFE/WCdYe/OB+Oi96YQ4761w
i5j8BkoZLG502YM/7ftMMVAZnFVjGCw4UVmis3ecQHa22vG42be4oZNdHoZkJaP9Xztp+zyAGbtu
M2CNpNq++BarSlmluyzswXVm4SWjHt8DTWiCaYbqJIr2cSjSrWjSc1U032tk6AgHYcZG/K7dNCbz
sWyxXBllc1u07gOgLhBxOcB6VhgEOMt0PadfAMJT2/eWbA8c0ZfAgmpah0QvB7kVOVtAcB0Rmt20
6Qvz1m8Sl7VUM945vr2jfyLqfChMvDjI2s12XhP6FS7EVWB5qdoUGam6URSDM2P0ukqkbQfx6EvA
yhDfVaQfDIf/UsFUI6OAOFn4eoKgqGjVgOXLkiRap5heLzXQevg66SOe8SuU+foegYXFm0eLx1cN
R3pnGtezKmKgeSQEASjt7LdIEFaVxeV9bY5vnQBVxdCsWWVlwTWCP75KasZzRkoXowEFJ52xAVsH
RbU1tDvTkcdI+hw3YXUElYj2UU5Hj0CiBCYl1StEur1TgQyPbH3hzTnXVuFddAprX00ECBsSa0N2
ImXnuW+MdK85erJ17CY5Gx64VavfDKwoV2aIDmB5Tso9oQVsF0Xo70j8vaXw0EHT+iDYBYH2BpEj
vOnHcSKnQlUcMPuF7k8J+IMke+/Tm+IPslGclYIsshqIilixRIGJREZ7LaXYg+LjdBr5yU72pICg
WbyzVRM4c99CvbC7uwIKqZ/kL8JM5WE2sdwXMaO9xjjrWn3rlERfC8354QGJtJJwl9XzazNQTiQY
/T2iLUQw07Bg6Jk0gLqsl842o2++D5WT+OOA9Ca0b/GHy6a46olZpIxLjRej4MIrmgVObgezodQt
mK6T2bVbqybipcnsPuhGsSNzKajjMV9HblkiuC/i3WiNpzZqPTaOadjOk3iD53YE/3wmEdVdIgXE
mHzmBboObXkCLUWzsqs3eBeo0W30+ie7d9x144nsNMfO7ai4Xf7QbMDkUjoVxS7soNnELukoXZYy
Q5zLjRluE6d4SBwYCBnTvirn3Ad3j7Hm2E2c6U1/Eo/EPPxAHGWc4WVaZMPaYqvFTnPueyItvfab
LtWLZnVrP1oSLxv5nThqta3bLg9wv4Btn9NijbcQPYk1lO/ssyDxUCkMQjT7jACVcWYUGndjuW7k
Z2OZG1jbVzShSYHJP/p2fDFT21l1ZDSvnCIW+7SJ0ksyxPPZkKb9MEcs7ppl8bRYzxrJFZgIxd5X
l76Y+72sow9UGsSKS9S2w9SO6z4dwVuLkLKlXfmuOhuJfgLlJzlFT+StQdKYa+eqKJxLTGCBj4eK
q4c30h/MeWvajv6aMGvwUExt+jps92IqYJF/ttWGnBVcVjdwuTYYgnZm9mOan3r9VVXmEhnDwSoH
iCGyT5jOW6/OKSAJ6rtx5jZf96Rar5yuULSw4uc2zbVDBCSO5/EM1tx40DVrXsFlz7/Hvemsi5I0
M9ds5lvamWJNbCMhNHqT08LXiHEUengeeLMSrbx30/Cq05xhp8CfXnKX6WXdjo9DSIVux6c4ilj7
exA53sigkJHBi2kVMETTdoOYPj5ZWZpfuPzjVuvtfdhbfNEqLh8aPAXkzjn9S6+92L7amtO4aXLX
WekCLdmiBSMsxmjurWJppnnmMTLmQ8abuKMk+XC0ZBNm0UlvTHjT6nsZVleITcMtx6PvPnMYEwfh
Ks/1k4bDK/cjrthMMjphSMJ3NtoSlJXiAbT0eD46s+2R5JND7nT1XT+GxikmIGVD3Jb1TP4WZYGH
scYaGKUCUEWcjijmggzb248hwkiOUzmFdt3emgqCRcLEgPyJvKR763Rs3Z712do5k9wG6vH4IVy+
jltb42vGy84BJA3m4X6K7L2T8BDCE8zJocsORppsOnZcuJKrxH3FlrBiO9q6vdMfIwi0l5lJ0RaW
NJIJuPgJgpyJjgptcdjMnO+K/qYnRGny03sAWTMhAFHxjcTjUxpq9L6Gu76zJdTfgV25aR9LqqZk
om4GB6OCwiaMdVSMLUqvod2fuB9jbjmBQykx6a22S11pnxqHnYomWHOypnITDf3EjJcGgnR5EXxp
nSSNWcGuB5JrhdfCIXxClsyYG7sc7JUzmxMwFOUS30n7r76Mc9OcMl3N9E0GFhVFd26Fg/5Cg/QH
uNcm0ELJwmtQ+W1mEPbXndKdTR5rGsxvtkl0MtF+Iv1uTbH24EKa3iPul3tNMxK04wZ1j2UQkjLG
Q7dymsq/tBJ9+aqHorpNSxt4J2mPeSCN1H2E44uxtyfnoaKcOihG5wVECSdGpUaw9SU0KhYm9qBo
o8vO26UTR2dDZtOaj/NvUnrv75ougfQrr9UCvVpybSCKQoGt9Der6s9a4cD4LZMDAQfxs2l3cKN9
lnk14oFDS5geTEAGcPf5iMlQ9x378ic3V25U6ZGX43oKpWGW6s9a3urfY2qbekU2R/xZAYfnNElH
jLyJOiCsIvuwW0s/x4g735pkdnYo3YeXyh3Hp4zecwB7qtp2WZ0fY4fmPvBTm3ZoIl5NyzIutITs
XdpQaPYshNehnzwWcxeeEfyVtzGnm3elt7JBb+KTCeZrNXgYET91KZEpq4yI1KtSFtkl77psa4yt
DFLDTi7T0NcvvTv/H+7OZDluJIuyv1LW60YaZgcWvYkAYmQE50HawCiSwjw65n1/Wf9YHzBVWRJL
JVn2rmtTlRMVDAzuz9879173MODsu6E7Jalqs9YjqFI/FWPTYL1VPId1cwW1Kr1IpZckrRq9pkzE
mQeiQ4DFPIEbppa3i/3oscNs5pNeToQtYjYyPCwxMocuNzX6TET+TPAsaDDcQT24JfGwFvmDt2NC
PWJn2kjdUbQTW60eXoqMejgrQ3uLKzghQKJxHgdzpMQMGyiGDO+DEiWljy54hmNMzBXWqGyLGPag
CdRuzNQp97peyadCt6YLWOTyWMZz8NpAhib0gIpQs+kjIv5UYJCIeqCRbcbC8KpZ3reKRqqEVML5
tYtLYI1YwyhHGY1jOT6QT6k8i7ENOBnZ7Y5s0O5ahmboOTPhi6TzZFtCBJO1Ld3mKAM5soVRXOBF
urw8NYmSsEFriVCvpMar9eAqDvphp+qaedRCkr2m0SqoEET2UnEBDnPB6JUWQzuulXlmjgODctNw
wvf/p8mL3OQO3ds56QV5iG5xDGZp0deciS0KQ8fDwDRiiTGbq3cG4W/hGP+/YYCLd8Z/pgC33fPr
W1Z21dv3rMXyM3+iFoqtwVrgVwRnIVRUCovg4k/WYvlX8H+6S+gKxgR0yeEgvhk3alg6qgCnwM4Q
qMuP/UVbaNYfgHuwGyji1UXVaPwdDHAhhv8FAVqQrYseEl0LwKGLn9IH1MKuTJuyDxJqzLVHzmk8
XxB/3jDKcYVP+W8I7ndC++PHwYkgnsMtFfLjA8ba4Bpc5qneerjNMCQFkGx98N/hc5jj6zcPsh5I
Ekw0YgUQlL6W3VQRforv1B4P5xbTaVFPFzaq2lvLyR4Ux8kfGJzS6a0TCl/SmlYNA49X0mAKIvB4
TxO7yOytkprZHpuCZis49GzIx3VwF67jwzyFxSHLdP0usvKqAql1GW73dMXHXN1P0zzSnrQC2vuT
JepNaE8ImjBtBBNA7pFeD1HESdJw++T6u6fo6s9L8r055bv75McrhcqQmbur2jaeTz8yMEihR8bh
y5WCav9cNHl1bw+2pfm2ojKMqx16H/bIRkwMkvKZvzLDjW6SyLuCaqcbncJZUIJSpRN9phaU13ZS
eC5W4fcJNp1rl0Mqo/AsbrC5K2ZtiVBhxBgntOpXOI9rvlbaGnYkfcK5G8DvMEAQ7rOaVseqLezd
CANN8g8zjLewRtzVyqUvEwUZiWXz8icZsnxT5+auB01neESxOQcxpkO/vlAfxDrvT7DAAYD4MLAh
kvE+XKh5brIKyknSpptZpU3c31N7SciTvXYkIdbpcSUgOsaCnthqtDZarbM48hh+6WQpMMagWpiU
cnTvJXWFmqoPCnLgbS7H7DdCjx8lJu+/Khiwir5qQfixI/nxnmahGKoUfZVXFGSD8usGu8EpRs8Y
1chDPwBPIZqGaN+mP/3mKi1/9IfHCYIcEz/m1K6KrunHj06SuubbEjObhswCsPQbqf+XjJrQlOtB
65qdyPtkw3dwEAaEwSGVib62SmygtCwof3MhfgS8vl0IFF0GFguCi/HhnrUZ2YapRVtybrkPIDbG
utCk+N2jsawmP35pFlA+ZDHDYIn7aL9l5agUGF+RiGtONSPjrNqHRkm6V2QNwypA2XFN9IKl+6rC
iL3TmQIQQaTekl4QEFmhVG8zcRI3mul0x8R06AoOfQGu2S319q9v0L+vw7wpIHmugQWaTnPyx/uT
5p0ahYkmPc5r1SYMTxlmIfuhmXcp0qE/l+H/6m1YW3Tn311T77l9/kY3np/zt//1P/Yye/tH+fUf
p+fi+6342899243NPwAVBT482CWz8yEV/Gs3NtlWVYsHEtGjDXW6LCTfdmPL/APvNnfRPqMKtt+N
475B+fwrOH2kd+hxuH+IFf/Obvyj4sUyUWmpLPUOHU8mC5b64SloSqIm5jYk4phTPJOA57Gpln65
6qD5iq1rESZbZ3TJQqqq3ykJzZ98OOYYiE2ZAfJVPrpCqLri5jriWVqMTbIuB1Ap0CtMPSpZBXtZ
I3BZpV1tLSdGgoshJCFilMK5kPShIsa0qXxvD8L422l2bAf+oWqpTz32lgAFUa0eubKgSmj94blS
SlgtH18Gcp9HEoeI/siJHPbDxmofG1WPp5VD0sUun2L9NdZ6dKilNPpoQ3BtuDKVWC99J5sqhgXN
dBEEkXudT3n8uZ3NCN9MBaoDbG7grBSk29Zx0k+hrXXlGh4GKUPGlBsH45pkl0YX5dep1ayTYw3u
/8u79t+pj8Hue9mM/3NtfC6bNuJ9fHl7LYsfYeRvP/svHNnAYhabJIF3FKXyP19KJDQoYGx2LNwa
KQZdPu/bO2nqfyB9RyH2rg/jReZd+adQRv3DQTQmHHBlA+cI6++8kuj2fthFhE6p6mIZg/iY9QJ3
u+W9+U50p052rdOwJFRRlL0DzxFpF4S8v8XVGcXEUxKC+Sf0EulJfdZk9RRFyt6mVnueFWXaFlHz
ilkSrW+nu9LqNqUUA+baGblY0V9CuOJ+Qo2ob/JU2zqBdq1N0jOs+orVgsDNhUANyflYejw004gM
smhfjfJcZl8NY1zlVSYDP1Pd+LZtRXk5Rxya93JK89sUdRjiUeD8ZCaPnDO0i5Djpqwbn+M/zgD5
FrXaZTjSzdVGFIxjqW8mUoNOEU2lU5wXTNZMOu3krJH4XdxnZfNQ5/OJNLKTRobLlqE6hJayoche
5zFUT1cWhj8JHH/GsrQvLQCNkwinrVqke1Lb13mL7XST3behQRy7qa/j2HwxWi5e0DRQnbgnXMqy
JhyMAVuOiIdGFZktbXXR1t0F06zXKNZea0fZYeI7w4Dkj6JXfQ6z2h36H2PThQ6EdWFiFQxA2HU0
mfJG2WTj8NiA7U7hfFen1RtRPf0FtM1dWopPcy4OVg6IYST6a0G8RqIRKTJOynURB0fVreRVb3Xm
vkIBCQlZMgG2zFvFIcik0fVVl81bRWu+SJuUBSd4w8RO9eoggt/A0H4OJ0J+8uiOIsVeGSaBbaKz
yL1tanw39eJV5Eyu7CERN5Ge3UXNTUZq6gozM7qKcc0Ed8SkKXPlHcXvM7GnRJ0mQA8gwEnDr5lr
LdNxiPa1Uc7VCuMNJtRxc5aN3l4KsBOvn2gpxTkFfaDZlSerkGDQLtxFTWYDFqS+gY0tHj2oQ+EI
OP6ombYdB/Q1o2bqK4Rtta8D43GuQAuk1oS7jUP0eYqX6l+h8K8GcUXjyQdYc46KozgMdwGY+cK+
ps/6Ck/blqc/N728JO2qrPIvMXqTQZvlLq1ITY0Jq2VQ2yH7WWl6v8UjkE2oozjGW55DjmBYbst1
g+HuqqOvruolsHzheGSigu3MBRHmORZZa70P7E+6Iz+JSEEIS9cWwZceNt02GIkBFdeJZFrJ0g+5
Z5JX0x2nwNjyiHuNWhM6I5I7Eg7wG0mz+guEGifUkkDz0FLMTwqpwPyt6Y+1csvojQQ9V+lGfeWm
LaQ4EOIay+4rq7zMouBTSVhS4IJ7F5tkfuxS3SOl3HeDnB5xp3uSnLazFc3Xksp0R2ZYcJk0O0oS
RDVo66ci9lUXU5kmL9+IqiL7l/vhC+hKKurPoVBhz1sPyTEkWfzJwlN2rYRMprgpDMbU1PTZ4720
1enameO0s1lydrgrDVcGbeJtSQKsl8s62xq9dgv36HcuWbVRtCuQ2mNRJJB9GydXL8MzWc3P1hSI
c1RZwHXl2UlDdmogO8xaGs8cws3ImxDggB/qBoaKKlPvnGZaN9cIqROIddrH4NKYPQHa8Hq5o8sp
xNgjCGOMM3QvNUhwZ5JdWzUWoYI1OV+0tXCh0hz+qnqZ9MjwHIwl8ZF565v40EXRVcSvscP5npH8
+OyS3A7miQxW79VL2ieYVStHCnwSGhlrEsNloe2jZikgchRtq7jjZ62GZ3N05PIrw2kZHdU8K7oN
zp1hNWHK4dFJ5otkqMHkZw7Q00x7PWAsPUZbdVF8zMl0w8yS25oqO7tItBX/ND4Wpb517JFkhEwC
9KeMzaCRaIEOHsrG+bOawiUb4vOU53jchPG5yYvEF1Y+EGs8fdJi4VnteBFmgN+TOb642FunZgmG
oa0cSGISLXPPyphPN6W1C1t5FePNw9PMIl91/Z0a9KuhnteV/TmsNDwEUPmdhL0Vs/I0RoJB7Tjv
aiCSSJXPCL23bd3fjSTqOdP4qJRuT2t8/DR1/QmKBJ48I6ktrL05UtwTB1gUi2ahHBhIko684Pg9
UvkWU3/fQjT/AlCMsn5gdtrkw3M8wwZjUX0t4E09O4+9xrqkqf2q9UZ7DOpC94DGX+SIrYkdPgzh
lJwMoLjPcYdlYVMyuWWri6OefU8Ga9229LUz4DrfOKI2V6rqXCdj+Ix08Nir7S62gQK0UtsLlGfY
O8rhKcnYO7Emcv3CZDe07foS+GtVjl8yi64ObMcn4TJMF+ITcA+gBU69G2f221btXaJaBXhsfI61
6kpT5JEx9dewqqe1aveMUVzzECc81oy3Y4+WubmGIXmpYhC6mPzYtaJG96FotW1t2y8TXNvGXSQ/
6iL+CU021e5dEaS1qGbSRSZkEMJ3ny3Soa7QlPcqH4MDYg2b5YFzzah64OjYnmSQdleWqvQrLHbr
s73Ik6jUlXNIvMO+7NHahYMTfQ0WQVNrT8SavqucSK2SW6LLxBOxrGQ724sgSpNy3uSLSKrCAWfv
LsKpep6NL+4ipsrYTagqUohtlFYoSUBjFvGVEEX3iCd++dzUinkgFTMAQ2HQJZcms7u0m0OVxnNY
LD1odWlHSz3JbtI50C8dXMwBWBwv0YtpjabI2nVxW21c+kMVluOl/Oo6pYvJMn08k8H9s20ufvPw
UQczzxki5Y1+nI3pWXGD9jV108XfMK/vXPT6HusFq+8I4WdPg1eDBF2r4Rz5g5oj9hmHAF2MY2r7
emrJfW/rhSQFqDypQ1Qd4QPBNa1aveQrRIcwVxBVRqMuXi3y0U+qtHF6zzK0ZM+WQ3OdzDdkVVMT
+0h4L8nG7C7HxLFSv6ntOmZEjnngMLrKQVbtvBrRdGy1OWI4mdjmcF40uislhZd25zg8KEwE3FUS
A3sMSuyUrE9R6XdZbD9hD1L4PV29rUty6RbZ8PBlsOjQUjuW2zacGP8mupKiwohU4msQ9iS4OCSr
rlGpGuKO4o4jmfUpxb2aP9jQJT5RyrwN0Swf+RkbaOcM+w37LDdG4NnsaK587rWRCWubv6DmXisT
Pp+pfRRTg/pTz/ZYB7b3pAojYx48yxk+J3l2VCZmPjZGt6j0ksuuI0pAtCGilrBiibLery+iaAQv
gZ7p6HPVixxexAM22LZMGzHORAMsE495SXktyrI7VhlmzH2UHDWZT0BFGUtYRqqjzVu07kaR3dOO
fZDB3JE/iGNXO0c53A+a6qIIN2XpHssQQ7Ya1g6DkPJU5s6OLt09ylOdfMy+vh6HwU97+9qNjoPO
CzgHZBnSTiNYolDPpozgyd1qkzvjVV23a7Uh8DOlDB0Cr8ZfmEuZlWtpKOW9RTJJyHzU1Kc9QoJV
pYpNlVXxNlDiGxJ7zBXqYrA65ll5HDzMc0uSZi08lWOwVqsPmFif81mwAzSsigUNcmvYjaTjrchg
d6/HEJbaJoPBTFWfKL8Hw27qC0H416oC0eaGF9MTiN0T2/eRMEwQiNba6c7XGu/gS6Gn0G4lccoD
/+0zx/dF0M/+wSCPAdDkNXb7Ag06Hzr3bkzDCyDQDVSsxFJQDoxmIbGDaKNUEWl3OZzxjIoulY+j
W0RrEkDAil2Pk96VDg3p4U2D2Ke+DJzhIFoBvFIH8Zs7kHxJDuKpxlRl5bQPWlQrF4aTnogSnf1u
yR5MwpMl7w2oSNCe/qS26cVkzgdj7khuLhnF6djouxayObc9TDVnD1EWXqG5h0yb2DnVlunrW9aB
jw7j+BnMIwaim49apqyo06r14PBIda1b+E0TEf2YAwMxQjuYPVU5u5oSwiUWMHsVhqaxpF9KMYo5
wUh4SGNr66Kwz1g6syjPl3JGS0fM40l1201oIV4nmtC4aKYacvL9BP1f3bpDZWxigfGrVsGxlGX/
g5HGXz/0rUeg/bHIlUkLwJlP4H3Bcf/PMRo9AqS2WALhg4d9kmP/YKax9JiZCSwmG7a1RPr8s0fA
7G2xc1sM2DnYY3vzd5oESzPgQ5eA/iAhNbhTLZ70JF9/6BJkSZBggJ8WbHUyuhqlMR1KDn77aLHQ
ZbyaMn/2cN8H/Z9KFcmizB6EVb2GZfa5n4yD3rXP1M6ubyHTwlejanmiewNYAZMEoCnjOsRRnRmF
OXgiD+7GRrh4MQ3PXUUCJ01BONJ6uAwTzoNGETwMovdC5iCrrAmuCqHkOyyBlPXAOWdamHQ11C71
brzK1Sle9/0i/lC0k9PE+m0zHEpHOzBiDw+NEt2Pcfumv29U6J7PhT7NnAV7UsI7KVb4NJEeiPyG
lNTgi+YOO2CEc4E6ZRTpEyp23qg8PIZ4Lnlt3u017NX93k0vAtxH1p1d3eiqnm+LJOuABUJEw612
zclZ3wdKdkQa8qQbZXmO6X521E7FHDhst3hYTMSebuqUhkE1xr5NjOumKeVVrhjKwWRn7pppl/SK
tcXGuti6Se47WPWIUmAfWcse1SoHWd1+aKW6mskJazgPrhKcFRKX4n00jNswHM81prU4gN2o7uTX
XbXjSE4x1uzjkTKgMvaOGl70quE7cXcxsL2NNSKznMl9ntAMTaq7LAW8Kmpx78q8WMeB8TAJt1zT
JMgQ42lbxEf3+oiL2hQou3bWi9NkmkS+IQLAwwFmyuCXGcDaGsoQMW+rpWhJi0gn46CigJLzvoiC
25z2SZFbGDens7HGRIP0HlKKLLPxE4TpIhf5eiJImNDePUlXO5R4u9qyT3HmbOI02RY4kKBvTNHM
pPJY1eFxqJjKKAmOYgonb+q98knTOHWkRcuMsacGh4WgQH4jMF4iJAn8uU+prGuO110sCPjuXnqT
VtlSnGlyYptgq63ydGvWIMy8HFtVh2IXc7TDQTFZq5RzZPR+RlO+Bf2Wm6krLtCBPCgyvaJAuKS8
9FLZ3yFKJDsds9cR4kGnqtLb1peJto1JyWGCyZY3mM6XOsu3o5OaG7vQYXm0AvnqgMdy0pWHQai7
QGtvxl7fMy27MMpxjyZzWPUT55e0A7evTAOzK8V6YIh0phbkLNTZN5pT8EWG8oKMj9AnQn6XjkaF
C1vhT3NKmMd7QUsxk7dgoYme+5UZ3lZFugmr0hdT8DgAQXMp2i81He5qjl5MXXmYiqI+GKHpTb35
Mgvx3Mj2GOpQpyp+IcgyMZkF7SDl6Jae4X4U2oUBoWIABKdTvdPfCZBpkaHH28TWLpui2op0vHYV
OH9nci/KbLyP6uQ6rHWfHPrbWg+vK0iSuOBpodzUF8TEtYs7PTG0VZBqG3rrWxtH7LWZuY9GCWCE
MN+UwfO8gCmzUV83SBaqoD21VYXHKP17NXFBkNQdlseLjBR6sCpfRZvtE+dVz9hQVVneDhq1MHa4
yHfAX5qm6zdOwQKxKAythY3JhgZ7/9wkXLTp98IU+aYaHww1PAZh6eEfxImh4ZnSC/2Ov8EBqxP+
JLv1MOufeEQDDt36OccAzmfqaa00FhvMzw4cTjYBNO9lnWjF3m6sjV12dzXkDiT4Za8BSnLa3KYl
ADQGX7kX4Jy9HVzKybmK7vFBoybG0TZ1H9ndPUcvTz1OKZ7TxzuCzFPPtR/c4j5y7ikS5/UEnFVp
EWjZYFz3ccvCP1MhcDrHaO4BS5pt6waedKaXkmq6NZGDuVNNLLl0k52EZ/I1dEfLMMga47OajA0P
fUF9G9tHiI5TTjeuRHy0honAUhuGieHKvSWKK2HxsgF08pYgXQVUaG0Qd2Nvdd2nWFg3ZjbTV8GZ
wbCvdLN77CwOTYFB6ygIG3eVIz2iW3eOJry7q7l/laVRkUucGyujTK67sf+cL4zVIMlPahrnvhmK
a7dCsYj/nAUukT8PyPTw9MY2vVY3+UwPSLdYcsXUPw4dfyfNELqwKGMKSpdjTEEDCGXsoBZXLAXj
imv9aC+YVz9GD9IsvtihfeEW9ctk6ldhnj2xnBNYpO6zntgQ4tRAQ7sHtel2eicxp+vIXiwL3mYg
KeT5+iarwBbZO6hAbXQKtdGXsJfjgSPaF8UmDsaOONDPYkBI354m3XnJehBlulO0dxrjAatD4UV2
1vpBUl2Og3lBYwQ4NHS/DpqDpFbPO1Z5raOYjkM/EXZ/Udbh53FQn5wkO8xmvm1IvF+xsaG9dsUL
Tk1HsKLLmBE2AIZSwYUiyCNrkI0/LB4LDL03dhhfxcb0kKvKW69FNBuHdm9O2k1LKA3uF2IXuOJ6
EOnJxKEiz+pnmsA3+oyYC+4BvtbC7AChbSvHI1ryeOWkYlcOmAKRIiZ94tN2raAL3OEMNdDkIL9I
fxWJfsXtvGfhai7StNqlBmU2ieaAxFV3A8PQc4PUmdedJWOyEZ1049sYaiTxJczXlEWTUp3ZOtJV
Vr3rqlS/gW3LQURWtV5uYmW6zgiQWw0Ss0n8Na8w3zvklXMdl6nFo9uRY9zTFZxNoMZ4CL/I0clW
vatcGmb6InXngGo/hHyZkxPVTMpio3EPXQHuZyWM+CQCyGHyy6iJV1Vc3sRV/qQZnNuKSt81pY7g
zk0rHyMt39F66G9Krra70LOMKYf8qrjGrpzrbBXhtkCWua80zrEn53OfVznv1qBuTbPvCanVaEnr
nXaKK6Ia0AfMnIKAMae035PdeE5bdxu1Q+257TyuhDazPMjNkE+Y8kFwomXYWyHtRi2dP8e282XS
8nYtws5ZdZZ6OQkSl1ErlAH3ydYS/ugSu4gh4Zakz1I3o6MxjUemT9Fad/sbAy0fcen51qjgm5JJ
8jgXxgVOKebaVCqDHD/I0rHM+23xTpvm1jNeM5nXxsMpK2bV723aCKkhtznSW87FCDXqObm3nHw/
1cVL3XPyadz4hN2VttawIlw3bbyzjWLYYAVp0qxK75RYvdARlG1ZyDo/6E0EUyMAbIg5JbOkhm45
qoBNYzJecjLA0tYyL+ock7VJsmok2mHqm2AdBeHjsFC181QbW+R+Ov0fhLw5VjqbyOIcBysKcRwh
V8E/nu/trCUtDJCPZ62CjkKaUm3k1J5Z54690V+wkk8sifFJOMWzgHHk0G5iKbGgvvFEvdUmXqei
68ftk0NvGmP7m4yo7CX+N5Nh+pnl3OM1fWN38adhnk56HuN4lzyLTpDqKFp+GyvtfT1C5WW10vAm
N6ZNXleUAgEyYbVYPLhC8VYZne2zLqLISafLgR0XcniRMqGpC9SV7IdLRTewUKuN63ZcKHR6EEOz
eHbQN3XGVvgQ/Ld4MyOXao8Y1x5o/5fo7Y3XSpjaUYzD7Vw599J0/EZxvg6z6a7thY7Oqg0eB5vI
rnBKsUhywH2ZV0sRPoIThiJOibtNkY7rvsTdQaoli840fJracN2ZIsDwY7iYGjUA5mLFb6vei+1p
UVYHN8OE81rdISRwm+Q5HbsLTaNpbyz49qwPZxswYy3RP6+NaGk5hsUuVdEopXV3zdPH+TvQX9u6
vA+CYp9MdGdzw6/oFK9N0HCgiYDefH2HB27lp5NxlPr0pAhUOYqB5prmxZ0eNBcokO+Qo1866Xwj
CxrDQ5hzW4c7LKbfIeYvErlIqyIUDJXxYCQZsb3D0YyMfQiUserbhIpLWP6UUFCZZXfVZzgRoOt6
Q6JwypdY2rnKUDcl7mVotTn0f49aqkzX+oLAT6g7sOyzPIUOM+6cwc5SaIdU7r6V4dfAiLqtJQyf
5g5BcfTnA4mzVZ0Pj6kD3ZFB/HdK6luNu1dM4ArVafNt3qbdIY3sMxrNzOfqrViLNmGanGjuM3Nx
EWpGCxnOqqOiW1YzwAnse/sNtOAii8ETd6VG1uKGMKzdMu52U8fUr2JZPUxRq/ptgIeSgSBttsb7
oDaxOaFRVcfuc99RuMqspcAFshPCOlQdc6cikwp5tEpGmYLnihXTZGxdHlXZovWiib9xTHwp1GF6
klmFElu1rqIlSHWSCcMtckRU2kZGm8NlxQ9OXRzJIjT8oDQELZf02ah4G008sdZiGTE17rCMxCgD
e2vVkF1C4AzTTGJ1VlPdZFf9DM0YRwF+dEMdXzdR8kXTo/lodtYht4xw3S/I52goW7MMmy22PUD6
NkdREapnI8qvosh6bi06bvjtoZ/BbL0m0FQBdiyXTxyAb0S9SmfnjCCGeqvlD0FR2xCBoTrlkw4c
z8EvZOAe0RFLLIICbA4zdo+1VR7f87q+kNp1yfya80WT61TlzatbAcIrc3RrFy+TkT3aRpNvGiPf
mNTWnGCxQ5jGdPBbJcs3JAlpnyNtiVCIqiXnQ4fcrHBmmZAAXODY/axFFTWcxk/lsa3Sc4luCQvC
77fFYGnOHA8uR/XsSeEA4dKtT7Q13tJeZV8w9n9KItSW1AqLeXmhYXcUF3czNi8cQ2i0NgKFvGA+
G66xBHjFe3cmwCxAUhsY+8Bsr/DqZW2uUHowmIv69MY2Lt0iISGY3s1KFwgDJrmvqumAOc3BVkcG
6Y6FowbiS7qrR1dlQKfpzVMRRlirEF2/MjtgfZuwb3Z087pVn8aB3Gq9MjcFh9w5N/Z2gcbedOrH
scfzK6jnh1rYVDEojVm9g2E6www1m0AYuGZYIMFi6xY5DdDhukgDtDxtfJ7L8hhL9QQcdiI1cRXZ
xT2GAnd5Zd1iNfOgDdpORlG7sjSJTsrE+GC6o42A8ZUrrwSCLCoToELAwszP9E9B2WqrTs4Nh93u
KUnOTFrvm9zCGzGSKeLb6bWZmZhIjqYmFVgwLMd4pjFp1aEmtiJtHcw28CWZslmDplg1igNWQdgw
YP24CnmPVwYuQ60+rJTgxdAfBxbEfq6v436Ktn2YPR1z2z0xaD/1PSKKMeNw3QeXUdNDQTvBoeBz
mnwy1rjIvUlRX1REhBPguFWWGQUZChc4DTAOh56w46c5xxDnyqqeweoApNPCE0q/aStqEqa9606i
00HqsM9bqINO0B8ub8auQ74WY+9qjdHtZAjlqA6kJrXWlG7qvqfWF+p5EuZdmTq0eWm55vwHqwkM
ZJfOS0np46f8as16SGd1PiPfxdmuG7a4Qu+IiT9XmB9oQb+zG3kHTtBsiunZSqxnUQuxT8evJHXu
EzoJeaFe1lU3n61ZwKcorxq/0aOJ3pHp4VNRz+Wua9PXMuBbOP3Unyf8O1ewfkwbI1pttQV7Fye6
n5EUzR0PtA1pQV7I3JdjFlSEbZvYPnewxfT4DHrpawxTMFAtYv1rEw3hwpTD0egtaSIYl5x6y1EO
lhTJ0W4N3Pg02gCDnpKvHChERnfW7d/vGP93AmjCpHTAKtmh64sQ3zB/3WP+P/87ey5e/wEnyv/J
7xnRn/5Bf/WdNQ2ZBcz2knmgLt7936wyXVhSA16T/DukGsBwf7FptrqYODuQvDa4NXkJYGvf+s6W
+4cj4Htx+IX0NRd/57/hlfkjNQwtSnqXqdN3hoSDnPs3f/ImrbW4jzn6l1jVt1030DmwD3XS9DQL
7HHzXU/+J6KEn30clwA8FOcdEIwFMv+OhGvtmuQEN5q9hOOWX2F7TrUE3NAwWKUBp4s/hx24godv
5U8+b+mZ/4vf/vPrOWROGEscj63So//h84jdsdzaYssSCv8zDFp7wjuwu1IzBlWTlBkgTzm1excP
so3LsXf36+/7oaf/fnkBZWwYcnIHHevj5+ddTFIzPi12VNn7Wq2X5FIr2/76UzBO/fgtdZ4ry7QF
tLr9rgT57qqmDZiGjseQp1cDqQO6LDddQZBtrsbTb7j7n1xQ6iwbi1ZKTBfF0Y8XtKlk4hjVhNuB
CfLSusqMg37tUouU2U6L2XmIl7QIlFfmRWZa/uabaj/7qjqW/qQ94zduOx8uaOKSKZcjvqOyr1zf
jvJmXXdt6LuJo1yN4KQ4RIABVY2LGx+VtY218B5etNjJUsFjhEQpJpm0sZHHKPtf3wZ98Tv/8LSx
hmiLIorFxNYWDvS7+5Cg+E30eOaXY9z3liAuvLG5XAv0zEKANBGbsBpdLjtHXSWn3IywHef56zAY
V+rodrQH/A7S1EzvCXuJkjVxh1TAHBoxsRnweTjHQSde1ApUclWDQ978+guwqPz77w8pq9m8LHii
LU/zd7//GDttUQXB7CkaB4ShFtU2BJqic9OvY0n9Vcf42DS1Ph5+/cE/WRZ0BmkMvkihIprgw1NV
YluNuteYvQCHoo0gXXff0hTx0El8VXv55372HxeF5Tb8cJtspmwGSidmbIjTzA9fUx2A94tspFWu
6s6mH6xHRMJvE4lXx2RgfANn3q5//QX/bR14/0iefMuyHYR6ywX47srq0om4XQtLqQa1j6213EB+
istff8q/XUY+5X2pI81mUfx9eP7mAC1eE+E2O7ZtsKqkzE9uDs4qqmZez7PofrMY/PzzCNFmSSBW
YGGrv/9WitbJpG8Sy+vLYLgaiqw+9SbSfZcVycNqTN79+vt9SNNgOV++IKkljP+hqtWPqp887Uaz
tvnAOE8nWoNFCiQWxh76mthrp/ST7MPx2Nl1e5uzNOxyRli+YhXpb5b1n/8iZMgICHI0iO/E93f3
kzNwjvWTYnrWrMw7Ghb1CY8UA+Mv7FJzJpQHpVOY5MusXHEervdNOhR+h8HV736Tn94DahjeGt5Y
gXrkh3tgFwZzFybLnq4w/kidAPtYOE4seyaMRRLcCAez2ApnOcyILDjCNwHCppO+7Yda9cD5zkZd
N0fO94aHsOP/cndmTXIaadv+RbzBliScVlFUVy+SWlLLlk8IeSyz7zu//rvomYjpopki5MPPB1KE
pHZCksuz3Eu7883ebzZa90sQYy+nNtHW6vnKsgxhgQu3rMC4WJHqn+GHnrBdN8FlqOUBjGlwvr1O
NsbE8Esw8ELEMeTKl6LDLdRC4UN1uy79bFmoJQU4un1OS+t70UYUdKvUDnfe893FCMdgwRY4nPzg
kdd3sGlFgW9zuiF1X1UP4OcU0iBopQUn6lc1HP9VKKwPx6581FyLbOd8WfTWV2ca5uAqeASkzyEb
yFVgZelFOOWIv9EBb9CoKiv9qw3l8hiDbr9gJ2S6TWp0XpQq2imyEwelsCJz29gszpMK2ZNPKE5i
bHSvKxEoqAeuc7x7uhNcM3DKJTKCt7/R5gODm8A/gHAChvL1usDZt6TgM6suDQM6RoNSk0ZToUUH
p3STIsLf0T5mMLYIGJOH22O/u+f4VnCILZAFNMixP7weW0ZOpA0N36ptm+4D4lLhkXiwvi+h3uMm
H9Bq5Sb8OorS2Hnrd+HLauTVZ2poIulthSRGB0LtZBsEaR0ekCeF3PP2O27tAaHCkuF+I/iUqxun
KkRGGadTXST52lNVl5objtI+BZoWngX26/doeZk7y3Dro74ddPVRUUZ12lwyaGQj4qgBXLnL/fxf
s2p+sqgq0zyiIArKXyI6VP5qDMHUEmmzWpD9BMez3vSdbJAKY9MX6HK7FWfao1jMIvC3671cjcTO
Itr6lAvZjzhCsHzXlx+tEQuzMKm6ZpbLhYyWnP3E+lPyMztJzMZtw6sRk2G0rGKhZ69eTUHJp6gl
5Z88y1o3SgIUWvKeHlFDU9CZgCxWViGBKvS5Oyoo0MYODe1cDfWdOX4lkV6HTjwJFVpLJQdVhbn6
wMJUaRqHuurWNpo4KG4KLBWpsOZ5kp5kUdofla4vj8B0zNOcU+OnIQ1mZWrCj0YCaIkixgiqSVMv
t1f7ynRyiQxY6hbTQzILgstZTVE4dSaG4EiM9oI2eAi4pbbLZ4BG+qH2ZzAduF4hRBcBJBW+f5xq
OExOzRGYa8bwy2ERz0JkQHZCUEtodH28GLh9Y5HTwW3UU+STZRx5/hzUBzpjcKRKK365/fJbW/3t
eKvjLGYfV+CRNDeqq/iop/AIAhzhqcqW0V08KfK5nqd2J9bc2upMM7w2qlzUDlbni9X1oZRI9LtZ
bJGDYc1zZ2XTk9IiBinUNDrlAox3V3cK8jhtcr79ytr7sEcjBLSpu7AO2Xzm9Rzb0UwSh2e2GxS5
dYGTWj5qqmJ55gCQUkEN5yTovx/zJfuCc1BDmPDHD/yzGRkUh66mAUm6L1PrYjVmSeO9jHfOwq0n
XEi4jsrxQNi/ekJdWlaTJuj651oifvZOqh5TmbbHCqScN9W2tbPq3q8CkidsPLnSSGt4r+sZKRQL
ySUogO6Q2f1dgY41UmEoJFVo/GUAuepS/Nu47X/mUe+vUYB1OGubMKEJPNah3UAINiWW1FBWCoHM
0DcC1JyPFx/SEXAg7Qk00DFttODb7Y+/zNz1IcS4lFSYVMOhOLZ6UwwiLIquvobekx59Dhy1OPYs
0Z0l9n6BM4qDrIoBfdNmvOv51CulROBSaKjkCvnJLi15dIwuOYYYVl/8BOIicP0M/Lb/lz3a9s7t
8n71LKMvkZFJqoox8fXoXR9j1Kgyt44Sgmvnq7sh7b2XFMgguv3xnq7K1rc0NCqU5FcWo67m1G8m
P/BTSJ2mk+XcnqFzECghk0xksQtRLzi1OR4rtCeHnX2y9TVNwjGLeifB2LokaPh6ncUhI6u5OTwF
MIbdJsFJ5vaaeX9bLzkqB4IDoMoiSV7NJw08m14uLDrSoRMyLwC+kJml64wO8j8YSqN8i5oI60df
LRwDiCDWDbxQWMaTq2VwgsZZbd2u+PVyKoXjpaKgUXVaEuPVUE2AjpmZQjfssabzhjT5M+z9gH56
SwkOU9h/MomUTMj1F8izXC2S2fLnthdQrqoYAbumIvXVHQiZOgqRO0NtxDw6ykY4DLEqkGZZCxno
Slk5WYsOYjPg0drbJTbZ3Nee0g6Qi5IRmLOMId+gB4T0s46AVjYCiq1rsfMkW+eAJRBYotoI2Hgd
fGEhktSG6HV3zLvEG/yiP3F5DK6m1j+mIUPREIr5p0lUg9eGiprtBH9bCxf0OypNSyRPmfB64eZx
BgLEdzTXd4C1QSWeQXhGuWtXbMzbC3frBsEhFI68WJyd9GUm3hQ17CmhleRzrnZTFF0MdfRPWeoj
wNrlzyJRelKJKNx5va1zB4NUBCjgptrExtdjRpYGEtk3l7N8Qk+8UMp7HceNc2GY9TPNif5Ao0A9
WxCRdkbeOmE5dJhVQ9V451XUVIVGZ4oy1t24BEpQAPY+ZYOWA1ItwlOPV+zOOtr8kEh/LDa2JmyC
1V4d2jE2B4XZNTBGPBlZR+da5KGnSRb57Q9pbHxJUgW6D9TI4BOsTzvDV3UgkRGbp1HGp7KtAHUo
MDzrCFhxFdaYUZbgx/KLk2oO+DfVeUSg7kW1S8VDkxRFqGawn61gwJ6HW+gQasjUzegGGPMY3w2E
tVi4F5bbG9GL6geQduk5v+jgEB6iErU/0aLSnOOXcvYhbGOM4tAraChLoZI0XKI4lJdMn+sHMdjA
XCUIv8DQOu/2LLyWO1dxgqYanPjoOJjEiKs7NIkytQxCnZwAVtVj5uDePAOTo3hoVZcROKzrzE3r
lQa+Uz7oVQ8xXhQh4YZdKOghnF5hUIl5U33s6x6RdgxWTiEAtp3n3FgYV4+52gJ9n+vJPLIFUBNK
XKvUm2fqMAVDBfPp9pRsrHmGgqxiMCdkKKvMBGOTOilLsqSBUtU9/KWvOFsm31qaZ6fQnufo1/cY
RUmsALVF4QZNmOvdrcqg99UlhlqY2M/059u7xneEV5eBfp5nfU/Ka3Mqyf7F4v2nv3s/Jchtp7UU
zW1qLXiKpxRsDKVkXErQyL49lfbWWLQU7aWFS7V9XXFrGr9mwvCr7BCNgWhdheFnlJdyhG+SMPqU
jFJ+clr185CMvYv1S3Rn+IrzIUqr8vcSebqw0n/GXaM91aMDkbIM4/Bx7gtQ3pVRC3hqsS1dH+EO
474sRwe9yCKkMFa2sMXRQFNGpx2Og9RGpEWzkS6N75eDQH7W7xGHUPIZMfiqlN8gz+rcmKEv7nHD
QApBUzIbxsPcDJ9GJ6rvYYNi6wTMqPtSSYolB6qm8kOAL/GCkknDj6jbpeoBwyjrh0iNkaRCGFoP
U6BIq7OGKLXwQokgBDR5DdypwMEV9KJM2u+OnybgKDQU4tCRBw1bmZHzm6lTXnNlbk2/Z3oG0J9u
Wu2VoivgZiut/luGaHKKOrzAoQ5Cc2PAC4zbPwbA+F/USWgeHCR+rNFSEz1QWX53pghEc0eYdRhm
/0QZCCRqro1TfmwtA/ZwBnDmr0B0EZ6PhNyIKoPdRrC/L5rfbJzCcEOtm/7l9hLZOoWJ3GGVsUqo
SOnXq39GJwnrsoYyY2wu0tXW7wvj9GR0FZB/iF4oUANXvT3m+x7k0lbXXm2hAUMSgF4PmsFkqUrN
R3R3jjqQVj14mwNgXoebbdC03xNyGFxKdINWNFTE+ENoGHwYw9aj3w1ZRzQaJyUy3XlERESXsvke
msJ5hmYSITPLlfBnpTTyZSwj86/OmGrr169JYAEWJHRmh37BMqlvghAR5wrUaiZNzdGxMGoH1FgT
TviJhdXOFt7awSZhDoQ/mgHUMVZDVZVv631LxbDjNMxLtTlDryt+n2eW2O3P8r5vzWcRGhk6REGu
pHW1UEcBB+R0r7qNk0jXcFrxoGYhpgaB84gjbgcfHXIXKKrKc6ZAO9XG5ByBP4p7gHX5MYiwqov0
YDzR8mh/v/1wW+uUhrpcMBK0s9Yh5mw3o852UF0/yAqA54iCk0PhWNNi6hD7yfDYx3LnM6/s6JeC
nQ7oBcAJpVNah+t1OnQmLqd9o+HCh2ottHakdetkUb3I0hjDrdKIE1DjuFZCAxmDlz62x2/TlPlf
hgpY7MIHS79ZNIf/QVxIzkZTgNIGUf+6OQC6rWzybKSwheuRJ6Ppj6bszONo42HgNEI///Lkg2ew
KaPwG3Ws1X4lnkHYOpuZh0YFHy7HCvS+iimAH1qfMAxbLO9Y/rcH3Vj5vBgVZRYkGdb6i9ez3VcY
l+JIUkUBRdmiwQbIAV8MgHxnqI3KrE5HTAet9FoUlasNDeYVN/WIFwT9gtL2BNLQt7kg5ADI0VB0
35UFAlTOMJNKZfYDhJfcU6opxpsEE/LbL76RzBEWEPvQQ14mfTXbcYPFky9SYq3cqdiL8HZwzpjv
yyjHUU4dcjgaAE7B7QFqFfEeDGAj/uJbYzVE4qGanAfXJ848YumCOjaeY1ml4RgXP5n1eNYVO7xP
g3g63H7ZrRwa5THgFARgyydYRZYQQw0sMCgPjI1furSddBCi+JlFatbgDrIAdymJHGRrQMfVXdhH
JhhCPdg5Z03eahWHLxuJtW2RaoHxvH5rXUDYBX+P3+Syh/BCQDl36PW722+78WkNon1QszQoJEyd
61EsiTNbkw46yjaW9lxMOq5WAZyttG9HD5/q3EVkvr7kSMZfumpId15ya3hKkVTOXgXo1kVJGi5h
2kM/wYqFApM/j7ObqwUFCj9LPBNnN7dQO6T769BatDWaneG3LhiDbywltS1yvvXSwpxUqlFH1SkC
+ntIq9R66BCgwQJJy7y2t6e7pdpNaW20ET3E0YLyCY4bPolaPFiLHmQK+DQSn+1yKHcebpn69QKg
ebVALSkdidd09c2djhzyDGbe0N1JwvYIZ137VPMdLygOsSINcP/TPO/l21uDmtxmFMMdlAHXDXl0
UsAUWfj7Bfj31HXywejy2YswVL5Lu1k+TO1ec8zYeE1KNABvyHa0dxX/2HQWP2FGdAYDGivQdU8H
pE5BHnmNUIbG0qbDDRmywHlGYmLhf4xfE6f+kS7YbEXgrXN7T2ycNwbtSfiDiyAoNiLXeyLNcqsr
KgQusYPBilRa3Vnpy5emrHFmzDCZuT3cxrXChFMrBzy2yCisSipJQPnIwF7YjTQMuuJSkGx0hDWW
09k7B/nW1yWkkpTlOM5J+K7frMTkKG0rFAFgUiZHdUKspu7q4pAUysdETbHvSOHd33691xbyeh1D
4AFYtWid22sUl2CTp4GTGi6t3/YBHUUaD2EbH4dRw7mkhyJRDCh2xbVCtRerhEsJE2Anktx8ccAL
3CJLvez1HHi7lwLRNDlCqu4Mm5XDpsCXcZYvOdQW+Goxlltx8eft994ckoIALDeiZXLr67mOtagY
cRziZJ3D9kOuDXj++TWoEMxIXTQtpvDQDjB7bo+6eaKRAYAKJIPSqdNdD1vUZlQnms/iTQz/UqWw
LY0OlEbtFMjiVZAmkr6wT4Bv0WH1Ie95M+A3rNVyPKgndDBUDLROA+RmyFh8oNuPt7W1CBKpDANE
w89tNSltOpOlwNRxIdMmJ6s2/oXaUuA6IlIeUJpy9g6X5W3Xaw8ch2qTSAL6XsMbQHg05rz4afIR
bPyXyOmtWEs83y7Ks2+UP7EVHe8TBDA/lknRXDCod45lb+dYaojhsJBdifmGy+1Z2NrxNDIXewJ2
IfyW628kyqHLyWlJF836L3S58jOQt8ltpZHvzPfWIly0rVWVu12w8a9HCpwG5Uwgdm6lBPJRmphx
98G8+A6PmVvBlH3A82wPrrM1qA1WnW9MmwWw/fWgMW6yUWC2pguRbjhhqHyeW2waaUrqICCKr7qw
v/76hL4dcZnwN9vbxG0t9CtGtFIH1zgtgiEJmAKVTgSU/sFQIP9pMEreUF2d1qPWp3Fex+AEApke
h8rUYOJUKEs00bxzMawk9l+zPe5+tjIgOX1hNFy/VmSEgdDqAcOvRDX+sAIED0CUPnRx0B2dsuMI
pc1xCknyzqhU6MeRQvNjnk+qZ4uuZUOh1Qp4vryUSVafMBtI3bynjj0V4c4hvxXH4ZfAdcmvdPFW
6ywOmiBJmhZ1BmWSdLGDH3mn1fch6rlw1ZLkvhNzf9CKEDVUnYLV7W+y0Q4xHEyrFhQ/n2ZNx0Dn
Mu+CAhWPwJ56L2053ZEj6GFDNeUZVD4cswyJUXuc/sFGpr9kATkjTAPaf/2BwoHamPBTBg5xiKhV
O4ABjF5FW2rtzlCvDdD1UYYIMpEJzSZKqKvFENrYLegji7rAbf2DBmcNYHkznxy8FUM7r57G0Inv
oTr/QFBHEDQJ9DrwGDqnsw4ksMPqUUH5zRaB29pG6pWUL7W0VhF6tVWgPenwEHBbnAMrU2F3+wO6
qpW5s3u2jgaqFqSSUBG4pPTrCZtqJZ0DBBuXtvXohQjcnIzcrO4rWdXHLmh6ogIUdW4vj60IxKR0
wo1IfQykx2p1GsrUJXkzMHU4zD8ktH4OmQ/uYpQFypitOrlGan7rMis4FwUOZX2BjNztZ9g48jkx
kGbnC1LXXzeBQ9pVfiI5oUoFAQgNVO/H0pbfoxEq++2RtvLXq6FWxy9GkX2H3AmHYR8jSa1hKSxx
YDv0YoCm1DjzJwwqlcfCmsxjVKoYe2aOjyReYOwEXRuHAp00skpALgRB68B2bDUa0GDP3LZy7O+p
3b1gyqh4VlK0Z9mN3VHNJhp7lqIA90I96p/MA1sTzhRQG11fXQpJ2MlBzUjOpVYHd4AoEJ/TW+Hm
3PsH0ffodRGgnQYqjJfUMKCNIoR27ChA76BSNo4nCqWgmSid0Dld90ydUE5jHfAgaORAvXcC8xL5
4ntImeEQj5jtgThXMP+Ga3x7CrYWnaYixYaqJiS9NTOlikZUHzDBdVN6B2haKsklDjFTH2oj2Rlq
WVSr08lEHW5JYSxKgHI12fmQTrRaWN/x4vQGQ0Q96Q36G//khf47yhJevrnnm0BO+aDXposQAoeU
CDlvBVrUaEPrO+ftVqmVjh8OUQtahHdaHVUSL/UG6Rb4LvmEOzZlpyPxZYKisKNemj7hfMSD9aIG
qJzZyIEgS02tNeqASOLKGeImhzjC7dff3NqkyXhlLIQfUpnr9w/HuqnG5b7heS3wRsDvQqOkPqHX
ladbWf2vyJ9MVDjz+WkoymKxKwzP8dDqp9tPskz0u89NWA2HBSQ5/fnrB4kNBHqwj2BJ5y0NDmTO
3Nrw54XVH10Ug8jo9njbX2Ppbyx2XuQOqzcvDeGLaoQKVKqfTANil8jHPwJlwMEbNjDJ45w/lYsT
LgZ6lgdlQ8HEJXS8aGySb2E9hDtAzs0JAN1P25TvAZDvegLEBNOvLtjTYVxCEM+q+MnoMEUPCTe4
PROxc5ptjgcikr48Rwkh1vV4aOkgvF807K+5w67Qx8m+SavKrRpZeCKUXbqz1hau7LtPvFihwD8h
a35X0UfDPhjQ1wc3Z87ipMLdOZYTSoap7j/3edC4VkEdGBV2x0UCRT+mXYY6J56CD3Me5k+iLcsL
6mrZo23C1LMRXPfQmFXcgUryocff/W4I8TTRgwElBTMtzpXIwmM+GrYXKrL6mML588Io1wF8yL3a
2tbJqIObob1oIdq1zouUqS9KlDENV8V37z5L8wGvZEQ0ZFTtRR+b82jD41lg6CAwV8HHbKJc1yHr
jgo/OtzonjuuHobWGT0zHMvTlkp2Ek6XupvbndNya83QIOHWsoEnEplfrxkITY5dm6gDdbZszsiJ
NJ8CS1mEk2KfDEFVd/bE1ptSY8EzZNkXdFOvxzNKdRYhwGDYOx2SOX1tnJCxfATM0l6Qz0w+dDUq
1gUO7x9unw6bL/pm4FUYjnywjHSzYjM2cjrq0YjuWoGgsyh9DRV1w7q7Pd5WYANc2KBit2Qc64pW
KGJ6XSqACSC1yd+2yO17NGvqoz1PyHcFTvKUsXCPUSUDb4hx9ro9/AaMm1SHewBzJCGpUa4Og1iL
WVFTpVM/0OM7q8//MsZqOtlSNOdqAWaX0sZna0IKE4kw3bNbmgdQjdXHRreQuEbf6mmoSuODGpAf
90JqX3aecElG1vfD4vXEf2gF0Le5Xgpao1QaAoRLdwTndnRUU/NUZPgJoR3uDXU5o8pa2b+lQWJ5
hkIZ15JW+lH1w/p0+0m2NjrlMHINCc+L6/z6QbJQ1BMW5jRzxsZ88UmEYVhQDEK8RH25PdTWqng7
1OpOFEmrtaOAjGVq5MDohiXHDAPEiz37wb3VWda5683vuCmqXjSN9PJuD/+a5b6b8yWrQpoRwufr
gf4mOIr6GKfJsACmlAS6O+gTStyDCvPYFMWlg8XxObD15hGtsgWqHE/nQM3DS2nPyXHMffGZsPyv
TI+/OORm9yAXhSu0Uf5OVIfBRa6ID/RwEH5PLTDcseUjYWM0B31I2sewm7XvSM3jXZijwhQXi+K0
SIrz6PTlGcnL/NGngeghHWB7iDsbj4JA4V50euV1qd6dsKwc9iKGrdMIsDsfHay9SXfn+svLQJmF
QnkWbhxSrvCOhIt+T09NqIu+zNxp2L0OCTqwwnhOWhv6C0WSF/yqui/lXEJrI4lHEh/HLdzDUX/L
ACTZtf1tyRfOtz/dVqGH9SapFVMUJU9YRRNKXStZwl+5c9w5EDxD26U52WNMsajqpJryqaCwdQmx
Mj62jY4512j63mC2+h028NUPH+H8Q5Phlq2Kvls0xeVxGOr0Qx8l+c7hpy9bZr3O3j7skuO/WWcs
MjPXOiCZXOfdcxjCJIYZKN1mCPyjsE3jsS87ea9nU/VENFZ6TPvwMEetdYwMVLsLGfcn+m7FwUAz
xu0QiflWDZb+MejK/Gxgl6khJjvhAWjpJ9HLvY7T1pEAypzQ1eFAICW7fn7avoOmZwiItj6PPmUh
FvKqlZwpbtU7N+JGuQPfOs4/BEM4ft5hZcwI96me9uKUJbg5g0w5KHGXfShpNxwk6A08E5Rux3Ny
8/1gUGmIA9hL5fD6/UbVJuntaF8JmXae0Yvs2zDIHxqAtJ1Sw/ZIQES5ikAFmKsLX8skaZjCSHWN
PiaQ2nvg1vqnRBp7oczWSA6dFKRUl5KCs/pmFJkr2MDceEOLmaSe5chg9Zp/0uWg7Bwcm0NxsXNv
AXDiu11P31xR6QOqxzczCwB+VpV6siFyY1NWO0H9xvJY2Dhk6DSI5DsIUTYJCqQ+vZq6CdoL5lzB
WWhFfQR0C6s8odM8Kbs9wI33Ww5Fw+CqeKUkXr+fYzYBHraO7lqD7ZzKwExBTInxgNzwXlV466gg
PyJTBTwLyX5NV27QMnH8iXZP79T5ebIAcEbgVk5qqFpPSmTUuDqZ4FaUGgeLMK+AGSo5V0xB1dgJ
gEmi9eHyFsLD1Mh+BIhoP9fAp8FdG8XPUm+DhxmDlTMtreAcNeUfO+fyxgcC3qFyS9CZBhOyutI1
7KX+jTyBVVTcRbAYDqXSBI91ikR775eE8jilHGSDriZu9gg3j2ryiDgQvuADRDp1iDESzgbjyYDe
dSKWq09BiqT17efcKL4gjkH9m0bPcqqtrg/KfdpC4gW4jtHayZSLBUuo+r++269GWZ37yC3Hg1qw
MboiVO7DEHUzk8rVXRIiS3j7hbYqtlTUzUWPYBlz3cVMB/x0WorIAEFQBQtk0iPj233SaeicYX1j
7lGH6iNhePzZyY3yAuI329mcG/uEyg+SURQ5kHgSq0lVu8lxrAl5h7GuI945ilETbv+lDHVzvv22
2yORptFSWoQXVhOrtQbomgXfFBZB8QUhxuFcdyHlfYPA5XWo/79tLNh1/9vs8lz//JkvymJvhcWW
jfpvHTFqcHjIwm8GeMAZC8qE6/A/PvBS/z8CAErylFMkdb7lE//H5dI2/o8zEnz6cm9zuywp3n+V
xCDDaQDSLJOLj0rnLwiJXecMywkMG5gaCxco97W2pksWVjvRH46Hp2rsKnh2nT0miNa1CPmXrt4E
Bqce5qqoYGDwMtj+ZcATpvrm231W7iTRK5b68iwSEBhNWLg2lM3XDDxO2bhBI0N7ImC39BgdQDVs
79EZHpTFr6e0niCjN4RMQxtTbzoHE+4Bv2FCZCMNa0cgG9osKS6K7WC/6fSRYT83Sh7Nlzeflzh2
gnv81qH93ZTR6IVXqtN3sw1i5VXQ0Y+q9EdhpE+KrqY4HDgdZB1scIzhN/qA0USAHyHoOtQYEB56
zQpr+Dy0nX/79ccgw+XLAZ9jwpYz+U0UbExVgZZNmj5lAYLFf9ZGj0WubmQxtvTw2KXXwV2ycDjM
gxKFJLVP2/ugHQv7z9vPsToq4S9SU6LAIwzoOvQ+15VRP25jIrPBuc+QsQm1e6tok/ZgtV3mqA9l
FMz61zZKBsRKqkmBX5SHSXmJdRK40c/VaeeS2Hoc4iY61tTNcYBZI5RHRwT+EBvyvsx0mT93gRFO
SLkuPme4vzlNbnrBTIa61MtpXIyu6E2loTecoEH+XDRoiO4kLMuC+G++AkR7uUmW0BFZgYXHswro
UmOKhtE35KWDWl5MbhFUdXCO2wB+7qEJsB4ZD2qaTo2OCaTI4r9FWyuIqt7+TovD9fVjULgliCAd
ILSk8rhaMK2hzDVwgvniT06Y+3/I2miiRW2jcUSF6rYSlXgrqBVeIB9kF0PVPoamU4YmYqCyRJkq
6YYq/ls1R6Ee86mI4+k4KEpB6RXTJBxxT/oIUewhaKVi/QjH0W5O9VKmQzG5lVXyI8M8c3lHRymS
H/QH+bXtyqC13dtvul4C9MEBWFEVpwlBPILk1PXWUEQMhjYafM8Hww4jTGZgPIuLIZqEp8waLVfS
4xxU/fJ3aZ8aOMZWbZVKD+ySkytHva4XKa7bj7VaBlRFAM0DqIUCzxHHnXD9VKUwogmuTO9lbQzZ
TtFhfNwr2hykxzYMrA9jyO49mEGo2GeMUvJgb2dcX/PgN197F0tlhsyME2w1LTiWDZgjoJiqURxr
n0Z7piqXIXv6l6kPavqEfnHTfsIIiD/GQ6T9FgZJiSh5niLG11K2GB4DEpHyTAyYTrGbquP8fW5S
PC9uz9QS2bzZMGAQQWEu+pZsYLiza7VCiTg82PIJIa5SsWwPfVU9BNMRNs0TxlzpF7hD/bizSd8t
Gpq0dAXJrWhXQqNdh1stFClFDmHndcWs2h+gZkfWix9Thvpohs2AbDkm4sEX8mmzupN17qdPVS1M
DJL1jNB3Z7GslKE4TC2OU9BzgKbo5AAsuV4tvh4PyWCkjTfD6/5oFx0+vp0WYX8BbQwLnWAM+2er
nGvk0sJKA6wZd89ZXDe0gGw5f4eU6Fs/HSW2nvRGTZUToTIFQd1KDNihQ2kg9E5ikx+NIGqVX7ub
loeHNGODXV9AzWIN6tawMxmcoqm9xO/s/jkZxlj6WLKOxlnMY6t/mydrHj/25RwVfw99XaDlnNji
5+1l9LqjrtcR1G+yJ2KohauxFtYDAaYqFfucJhzCSWNiaM/dgGjrMQ76KsBCN4CIh4e2JsrHNGrj
4AHbpAB+6eiP4zmrFN/8O8Vbaij2Tqj1VmSCaF5SkXlV4wEBfv11Q8fsYvzQSy/UqZehYEWB5Bik
VdyRbYZl5mLfMxnntILZdEz8sKtQUBaQPtLYTOVX0yz8EaupYCq/pEWaiI8UXUTykZWdNTtpyOuz
rGaRAwv8P+EmUIr1hQrDGsuK1u68spHZSyuBzJ/wQOlr+MVNmdxnmoaLDNEqJih4A+BLY00aRlNl
V2m/yclA+yjzjeyI0vWAhEojQk8OWjeeAl9DbNqsaNctfsHNpfVn+QOJjmi8H9Ff+DxItUKuPKKT
fQhEb91HUd6axaEvRyXGpVgGDejZMai+SPrBaJWXJiPIvOCncGqe2x+3F9SSB61mAhTF0lPgFzbl
csK/CbkC4pe6tEXjjdo8Rc8qvIX4kLZ1JT4ZfLzqEs0iepSqkr38g4Hpg4IgQs2AFO164BaIKoRL
hODaPEvoFIqmOguk/0JPzfKquzfR50sJ0LX21/SCXo8hm+4k5VZ6v4BHloX85pVljny1jngrPrEI
In7BVF7+5ox19nPO8tb5LidJqR/xdARsMq5iaOF+DSPhl1+fcAUGwoLhWRDc1w9RGGlgKvbQemmk
IsFZdaPWHRWhYTpTCi0YnrE5sF2sUYJfYyO8vj4aB5xiSyjJ3K+uTK0ay8G2y9bTILpbXtX7mf93
Q00XYVXMPLFqt7WmOAHcqffuo+sO1r+HXjQAFhw1mgDG6gIokqTLR5wXPCk6lIhplI1L/oPRZV12
6IepSky5HiETHKI16afnplcQ7uGy9JuHQlWZnF//CtTrFiQoWjPvFDXiBl35PBwazoEiF4+J7ZQ/
UztzHitdUcqffT1a97M9Uje4Pe46blpkwVT0GfWFkAtwbzURc5mrZS24CYWZopg/jbn9tYZu/3Uo
8a4/JjQS02Md6BRLg85S4tPt4ddpKZeZg0ITcQEbADzCu7bWDJpXn8vGS6Y2dTpEuqoeQ16JX7cZ
07sCk6Mi9B7rJYDHyhbKxwLMx0MxtDPOGpxDH3s082mHJlXdHLSp2ZUieH8uLdMDExFyHMWi9RN2
td2Vih/yhBGNPTdJLHv6fR415eIgW9/8rgyJEbkYQ+0RVbbmhlR9UTDlfKCCsdqZZgbwAyU7aODG
UH3tghbbs5jN5B8tLbNA+5r5+FvitAak7XjhNqEt9Whpgf6sZtYM93zSAFE9Crj3P/QOq6mdy2sj
qoNzAcGKIh59cpSKr4+OMuzn2Rz8ymujOflXb4RxDdM9x1pj0jOsjyOhx98jPvxnY9LiS0ppuj8a
WjbvlUhXVYNlFS25iIRyABQQ+c3rB8HwsC/LMqu9wLFChbWc2YDE00JXLrleaPSBBgHriM5mM5T3
ge4jB2iC7fq8s5pXWeDrc5B8vOpJsFrWx4qDuBHC3wp9T6uYgeAnnTGf4h6C42FwMpy5ZeP3fxbV
kMmDgnnE9zwhDvKmNM2fEEeY4zNrPn8ZMk12e0feMgfX9ysQQeit5En0usiUrucoLLKuwsoSJBm6
U0hb9Hb6qGCx/aFSFxPAQWQvXRvnL0phT6UrlLbWD0Es8rNWDNnPOqpwNN2ZrneHDz0z+j4gdeCi
UY5bPdKogtPBE7jy7KExQC7gD/LiOw0mlEIzAuswj7Z57lIr+tMe0vEJEl8GzQaCM9ZkWQEuPq1a
pq/ncK6OxSgjMrw8hhefYFGGk0mmel2nO/7ec7+7PbgoLYmWrkb6QAVxdXGhoIjGs4IcgzlYcLJd
mVHRfungdYUwLZtJfm7HsRz/ao0gT35g122Hn6hjj/V3kWitctAzQMv/Kf7+T+W5FXyQOw3tP4qd
aF4u9b138mgm7lyKYWWRh71UgcvI2KQdebaiV3b0UfdT27rvukZRuN0n4sJvaTHL/vM8dL4lsDIt
5rj1RtPMiy+3P/NKfoEHo6DKTYsuHl8bId7VOZZb4dxLU/VPQslr/NIMMjoqn0YAzDI5wHgX5l2h
TyF8tV4CnfiRI9VD9QDNDKvxulLwR7FaUtGIExXOYtCP4g4Mvmgfy2gYzPuJ/mUtDr6CgM2d6TSx
+pdl2UBgDlVjj0q2c2m9uxEW5jBYRRQs4Pmwm6530jSDOGkC1TmhEmCPHr5PavGgtLlfnxJ7qCMc
w3yUFY+dnIt8B22MzNX1PqbfhoYa5y2EEZYet/f16EjDjQaHSXyeymrELGtMmpnJcgZl5DdUNYJC
OY6KQ4fqj8joTdlfEq4D3CynOc4/WjTj2+/Da80oNhpqTqHZD6wTrQuXIhlduGK0j4o6Bmp8p5Zt
MHZnZOQwmLzTE87ub2M+FvHfhiyV9GugFrP4Hlfcx/6BKqn1BRNK9P15ALWa7KOWkYrhozv3vo+9
exnk8zdjYgRIcklq8mmaOXZ855TFRa2yuZOW/y3Wc3WstMcISAr/ZMgKtSo9Ne2q1DmrXZzw49NU
g+sAMJksQ/sCBIKNvnrlN7abSew0sD0ir+qcU+Sky9IJ/x9l59WbN5Lu+a+yOPccMBQTsGcvyDcp
WpZsqe0bwnbLZDEXWSyGT39+tLS70x5g+hxgMIZaegMrPuEfmpb6VF9Ee00M3Sms3RBSycdRnvPS
QgEooYLfBstjY8JgXg49HJP169TgdffidPnq4GIeUFziEDctPx8XO1CZd86MZZVLmkNSayAZ163A
uaZAKrFOG9UibHJAAq0ay8SvMkbuMJl4/11fBWNwP/iy2P8b6Z3jX6KmiXEeroTewJaFDPZSf7Ca
IMDrFPPE3LXPpdLIRF/1gciyUiWW8NGIYX4kmd3NbLnssAfbMUTP9+/fFswjLYHTti0hNbhymXwf
U0fybux7N6xvt+dspdQSgm8rHMtPytYf2Z0Z+FcemWVUz92NvYzUGH1Yy7j6Zb5LanrKp9LJp2un
mxBLJ131YoZ+8UqbMbctUTKwBX71Exn/gNXWL1ooWJAtH9nhVdCXP+O8LJmn/n3vd3PBpFdjg2rd
IWsBQOMS8fZTtwII8C8oTzQ8feCquHt2kZL1H6PRq7dn07eDvo+DLP8Z0BoYPyNhOPffpGnt5RZl
oWayElLJCQ0Y5Wy7Y5qc44K5nCpr/1DYNVxTUDgh2AjlK+ujs8q9ggnybp+tAYpJBciitf3PgUvh
9dTL1cyHCR2K6TlAX5avXL9910JQv/0WdlmLYexQVoQcH3t3tqr4rIEsjfjtTVvXI4OI9jS7QkOC
ZwkLnVM4SqIoV8F9HG8y9q7ced0rptWcQ0K9tkUb6/rO7eLMSzLpD+OaNE1dd/C2naCTicnCeXww
fmmC9iilrbEIyyGaL7fKWBqjPyp/myoPKvYtc84H3+NUKHZIup9iTRD6n+a1GfDmGhx09aTuOIEw
LNPVgsumu3Xe162z9q9cspcIepcu2KotLXszNxMadR3PeAqV7NhaNtmXeYR1nHPGt76qtuceAXHG
et7qcnsGer7/mVAsHio1oNic/iFy5MYSrEHs8B8dGqe9d0S5sQqs+xqDb/m49dl+hcgW/ZpLmeWa
xRb68H/k2c/M/k9llpbhHLEiLX++7TIPtCovEiTP7Ft3i0sDSMzDMzlOKDb21bcJuU2+p1/Ilb3C
EbNPuhQwejnWuoG1Wg6lV/7hWBnm1PEmhPlqOPq8AYUy0FuXUiwye2yNuzssVNx4M1YM4IZf7QW3
FdZRnu/7Avl0zs6cRgIKRLLSgXHTvjH7bTfnkRWlU0kN8WOM15B87t3Jrs6OomgcJbjxOPg7CK9b
yydOQBM/Oqu38ZuwQherTArC3e42U+RAKn2fJ+TpaMck/LXN0Q7GjQv/7YFlgUGCwWDQmeO7adWK
/l8t+ulHqJd8esEJWiK06nszjUHYq+1iJ5HqABcenbmf+qPIWUN/doOjrDtnGNqqPdE2jIaPeoxB
DQT9EhR2UlgTciXjtFk3lZ5yUxyiuvSai8lpm90PlF3pZWVZpcvjUFvWjPtoL7P8GY9cly+clQ2F
2vct4WU+E/Xe02D8sB9PnBb5n89yC7ugSTbgNl11cNdh30eznrb1RsVK80PW5XvPZ8rD/aqMTOSs
NzqESv0Nhua+DNGxVP4VJu0+FENccJr4USsx8lJaLwtzSpV+72vMc4aPWtL4GsR+mrWUjCcOlk0H
lJJRdbn1JiPlLQu2xd8CspuTOE5N5WZkmUTRdQiNhA0t5pKuL3QCuZ9x/ahdrjmPu8iyDi0Ynpoq
6tvFRnDhL+Zc9N4IKB8rRad4qGGJzN+3bdzv6/dYSTjZfly/3+VVXWYEmK017/uoWFeP92fv7x2i
9+u33OEIfJO3K80FiMHWHByxh0tvgRe24ft9ZXDT4GWhDvZDvJm6fU/Ym7PfxaWS+6XazuN+f7Yg
7piuGsPifahEuG/991sPZAk+PSn93Uy6/7dXh0X0fm6GAUaUuOJB/glTm1HH1Nd/axIB3f/1zhrX
SQjb3bKvh9xf98ZTG6ECZaVlbRPE6GbOeSs8r5mndAhKtiw+fMWYP652ttXD59LKlBWks1116oTh
Y9VzOotxZleqyMo5bcVbXEp/HK1Bih5z3K6HkT0Yeddlxs/djdZq4IBYLNHxgpCWAXeIrX2aXqmd
jXtM4bxdfVXY7OuGuGbferIVgbUcDWSA/QR6+4SwAouL+PpK0cE+NrLeL1AfobjKPsfe0udkhgFo
HE0g4QdKf67cwerr5wH8CMMQZ9Kyy6+Fm+2jrjaEyjBbn5Y66xrycNDqg3M/NW40cDYavS9zr3P2
a3lssXzsT53XNvzJaiqHSbcrHICQSkCLhoHsWdLi0tvG25wHV9UN3rNbiwqf8yFv/Yqh6KTxQckn
ZrZ49zYB+kzsJ+Fnm18j1Rbh/vkFCK7sq7SCUdXP72GBIyupv/fjCmlwtTyPzYhFjt4L1TUpaSoa
vR/Dsgjl/qV7sceE3o6Q0MgQCY8eKnqZXPty6jSDjG93xXS8xx7SHbC1ShHu2R+yKWIi4qd5UIF5
HCIcNLxrg55zBseo3t8Q6NbE4/jT1LGJQBNYC6FVEo+g6emoc2B0QsBk8eJ9Vfh2uzcvpfL2r/b+
FmFDsNtdDb3u+Gq+N4LiTddibNgieFh1vI3TSezfdnavGswdph77em7Hbp+6HEz2vireACF90QR8
La/xiAM8aX59HGgI3rKi9EG7xFddW/6E+zUAmSTCh/K/r5D9Mct60KjhzuVUuTd1nY8SQrgtK7s5
Wp4V5vfE/RjDhsYa2j/iIovUaxjzeemEF7LQ5zgc+/YP0dc2fX1Voq69Ozo2Q28uzoI978Fvah8b
8EEQeR5KWj3VC2A0BasXrusGxqVQlDm7RI5jPD101batL6rtPAS0p6HYcNBrh8olDDOKmfHuCg09
Zkyq2O9klWwdEjC4W8s5KurPS766/NNsQ6OCFMvWeloATmZLGCdqMs1yVAtNpjgB0FljolHVLKgH
3tendFHAT2j/lLowGin+wt0ylTA2VejcovzTlf1jBCjHRlLRro2vP4gYFaDp3GPb5HDYydz/6DgU
rDSUznH/fNgU0VIeldXtP4na6cUFyfOqsY6N607Nh3400o4uiwJuvl1H4apbj378VuBHuY1DJbNU
CWwJnBO9wWzljmzLrrwsY4f/FdKXLcgEmcTL5tD9abyitQZ0MNt9ocws7/3EA3tvHrO3qPn9yO6l
GwOLIbaxak7iINjPeNo5sYPBbVSu5bdx7P0CJ9AMIQPnqEmHmqeyQeC24HCucx8PNliPL6VbRczs
jNBloJMp3hysC7RTz0HiWyHex4hk9n5vp1EoZx29RJvDuglkNowujXVH+neuP+3hatMNe9rmvV1y
5cI9U6duua48gvf2J62diwi2ZbNZuj7Qit2TMhKQkSPjLTf1h3Z/L1QPQT0Mrc/uLaGPbctDli1i
PLFoY650FgrB5PYrPSnj8te9UPOam6n39rveWymLeHjX7pmuK/L99obtaSZg7aubdcuJwm9Wyvv3
4wIQRsuNMPX9fuoT+GWDs6QdXcxiuB0b0PnykTwxM04SVAKtiLRy5J6vDKHZj/Z1tPYYs4ya/QLG
RpudynkVcrKjJ+Bm+isCTCjlwK+rfsWkGUB6lbzjJeygI81Cln0/8KJ5CrkzRmPzhAhCGMbUbfsd
LFI2Vt+aUzWJcqguQdAXa3SOQZUtR3QbW/XR055ymeuJYePUYNX4dla53KtOv+zUlbdrvA3KhTNy
9YNf4/KWxljjmDsKbHQwtmCXI1OkdIg0J5u9xayydCvijVd5HSCuCzzg/RSVxK0kSG+Bs85jSjaD
5e2AnBZNCf6geTvydAHVAbjn2+Wa9ZZkQqrIsmqZtHlDRSXpsmhjDfdvkY/U2X7meau9hwpulO+H
qn4L1/Os2dPBjm7NnlCsyE3Sr/f2UoOzLPtNF01y4oKIRmcPtGyFwHJ3rKUVFzdzv2ar+3W14mXe
zj4DvMwHVkgUP9lCaXRrWkh3+Su6BTp7is2qqssmCyvbUlNaxkOFm/XTiEQUSqxpTonCGfBRjKro
lTKB/Ul1mVq+FrO346CKnGk8i8ZIAO4mz9bnPquaGYnBzdvOea+97RNzsinrPHaxv8jrlfKjQsCg
6rbqecHdwP7iZo3THl0D28eiuBzP2LrkzjQOSDvN1dQ9ykZtQZnI2pPRhbq3JbnItnWtjho67zcn
qxf3ymq1Kr+XGhHoEhOd8Nx6S6zaa+R7THC1aWOZp4aOXPbB5HLfl2Oblwz6ogjwfmabKfP4EIxR
i7kukJWAnAVlCf+ydpxY+jA2vY3cFdekyOTdnpohjO0sum2pkTFyBI/4B40nj36jU9/6hRq37+8Z
13uUTRiwRz1vRYK3fMXCm5nFJKaCrDKPewL4ENVWC9vkbgJAlxaI3rIox7dEPed5u8Pb+l/eYihI
8vuuWtaNcuNM9YjlIQFfVt/eUu4q2/ZQ8z3Ofd8S8M/3sFrZzR6FW55W9hfKBv13ZVYZ0mER+7yf
Ng+FOAQ5wqnpXVhT2Ww4tN2IFXYotHkPR/bQWpZqPy3GahvKW02JrPzQuVEx4XBu2V1zHUJwroLD
mi/7kUFNd8+DLBIEPj4W/cLmr7oG0ZWEWgapZK8qRxGCTk5cAY7MmOEOdbcem9FDJScn/8m5VHN0
bf3qxMdKLXKRKVnZXH9iSwXFbtmxDjYcKh+kCJ7jmALdM4H9fJ9XXYRunrS9Dec2jcGIfQR9uYyv
2AdP4yuxxFSiTgLd7BmjIZtlOA6rLr/r0kIQK9Eh2J6K+yIYxIT0gr3nU3Kdd9wTHPZ2/YqF2l7+
WtquD15LICSyPGdjY/g7sdr7dNn5sp/fXW9sh1X+q3gU0svvBqBTIBzLpLL6fThatdgcpAMRA7GR
kj4/IIQ6BPe43Ow3weK4ONqc3s8wdlxEeaIYDb7ytnSUU6Hy6mdxmTg+OibNg6IVyYQFb/fQZHsN
X6d+C+cH29uzDfw59+MrdjZiUd9y2RQIB42NwLTz/ZLei04Me4cGG2VNx6cMEszuFAzn1beBLlI0
jXr3tvW7ffFJZXfMNzr4hol2R28vaKigH0c+jM4ezIkl9MxUHgJ/yViYyzt4kCJwHVPzaDCfOXRI
AcVx4k5xBYdhfasBNGjHiAsWyiTRSF6zf7IWWYkgjR2N2W+kjbFftl5ScQdo2Qf3oexdhg1dxHz+
lAtnMp/e71S77X8VT2eAnusxC7N+/Z6JXDnT0QPMtQ8aIpOM9UxfhMcm5N6HKSsWi5PZstnliNLl
69inXIH7rTk47qq5NT1BMTgNLbdhMGw5OKNOUGesp/a4xEiF49LYo1g437yXAWjG7pEGBYiKw2F4
r+VRhyVy0DrcD5H3ZBHR9ZGUopmCZgNW0s7RgmOmMgsLWJs1WM+h8kxEmLyuKCCnw+jPe3UoH6mI
XaTbz8wLWP4AmV1KoxESkRXKTPzTIjYG1ctZFMw51lDRMHUDAA4eIbeCPcBvZMu8y87bf7CK1icF
kKE0jVbp+lZRk5UJvVvGvevva02973WTdW4TeznLdi8KdzZlCiNsXtw3ONn/iDTwqWv43//eX/OD
yiOJYqF/4d7//0//PbPz82t3/615HX9/q7+88/h/fv0at+rDN/3tLz8cWy31+nF6HdbH13Gq377F
+1/+d3/5v15/vcuntX/9z//40U2t3t8tl137zywC1Jr/qY+1f5P31+0P8J//cfe6yB/dv7zgnXcQ
Bf8I4eLSRUI7AXDAjjB85x1AHvgHvAGBFCIik8AaaB+98w48KAkOdIMd4wTYgsDn//EOHPEPRATB
JO58JCDw0ET+B8SD3xqrGJcDqcH5DSQJiAWEPP7aI6IR40ig4OqumIkKD4rumvOhEqpyf1gDVlFJ
jYqHoATm+tYpqwfCp38aq4e3tvI/w/h/b0ZCrUAFaVcHgmMHlf73brOcZV3QyzG33ajIUl0zBPGT
yAkrrlYMp/vrZQUT8pANwzJaSVku0AvrxtO4gOYI+nBcBCPAtr+zVvlNaQRLd3p2KNDtdE3ANv/y
vVzb8zV3k3PrwjUcD1GHR2k6yGg2aVViIpiQTnBnjItHjlE1S0zJ0mtWCf4LhtQDvrJIwwiBhsW1
342T8zetxd8EHmmQggTbMcSQH6B8sVj+OnMIvwq394BMSjoz08HubKojXm9FD9ZiN/3PBbFifeNU
wK1PxgWHnSwibKPvnDvTcKAoOzzGlRuZm9zVzXaqfRPLh7k10n/4mxne+4z/hCdAeQisGGqbu90Y
Auvxb817pyNAtRbXudnspV6uDAferkgZUbzLFTDUYxE07WvXFdPHCkMNoCuzGv2LEouWf9MU3T/q
L19ll5aFK4IEAgvvX0gjrSyypQ6c+cbNQoObnINH6t08b56fbNVU9l8k1bMi/5u5+g10AsgDrP9u
sBjSh4W6+lsjtqXGHoA20ODBHN8cpm3A851MyrZJdjZffdr8obRRkRZyOXcAYtBhs0qijn8/Ef6/
PDwIOogHcD4DiLq/r5gGFJAZ21nRoytd65pbLJiuRIP0VKL6TnZ/A3T/rf3MUzPt8Aqg7YEaRLLu
rwuUfLouCtU3N1TZqmpNp74ThAkqbovl/O+f7Lc+O5BEse8BGqdM7H40/vWjVEbFJRcYq1clGm+H
/m0InSLwbpqQWOfz0BJqXa3U4sXfoGX+5aMFVl6wkRlPuDf889ePttBP9WIaKdeB5ZTLOQoacsOq
d4MPndx4UKsEinlU+WT9zyQtGFjwfyE3wI4FxpTtd9AX5U9wt17bX48EVHaqdMNOfzuOUCtgJf37
McYS7TfQEhAz8BkO/F1QBYDxfgdyj7JfMjymDImntXbH3BrXn6Sjq7l4OUq2uExkXZvC+tjSIS6D
Y1kbcdPUYeYfs16tH7wQSwRTifhq7df6ECoREPF00U1G4+o4u+2cDpClIHVqc12LxntRcTBflG0F
j3McyHQZWufoTfp+8bPiaW9i9iKp4wwk1QmVM1mJa9sC2W69mroe05GQ+mess+F7P43mlFtOfVV4
m3/PcvjeANY7+3al76hXRmnv20NKnu5c0KZtfHgObnQzAMI5R1scfbIWP/ogu7gF7d2JZOlhdtkg
xG+HpVMHyutIiZQtsqq55bZA+uVnpCKHxyJ0q2Q1iJh3k19eB8ABzm3WfJ77avtoZhdHCsxpD4Yc
+qzjMbjkY1d86yf9M9QwDhLkmVUaz9WWZLO1HRoanOc4XkRKEdeQaPv0d9tC9PdkmiJxwKIWSd87
F031OJl9u3/OnJliULBUER6W7fBtqCb3nK1+eGr9rPuUg3s5bnbWHrieHdBTdNiTVWHntYJcuBN+
9TAinPTRjzTtq0A7HyOIY4+ms81P2pVLGpVIdV+jsBAl1erP7UcPge8k5JvA5cpXe0z9NqCAOAGC
++pnZCYpTAp163arf730ekv9ItNnhLTi8xT01Btb77orAupTQlEX6xT8p4I/a6dRq2MAusG6oW+/
3ZZ01D5lUVV8KU1bZweOh/JDRYX/yYky7wNcKPPcCAdZ6cLQuaEEcKMCAdpJRriDrLFwhkSh/3Cm
e18cSeR0lwwVbJADJZzyR7X4Ny6a+GNwwBgxL+lXW6r0myeVWyyu+wUC1nTdZesPKmW7c9DoJHW5
jlRN8uXGxCL8g4aHxKoIh8ZLAZoqT7QM9aWzBxAJdv0n8gIOuivjfC49VSVFUJt7FeI01s/lyQ4r
sm9b0XJddM6k+u3nVWwS5WpmyIgtPNWuJAOk13kqpxC7GRfZzGFetztBtYkCFcIhYCCzJqGq+0SL
5bZ0aUWuYfdnQMUpmfv8yunX5omK5QsyzNTWI4Bd8NHmZHUW+4sjozOqEV6q86m/XfPJToWcPsB+
n8/AfJejV1dUpfMFgRK3AoFrZSurDhIidWsyMBKRba/RxmfXLcEENX0HuG0dn4Ita+4l5hkPtHDX
2zL31HGA+Xpj9QGgszE0ICy2eUAvTCP3hCKja0x+9MMmG5IQXyqTZkWxvHqUtP20m6qYXtJS3znI
iVc3UTHX9R9FldXWF2nwPOFNohmxsTUOy+Kuj6mm/+lkpfNTMXOQYFpveGxXCseHuVVa30ewIoOX
mC5Z9gzRwMWVUG6ylNcmsF10njpjQMa56xg8gf2z/xwiml6Eg9OwPRgR5Sh5yQgPHtq0Tn16C8xa
K5jaOgnInsXVUgi+1biW3hG/jsqWeAnNQqbRaAZ52hsbBTFmQVQ3TnTpTnHZucXVPNZZlHbYZYkr
41m7D90qq7vCyYHkIJ0/Rbd5a+NKPi6trK4RFgdGhJ3W0g23UJWEuQ85iYU4qg7vMkBPA+fK81RU
C3ln5oY2nnMU81OvbvLxKDhHMbEJu1nc+n3tV3cgadT2IGhgTQfXwinqdVvZH3dNX4lv7kDgeN2v
4/a5jVlieVqSawf3QZBzK4H0yPw/FuUwNmPE2ZGOFjzYzcVtPAdbFVA1S/oNXmLXJNTd6i07eY6m
GN00Kkc1uIBi9YD8ThR8aoKoq4+OF8/xlLI6jU9JE4PLhInNADkobvr2dbfeAlaLMnV348KvLK5s
NIjyEimmSM704G1mqDiGrYyHAV+DoL0L9Ox6p3ZU3iOwOeb7VtntKoLUglNSNndOjSMx3KQJbfAw
VfNiOLs45elzrN5sM7lTq9rTrjfTYhLSmZG9byIPL62IkjR9rKrqgaoW1KypAlR2+CfgvKhoEqTQ
Qoz+FqNX6xiWownPfo7eSCeLPCwPwohqOiMgMkeJ5RVRd4sHS5Vfx0soxHO8gCR8bdqZabEiuzfj
gbir5Lac+b/lTPpZRuqYd1qWty5W49NXPc8tqGfV2TWtldVknXgVjb3XIbwt85Fvhl9iUxB0vKH/
SP3R3q44JMX4SB09Qt2PEhrnWNHn8nOvXdBpWMRtjFThKA+o8rC2HFnZ1AB0UdDMkaIc0U8RYTKT
VIk2qdeCJgt4MxyPgaMgXUQvKBOq04duXPdiEjiSqfxkqbh4CfPSOVoyW5I6ihV2sGOlrvKhzsZ0
UpmgaucvX32Kx5+d1cTXfVvQu5dOD4LECZ4Jy18UbPUrHq89zS05UBJ7tKrga92AjZvrk5rsNUPY
qdMP8bR8U4b+co1+PiLJZYQnd5MBUVhZZ24/XgVLZj3ZQLbOGwpaUJnFkAYi7PjIxf6Id1h5iMc4
/CBDQ09PxsEBuKRPs1M5yYBELeDTOJyOCu+BE6TG+HpX/jn2cb4BKls4WKJuqXAmsHX9iIFTjZI2
zVIsJ2m2A8cq6+siimovmejt3oU+Us1XgIzsKxfg5GV3sL54jgG03sC7lcX87CAbECZBnI9p3AYq
sRvh35hlWK8FaKMbFzJYwpwgdtyyqn3NWBd9F0QQxHv/u5v39dlDfCOpl2mjCze1V7qN1Ecqh0sS
ATG6GjY5HtuxfBVbMzyq3G+TEVA6tUVQHM7SFY9dyduhPxx+9uvJwe5eRP3tYLetl6xFH34o5wHD
j9bzcy68zUnjQTsm9a3JfAaah14K+LKFOw/awJp6VMPs46Bn52ecgT4sV+E9g1mG+lm3XZ2OvaXs
JLaxjZ/kqE1CbjWoIx7b/nNF8dA/hXHeRF/EAKbw3sxrOSYRhy9Zpz+WhIBjURxaP2rdpG+jgWDI
nWi2boQHYGbrqX+SXNbXeS7d717eZTeVN7tX7lJ3JjVxbs5ejxhTEvnueql0vlqHoYMTmpRmmK6X
XKNOoIfuAXwOARVPHwEfov+S9EFYfWoBgSyU9I37IsFtf5ZhuSCePnaPGm+Qq2JP7A9iXcYrWy2U
GoZhlMcNHFuVSumLkx30fXAEbqjp04sq+1OjXvLsO1JFaTD12k4mqpYyocATt8kADrhNVFR0ST2V
+sIbR3mijC3rw6gpxC9LqJ3TNExIY8ZenPSex71lSojrqCsOckrF1E+3qxyGryaS1ZNTg4hIYjVt
L94Oy4cyhCJOCN/fu4+ANMK7sRs1p7A5Sxo+bPvrKFrHz5qE/yMHOlYUDkXfDwPithc9YaWzLHCc
TyNdEnnMS0UJ3oIpnlLzD6ZT3KzLXe4F+Xgp42KeGV+KvDTGK9/aZQ/rG3fNraNTbMs3sLrhcRmk
82SmMU5Bq7Qp8qz5aRwW/zxkeXcas0Z+qhAZAfJDu1IOvklhz3ovDK3yDyvko4PbSSTOaA0EMMcL
tPOKEW9T8iYEy6b8oLzQo4Ew1IW5j4kPH5S058+BDOeW4zibPy9eq68xyUIdaKqau75t7nDr0j9m
pbO7AC3EDzTt9MleVv8CuxSwmjeHtABkfo06a0mNqRJw96tyuN3skiU2upAvOS2sS4/u7we/26xv
EYnKktbWtv1gs7rNwfaC9kst1/4blef5LKboT7clwORxpmg6Wpsn8IrMZ5IrGZcXIUnHmiGy1IEu
zquKyuDamtkXQyudcznW23k1zkB+1Y53rq6HI9Td75Ou5ui0QICFNmucp4As+GCapriQk/fHdvVf
/cUqDs7Y3OQhbk5qzuKPdubanzQ5wLVNFJu6QzzfU9UW6RZ1LpaJmz6iaBj+4Y/ZeG+VoE0jSxfn
TlSw40UfXvk22oKNGP2j00j7UEeUyi2hbpFycol+gDiqZR7BztLTjqqgvu7mjD2iWucL4Dr71NOY
uwKLbUOMrmVqovGSZYFHNGb62Dt5PhHVxhc6RbLJDptd/Ri8sABMZsVHQ6edQEevlzbI6sMaTKSj
tPWPSPBpdV4cb/6xzuJzL4bquhqD/Novu3yHTDwGtRf+JMfqngx55D3deXs80l2o2uMcWfNjJgiQ
D9E49R8gjrfh3dqwu+Bo5NFN0Sy2lABSI3/C+Ej7OJB1a/AgW9/6hJBSHJ0jk8nyUrZo7CWgabOv
xD74Zup4oxUZNI+2Z7t/rIMaz53sQXFEeUVS5jjVc7Rgj4M/0HCodjVIu8L/ZKvi+kp27pdpNv3j
XCzEUSozD22v5mtYDjlndujcZMEKSoo44SmzI5OWHVgeuTiEdL4XvahgiFIw2NYHWbrPpXbcS1Cs
FAHtugho/td3E4zOUzTo8EaB3Tpo0zc/OMpoXRfW8tLhAFkBiAzrq23Xd4EGCD4BHIt1rCOz3C9D
uN6yt7HjNCK+XVQRAMarvpMalyg7hjFUA+V+bFHVOWBSNF2W1g1OuZ0TlLFOCgoQqrpqQA5CSqvl
Uxn35l4Q/vcXA2IghRXZfBXK6v/olVL3AtJH6vSNutRSWd8onHKIb3V7YkWH1QWV9e1EyXqj4e9l
zs9hFjrdwrA+9kLkWBX64jjGgwxQPBk8UF9VOJLlcTIeRQf5TcsCrnbVvRR6qB7cqh4eg8Cr0Pmm
hVlYq90C2qzuYklsZgOrvPS9+VOKatCpUWPQAd2TAEbDqv+6haVIAP6ToLbc26w/8ExHouFvoHqG
JpX4vyal7TzAoe2uQbog3K7c8cYTKrpbjCvuKSt6H0fjonG2NaF7MUV2A7BbwKXa6jAlqyk8IHmO
d9bSmpcj1D79VJRR+2GiU/strjUbUG72z4KCBpF9Rro6A1s8UKjLnoSt7fsuMC7OJcSEt61w9WmQ
vbFTWurBdZ/ZIeyPeD6DLrkyNnqcOeg/ZClGv0lG7WwiIUXXrxO18j2bNId2Md257sSWbKIMvo6V
7X7bqMXAf5w4x4j3GbBoDE8DIeuRAXitRfzS5xUQ+kbEj2JzevDL+EeuWVNfnBlpB0dV43lWQ3mV
C+xM8nxZ1mQYnfXWqpEPI472/RfbVfrjjp6mJOL7fIXwhpTW/2wN6/ItwHzqRAW4EcfFGzayqLD/
0uTz+hCp1TeJZQEeAE+IheqBcuOUrLqqv9ZbPY9f0Aeh0bk5sTk5bcWDtUMnfsRNvrxyWZoUj8j8
FnpbCXQTPlLiz6t4mgS8HrBFdndbo6rBiQm7s0+9KJ8PsjOVvKFklOW3WRCBZ8Tc2vluz3kfXjwO
uwkz98B/gas1f64rD+10h+Qltto4KZ1Aq1s0fbJJvyyBY2ZF918Y11My1U6k+wa9NDmiPkNouMx3
q1M4L6Vx48TuxcvATXtnD1XzSq2EkKMHcy0eKu2opctA7tAD71MInFZ5bX7lMENBZeAeCiS5JDC9
WpypwOggCVDR5moICZNulCv5rQu7s71TVfRf7J1Hc9xamqb/SsXsUQFvFrMBMhPp6CmK0gYhShS8
9+fX9wPq9jSZZDHnVm07rg0xpAPguM+8pgEqNQf8ytxGAU1eGnGiZofJVjNkIPVl51L0NOVRJh70
4T50Ov0iw/jZvKjGRja/94WmphdiHOdgHZgZbtIWNInCBwq6AMRFbfO7ZnzSJD+KQdgcHeCMxu2s
ahOdqQKjGeaEByNHiGld6371kj5zcAfTTylCL532MFr2wRd8W1tto9AIaKE3hnb+HDttJ24tASdC
50yB+OvBgpkbXwBRig62CEVyQI59sK41qVMRitQiaD3UBtSI/+gKVBQi/dCuOQynHCPxnT3HfbJd
+J6XGWQOcS0SI4hhaeQaJc1AkDz2s9ZaiDOprWXvAWao05WqtST+aLRq6gHQ0qJJpgG4yVGRbkvK
E1UN08izYZnk16OQKnlTWnpLFSQllt7VfTbnBxDTlL5lZwRU0HPS0NsYgnD6aoRJYeueAhWjXNMm
CHTfVjq18wlNKRaE6SQruzlGKsajK9Q5oasbc46xDU70Kx0b6vRifOGXSXFTkQQNROi7SsGGcyN6
GQK6S425m38LxW4EKquhsM3flqGBpPQWQyDzUlGipWVWlnx4TWr4N0BBYHCGjNN7QbVT0NkzA72N
jxnI1eSQKxpjFxah7SOHcaJeEwslDRGyUt+oZab8SCP6/rWbk6015PBaM63jkNSYnVPRIQmWWEY2
Z8Q0umEp7DZGH7iaI5m/61ZShvu/4JvZYC8QFfCxy2IxYC2abockKMFTbgVkIxVmw24UEGLet0oQ
Uh6eZrtyLTEme7WNLH3TBAmHlNJ0QkN8S5Tlpg4qtdgQJs/JGj+6wnCl0BTFdZIkvGfUlimFRaGi
v7nP4lB5DBKrw86iDUcjIo6jS+aZLI0tV+DoHAWhrrReGl/6RSFavXa5+IV6E+ktdgBjDH43CoBX
UOaynQ0qCnm3qWXBW1PscA5K0082WqPDUjlLQyYTxQ0ga0FHRLCJNXPMaY4lRbAaWyWNvLGuiK04
+KZ6Xww6v0u3Bssm5qPntgdZKOy9EUCy2hHx4OkCF2jpiuov09po8Cvu1Kx3cq+Gs1fvgsaQQVSk
0iCOUpuZg1vmVTds5j631bUjhrG4HNt6EbGeeunA4sJ8vm/0cgfY1Wpudczjqh9Oq0DDmC1Egylk
J9WeVFOdD/TgevhzjW0WW1Stc/k2AnRSrDgIDbFyoHMnl6DvDIeygtIWF5NeOCuw0lWwEQT7xLCF
YzpHEqM6dm05nXLIiFAH90anxhR3daf5+geY/gcfR5mmc7x0whfip56kkKIVfaifZrBB12HOFG3B
OzbtL3RN9ZSgtGS6+7DJAcwjDvvVynL2G6gikilVhNUvjan+QY0o1badM5XzxpwcG0RlXAbaauZg
CNbLDuOItknqt0BkWBpdks1PfzZn1yisUVtunHorQ1CMUsBWSDdti0EBGB6ZKoVBcKWi3atJboyb
jEDR3HQNlUSaQiDZ1mnSJgfoAQX0O03rilUEvGvem7PahFeaHJT1IZGKDN7QlCyUuDYqE/LKLlbs
ATPoET9UbLCteJ2wcPGh7py090AXJ4dhdupwZ4ER+2218hj91kpDEVSe1cBM+HA6lR1cZBCuoymS
549607PnY7VeOLtNvqBfwzKjNecJjZe7VtWBg6NaLPV8VeShP6rQClctxrm2cBEFrDPf6Kxy3pOx
0x5eKN0gfRNqO+mea8BMLwxckwElGTLLdEP7l8q6ZFR4X1aJMz/U+M4c1TmlKU4jouH8/IO6mtKC
uDtpxjr0Uscy870hEhmFBbyVABR3FU5TD7EVGbXvSIYtKRTKibQ5p/NgvMqQ/42vnCmOyo2dQCTa
qF0Xa/6UDfSzImOCAO5lbSrxDhXy9bmLLl+W7dvclqzVKNvJVgAnN7ZKlHXJjnTD+YIckr54SdLc
W8yKO/YrXN1olYu2fpKHmLS7azE33SiUxB6b2g7GlY66ser9uSP+tEqnHFzeGplV5c6IzTK84CMZ
5U2pzwElC5qp3UM1R515+efEtGq4xl+GBogjekBYvntQHFVNQHjVhsiX2p6Jw36Rxq8eQdvgBEbu
fov/hkh2KlO5q4ZIT7y517r2F5TQoFuhKrK05s2sMRErVvsvsIztxassa79ViiWjOzLbAkkoq6xG
tfOiqTeJlJlkmZgtBIG7xR+cZaHMATGxhGJZdQ3LieJJNneT5MtFPDlXEpVPCCJl2NvfM5w0sgt9
Ss2flBnq+dhKnY7LC9ficE9EZIBlJfIV14EKoPjeCvua7TuVw05PJHM4ZkUoi1sggvyQrrHZUwZh
JcW7QGoi/WdSmPPCkwGc3x00qBb1M/dJlnKhyEBbM5f6tZAukdRRKn+EKCVv0VRbCsJSr+qGsyKF
DqbRiwY4pz+DvAkh26GRVx7txsjLaDmmFLGSZLsU0aqcVAnihuLQUBgPBbDRCgKhXY4wRXItH9Ym
dD71e5MPxrgKEPBhU9EccGgRxA44FFehbE483FhRMdy1TTZUNyQTM5RNuPz2ET3zUfeSRM3zbRXk
ybe0QTWEJQqtcKlhT3Q5tkVe28ol9ae8XpPpddo+pGlKsR2irXj4K0Yy5F4j6ppDKEwtGvlcXaAy
rI5dnOfiMpTT4ZcSz5wAkqksIEGsPYLqe2OoWFwJGcrzxUIJn+7sConNVRz2rLPCLpg0OYGpsqN0
UVVbSZLCxsuMKe3vhExMs5Uzsp7tICzpgUZTux1Hea48HVmN5BgMBjqJXmgO8wR0RwqfLYve5w9y
Vql4DBEzewL4mNQ/ZYC65IHjFJlW5451NBED0LOMsKfqcjV8goQ9Ro+jM9XBD2MOWBsB5U3nNw2W
qd7OXRQMu2ZO4pUmpFRQw8Y2goioQMPpAilyxV4Hg9nKdzP1rMoNlw+7Ra1S6o4FZITiMgCLAaYZ
xH761aDPz0GfwpEpXQVnmzbbLK7mOu1Dgq5fURSbgw1mvwRKWsw1LcUsacmoWiUK+a75tQbbmO1r
CWfwZx55jN1eSxNxA0aZa7XEOaB9you+mQFWhWMMZocuVH9Ahagqtw0YO2VpssTiKJpOVS9h8NuF
KyEtOSM9OpKeBa6QsLF4hJJZx1RHCmO8yOuu0G8HBPT1LSQ3zuaaDD29SJzRFPthyArwQBUMaWvy
pHRu413cBqVznQSWbl3aAmEuWi1ELCZFkUpZdj0an/OBnKHHbFGhJvLVMqTYWVMGzvt2/RcyuB+N
hlphFuZBveo7Si8NldPSDLN1DqZCqq40aegU50ICDRotUH0C3X4tGBYnlc+xHScowCV9N+AbWKhf
QAwD0fIWxGIQUzfm0Ez+UOamdtfpCF59LRIdBPAUGTTtHIWO+7XImKFHJ3MInl8e4H+hpWegpdDT
X83UO2jp3Q+U9P5xHT83zfM/0Lb+x0Vc98/ZW3jqy5/xF9rUMP8JhlNfZLJoQiLi8z9oU36ECKRt
gltUKB6AU/oLa6pb/1yI+xby044hc8oC+2nLvov+7//RAa8ClEP2EowqcFRT/TtYUxqdrKNX8DsE
oNjBsskgC3oIuNbbdaZLPYkq1rN+JLR2a43xV8bc1G1+tGLaKzr0ATcRM+UxpYs8K7pFUAAbscDe
2EPiR2hGr9n90dZIclyzFQAlIwU0UBJrvbDxhsd0TM/FHgbu0na/68vsO+4nv/VK90C8HHpT2sMS
gFJIidSNp+QXmiO70dEf6IEAVwmmbq32JXRH8eAoleMt/5OEFLTbJOJ0nsKnHIXrbWyJgaafPbmD
Zj0JpX3OU0eiTAAJqx5saZ3KNO5g5dzwwpeaXnyPZXVb4t6Ljn1AcEgtzo1wmiRZcrwMfOAKYIG4
ELMQWygykPkIpOhS8gRx8ttGGABhTqqEoVE/ZlX+3SnzdaEE+47by6WvsJ8Ha8P9NK3zLn2Sjcbx
gcSG60Epqj+PFbcqVY+aitRQVF6ZhF8c6WqqtGshbLyg7fL7OJuXUQh7v+3iX/A9QfLzJEA2y1Vh
0i2KO/kh5xq41uuAPrQOXH8aIWGp9Pp6K/mFEmZCvf2pycOc6rAOraXqL/VS+Zq3EmTM8ftgzg8t
rt/IGZiTi+HK0yisnbCTykOrpkLNMq68NgBTK/J1EjXdOi+ya8kRX8XId1IN5gh9Udfo+5u+q65T
uW69ZOZ9UkeQTAFBJQRf9EkUYFl9t4ccP9djvckt+xERUq/MemyBBxNdpbhHBEjI3qR/I55zsQ+h
9cRR72pl/BS000zdIqvWYa9Ka2fWCdVLEnLHUkPKSvqNiYNLYtKtjRUJ8l87UR6Hl0xeqHUbyIew
4A1t2mcBxEiKuKh5YVaZLqimmS6pW0w8gpQPCO1AFiCQnz3J6bs14Uh7D+1vgqSiIdvcNYnHZo49
WLalW+jBPmlklDom3Z8ChGJinegyGzTXzLvL2aKkZKCg5GUQrd1IsNhNGgRWpaxHTfG0xNktjVld
Kb4LhDjocpqbqFb2ip7eUsa4tmRmP6q76xyqd5hsKIefMdI4gd+i6eqANV802w0gi8aLodkrGUuz
kEs97K3Qx8SY8kZp+HNibpGkIc7UszP403eicy+jobS2XGpg5U9xx0OvkJ5HQehbNsq2Zujgjt37
Ulk8omovgvRyNEgZIV2xINvHV+f0/wes/c+rcqiawOYMQuSTo66gVkRhScVJOE2fNEMuV6aEJx0F
FYRsOGteJiKnKR9kR7vIjxKArs8f4QSZ+vIEiixzpC8EAvoUJ4etZuhwvZUQnZPhQlfzYxiZu7rO
F5fFdRmkZz73i3Xxm8MdZ1lV5b5Ac5hS56ncd6HJbQMkM/QDIgy3a4CDzA9NekUxOHIbzAKobDv3
ABodLzLGh0Q3L7rqSa2RzKDzn3a054J4Y3QF8r/AWkpplfeHOhke7NLe9Gq61ar6MndqX/yCClx4
NdxYa6ZMLziPil67KWbbJiS0doCZfyQjSLywPQRg+ziN1rIdPZv1BEexz75PmQReSFOOqPc3Hg+O
FvPQrZNaQUEXYFUUjT9qzbnPEQ4iIdAaMMxC8oZR/2XVzWMCpdHFyrH1q16h4qW3gFDRTshClCIQ
IHpQa45PW31IZ/s+EvLDjNKNGzf2JYQDyrR2tC/iflNWS9NWNv6Izv1vLHUuliJq/df+IO5zFovn
1yydZYH+N0nH+ieA5kWUEXg+ZJslOvqLpGM7/8Qy2jKd5dhCs/9/4ibYO4sYoe1QTjBegqr/Fzcp
xj+JpqE6GI7iWPhu/p2wiRFeB00E5/wBGCgA+ODPgpfydh/3KsVYzKNaNKGinY0lXFw05LLi7x0X
f4ZRiBixZoMZ8cKHeXU2z6LGsF3MGIRK0qHs5A31vED7pU3IyOjpGR7Gqa76n9FwlYXDYi+ijgvU
/NVoKa+koGjc+nZjXYZYs+CSOT7GkoX3KtpmXqNX64kLHnansmpQRURG8bsS5IjOxxeViHYTRVgz
Sjfosj3BlbnvWunh1fr46Ah/nxXx4W2d85vAlY7wSVakjFqgTmh5cKBNNAIVJLUrYM4VOd2K9v8d
rcP7mi42gji3VarScJK41ZB4u4aceJTVaQfNkJaTgf9lVJe06qdzzt4vh/irQ/flO7LGUNwirEbN
fLkEXn3HRQ0Lfzza+JqlE9LUs6v0zWZISBiJbfeozzxCo3FtOjWeSEDLRHrnarXlT4grNVFveLLU
f4ua+vtYFHciLLYlyF4XQ7dzVtEnsf+fJyXNcBARxlHHXKQyXz2ptPjsZBZfM1T13K/yuUV4LAhd
DVx0WjrWVjcVIMhNAWRrlFefz+UyVe8+kymTTZAUIYp4wkWRe7sy06Bq/YxjGqwG+0j69vkQp9sU
n1yYTst6hisGLeNkCLgTsR5h3eDnsn3o53YbG0hyleaZa/Y0qiF/YhyYhBp6+ni92CerEgh+PidF
1PqN0zyHhV1dtOgNr1HnLtBcsTIfFDeVqDkLVyKmTIdA2O3nb2qehHEvj4ArnszxJ5s6f72dSiMv
rCxLpcaHygGQCT+wNbX7AfbAPG86RD2IPLtx/hpXseQOUqB8C1MDDGgGRFk20irykGeNn4cKNQBq
s6W94HinnZghe8CpzquNaUjt96kJLqB2XFa1lV8YaCz4SjrsRCKqFZXchfULp3uoFB9N8Ku+knof
E2d5NYbW1ZCWmykRwZey7BQXS4GjI6valsdAybYZ1nR+jE2gTOG93sm6N4GsohmDeTbQ+Sto1tZa
j2FkGWmSeGMDWgGw8HFMpWyNd8euo5YKaV9G+cIKPYRppK8okqUb2QmLdahPT3qOh4tigt8JZIlq
51ZTR3WtDZ1zhNK4/nw6tBOR2ZfpwODBgUgJwY6N9nY6yry36aO1DSK3yBXTwEsRWhgjj6Ph1uLU
Ksb4tosc+OGTPRWrqop63yoafRfVmvzcx8ZD32vj1dgD8StZ2R5ITstv83JeesgS/drwoh0MN2yQ
MMChN5S+Tg0/rJoQGj2g7u+0cme8Ovstl4ixAs6PBrhs//78PT/aYAZpEz0Y9oCqncSzcyhPBjYn
DQdIK33J8Mu4CEV7T5f5+fOBTs/9ZYcZXN1AoPhH107O1BEiCSZzXeNXcpZui1rASQAVJc1UGji1
KD5366HNviWsgzOFuI/e0VQ1HVl36Kds77dTKWvo5FVd1fgtchPPcHMuyBmVbwGApzMjnWQHy6IB
ib5w9DhXtXcjBaI1ukwOKl8U1rXR1/CGMv0uJMzQhQ4vo/r1tz+quXBm8bCQAcAuEdbr41+RhqAY
U7nx5S4G+UR/Dbq6Gxtmtwoq5UJPFa/LzvkHfvA5GZRmjaWQ/zCbbweVsJHKpnhs/DzU0pVjJkd9
RK5K1adzFdSPjmUTAaDlWDSgImonxzIaAIDTkZb3Vat6Dme0eSzEYhwDJTtkxVbGOO1GaF213BZe
m6c/P/+6H74o7EMiKUtFsvtkyZq1PViNw7ppKAjlhnFhAiJt6+nvLxoTquPi4+IgH39aJ3ZQ2O6C
oGj8UmCgpIriIW6yFe0dyA+Zcg/6wvmTzPxrrerTm5t1apJUcmeTSVumcbpuELUUUyPVvto5xleq
496Cwo9ih9N3zm7neYpWiFlXO3MM1bWtNsk3u63WY2eWG8McxS6a/7ta/a8fatmGr8OJl4dyVDIF
QwVpcrquTCSO7SJcDIMDeYMVCypj9vyjcn6iwpWBwpjw+ZH7a8NRKc8h8rX5fLY/2LuQPuHwqi/J
PVXZN3vJCrTEaEYyYWNMbjtwcUhDHVWzuJzp+dCHD1efj/dudWmKwjlIZxMVdpmQ+O14CdCWNErm
3Adg5CFSdzRN1a374kxo826qGYYDni4ENWjr3REBdUmiB2fnftjKiJPYNF3ugR4D0P/7r4OLq+VY
WKogy34SiYbFgMuQQxCal/odssgrZTSu0UY8Y6T40etQbVc1Qm/2zGnMqYg00zJLy/0kSRvPNloK
n5Jx9/m7vFsKWKwtEgBY20FCpubzdmrQbRuQ+hG5rzrz2kDWNZedIwpUa5UECsL303823EmoIc/y
iIOenPv1OG8StbnCfMoNZPC/iwBV2Z6JqT98O9IFkm+NqPeU4lxEpayCyGK4ijKN7fiod/sRvJEs
tqmjtWcOm+Xp32xrPialOlp1tCcWy6+3H5OmVwT2L899MBKoAIGPFTXMIzoRxiVNYOBr1nZp5H7+
Td9F0yejnuzm3oQLjCJW7oMWR8tM0P2mTIycD2Ls68+HerckOUw1QH6kDgQX7wyMZlMKCX1AhGTC
2at1+ZXy2pm3eTdlyxDs3cWoauGln6wQJN37LBBjjWh0pG/0big8FfDrZlTmR7DWh/6cT/e7UsJy
GL8a0TqJmUJcFOGFz4xYVsE6CaThqkKOb5UXw4/WqOBYN1aBolppo6AKUNogJ+vN9Bvyh5eZWW0d
aMx+YLU/hly9CBclp8bSpm1ixc+ff/13xygPqisaITpiBVRzTpcXhodyMfS1n0rJg4VNxajVl0YS
3fxnw5ysp7QHtmv2Q+0jpCqvkOPD0QxKWQDY6cxB+m7lnryQ9na/lFnjxAIsuR/DNAFpvM4H6Srr
zYcun84sqw/jq5eAldIydpEvP39VPhgtWY30DMOtRCszWiHwZxwTuIFy2drGhWxnOynNtnKslz6s
uNvPP+lH+wbXKQQ8Fh8o/n77ouMUx6NcscRytYDOadrDU5tP1eN/NsryFK9eEYLmpEakWP4MeYKi
H+rK53oiH6Q2tsx5QzkRsR2+2dshJqQSEPfUKh/45cVQjt8QEb1V2uTaioI7uc7xU3FQ5v38vT6c
O0y8+XKMamAd9nbUwuxR96+syg9wQ/KlYgrXYr5FyUzsJosoBqqKJ5utAiIj03aBot+feYBlZ705
2FmoBOa8N34cZJDLQn71ZZNpDiZ1ypm/Svle1tlXCcwpFhKjp4T5l6lOv+lV/LtTs2Ld4Vzh5vDn
P38E54PNT7Dh6FwuPAY3zNtHKGOWV1oVlV8aTeCLJnsGsX87FJPlNqimugPa28gCZjf12Gj7HH85
vxuQxol1aGsUnFZURdObdg4iX0GCMWyBm5TtkG3AZiJ8bEIOndJ0lyEw2RQ0q5tSXIKlCjeoNAKh
itoDDm0POOehq4uywTQ5qd91qMXVeMb7FqKJnqIN8qobpV1WF+Kxj2OKMyFatIXUIgrLjJmSmGlj
KTSDCZdoLKa0cbX0boyyDJlS/bpqrB1y4RHARpBdRHqKF435BdbH3VGXQY+rIl73XXg/DVAWqlTb
T810DG2AhykMWUwwbUA0AjgukEN5pVMkBEQoWrrBcbbBu+fOjGcVhnxo7gKhXUUTwj1IIxfrKB2L
b4pwVBdu7qHOm9FvBVzA1raPA3CfzYyIiGdWwK1VBQoM4DZln0JxWyqOv3PDeopbDGOKeRdLSbYK
WweCfNkYh6WJuCuhf32+Hj64JjEWBZGEOBgRtXyy14Ok0JwcyJffjUUCvwxaVhRGN3IbX4dOcsvv
OrMJPxqQygkNWLKGJel/u/4wdMOsMaorH9Ha2asyG7JtJK8DJd3bYgDB1BVnXvFdbZqL2UbtCBAx
0TwQ9ZMh9QbABqS3kmwRYa/aQFyUCnZyVwKOdIci/tHX/NAcUgf+s3GT5/lzVXZHHq24CFWoD0EV
ZTvFSdSVEU/zFa3B4kkHm7vpFbN1EztD1OrzaTlVI1vKImBnOCY4pdB9U04OyNnO09lxwspv0Xax
rWrfTxJCBXl0ZWsVooI2dklBIiB51+rvQbLv9GY857T3wVFh44FEFk8tYQHKvJ0qfQRa3/VWyW2T
e0YGMGbsDC8Sln3mbZdFdnIsggdazkPE5CgdnpxJGlr8CJpPpa+m+XczMTZUDs4kQe9Car4nBx5V
A1tfRIpOvidlR5Q/G8hY6ag+tGPTelFRYCgVQTJNYneJfsxQu7Fa41yW99FVZy5XjmzALtTeXToA
i5HGl0v4qvE+xdU2q4J7UPbXc1RcGyUmgUUyXHy+fJYV/e6DGizipS5A8fdk5mAd2ULuFN42NRo8
OMVdbeRrK8bsBKWBM4N99GnpCJJdLm3Ld2XKfka+f8L90c8M81pCxx02du6lmnmoLFymdOtOq807
NNfPgDg++rC0IRcHVMUiIDpZNcZoUgLQwQkPKFsr7RrkPDqZ2E9AB1Kg/i1AozT9+vmXfSktnXxa
ug1IBKKjSK1bXjbNqys8HZDUNrjY/EE46Y5KAWRV6i56azxp6RRiIjybrj3lT7HZbakTr4o0PSiz
OaCJK/gsllOv6Y7km3CchRc2mmEjO6sZa6nkuG+Sn7peUdSXWhScoAsXpmZg4tncWanxBFnrm4U8
CV4Hyhct7Q0XEd1LYaVIMCMQ7dqLZpOmwtVO2pCmgX2g4Dq4MPCjVeKk0bppa9xXrEbdLECx1RDX
d59/HnXZR+8+DzVxFCQcrLP1k31mZLpZ4Zdcoo6RE0xZku6qSwJWtbIL/cnY6zOcFJiU+3mJDiK8
3r5j1rJBDVbcyZG+6vqoXVtlvjNEmawVC5GrUapBWcf6N9NO8lUSxs6mXLxaPn/0Dy4mNOlAnyJq
CXBRP5nYLsTYCoFzbgkTL2Ws6ISLcKsC72cKj3bFrPbw68/snQ+SxqWcQNEE/Q8TmM5JLpZlkwGk
wyj9hZe76VE68NSMUmLFvUwtEyZbLPLcw7om2FRZrECqI7NIkgJtiUD7Alr/aRq7B7wywbnJ4iap
kKWc6qxeyyViZJ9/og9upSVI0DTkhCxUFE+3HLYvYW31euGjnIU3QXKvFUEHcwDwSg0xZvllHhPZ
EgVtJDqqdb4d1VE5F8O+W2NURYhVIKphCkAf9+0WnBIogIE9Fr40p4dsli9lGZ2iFhfFCM7N7BzH
mBDWps515vWXE+XN4ta4RYChUgjSHe6Q5UR6tfeNZoqxbIph9PZVjBSK41eRQLims1F9fmqQgmOV
QjLvYXCeeed3d/HJ0CfvXMNXiXI544qE5I+hxG4uaQRWw5kZPjPMaW/LHtQssuqUTeAMF0WGT1vX
orF1rnD87sJf3gahV4tzdBE1XX7+6kOGuL32GoZC/jjpzS5ABuyQKfo518P3+d4yjGoDuaOKSwR4
EvipwoYPgy00DccUXpF+F5n6pRlHT4PjXPchcDC604cafyy1t9f/zmJZANCYvBJ3aifnSQXximQg
ZPBK2i+wsD5Ifs2YSrnIX9Qd0kEYwnh2c4/32u7M2O/yzOXFX4198uKJRLEwChk7BN5lONm6MRfI
BUnfjMLBMNzXevI42dL91FZHdBbPbJR3R+kyvK5YABBoldC+PJnewpoEDNLCH+ynaFbRlg4PY32F
WcPW0p0zgy3v8m5TvhrspCYioPWSQFuFn2NtMdiqCxx2NRoq7afsPxzqZNkGuJ7gaWgXPkIYEDkQ
/uX0U4Zble7a5zP48UsZeI8ugsiINr/9gsigVLWpsEF6JOnXlQl/lZ7vRCor5kt84Yd/583AjFBY
slVYaCfXUA60AMwvbzY7Tb9BRS90oadXm6DJ1VU/admZFfrh+70a72SFWGM69GrOpGEAdW0p4wUS
mbvaxnBT7bb/xqfknNE1g4j4XUMUkSBVwVwMV2AQ/25l65dOW3pNlqNkn55DxbyLSZeV/wK1BVNG
r+Vk3lpENwM6PrzXDBjTNNGMgmPaO926rcUuyQAWSdqXz1/w/a0MBId6oImON5U0+bQLqDeyJHfB
Mnl9vHDvpVUbRE9djcx8WO0kPT/WEQzecHHb6ay7bGjOJFcf3BpvHuBkX/TwGkZ5Yr/XMfi5zNzq
tBoze7z9/EU/uDVYMmRwlKxpHpwCibPaFAjJ8XFbGPN7YvPaDdP+3NIEOfn+RKFICNNEJhKkFXhy
eqJ5wLGdEsOaqvQ9juUAOH1ubogIYKIW63aUo5u5mvAM1+afc5WAwqDkt0rVWKP4Jd+lUv3bLqva
jW11APSdNLuup76W1dUdAiDmxhINVOj2UJfaRTKpN1AHSjeJTTSplWjYwCiTwAGjOtrjPucR4+Ng
qlZfqE+1x7kEP46GybQJm0I/BMj2L9g1lBpNTKQLrw9Y56BenAZgcYpz2pDbv8tBDreIQRnHcoi3
QyFdD72WH1JGWuGICb1jlPdKr9kIvmk4a6fdZljcsEQhrcfBSbcDfgd+YfH2aS5+VV2qXyJ59xhS
31pNgDdgNIaulXeDb+vSFy3JsiOT9N3IzOmuIzv2SoTlXFWrBDqdGB/DXrSwkyoLFynQejcOEsxG
qSs9FXmDXkzbssoy18mBR0OyrG+iRLf9vrCCK13PFbxvFPDQJmAp3SBrMpVuFUYGTm6B/K1q+/tR
CiRXK9QrK1B2KeKiFU161dg0bYVYB8iFb9EiQYrbe3vMLQ3vslCaL+ZUHldRKoIbRNoGD6vEZg/q
xfZw0JOQP5PxNliKh2OUps9oVaG1rM7VpdwQei7k7xkyO+S6zsBNQk2OtoHGrJzru0aOjLVudvJu
LMIjRA16P3k27uJFGbXQlDttDn8E+Zi4yXgX033bo+2Vu0PVlF5npz8LPasuB9E8kWYLXttZadTP
XUcXna9pkJRHudyOgIQQy5xy7kBcNxfE3hYnc+RYE2U7ICzswNTyTGfW0C9LjBX4D22LHDjca8Hc
jQFsqHjqLFf0pfE4V1iuYwGa9AdQdlODxF6wyZIOsTK68COiXNF+bOL2iwJaDfZIjbeQlau+kofm
yhJ6udf7dsLaKIRTmdTNOgnLx9KGigkHM4UiM443SJAGZIdav5Pa4KKCGPx1lEIDs/swvW6CSpOw
hkost3WQm5r14Gjakr4KdH1EZbFJ/IIP365hx4/aZkDbt94OkyJdmJgGNJSPGwQAlWCGfhzBDQqj
DVJr7U1fIDsMbSrlcDZTD5Lo5FHPLXAfrKpDTqtih5H02mhbnO3L0uS3lw8WFFklH8sfRm+WuyAx
bsmjUaiyCH3cASjzrh7M7kekVfCFVGrYbjG347MRRSo6XPo41HtHrUd7JSGnjqJqfx/PytaiYAEL
P/K6YFpX0oh6itNtMijl+0k1vlnRpBxqWQFAW2UoVlqWuALd23hjKKH0wZwIrSdDrltk9JWejA3I
f5B5xUJbzRRc39xEGsejGoY/Onk0kbTgfs01I9FWqBcI+BDgRP3QnsEJk/ZcWjlGv5WGcbBbYcka
elouVNxnSsqedtgI1G9bsIZhWKu+ZPVj4lXNZMkIhZbVlSQVw4WVO8O+VdgzGyXBASU3pfYuniVl
p6OBhNRSrsc/kda5siK79cTQmutyQG92kAP5Rhpor7pjyUk2o9dxDJJxN4ztJXYrI2JexS+jR/za
q6IYGmztiMaTYoOaZJAF5k5pjRAJsbQZL43CuE01NKs6MmiHKswhTSMMUKtAX9XS5MmpfoXE/jWY
45tR0TdRUH2tmuRXM1eSi9vpwciySzuUsW4e9zomRK4F/X9lWVHk9Y3yFTU7yjIyWKreTqgkI0Yw
g5fzRVsebDO7ETLyJXbcFGuBuOyK/OMRYFG7Mguz26Tyf7F3ZrtxY1nWfpV+ARocD0mg0RckY9QU
kkKTbwjJtjjPM5++P7oys6SwyvqzGmj8F10XiUo77aNgHJJn773W+pQH0+CNQehw6U6BdoBgB0US
j9BmDNsDPbvvJH/4zthMg9cPJCOH+uDyyrlXU37Zbs1XFupILvQv2qo/88voLu90b9Ae+nZGUl13
D43IHkKZmhwLIEWyXBJa3t5Ch7uQsjxxkha3fGSuBklHvVjd9K3+Qhpp5AxiWJHAw1A62gZcGWWy
r6XW5xa7t7u6cSQhr/CEri2ru8jJkDMtslsUe4AYSy/KmyoaqaIOz/3ccP02+xH3XED7Pixstyrt
uzyP1vS6d4QzvPpxsImz5iJIw7PQ6Faj1f2Q0/wOZwvUOWXYz4m6NEs5xQvUn7F2ayrSGW9/V6Eo
nSJjQ/P8UguelLFNuc3Dh76EB5yY4OCHuHKHJD8QvrC1Bc+CMUjzG0nhTk/m7F7rJ2cAPqcYxRWz
Ylf0rbEY4b6Fvd/zdA0udSXz9Eh5kvTmWie2eMdzxiE3/Cv31Nekn1zTBE82KvmLTcMvCLMzua6t
TWDfCJ84RmW0nrMiuWgzcUGCaOrGPdtxqKXtlOr71jeIRuUXRs0vDnEQpl6lG1AiiZdODBKsOZAQ
QtcStzuJ1tWteaNXzU2Sjz+Gqen3FbN7HIXNEIhxEwrSLB6ncOyjayPTieK69gtzDFeInYmUi5J5
Twfz9ffHsI/Karp7aB1skDAc/E6KBX/0CQCY6JQhvDkH1oWwF8Gu9aQOV5MqXyGrvw/0YdtZ0b9R
U2OsXGxkuFppRJ0cr8naNNUybekbTM1eyP0+K3ppW1vJy1yXVPMSuQr+pN0FVbgXBOz+/oN/dMxd
pOa4y5gg0Ft/X5TpcliheqedMBhiZxENy+nzAvq39/tlPqiNlvEP5jRGchp6o/fLhHEkL5jVYtM3
3R4+yiYLJXS+9Vqu1E8+0UdfJWvR7pQRbinCPGkr6YUY4hZm7cbMCt6I/lpMz2p+vxCNXVBeTEk0
3ZvotZbWZ4PA5a8+qdvfLn0qMYb4C4y65WpO6XQWRDTUiV3lXVjuBsKgsQMTqxyae4LM/37t+W7h
k+sLLZdtQsLERvPtI3lEayMv1x0pEurY7n//VX60Y6ipLUxE1BPYTd5/leNsJGOZ04eRcmovTbnm
zI7trrv6/TIf9FsMQ1FUzKwa3+PpTCJQC0XMzLs33dA5wn5QU4IpOm0Ly26VSOYn8sgPPhT3HrNU
C7c+N+NJ7Z6EaUI8Q8H1mzN61O1E7r+JN7juFP2TW+GDSgxb29JBUhlSY596f/2mEoTRWFfFJuxn
46w04ANlmdrTDh+ibWIgK5obUooIvxCfDDI+qDXfrIx99f3KpZRzc5p8SLOxdss8y7f0ze+/tQ/u
86UrwdPMtpEynz7MgpkocuL8C5gT7VkuthYWfQ645Kt/stAH22NJVKCThFgawtXyWd90WzNh1yEh
JsXGSupHtbqpp+Q7DLdV1QRnZiM+ub0+2h64q+nrYkBiSnZye82SNdZkf3HlyB+swczX5OcuTvHf
X70PvqClYlGxJwC+YdT5/kPVUTqTMsieZ0j+tV7EcoZ+/W8sQZOa9jHGP3os75cYCUSQSwzvmzGa
LgQEAEdtreP/bI2TXkOgjrkIbZ4QBJC5DMKcNvmsDf7BFwL4iCeQwXidl8rJ/YoOYygpsPNNa8t4
mKPvPRzoEAntJy+Tj9dZrKaUTsjRTy5XP1rEAQvWyc35vs/il14jxwBDwur3l+yzdU4umakHfWWU
dJsQj0hEAvfeYFnHih7z79f5cIfRCPrz8yy31ZvbRhomDVUYnwf36DUAu2spCz9rXn+4BgSsn1Y9
2zh1o3STqIVN5jcFlb/qfHVbAQL/Nz4GShs4bZbJw+akP15akzUyKKcl2Ur7uM3P+/4z9tQHTzKa
X8gMcKgafJaTh6Xc2+jlbBqQpPC+6n5HRnT4UpGmMtufDZg/vGAmEyONNiA4w+X333wpSu0TklgZ
+WZcwMtLtkRMqsDvr9hHHwe9hoa3getmngYIKHaRAOoW+QZlzKUtFWBZrX6tEykLweKT1ulHn2c5
feHWJC/LNE9vTph+hl3IrNXK1/MCtvjsCfPR7aLjPMLOsOgtfzlnKTVZTkbPlzNl50uds0QuZGb0
iRrjo2UQRdgoMlRifE5HwymSBiuAeLzRTEJiipGmGcpGsmV+/938FB2dHBuR3aL4kA2qAIRr7zdA
RaKyRCVJrnQDJCG0toTluol0W6TDpe2LA+TB3WIEQHRMqSt+QHnfT7V53Srm2dw8y6nktZ+JgtUP
zrK8w03O7AwZUOyfPCpmWsaWn7Ir6dVeFRNNt3CtKiY52pVnlsZaihFq2abX1sbOoOuhBCp5Y0+J
ACEuFCeqcjf5lpGYYhuzo1cZ8af2JilKj1PyPh/0W/KyVxJp3rXWOYp2SYTYJ2/tD84I7z7BSWXV
hA0Dc1vLN2mr0YR9aXV1E8vFharXK12tP3l5f7iageILWwqb5rSSCuxOjkySJTfAG4AYXAGDgDIL
sKB4jaDp/H7LfLQzOf78tdjJ+yIbsataEYvJoKN5STlhZzqmePj9Kh9/pIWuyGkVseHJvgRG1jYW
VIXNaEwOd7E7yiE54edobd1CmJ881D/+TP9c7eSx0fe0ZsuC1aChr01t2hjSfah+cgb+eBHkDqSp
8EpfIsLePmv93qzSrETtYUnTSsqvZRtCd1198lE+etpSRvy1ynJh3zzR0x7KtilUplcxoHX7bP4Z
wDKuFP1/+HFOtniJhrifNBbqtcKzsm+p+mRU6ieb7cNtgKBHs/DE0SM/qVh4AVt91inL4aTZSMOr
JqpNQVIpXSEXitAnpdiH1+6fq51aThjxR10zsFqgN6sRyD2IcmdiBh52f1ujiXLRXl7xqCkYv51u
BlHJpSaLic0gqy6K/XVmmZ9cuw/325slTnZC0xHW2ksjO8FUPZqvVtF5IdGEv79RP7xmGNQ5EfPG
RQr/fr8x9oh8hgA5PaQLI5QxOBSrUqZW/sz0+/FC4Ap5H5Jlclr8B/pk5sLk1d4ymRpNWB9K67Yq
iT3Z8e9+JBIfIDdzYmEs+ktjKlfLhTPE+WtJ0tK0atc0DBKq7iqmKfb7pX5907EUrip0NdpPZ/r7
q9erZah0WDw3vmSuoQXcoxLYhEp4KSXhJtPOmWrmcfvJor9uDBal80Z6FnpWJCXvF01mO4XMO3OE
SeaVbD7YRXqZNcMn2+/XW5dViJ+keOUwS6X0fhWbMODZBDpP7uy8wnnBnCwjQe8h6lVaHeKT7+zD
z0QtT58aB/wvAu8K7xVsNe6nVko84vE2qcRYDWbF77+vD5cRLIJkbRE/nDz0Br2QgsDqeEL4vTuA
cpiz3JUInfj9Mr82ahTOY9BYiQwA2XJ67ZJE9W2fiFLa8pBXIjhhEjOM+aYfUkfuSeKFhfVzxf9L
l/okXcpgW/7rdCmsNlDhb6Jvz28TppY/82fClPqFchM/JGELGCPR3P8zYcr8gh2LNDzknShJ2El/
BHMqyhf+AMNMLACYlZm6/BUwZRA9xbsOs/9iUzDZXn+DAf/T1PD2bE8JRAFpYNQgK4Fq5eQFIGXE
uaeTnayHghuGLGey0AbcfXvYd2PhgtnCJhSm6mWN2m8lSSL0mCsy6QdX9pIw3H96c+0O/1j5LRMe
qRX3/LufiBnHcpNSOgMP/0W8L/BoNSQRqquWBAUHIK/kGCBddvkUKFBZ7e9hnY7ggGskw5aYGOKN
RQP5szdXSHLl89nIlYPB9NKdZk17VH3J2FQ18UszqJsJEue6C9s29SJcVRetGYzrhjk4Smn5pjLa
b77aBKsi7btz8smtC9RY4SVgQnnPgaqFYaRlBBnXUX1osIfcmGFBEzszjTO7K6F6oHtAEI9m/1Ub
dbHJks4/A6CZX6AlMklhT8+KAXknsuHCjaSs2wya/i1rmSH3RfKVHwSBgBFO3xks5giiJSbAja65
gRnc6Gl6NtqBfp+2ogKTkI3PiaKH6zG8TCFfoQbWvplS8iRi+XIIy7uhb801OdjUFnl0kRRh+kjc
JlHUpRJeo6ILHRPZLMF8igGRL4AwAztkNTR1czFXwAq0wR/XSWg0d/mQJ5A+8mZHniWmq1TRdvZC
b4pGfQJCrJYJ40jtyh7A0iAxiFZGOQo0CvE3grjHkuORJF/5nTQw/Y3RlxSaHyJNkSdYnQFCiEwO
UwcmjUqKv9GQrR6KWn9OhypK96SKnEtKGPnb2lbcZJhJICi20G5kV+rvS0N+FCZfXxnAVc/CRjAy
zV6kqd5rTfjKTAnPX9iu8OOTqhq38jYg+gSdR1GfxXIjthMKPG8U6TfbWvCNCgQPuxh2ABEmx+qN
9iLXtXbTGVHp9JMeO4YxnBHvHd7BeU3cRG8lL56RHvfAC8NCe4ltf92MirxD7ZJ59H9w8GhqejQZ
izsY3c7DNCQUvJy+x+g2VnQJUS8P5CmBVZXdWoQ/FHi5ICMek2ZWUJL4LXinZHCaBEyfnxi3wUic
mJ5WW1OSUfWYVkbop3mlIRpIHcmyKnCXsrxiCnLjd7U6OLw8XMJl5EOZEpmx7izfRhIi9EPgB9N2
mjv7Dm88X2kFU3EuZSjEVeNHez+SlatCJOMhAsOQgTo1S+AdjTjkYDvPc/Qey05GRb+CNUV8d6eW
TN87ScwJLMUhPCsmQhcj1SJvNC8DLIDd9BzJcnItVWIjGcsenBNdMgkcLzSSSs1E+GcCWGt4VfSM
ydwIOQMFewMXYsFgT8hSRqTiFvTEalSu5cIY521d1FOxNo2RH0cfSH1ncJxcwcAcjSB5JGF3R2bw
UY5Kw2v7AEiR3/mQAlLfgeiAJsKYZf7TsNxr+mDcTPHcukBT8rVakdPqSFVN/G+hPqemrTxH9YxQ
xgjTwvHBj0CkMvWQoeRkfM10X/ohh2Z3DQNEPkoQLC40P0N87Ptm9V0q/Nkt1KRaSySlARmdCLmX
y/CiVQZ4rOOoEorcYGKH2LTz/Sj0zLSdN9qQZrBuxzDawrieH9BpdM4wys3dFIHNtux+qyrNsFWH
yHwFLJSNnqzQ54AjVt2GOYG+bt1n4myoyygGHqPQsonRHfXotxOHmO/eiwwqGOJZqaMrhvPGxEar
1XqQHQt2+E3ODuOZxnY9ZKPR3ocJGgtn7klzXneGFO9kg/T3exhdwjrGmpJZcEYguc2OFRp1+WO2
qnFR58SKfxnpery27YZ2TdxCiadZIZPqAm4UHKJsuxnSOnFvFrJy9M0c9IWPcITa4WAZQ107dRAD
jkl05XFSwbxUBTqNOq+7b0OqAKRUTG0Xa/ngwfYjzktBGleUdqm51RQP0FyMYRV3jeJaWMV3WmkS
s5B3ccZuH0Hk2P6473zYkIsgRjnisILZUEG3RYVhBnQY5HocD4ERfNVGHxh8DQeC50Tun1eJmd5R
hOKj7aJO1dy8iONvk2ncRjX1HZl21njIsTIc2DLjwcQZd54XZVg6VR4CSGqaUjkuY50jMe/jwbZS
Yzf49NqqngeGHHC415l734ZWPWzpN2a3wZSlt6qQDtzvwy7k+l90escoY/bl+iIwzGAVARUiwxiN
E0yHFDwsWIg0zgm2KLpoM9Y9G7yfsxsh+t7TKpKqQZya1rkda7ty0Ag51ghYO9ZzpT1NDEE7Nxtt
pb2NFmdQq0zBOij6OMGh0yLqCgurllHC6OWFGerioeQ5NDqig/XZc4ldKUiD2MlNg9CuNgt6r+oA
BPP/qs1QQ7uLcjBaQ1Em10Ay0QTlstotjCRxzaxG6Rw6jrUCKCK3VkFVzlfgbE30mmQgK0LS0pVI
tPQGothKtcrkzigyI9gaU8FjoB/bYzaZ56Pea2s2obyApQpu/T5b2Sm5357cDwBcpaHrjhOAiEMQ
1/N13heaY8N52cACmc8zpZTu8YWmwL/ljeSTpIgcyNgrwzwQ+5ZUTylYMG/yC+1JbYvBlbvY3ha+
BCwuCfNjU8fVU1DJ4gJLSXmYSG27jKXaXotAR1wzjfBRFO67wLLEeuK1ESGg03rVxQdtkj+J+seP
NZ5aUfzI+CK5IeiBI7481Ktgrv2zObHaWxlUYOyKTpaXRC8JaGzRaegk426gbWs2lcMku3yym9E6
94fqKOdx+RzpHftwNG2Hm8F6TiaVV50UFyEkL46GiP+aag26LN1OQxjcCSXvEUTmqrjW6qqDDwno
6yHG3I8aNs2MvQGuyOt9zUdsZha8+0Vr1Z7AiOfzQg3rvdEQfO9pjdZ8b8cg8JJWrCqzTtY6PLpD
PevWeiiNxlUULb+24aBdyMRefQ9xz8nez3tQnVM2S5gLsvl0JIfALMhO53V1Fvtd7FnBJG/VtEpd
rVJA6oZ9ugcuUj79fEAEUdSdx7btP8HWs7y0tf3LUoFNwglO5k7zkzzaTYoU6i47q1j5JGMLEL66
HOznQev0C7lI1WPdZuQJ95F6TLsGaCpIlHK0PTu2tPbWJ5/4e9TDxHOFGHjMWO14IC2jie5CXG0N
J5EQJFovCe41DVOMl1k1G35Elkj4ns+pTuTqePj5Wq7UhnC0vqnsV3AUwObQdH7PG9nuCkcLdOWY
xDLXVhlgqzt2XSuFp5lKv7B4WyDwxObF4zoLgulQN63loSoZHglxwT/VB/4hzASKAuRnxBNqbfmk
gWa68G2lRwdV6ePh5y9y0mBDxobGPwUqUY27ZSifcPrXvVd0hhW5lNZ8AEg9PN/sitNCOJbiW2hk
ySvoSrj3ac4f0wXaXAtwYbAaRmU8YMwvn9DOlo8N9sslZD3G/qe0gt8Sffk0zb186Dn5b8qxYvEo
tSq37SpbcZqY99BtBuPprC56cgJ0mQdTMHX8qqV3wcGOcRz/vPyB3dtXulF90k74xQTA7I1kWAPV
ECGxIBSWRsCbNuocUJ0nvWWuOOYox7CxtF0tGtsLlXI45F0fbfrluhaL7rmaZP8hV035Gvz6/I+f
5H+tMF8W+lZAEYyCsG3+6z//WHhhUrz7F7wKUTtddz/q6eYHYdntn5Xn8l/+v/7mf/z4+bd8UnMv
U7l/XXOv0v+4fU775+9F/bboXv7Qn0W3+QWjIo0eenMaYoXFUfBHrLMtf0G3Q4GJDW5pqL0tu/Uv
fJlLXgke30VMof1Vdival+V2wx7000aHA/LPD/9HVct1+5cpcjjSTqpcgukpJuBAGKpsoO1ZquA3
e8fU53Giw2Ws494/dgwCbpNRKp7Bo83bslHtXZMbKUSLGgSu7BvtqrPhJDoNbD/N7fsFc6Bk9aGF
YuWKyEpVB8oBd0ijSuB6cniJT4XSgKIRRLBDcQjGq8Ay/dCVsdsTrNCOHkDnnJN/Gn31hZbfNEKb
cayAAbrGWUBBbCvJWVnAcDaDAOW8oY7CyUYcxCbyIC8rTPOlbu3YU40Ft5dPvYhXfg0Ruls0ZjR5
Ze0hjCTNpGhKpsc8boCDAUKQL0K/wVFdzZl0HddTe50pmfG9jPJK9+w5VEunayrS9YCv6wQE93BV
MVQ3AcrrOS22Wkpp5fp8DtNLjci0tzHPkha+lCpKR8Gr+lQX5nw+qkqyrpg1f41aWipuK6WkvsBv
gwLJgR3mK2jn5yQzpr2fZgs+Oh++UqL40M4breDvA8KFgRjgpVV+Bzk3I63QJuJdk3LxQPAFZPhf
g/YqVbWajz5qFwojqHiF/1ze4xTd5EO752QjvFlYr3JgtMcABlzstMz9KBnBnfDqVQmaRdCWXSip
FF/mZXbQse19x289Yk+oRTwzoyl4IKMWh69hSKl8F/D+95lzdsVzMTYy8vLeDrdtTjCRPLWPY1KV
HO5zaZtmSem0JeH0bTPUnh+rT5neaoGH+VrikS5d+sYSDAM4MXj1NcsgoYoWRhUrd4lSQwVr5Yva
7yAy17b+ta/Dryi7Qf5BNTI5w5Oyb0pVGDh9Snp3NeBcqzhXa1G5p5rJ1wMH+guOMxeT6C6DxeBt
JhkAvcwaGy4K41Wm56SrZlI6XfvL+QgQl+kstpsjneHkm9GSSWRMQxZtDECLLRvIsh7mWdF4zMYc
CcvpOIdFsMZFW25brfWh1uUWOTUaZCiAJs24CuqW6j8ODdwoaXzbE8qwGS3DBZBIU8BqF+pS/ioG
ZPDSqParoJGkH4aCfX5suuc6j2NH7trHQZ2u04JsAHhnDJEVWkQhFWwRwxtVw+6rGLOSIrXJvVzR
XkBeZ64eCqghKq5ws6E9VVGoOz5APkgv3bQjmJSo4LBs1rnd1N6AP2ds7evGT/jvYyU/JpX9g/YM
pXehZquuqA+l0SZewXnFKRr2qaRIwUxmGWm/c8sIzM0kU++hakvSqtSVcTskQfQVKLD8WOvqvA7U
YeBMOZX5JhFqQhtBvS7kpHBLMIQgwpVopY7ycNXq9MvSTNwDKUnhp4/aC0oKYTi90miPlK4GG8iv
O6LRraR0qzy2ZUo8QQWnKoe6M7ibEklnr05gI42CoASJCLaWoGpYyhh9ajH1YN4ldR+Q8L5KfD11
YjCfKGBV+8akceGYVaGs6km3aZTVtjPpQbMufKUIUJoLyXcobu17dVzaQ1a5sFkhjK7gIVuap5GG
fNSxMhneXEVWcClDq1nrEwmCkhZpDbxb80Yv55ygSdNvD1T/2EWqqnnAHuDfjhPg9gN2bDwDCl6J
UIpewC7TzJenZG8Pw3hI01jcIugzYC4PHJOSKAQhGSh4TOamKW6D0vaPbW/OWz1pKdPrtvES3SRw
Ry4bL+apsUYZHLnZRBORTl2CcGJEakkAQCww96B0zqfcJvEiHq96zkrnxZiWE+ALKgV+Oyf/E7+C
UwrCU2Zj9PccVcbDFMfYVmMORD+MbrnDMBvDmQJN49pj7r92NuXRwYcO/FATYsYdLEpxm1dmo5yn
Zkv22Ju38gfd3J/pWm+buQbRoQr6RwJmyLNBDPf+NSdqsykDXzfWHdXpxkYjjoz8IsDX85NstOSy
CLs4pJTgTqlGG/CDOu2aEZBftSKpbxP0frZFk/KJ3ujX1y8/F/rgRc4oDBNKw7vXry4J224RMKzN
tGxdBMP3aZhpTmtQawbMDbW2335yKX4ZC3EpGFAj0uOwSCuCo8XbN76KgmYyot5Y9yG55gGwwkoA
iWuTfRape7HwTpM8wQJjUbybpMeWSUdIB2b1onpIckI2hTU3h9//VD+FVadfkMlgFiAPDQYiCt//
VFqMjinE3LHupFBzR8kH5jfcz8UgnDKqNNyR81GZaX50+TeN+9Kp0qLB+ScdkwiMsiaomIqYk/9i
9LUL29ONLHNA5h017L5UH90ruuXZwdy1X+6jnz/+/9rB9+259782P4rL5+xH8/P4+9dx+B8H4L/+
9f+P0zGR1m++51/YcZcMo+rnoHs3kfr5Z/48Hatf2ID401AW/ISbMHP+E3rCwXkR4GHF5WDK8Zhb
48+hlPGFG4YEb1TAbAtrsS78QYtT5C8mRnbE6YzdFawixt85Hv9yq+AaR2mG24X11V+ylMyUPG86
3M26zufKaSrDuOXA3K41P/8UXcT+frf/qQJk/DQLymDRj5xoiAqhlUYc2fV6CfevspY0l2QTWupR
p6vSmtInT4FfnjvLJVdUqFQEGRHFdlIyJqVsTTiA6zVhHEfdt1YaR1onUmJyLaf0Yo7T4JMx8a/X
khVJjF6itJkXnhapfd0YNTjoeh1yZnWHBiJqX618ONPOmy32wbP+18w3PpuKUkCg0ifx7fRRYjBT
Aes+1esq8JutRhAUziqOmkxbgmlfKGFyZphNe6TBXK7zvCeee7jlb/ra6+VjNolNXohGhcdmz3SN
6itZ98uVUP1dblTJjdFl1Sdq41+tOItqWgaWuOwxrtCivHhThMUqEo/UDtJ1LLUXDB7Pp6w5mIE9
IdYE8BfKvdcTM+ZkwPRWzAqG1e8v2a+vx+UHICeFm20RLp2mdoxB2BGwbeHmUOg8ujDtk7NC99W1
PbZeZEq5g1B9ZyuSaxGeC5rhnKH/fgyMZ1kezopglNxWnr9hRvksDW/56O/uC7TFtkU/gnMDuUOn
c+HICjkvg+NZ+2qCWXD2RYHvTqN2bLtcdkVRItjQytoHhmHgIES0pn3ybgJQefJD8CCis8IzBdwJ
2JNTGX08E0UVRXa0zoYueJVipizzNBkhY+nFNEwfsHDCZSKTR2n2JPn10R/m2fNpBOeMJQdgzSXs
rlm1mOssEx55mfUQDKWvNbM/dssgqFtGQhZ3iGeXxbFgWjQtY6PRpz2uWUedXAdpFYhBj1YjPpgB
0UhsqqsYdG65Iu9p7s7VgmPiClqz/CLK1uxvAi1VXqw8pZoDV45ZcpLsp7qK2oeG/z0wCpJfJt6x
JbjDeja9XDPnwhmnajzEeZSpvEn9ad2UMQfADlg76zeNp6BZxhqe5ZfmMEESDMkAJUlU60JspJ1f
uZAGk2fg0T7oNdIseQwl2orJ0rzJ23Rac4YAPx2ZxfjQdJMSbyZfnsTeEL29GYHH70xRa4OziEQv
scgWqz6Ryh8Zix01UgWEk1tWeg41cDmayO0rQLu4chLF8i/Tpi04Ozf1OXZpWXd0AnMNgNcV93PU
z2QApgA5z7XabF9DdZi2Qirsh9xmzsUUWsoec1P4l9iohwvFJPAQWLy6S9sogalU6r2Xl8Teuy19
1MStiZDfh/SxaIrqxbTNU19R1w3tVoQCWYflNCUSS+Z0RTp+qOLz3TQDMOKVFZS9i0RYnNtzQ6YA
9PHmpYxC6SrojHLahUS0TrjmOS6trMaU9VU9inl2idyHqMC1HOh66PSI91kl1zu0jSUf0rCSXnhw
QappV9WGkuxKXieeH7Wh4RZhZK6pOxO3r0o4GwikM+tKjaIp2KoYN32v1xLtbMbjPrt5LZTaYdx8
pwdGLHu+1ozPql7F6I/jEkN7UgM6XPVzOwUXcxNIsSfHMePjJImv/UQHWtpNmXQMCmuExlwtLZ6K
UnTVJT0nL2O2GAYy6hY4ujDCFyTNmMb1KJEru7OCbkDmEKWvtTnpP6zWHwJ+WirKxDej7SwjYagM
qwU4lMavdd+XpP1ZB38aRldLgztU6hdJmJnfZzu/LTVh3Jl5lpxJqd1tIw1zIXOpMqXsr/Urvxwz
hxEy2Ji5StdDrzHJ6HxxPdl9uOOwqa6MxA48Ha/8lnn06GLijc9CU+2dtNONDaDzGgwQ/e9YjdNV
ONvFXVMFxTPRqg8SMwVX1aZ0m5Y45DJSL7yuN1/A2dAkGKPRS8XEcEIpLLpprYQUwqL4iK2hdJiy
cq1hfBb9uCf00zwb9ErZSmHYeWlU17u4ELpLiq+KhEG5ROelrSS1u2I+c66oRbnPbEbrcTbuYrlW
VnPYzttZsW6RkVuOSl3o9FK2LvJUupILDWKnEoSrsWkV+CBmtmsLiE5AS/K1RhcBRbvdPaqCqMW8
Ug/qEL8yvVJ3SgRg1kDVcpRkpdzFsx2djXHyUgXzcCHn2vw6xkp0l/HcfKzNLNyRGZF5fZtfY3wW
jobtNHCy2s5cBf2i23BNvNJsEUxksUCI10GgCXqJG1fnFiO0fL4e/akuvRJJXeQNWfqgG7LG5Cq6
UmkHek1Z2LZjiNCKHDnJOLUxAfPqUrkZIkBYcFsH+6iaNPcQktAOg+/rGEGQsquy+jKtpfAmIbgQ
tvWTnqg6R6MiPxNGYuaYP2bjoUqU5NIn5PIsEgDk0TBV+z5sO6+IyF2UhsLcadNwTjdvXOdFGl3m
WXQ9RDQCHTFzgqQTUtfc0eVw2adT9xpKFuHDbdRsZHUgCTIey4euJt/DUYM53ohSobcXpLusHQLX
wP6/DsrmO6Ny6LJqXV1B6y5zTy9kaVMVYffaBlxrRD+xhId2qlPm+BwrnHKsiQbS78cFIi5b43yu
j8K+zjN72iuirXCc6/HejE3tPuRhsSE7jJAHgObnSkskoVnl3xLkp1eDAhaDEmq+1Jv5xkZbuLWk
zqm7AiWAqo2z5s62Hp1XOSeVwNT0r9lcTo8pmo19mo/2i6jb8SsSoRnelsG4O4Iqft6i6ODlGfFe
sdCFAGXTjENVcCqM46g9YqiY10rnD1dWmqItMrV41VdkfAZ6MO0GJj9upMpYTlS/6LcBRe+6HZti
pcSz5vha+FSHAcHOTTeT01lPzSWvZP0bU7iCjMyaoXaWNisrUpknjT5/fxjOmyjKyDHVqpc+B75e
zM9JaRIT4McpqRftWMAIfWl4PK2sLL+xG23eyKl20DrVTcOwfs5IIdgQlCG7yPSbHYSqldKj05pD
cVWGw23ejOpZVarfAo2BZK/CdwjzJZXFTwj2URS3ISqEkTtdEQMQM6206mVKh/qq9kcbf0vqkfKx
1yPzW6RM/iZPumElIt7bqRhyl8v5NZvC8DBPOSiHspV+qGZ8ExDXENgoSkorTFelwruNiNHoh6hK
ZdfWUbiO7NC+7pC0OXpkjaRM0KPxgqLVGT8TruHIJQ+qVBfdOp5wGjOae5nUqnsO1ZDW3GQ04+Wc
lPY6JFOGECK11h85bYjLmbsrdHuVW2Y7dnF6F0ltlXq21R9LuoLEGTfasQdUXyHt6g5+K7qSKG29
Rt8n7Ks6gEbR8UPfEu/af7VrKbrKlTqBaVQUUXSG2kg5H6bQfpqTWejkQejoqtr/Zu88liNHsjX9
KmOzRxm0WA4QimQGVQRTbWCpCDikQ4unnw+sul2MYBpjqu5mFtfaOs26rCs9AHe4H//PL+iOf+RL
EFcZGde1nylF9Su1XJaQF1vt53mCe6Ypw7gVMowctDbI7n3ZpRpW44ZJu1L0Bri0Nre0KmmrVdQS
wqCmExICDzCr62j4e3ikqmCYRqAtTS39zoqt8l6hwQoImdflxyWNW11Ja9Sr3YxJVuWTwiqOpUhm
4nebge5EI+3ko5EXWIZBq2iem66DqDYoIwQ3I3XJbK2tRh6zaqbWg3EIjazoVtacsQtJRfuQG5V5
K6q5NK9TI3LC6zJPCDi089raEweY/LQzN4vWJFQYV43dGh+w73F3MjLbR2/KUcQIzudPCXtA0Jht
cRi7cm3k5ngjyZStfVttC7YsNfwypeh48zwcbgi0GnYDyNFeTK35HSCcCtO3msL7OsnBfc7yatyy
yueHwYnCXYHtj7aSTUUy9ojiqeG71zYYbkyeX6eZA6mimAWsrWyO1u6UTveJHtn9o/DcKV51Qs05
Am0i3ZzW4K9tiAsZO8eTGBrlmPhT5cig09lkyjYhCRDPLcxIZTF+1gaIlWrVWbG3CttWNfw6iSlq
Y7Sp+ROqtfGHw9Xql+zc6UCsHx3TNpM19g5Lgpw1RqnELUdVv4tmZA+nTCoPVVRkMBLofmX4WnWT
FbBvcApPpcdchlP5WGUsiC2hvsptW40TGcH5mGENNBRrXYubz0qse58b/u54DX6Rr+w26x807gjX
oozbx0LMyjabsvaDM4ADNyC2goJ6rsD+1X78KCfoPhRVHYYlYO644lQ0Zcor08AgnrpzNuYgD8fe
/pgJi0IMg9k9DHHYTTTD7LX7wnliapMNEY4wofoynkLfeWFIscMvdCnxwp0yJDYcR7XJ4uwjXZbk
anphWnmjB+sK69r2Y/pCxXphZTkLQavSF66WudC2hoXAlS9Urqmq0XdFcHvmpA1TfxQ6pC9Ihrd9
vTDBjMyzbqIXfhhX8eowL6Sx5IU/pi1UMt1Lh106dbtKnbiFLISzcaGeOQsJrSXdEcbZwkyzF5Ka
7hbxqo+8kiQuKGxyIbPFylz7FA/xPl2obuFCeouKutqECxHOWyhx+p/suIUo57pQ5uaFPPc/AOH/
S/sc8fkrKOINQPhUd6CD0+ve+cu/8Rc8aBl/AOGQfIzTBMYrWLj/Bx60XOjneKsuPlv8K8gv/wMP
Kob6h4oiBs0S4jUXlxrQr7/wQcUw/+DfwUH4v/5S+98DhKCLhApoKh18vJFp8b+JvbTbHk8yRV8j
rVC/NJnVbLo5qo6tOsaX5K9LK+BvJOSvsZYMNJ4Y+v45SDSpqjBExU3awYxvlYa2uO91x93Aaum2
XaR0hzTBHcqqoTS/mpPfIGoLB+DNyIypLQIZXt0ZNu+ORpX3OByuOelKv7RwraJMuzDIGYvlr+cj
84BtBQgXH3F+xSsQTOtht0uPUYa6F7ddEbn+UNXKUZpKKnwZNt22HB1z8mPu8L6VpZ/EPD3EYxdd
sFQ5RSrf/pAzKDY3u9ZIS36IsNwDwk5Kv36fzqt/8VINjEL5jwnN4+xxi0IVtqlkxhqnL6QNFqmw
42heeKkvttRvpu7VKGdTBx91iN2BRQMTMDBWTVDulQA+UGBtNf7UsJTbaAE2vQHt1ZX7MARukH9P
guba8J0rN3j/mc/fLLisCVEB9TaSCkRJfM6vpzhpp6aARWusRyVKrxUdtzUpGpzfEr24AGmer1m8
hzUyqYG3aR7wsS9f06vVZBpQFPQWNZcqLM2vUp1107bOhUmEd3D2bTAOuKSDKhL7YpsO4+k4aqfM
Eon3vE7rERGrqUxwAPWS8GXfjGOsZ82+i+OtFIb53dAXSFm3Q0N+hfbg0fh2VHQKV/TFwxG7DNxF
USnjSrdVw3xMH1KuOpzqsIvMOytTqJaFITWY1OSN0V036ckHEwre5qbOxNgk5NBki65c2uUDJtsU
+eY0QUEukz7NAkfJdHdPnk2UXyWptIJUlNOtGzsPuWd9SPQZZmxWqXAIlbRygsaLMPMbCqfHYs7t
pidnaEs7qPvKdFejqbSQeZc/tzIVjbeL61EmBwMONQDSULWm71YVfThFFt7HkHolvOvI2fa2HXwk
irDJAifTFaJufqDvM1W/G6T2ZUaDggEq5vfpOgotrfWVHMari0lLuYphjHIjLvBnbE1T1EGB70Cz
mWcr1nHbrM0t2b9wxBOrybiChHYTJMNES6OKQ+PzGFNQrAxXtFdjTsmwi2ZF2Wdgu+gnytb9aZaj
1O68LOIq4rVRq+PNFxL0FWea6NZWpyp7QZwOTGG36VGoUFn/RHw5Gu7W8Ub3Bh9RntdzpiaEW+9W
i/ahzb4ZiQFwXef9PG0K4rVkkJIhNvuyrrBJBGBRAu4g2r1e6yLEiAs4qyqa4r4dDOeh1lL7u8U3
Ugbcf7NHkCmtx4WUprEvUkOKIJzsGeK0MjXP8YgF4Mqy0NH7CI3of2LzOBzJvbYISSKI1EKZgkrZ
JzUeFnMv9ezHEiSCranWV1+EWbR4J3KhO+aR4hYAJqr5QwkjcRuZOUwHPljSlmMZT85aQsbK/LaN
si8mFiCa3xl81AERtPI5tetpX4Ui/BGBWEDtnOmeDQL310B3uv5ugPfxacpUtvFIRhFWfIaCCqhI
3YfGs7UZ+9amh94llP4w9m31c2ikkFdTOHD5biqlxlnTVuJPM4R+MvbUpuxxXYS/Dde+zm5bKVoK
TSylP3RGL5A02U3/oHdGVgOXTQPegcYoArMX3aHW01asIp2y0s1S76ruoMv4eubYyIFoTHL6qAol
8ZSbKaaTvfowxWC7/pzUMoRaVgB6z7NioAhiod8RM8h1tcro16lKhl7e7ITRoZnRjJ/Aub16UxK5
tFew9vuqS2jBW5aZezdUfQExqm2HNujoOn61vYLAb7XDKcEvC2k+orDkuwylWT6Xo2J/a3HRFbBs
SxLCefvJXRHK6Ykllf3EdxXgaIiARH05TABfMKOSxyTSeE2JGWqP0PyRoJkz0xBU3sRHPZeNvQ+x
EYSrbBvt56mHBibbqbVWghXziA8smPWc1vmvwohdyU3KSFm3EwxXXo4qOVIAB3F/rpL8BrohFp2u
mWTWLtX5uH0LS2Skrnph5GszxSR2PdVDk3Nv6wg8F21WxSsAV271eizLr8ZgkXEUa1Z/D5/bBCp1
3eqXqiodyIOhiwi7P238YCGisz4AzreNn8UkP2wc4czpBgzWM9eD5Ql1XdmhRX5XTy7pAuFb44NM
JJim6Mqp2cW5rMIVIQeWex02EqRgtipYaKE9qiYp1AT/ftBqxfnozTn4zhyJ/hA3uAFyETVIngiB
Caqg0uhLrOMSvv5eRkl/P3PJ0wFwtczw9aK5s6IuAajWGgdf3DCsqRdlY1WAVl2V7NRpqobAAHox
dmbpyMpPuHV3eBubxD3N7H2sZtCZg+WIJlrB6eb/jhWkam/tekjYBmtbUfwy18Z+q2O27Pgw68IB
EnIpcp9MYoRno9tBwMurmROocaSq+lNtkyTSdpKsezd1nGGdCrWrdmnrDkcztRa+YZwNjzb3NDXA
FlmnQQC7bVjZ2TSSQ9XHmbsrzI7SyOAiej/qiHsC6RCIto4BYGFdFKKq6Bfx48l1KnXlBgG5Vfto
Nvt5VTnsqDQc5RMFZkSvI+77W1WDi72OSE5y1yj4TXxQXLJZ11kL9Y0mDzBVELWtVgW2mtj6BytF
8bEuIwtGV6nGSDBkmejt0U41HJ05OI1P1oisYGeOw+g9KnbIC8NFpho3sQ6LP+hjSX4K35dVBnw5
HUpHzu3+iuw5XIi7ktuGb0Fpa7A7bZM922ri+W4t7Stz0sudKqP5oDm0b3yvD61DlqDF8+tQLyhN
ufyurE5ip9yOdF/4K/Ssxh3a7Ydn2aDWWdU5iSZBznmu+e7MNXjriNpsrjPNIxBn2Xakr/JsIEeF
o3+Kec67KdXtz+CmcvqgxAqG9mavSI1IMNP4UKE2ZBsUTptuanoxfzr9/COey178qMumfG7P+Skn
JJY7+as4tPWvX+3+mzz/fy7j/f/GZHlVyb65pv6fuvt+ymH5D7/b9v5wbQ5Q7qaY0RGL8ze/2+Ea
Sl3vEo4Fx2Uhkvzniqrpf9j6Qvq28X+C/rJYGf0Xg0X/gyICDgDLmnKSa+w/uaC+tKb/vgDws7C6
wEIF+y+CpFRUXqf1qeJSdKPGpbc7aPmDpcJZ5MCKdgNq7PhKtE5+XbN9az79XHUV14PhroeCfUcq
c3oUjeyvVUEmZ1SzlyL9TRDbVtod0I3sAHGrdpendSIxqc+s+95t3HKj23TjX173/6y7/83F4b2V
d/tr+F/Bt+zXz5Iswtcwycu/9ydMojk6eAf+U7SM9RNdP8zCP/AyU3GkWfCJl2X2F4dK0dw/CKzA
GwL+P1wqINT/LEFFh5a1JEr8ja78kzV4ekVCUoC9lUqQCUp6CBRQuk6XYOk6Ld0aGT7m8vuQrGz1
U1xeMMM5pTP9NQTPyS+2NLT3PMvr255Sd9lEnRA+Ghz5ifzcemJtet+0CO7rpTv1GVDx52BYrpiG
CbLkwKU8HSwU3sDHq8GX5U4ZTLekuo3V1tUwCw9yc4ef2yXLp989no5UhPMO2wbXPsMKaPVrVH6m
8tg9l1/LJ8KMIHNfGmR5R3/vFH8+Fj4rRCWqqgZZ9mwQSyaDaxRW+CgRt/YOvVnqddNKNlQ9F2CJ
3zwPHjIQMKC6IXHxzoYK8RJElGEjvFRxJDGfZPbZlnRVPHJT2IpefTAX0auX52LrZT91MfvyAOpO
p8upx1KWVSuQrfZr6FwG0Qrvj3C+wC0KEVwcEey4Bn+8sKteYQ1Di7JyjKfoQLbdB1e/RWCxUujK
vT/KKf7ngmKcjnK2k5uV7vZTNEeHsF9zR7aNT+GdveldGOrFhQc6BU/+HAo4Ax4iXy7kx7PPSWui
LnS9KD6w/WNNjnrF0tMLY7y8ldfrbXkeyG4aOYTI/KAFns7LOBgGus88PtQ/3ZQeWzBJeJZX4/fy
Sv+OIVxcot3z9U9EhgOLDN7m/dd5vtxfhgcGxrEP3xEO79PhuX0VRauX8aHPniYTjfpQ7kot/TFU
8sLEndH7/nqdr4Y62zDQvieONlTxwet9tDvOo7rJ76qN/mHc5xeohL+duVdDnc1cU/eQ5QRDaXZ/
BRJMrXzJVPT84+XFwcZb6h3MZPikzuZNtTut87Kap1Ej352sG8ITcQvIg1bTdnFxaVt6+3Et80P1
tGjlYA2ccSObxjIk1m3RYYz1deqxubYrREvvL4bfDcJ3S6o7pyF77Bnku7g/eSqdtkMZp8+Kvput
5EkMl1ym3k4ODEaAT5cX52q45pwuucRFTa4Brxyq1kqOJkTUAMk80Mf7D/PbYfDUoyIAknxzGKrj
VBvSteKDm6OLQQ4eEKV5yffyd2/MwwuM0sJkFOfsWRovw3wV6g3fDUK77DbOaEfEyfYfP4oJTZlc
KzzAFw+w0zfGddWecToRB6IUtD7VghqA9cJG9BIFeLoREQL+apCzR2mrHMW0yyCr/d3R2JHb4n3q
74wVKt7d98f7OZhW6qpcyWvzph798qDfTP7Dv3hO+lgqFToZbC8lx6sTJK3tMuYqJw6EEUX4QJe3
UdGu/3tjnH23sDSEF6oVM2ZmO5Jf1vVwwfL+NwvP1F49hXE6W1MyKW0M+nYYkNqvyfZArFcnFz7V
3w8CEXcJj2SnO9vhhgYDQjfvxKFI610igjkudv/mRf09wtlB245JmY9TzwhscA1+snFx4UW9lIhv
lpz+9xDnNYnTeQmAqDjUG307buwtxBL/iL5uJX6FkhNCPN3/cLbD6hZPx+901cNHNzD/kf/wciyx
7lEEE+tKC4pM1dPpsmL0XrU6i0OXdlfRnK4icoP+xav8e4iXk/HVuo6wRlFiMYmDdwcZZQvWfeEU
P2tw/fUQJv5krAW2b23Zp16NYFbSScLB4OP9juXPNt/JDWFA+3Rv3YZHZ/3jy/XOWTGP9mO2Jwh0
V27qbbye/J//4kFf/YyzVRnnpC4L0KmDi4ytW8rYS9Eg+rINvVkzr4Y4W5aZps34XzniMAXhNrye
fpHwUAHdtn60dgLEeqtiDfoFw3mVFv7iDnYXbZILm+Vvvz4swmxqgKVyO3vOuU0UMQ6WOESYmw5d
lX8jxTn89f7LXP6SN0+6dNUAVnBVXlr7r+e0lV1MHW+LgyhvIT0HmXIzdeTIkbjz/kC/fZpXA50t
Hq1QsApDhntwJxEYwNr5xSF+u0AhL+CLyH9xDT/bFMcYvbbByXjYf8+vs412o32K0HTsnHW1Imgl
yFcFvVd33d1Eqyzo/M5/GHZEHN7s/sUZQ0EPrLS0Rc3za2tXCGqCOU8OZkmyVpLfjlp54Yh5iUU4
nTlCbzX83he0iZDfs33NxtJnTpy0OURF7/xqZho4WjK2S9/FwLTTMofxCxbu8zMRitnnabbabw2O
OU/S7JO9bYz6o4hScV2TikcK6aQYZK1iTPDDHSs4du5c5ohgkrbaE6irPo/oXH/0do5HkC2zeD+o
FsJAVKlwoGqXfQFRBkRnH369CYNOL1M/gwn4YBeWuqcNy/+26plovAaLQRQEmQRph2dkjgHeUCP2
KDgT3KKnx/ekNWbzca7yeO82Ciy2eYQWsR5b8GffzdAT+FC4Quh0tU6XkdR15BZeN1ohfgjhTEvJ
0srPk6vSwcIpwlH9JF/07cjP3ef3F/Wb+hxCClAQJAo+Hx010enXA5VQFkIk/UG3wttJPpam9Tzr
7A7mgbPgn54hqFe5DMB1JmuZLvvZpjQLgQx/jFQGU31nadfWFzaDl9j4kzWFASWrlnVFZW6a6tlu
oEpTj3L0N0c3Wwj8GKbJL7Y7GD+JvGsb2kyF+qgYtdL7Fv1PjeR0y7mG6Zc85yKN7jvs5EBLWuLz
/EKZsvqpi/oGSze8wT+GbchNEzVZ+TN09fweCoZ8brHB+Kk3c/d1yunYY5vWGwJJ7tiMQd65knz1
uSswt0is9NGGK4ifETT8yW+0MbqJLD1/cFNvfHJj14gDJ6kI5bQgHWZrJSzwAK7xBd+TBkR6WZZr
qUXGCNdgvCYycSmX48xWk+ORnce1uTlBUXpB9E4XA52/JiYrThwXbfpedaWJvWJXB12UlaUvhqz9
ajuNcu2GpYohXWTAFI5+REM1rGPPLrfvL80zs/w/fw68j+Vigl8iGuSznwNDv4MVkB5TNZWbKtci
IkRDd6fQQlyXrRbd4DaVBpiRGodawoDuJqN8MtSkwmHB7Jo14Yv9bW1hkUa7TqVvmSkHT5Lw6Llp
AQw3OIcwzDYEeJSY3undRgWt3mQT3hrsSOWqGbp532OhR9QcBgVm0hqX9sDlTnK6XuGEgNYRt8Ed
j0vy6TMOrRrVXqupR8/B+wnytNk+EyIREa1YavqNKBXzSy77+cqgszj4ZdaaD4MxJf2upu13F3HZ
PS7yxW+dPU/3c1rEHzlXtCPsKCP3MR+1p2BCs3Xf5jmn4kRJANlS9qV2nJKherBESh3n5F26t1F/
CH+uwpAoWS9yf2EMO36Oa9jr9NgL8Qv2J1mEtht3dPiUqsruCNTuq0CoyohNYjNHv2SIQkpJE+8+
bhDCE8jX663f5076We9F9QPjAPpnmpTqxwoE8zAoSbvX064z/d72lFWYpSgqLhzcbzBYFjTGs9Sv
EAOJHTnHlCdCp6qwR8/RQVOBt2snZbNvPCIRsQXtkNTBIxYYxqJdI9UUfC7oqoYYp3lYqOPhFHYf
31/ab0oJpK0GCALRULZjsB+ezroyeRKabZ8ezSyJrjgoYBDTqL5whp+Z0i4fED4kOqUE4Bl/nt9+
1EgTiiXy4hiGtPyqobMJy1T6lSS0crFJo5W4zqfI3oa6aDkw2/FuyBc6e7PwBeLBul9UMpt//Oyk
C2HjbzsIl7lJnz572RLAmxtDcSwG193UbWmt5zm/xEJ8W0nRrzBxCLCJAKHQV5cC+VWpn6eNFtsa
4sgsr5sb/HvCW1eJ7J27XJfllB7asso/aBGp6QPiSH9W4PDlEbYlnTmm66kjXaDCVzEYMx0+Sqjm
O5rNxmrO00e30bHrHEY8HiAM7LqmiLFF6+VNa1UIE/D4CmbCT9ac8QKet5FdqKuXSvNk01iejRNb
A0AG5jhPEUETZlUY45XHocKKrrEdBTq+CrSbWvGFTXjZY8+H4uUBprGK6Cac7cHt3Jm9iWDg6Npt
cuOFsMIdqXr+mBjAyVnhBHmfpUdPCz30I1N99Q8XC08KAZA+EI5ToP9n9bBtZyWUpVYeKQkVZIBj
eKsid7vQEDrre/KhMMyiqOdLJP6KvtjpYpFwFhrptdVRztjpDFhdCrwWW3h6lR1v9VygpOSG/Bjl
oc0Jr+1rVAroPU0Fy75sus6RMCKdSrXrrB117GHhogvFw7EJ1hEMuxFYOstzJLtqpG8w7hhX77+n
ZcM4myaNhQ66RgNX116Mu16tdkXJC6UQfXX0RjgJmgXpiSs8QrDGOrTSIthYaS+8tDcdhsXm23b/
HNZ13LOpiXFD5tyeq2OqWBBXhBbu3HaGO6rhuBUqHZ5BEvfgKc20C8v/dw+LgzjyLIdYGA7N09lq
da/Xo2quj16aQ4QgrhiLsXkm1bou5CpVze5QujDn3n/Fb/ZsntehZUg2Hgxz2vGno6o1KtpGM+pj
0pRtMI0ihC8ZWxfOqrefNhdZLn64iRtUsfbZtqV1aG2QDWvHaCQKyBnj7227nEdDGv7jJWMgVCfO
k0OIG9hi/f56g+wiWHN2bBnHqODT8rwkXHPWz9tJyW0cCEnWsBQjurBoXuwUThcqS5TYJ/zkNdjb
5wtVJ2JAtYdSOSZiLIkht67InU9g1JB73A7XrefeaHF3rPVq04YuQT+99diG8FrCNL5Qe72dUO61
wNH6yzrGDfH0BdQGDpiGPSrHmOz0lZY4zyM8rwtveVmLZ89Ln481Y2kufPjzxlFmqHnTxkn0VDuV
t7bh+vqlHsEsLd183SdhdGG/flvDU+u8NOO510EnMc6m1Z1MbMut1jk2YnERJ7c7rBfL5Bg97MEa
MB8F7ykGiHhoWv3Y0jdpWl34VN4+NGp2PlDTWbxYMCk5fbMAQlw5CQ84GoVnBYU+zdfooRzw+HIi
LB0XhPc/zd8WeIgclhsf4g79HGjKsSLgU8L4IBbqpK3iWde/FLAY7ht9TnCsppnyaE4zTNfMGK0Z
O9xyiDehyMyfmNbimnfh97yp6pkE8n/BSaEZsNbP9oq+CTPkRIl3TO2p3TR4dK0r6i0DX25P2Xe1
Y94BhCk3eZzM+8bgmi+b3Pv0/q94u77pl3JmwwpiIghdOJ2FHNet3rGkd7RRsPpqpOApkWnP7w+y
RDqcLXCa2RSrwG90gKkQTkeZahU2eWjmTyKUS2B2n7O64RHtZD1rc2BlfXtF0LlmwsLucL6GLI6P
dt4UJb1UgW1Ynbv9d1V6aFnhwI/RyjUHD/Gs0Ol1cYG+U7OSYDScWT5jJeIg5ugkGDd8z0jxIzuE
AF2mxScJG2n06Y3U3mrQcRGbrDG9T7ga3elzUauo9aaOazi03Cu9S2JIoGmofOQirxdBAif9S67V
/eCPXQXNoLRwoFzBbFcezXrWn0oonWBMXqEqfgNRn18Wyi7Cvg36+KZJhIGrWep55FpXyYg2FQf4
AHLqY6ZW6s/3X/lvVvtCAmNJE+uFLMI6e+WxsVCUq1Y+RZ7VYQGuygDPZ4R2uB/hVpsgkrdCLCed
JLm2+qlH3I+9dBVejLN7u8IWrxVWOH1KMi8WctLrI6SsJJYMmkyeVCeLbiY7gn5o2pcy4N52xGkb
cv9HLwFZh/k4O+9Vq1HR8IbJ0xA5ya4SKux5x85BkHCfscww3YU4L64FZmCPWodZIQutWb3/0t9u
aUvuIhA21CSkIufOpyVpkuZc2uJJ9WpvTzN7fBrGWr3NS+9oTOR6XNhCfjMemLkHC4rjkpviWXUl
SY5Ly3nEESHVlJUSR/0OQxjOQ0sdN1YUX+rGvSVYUA3gEatTbi8Ja4sK7vVcAjQoYyOYy7HM293U
tH2ARXS0RsxvB01RwSmdBz4+ryQbz/YyXA3xLFTCXvdNt4yD0RHFYRjb5oqwsXiVcHW50Ad7W3Au
v5DThPsct8fzV1KYTtyBzyVPrsYUWMhagonhAwpOc9emM/EqfVc9oZr4x8g/74ZJh+nElR3m3PkC
rKwqMWY3eQI4i3eYNIQb8M1LDf/fHN0Mg6eLyz2E6u+8O2XHKnbvrg2ZwAFMQ0ytYf0+TRsLwGIb
oQ3YyN4x/BTFxIfJ6tJrK0qgasYYqQ4wNy6s+GXCTysXbl0O5A3gfzg3ztkugwl5VUN9Tp9E7t2N
6fRsu+XRDqMvoZPcIqL4/v4H9rbwpRpFIoneC0j7TfPe5aQkXr5MnxCeyBtbiaxHxZ0/A6RqFx7s
7ZUW+iMXaBLQoK9RMpyu9BalUJ43evFkzd7XNFLbe29wsttkMKeg1rDL0kJjwEdDa1aCOMgLVedv
npN7C4gEqeEE7dpna8ntCFZO6XQ+ObOjXud4HhEqZ1drJ0d58P4rJXfizRzizkXSLjSSpdO+OE2/
/qht/HJwWgnrJ8knKndqL4yVutgTGGXS5FiMKPigloUxfJ2tidSAUAEY9asuKb/hSZJ0N06YZfl2
EL2er+Qsc+xdZGkd0DVF99jNo8HHf1nfGHaJqZWOquY46AoeTGoXYzJjFtmtLZiJFQ7R6jetH8zn
JAMx6TVZm7hHdvG3MQ1b6QvV4Wbt5JRL5C10Rci3TEUAkdgVXzwEct3WGeD+DdzNv7t6R6aN2wnz
fuwm83sRpZiSTnyg69zGwCFoM2f4YCAlG5ZCY3oM0X1Ofg/Q8OgViXHE64HWj5eF1VMTqcSI8Dmu
4oXHdo0XgLJY3Chz41em1Xe+YcnWDsgncw5NaVV7x+osdxMnTdxTLOihsbdxjl9cnHrSBiTT4C+N
DvAzSrwrp+twiwVvPZaVEj5zDcfNWYyd6vgUF/3nWevoOc1WmqEe6NQZ/pwzLskSJf9EhTIz+BLx
RuSriNLVbarJQQYYbcRdoE4DBc3cTjFlbjk4W0+h2cQs0KRItHSascNIlS8om9Q2KEyt7yAQVQa+
+SMuSKsB5QP9HsuorBX9tlhH75GZ6gogLF3bKIQ+zVZo6+up55objMybfa/gbttSqyYIVgpP7VBS
eTItVo2xGDvjko0hSNjXxSd2atx0On3MHPITNKVdlyBi2NYM1XQTFpGHTULtfA97M99PUxST2oI8
yV5bSoR6QR1yZEDENYRihXWSuEKjRgBTn5viiTMC/xwsQEpujU5v3HoUl4XvZCU3ZBZGQaZFl2xa
NCNX6jg2a7YAC79eRRxnj1zFyMJMSZ9NKwrGOJynlT6Mt3x8qryzm7RGyEo/oliJ0sGtY85r8ejR
0jvoOGS3OJLP0XU8F/keqtP0LSEHyA70eczdXWJ1s+o3Cp4zfoRR2abRivyXa+Vh4o+g/MfaCz2m
0Y3ih5YP70uHR9UX2bnVvdJO2S+kTdmH2rQFNOHILG9GtdLRQ9pN9B3FUvSJlqVi43pTqPczpGak
beQymIOZbrWsKtGGGFD5Am5/OUk0ZndT2VO8dSsZE7ukI+sFIYGaH1SNnD6WE5gCrwgPlKCOzSbF
gaWwryc8PpCUUtd8wvW8eixxRftaNbVXc/aL+rGqa6fx64YinciW3tp7rajbIHHneIPNklKskxb7
salNnybd7AmoEIPi46HTyjuhzRq2H1DLGIF0ia+F4tp30VxE3wthd3z7im1k11kqlon27vrCtT+H
dMNrSh5FAwrBKeUrXVSQg9kdMT2xcQpZ1VlmewBqWllhoIenmU/Q1PSzcr32ph8TfeeS6LR1pyoO
0iaNVkMv1A/poNrksbkFRoVlZ3xSjXm4YzpYeRHQn4XguG+wyCbe6SM2LkOz8tQSK3aR2d1xHinz
jyR6aUPQtN78c9RS7a5zvexnpHulgthQygP2jM5RxTD+u2ONJn0/HfFtW/TZdiIVDT8iowAoJhPm
ubdsv8mV2z7xUPbm0y41w+anTfdkZeY4beuwAT6R1WJXAQsbXZrRusZeIVNogj8eVtc5EiKV6x0J
yX7rahOWfFFvtIHuTuqz3lfhPdXacIhCZfqYa9V0jVowi3CgCm3KSVBCwKy4mn4lrjfz+qrOJJDR
YteXpY5TowMpiCkLM4FPU1lVqk/9kuBzNrP22OMEVuHsk8lD4abig4pLjbZi7grXF25rfqo1K5wu
gEhvOXiL/7EO+Xwh1HMBOqtVTTLucBnT6iddl6HfJZP9MLTmt9wz6lvLQ0pb1mURGFWBNbMxtOim
8jEYcidbcx4yDzaZeGWohx/CBrE+ArVsxz+vfHqvCDSjcNxxpy23Evb2liAgfT2Ys3s1Kf34mNcG
Wi6g1gtFyduyYIEtEPEsuegW6MHpSZ2w1Y4TySRP/SwyP0UbHODx1wVdblsX0Jmlvjkt7F4P9abS
8vRShTjo1E9Th8eXIQZMJGccr94vPn7zQAatW1B7oC+Q9bMqC0VkPBWqVTyFivw29F5HkgMxKAaR
os/vj/Sb54GlApWedhds2fNuiISb3UXCLp+w23L8EaQTty4z2/7jUSijlqqcigr486wcFmHiVnYf
yad4ZJ8lh40DnFihC3Pz9o7jWepiFAKu/SK2OV0GbdIqWpVO1RNy9Pw6aiw9KPGvRMwONyTJFA/P
xn7adRG6yPef7wXuPFsWuCoDikEBsDWMSk6HrkcbY/8p655ScKMkCKkod7FJOFWKChNxZIl3D72P
NkNfOk1Ua3JIpiFQjFwGGU5Ld02opsTAJwT6DRZYrop09xtlXHM1OY3Tb9CULfYEml5jrJlb7Z1H
BeKseCEdjJmhFk9Z1BZTgEUBW6vm8B3QVcribeyOtsLW3eBvpo+0afw21KKHDlPIS9bv52tpSfS1
YMEAU7CN8S5OX8KkKiGN8776mHJckHyJj75s4YK8/65fbnKv3zUjsFgxZ8GahYDk8yU7l63VTnrY
fyz9ryu8ov3ZLwMnkP5zvMY/8L873NnatW0pwtFmOPX/sndevW1rab//KoO5Z8BegIMDHBZJluW4
JHYS3xBOY++dn/78lrOzty17LOTyfTEXGzNJIFEk13rWU/7FM1zVI1/zkkAKCOhcKw32spts3r5D
UcUc3yCzBbDYJvuSZfX8OZINAPHRo+nOrJ3LXiM91+r0a54NP6Cgnuj+vnxn9AKeXEt9fq0wdfJO
1bHVHIuDbnxL0o9v38sjPOCtmznqxajKRCtx5vGdOy5uT27vD8Hon33Vvdy1XcW7ib0t54uvbmI3
82X3BEvjuC9ACSczdYIMJ56n/AI2BR+kwlhLm2+zppQVL8yqhV7fgjK+h3Btt1eyGlxZjZ02IhLI
S9YgyhYLucpZzvWAwsG4zOVuPSWaohwFq8ffRXwnIWZmikzSUSkrIwQYSlWz3IZFMn8elB4vAFxj
A0uK17Oh0VHHwzP1xkIdh4GS0yMVqoZuJHXT5YLqyGZw2vayacbrSenyQ7+0vb80cuQnepbdvP0O
j9bI409F/V0MuxRoE8pRxrBSZJLamfOts1qSPyCsByaP+vLtqxyterYygHYhAK84UP5e+EZ0+qhJ
xThYt5jO2ddJgdtrVuMMm9Ff2oXmVP/a2P8luv5bRMz/bKT1/0q6XXn+8Iziyif+EgIz1Xf0kEQS
BcHzcQL1txCYqb0jcxQELjGukPG2+IdlDfvVofEEHNWGqgLX9W+KK+xXhW+DQyD63ABW9T9huB71
7/lFxES+g/m1woVorT0PWGsxAvrGQtGvUNrzDTn5FDlIESx19a1y+q92Yl8PDZ4ssZrV+24cELDQ
Mcl68sSufoWvp5bVR1118SsMwTUXcCidMeFxO1XPIX/ZSEz7A+CI88Ee9zYFa5emH2epO09SqQTJ
YiEHVFaHbi2mE/nU45b7J6r+uj7zexBKkM7BZx09BQdxXqUjSqBObUuAYFV8B2s8KS/rwoDKF8pr
X7iapKygOIHA1jTjGgktlS6bNlNeSm4BPIBzBTq949lZGvtmgzwI2UW7y/O6/muS+9/N9m/R6//P
m817WIqH8l9nXf5Qfu+ebjnxub+2nOW8s1TYcDSL0bijO8+++m3NobwDewacXWHjAdYQ/NDf1hx8
ipMDyztgas/94hWHjcq6dOCr8wphwP3Jljui0BALYLvTywbhLH4F/ZHnW66cxwkz5xgl0STrt2Wk
FpdZfZeNXYI9LxqTsWkhaaYpiDnL+nd7UqMrC2rctl07X26YY9bZGPpOVDk7uafEjtol1dw6sdVg
LNbwijby4lljs4tH/Vs+WN2PJFT0TbYW3Yl9e8Ts+HUr1LwcZkhIkK2Ko+4J1AeoeJa0WitvVg3V
jCi7teoFNnQzZTGyxPHwflmWLQV9rwp5nBK58XqGDhGheBxnbXJZqSu0D0A6h0aatb0sR0Lnt5wN
V8E//kOLNdbNvNafZFxZn6ybV0LO49j76ZZH9IWYh3wA42K4Go6oGZ/8dJUOQRMRHTcd3hIomurt
R7uL5i+VjoCx57QKFg1zjTncopc3dTPdxgz7LspIGd6DYiyYbUICvhrlor5LGyxcXRUQZ48K1iCj
V1xMP2J1dM6sRb2TmxUlVIbGKnPewuguZ5TGErW1Jh+h1/etU8GId5BuIb71YYWlWFlvljj5JJt5
GPnMoIRiKu4Ljqshhfr18UH8N5T8GwTakzXxQhpl/1A84PLzNIg8fuJ3FDHfifkXshQ29ia/ZDr/
iiIWAhQMYDkuMebmwFA4nX9HEfsdUznCB+J6j4IWxJ7f8ijWO04YhAMIO8zJkVX5kygCZYkF+mwB
k1NDYGAuRsaGiN9RGIEX0ONoqaByoMjN6JqTmjzYCfKB7qSjMQdmu6xztwOhc1MpcoYsP5NTxGwz
CWhELi8N/rTo8sLjKbp6dmVJ0WcXPnF4gVCwdehBcxR+4WCeGCAUh7yXmUt4a+UD9t7DuNyWjrOG
4Ooa5KWWbsw+1b0VlWhFWfs4jIubJU81jO16y1xcM7LZwZORoxNJOx2xrjxEYZhIYSUoIUMJCd0k
MrQ7VPWZICJkrR3yUK0+N3ntuF1NQ8qlFRKipS5ssspsxMRAMuEibhujU666SS4Q8tOK+c60pRz+
vdOj3NZklPNe0Uy65IIjtoDNS/b7KlKyGflyZf4RKQ7t2wSh41sF2/gd/dO88OQVDwr+WAwbtVxg
PWWN+hWAjXFo8A7V3UE128ltUEtWPAPWRBL0TBeEt+Yg3y2DpH/KuqRIdtOaOV8thKTO9WkyLDzJ
Sqn25Dpn6BUOczxtKKbCr1KPaa+bVGb2mSNLn87KdFFCwN+o4nmdZqefa4gOOPrEILvcFcU31W2U
MFxcqxdmfhxp0r0zpyNKSgmaYZtoHe2AsGw9VBLCwlhDJv1nFavGb2HI+nQrsw4v1akCYR8uasu4
aXX6e6UBxOWu9CJYO4TM9TBOWfqZ1jg0IxMegJ8oGT5lMQ2D2U8wxLiH01xn6Bwane6h2az9GJsB
fToUUkERoRyfbiDBJ59HBlMYjEeSimTGojGzDxGV3uh9hqZ1C5Mt9MYwbgFBDaN+bYJBKrb4Qk57
fdGnnvZwsc6nEJTPW4KcXCLr5T+RAKOG4hzV0YDuTZnvTTaGGpfopaKjz8ZWN71jnDpqRLv02UZF
AUCmO4yAqEbcOD4kc8qHqFWsdFMbzFesNfUZCeJHZLRS0MXO4vdNMh5q/u+VksrTL5++P4rv/+Mk
rQx6Xf85C7x4QNAAAbbhx7PgLT70u+qS3xEcCYpUNI8QBvK8v4K3qbwjOUQJAhA5MlWqGHr/Dt76
O8IyvoXoFNNDEHDF37Fbf0fo5p/QjQQAhJPSn8RukRU9XRAOXo6O+GWiI8XhIhbMk9SjzFaFXqZT
+obwuk4oHUClSbb/5Jm8kuHYz1silJziMqKDKxIzmtFHB0TeDXKFC33px2jGIfJmWeEuXcoZJcJl
WT8WY6yfaUNmbRA0Wf0Y/5pP5trpPwozDh9qydoN+jKWvoqJUuHqOAF8UjRpW7Z1dVUvSnUzVbXf
yHX9GUsMhNinNN8OsM78GZbYfTN08sdqSoYfXW1cR5HVAL/WsAOb0Uo/h4kTX3aFEeJoiBmVWbVg
SdSl09/bbcV3FU5fAre1le8mmpWf2VXt1YLLDc3JGYpmjaE7g0xqM8bbWv+B+lBFhbbOfy515xD3
F0WojJa6fKeojfZ9TQti/8TWvkZdFH9KrYbCps66Xnlqrmkj0tA0lPMeKb2NNnb2WV4pSxBq0foZ
VgWmLJw7F1Ujj/dh0ZCsAe8zXNmJrc2wWNHiZn0Xn1VOpn7PqzHaNpmzSQf5Cn0+5dYsu/q7lqz9
nSZVGWVkJMs7Sy0dj8y2Vf28tkqX+WBzZraMHdGHX4rPNhKFeFPMw+TGcZZ8+/Oc739eTCCEvxET
qrLvfrTtQ/88JvCh3zFBfadwRosWIS1asia25e+YoCI2BsGYPWKKTrjxJKEz34Hyo10HMBvRO6HG
/DsmmO8eVYDEXwoQjaz+SUx42YIAzU+rnzMGgjOnEonj06Aw2lNnziqJyWBq3W2K7dqXOJu3A6Yg
ND9Q071Cn9e5GPA+eB8CLfiRMITel1oq7etoGr6YUaaeZ0k2nKu5Hp0tiZrfADdA9u7P187/TiFF
2qRvrbAP2Pz2/zoM357L2T1+6vcS49gRA1M0f8Cbc/qQVfxeYgqGAPRiacRyvkBjJxr/c+zQCKax
BaqUeReAwn/WmIYpKPWHMJ8k8WIi9idrTHQNnx88gEbpiIDTpccBwugo6WkXow+Ro8+R58R9Cv89
J+hmqd7IVYx582x8Y8DbfBAazYdcaSeDiN3lWwbA5xxS5Q98OXT4mb21XOMqagvTDn196EGRHPpp
Kg8rwqZ4/DCYh1MexgPmVu1BKxz9KpNU56EMk+QqWsL1RkoSxYtsPKMvOlSJXWBBiH8PWSfhYN7F
90qxIDRFnVIGsNjGu9UurxNy+cyTc8yM5z76dVb+r06SyGLeWq4fhzbr/kWbDBXG5FvVvdY0e/yK
3/Wu8k4hGUIXSeCaddDNf69dVBpZMgDraZkAcGCw8PfaVZV36P4wjGZIKRRDReT8Kz7yTywzGC2Q
0IFH0G/5k7V7nMzQrcNjlkKQrzIRZjwehuIsFWIGhwHdlPV3qMvi+z5VFYq+ID/QKfs5ouV5pykV
Bf/fp8grWdSLOkFcl10r2nXCtuNoy6yLVU61JGM2DlLZHzutvUm7WfCMSxBnb1+Lff5se4p7BJ9A
qxH6HC6w4hk8yQt5lMM4opS3ye0o8+wiiTadqZ6ybzgOAuIq5HrAThkwc9YdPcmu04E2KlyFTkUR
YAJJGRoq2a5LjXI/gSg44K4ZqPq27abi7O07FH30p5kvFwbjAQaUZip43mN5PgMT0tXOufYMyjGw
Yv3QSutFhVz4Rm0TzOoRi/TevuQrL5DgSZcELK9gl4mH/uShakaY9pWMKfAUNmjOl/ju5XYKGaQx
4hP2G688WU5Ui64RN4ej+tER7jhx3U6SJAUSqu9XaoiDloOQ9FloWBg5dsu9kcnn9go0M+8pqt++
zyOCNRUtz5ZDRNwlVDYi/fMbNaUu49qGFADwtOF7WLi7LY2G9S62WcWktL6mIrBtl8uwwcaLfLsf
JV+xJ1db6TwYKh/CcuLEM3nt8UOvo+RnXTNnF8/syeNfFSPuqgo9apo+zsakU+pRuNRulAzN5s+f
AI0wGIuI74ggdjTFURqUqXIdRzhhpHReIWr9Na7s/J6Kw7htRooPx8RZTk7LsyE7SE2BsQhyLEHS
zM1mHfv1Ghc1RPzf/llHCLHHF8Pwj0LPpksOeeQohHRDixspGM8NnIU29trcKtyZkXmFJZsDeLKx
c/tjHi3Ke21cMXuuMYXDCStEn7XSpv2kTtKnwZz5FLLssd/pJuKITBCagzqomwW+Wej3Bdzr1tYP
SSR9LTIaR3EcU1fIU6ye0X8pP5lywWD+7Vt7kbSS6gi+JlWsgCORuj5/u5lVxXCYebttbGUbY1xB
aTspc4aukmfZC6sYrZsQloa9IFDia3ofolCzwNMYaIJbeD3Ey0UxSwZt/7F2PtGKNBcfInlMR15b
Tqn8CGXgo/gjUnVAYIxVqeOPVX5Cexi00DDDYMpK47ycQw16FbwC5ndtcZ7GlXKDbZhSeY2qR7ex
RjoTF7m9L5Gmx2y1kYe7HOEN000XEJ6u0qCbQ73Ra9yPSqdqyjq6qmiTaG6vOlLjzao0gifWUVit
1umKb4iv2zCipJSwBDpP4sy4SmYnv0lyw4vychPBKOr9cOj1LRoQ6p6RsnGTwCybPaWblxMv8OWJ
Qwtb5miG44vfjHa0Y7TRGI0I10BK3WS8zetF3pY2GOy3l8nrVwEhKVyw4TscRaZ6jdNQcuQwQMij
8yd1+VHV5imHnpcJgujGcy+K6NM8Omc9DTRgP/DCNaYwUCaz9w2crz+3KrIjEb53dCtRBYaq13pL
W6onDrXHVf78VANtQdQCYQg5RT9+im1sJlKcag5OOlWEVo8RW4DUYWgF6jJatJ6V8V4yiizx5UVe
d9VcYGEDlLPuwLxa9SHO5OV72oWHZio6Xw3DGb+AMseLW02l8zG2tI+rFNWFa5ZlfCNlZfGNXrx+
qdVOCusgC7dvv69XHqWiUPKCTUGFE277812dAiWmfOycYDS0FFztgtrnlNGAbjvMaSyob218h82K
deIIe3l+QqMwYCuBoEI281jfYa61ZqkRdAji2hk3+mQ7H2iZ3nRZTzS35mHD2nqPjFcMu2A+per7
ciwLVEZhN5kIjuOMpIuT7MlJlTGWkBCucIIqq4dt3+qYZEglHhVSbW3TrBkvcwnD13qZQl9KK45T
xcg2ay5rV4UaLkFT2neZxfxOQPmBEKyzS4lY7upKNwOnmxqvaCfVr+X6RwSPwx2K9iHHxPN9r2rS
iX39AtYBQoSNQGCGbguo4Vh3O5pnZYxHC6m2SLVu1kxDAUHH5jiGStS7y9QykGWuhYx+qPu50Tg4
C7XVVdh20d3bi+nVnwI4WaWIpTBmvvD8uc4lDbYkq1hNLSyGWh7aB0wN0TXUhu7MXhXp0ophKzR6
RCHYYWECXuyAtkF/c+KHqC+Cv0MBY+vwwU1o8MfLy+Ft5hNd9mBs2kM5qGfYL8lnimYmB9KxXljE
yl6OzMDSSfpOo5O4VVLYDLB/T8GeX1npEOJJDUzB4AQ3/vyZxBrGjRK5QtB0lXYbxZl9YWYJBqVK
2fi0b6ytFSkPTtIv5xLiKidAfK/EY403QqAkbAn04/OrV7Bv0fbi6jP28Rdh52DFV+h/AUv/qKb+
X9ooEk/s7yLyxWD5Y8tw4vvD98fi+2P19SGqnvYkkX36pycp4wVJXSmGFXQQgaz8XXQzp2AOIWT6
0cj6hfP6u2GkvMMYj1Yl7UqmFY+l+u+mJM4dOj1/EUDJvGhc/knRfbxQRBkDnIkvggrAyPpooTBD
ieYmwow1nqZhO1L9BtM89yfSg0d1lifnp5AlICGjGoVoCvbmGLvZQmKVsGENPSlMw4+JxuAzyLsR
WLmNNdaXLNYxCVoSqTE5QNMZW3iQM7Kr9PN8uRgl7klraKBAZ9byCMeKg7fbLAm8elczQV50sazO
h1rTh8tibJY8WG17/qoXYb+fJE3KttFc9HdMPmjn4/MkG/7YqEvtdbnSfYEA2l61ix5F5525ArQP
ISde58mAENOQD1COyEaWVrD0CizI5Cg1zsK8t4ez1GrGq5QGWu62Yz2/H+3G4SBgNiBtZxODHa8J
9fJQwBiEI1eW4MWqNYxN18Hfi04Xjns/JwtVJU9No+oyQ472LpEVPfXUzhzuGtq8k9dC/2iZapfL
YcitVDtbulY/U9MMlQtMaFfXLNRxDWrMoeAfNvmImTwZpuFVWTzOHhqQi+5hJ6a6IzOpj8Vqr5Jf
ETTex5RG0A4nI76GIYZWR7bm4QbttSZyw1kPUfXtcUQnKc6K0YO8qb6Xxkz9mkU2OniFOdvfn2yi
VzoxR4uR3rgFbgLpCDqkILiOJ7ZZMfeqtbSSp62Y9mHSrLqOFg+nikjR/ni2GMVl8AoFC8ahBYb2
eXBcytDunaGTwDSU0xniSTfdqKg+duLduc2h4CVhGJ5zMAwe2zY9YOT2Z4B1EhB+gui0AU/SHA3t
kuc/AYUE/NIxD/QsiueLfG61XdIlSDnpcR0MiXmKXS228fEtE2S4KlvRoaZ7fr1e1+ZMl1Nc0Qrm
7Drapn7eQzkoS0s5kVoe58ri3miNgBxXHx+xGMI8zbLgAIZJZ6eht/RlIm0bNcFYehlNFXiD1Peu
RgvlXJKBbGxMo7uqGJb9mCr0MDcaeJLDvGLa7c1lNV42Iz97GwJdcFwdtzyvn2AyeAztGvTzlnLF
zMqOm0809eobqF/KIS4d6yJl2PhLSvS/J92/adg82aQvTjq3Tfqki/91l2Bm/yos8/ELfk9H9Hco
dIgRB+RwNDSEOvLv6QiTd2onwSqgAFDpQf/dYQbvzIScqkAD7fyXE9Dvw04YAXE+MrgTYgwch39y
2B33BgQUBHkBE5EBuhpUxc9X5rK2bT13pkODBTM49H47r+xMd1y3WPT8fPKYXollRzuOop2WOLJh
jBRpRghA6bNdgDf5miPlSt+mNAZYflEamIzSAyfu7t6+0pGcHJNEcSn2GtsauKh53O6dV3BaYcJt
rVPslZpzPtp3ZTGDPVz0bFO0MDXncTwzEaDxw6n+vFizv4byVZxE1X2h/RyjG5BhKWzoQvbBHGEV
Dw5Ry1Rv1PFEjE+p5Ivg9iQYPf5eUiL2o8DcMol4/mhSuy2MaVIgly1o165dQ5MOpAH4ApqXtRIu
vsSHgref0pFU7+O8lUVpI9L7qPrwCFB/UvzljLZydPMcHwshAzJsdR01489cdfJrc24vpjAWMKqp
uogTafZmTQn0xXQuRuZhJQmZ39Spn4CVjwE1IayneRpq/xBYL+rxbpZAiSeKsnjgkZmprRZYo0Jw
biPnfoFym2d19WFqzet57Oag1yWNYLjqIO7sOMA6cZsZcuyHBSA5pQ4Rhmidzi+iOuiqOv/UiSNx
HpMTxNYjps/jIxGHgliiAiVz7CwCxCGaACijN2sPmNdCS/e0Jfte5nhzJNSe/tBFn4sePQKF1oUc
Ovu87fHXriPzxKFxJNT2108xgEByGgK+OZZVXyqEWAv6g77sJADLRJdkqWmGpQXmLWuTUrvltA0S
Fdq/ogN07OER6zhEG82naTTbE/XTi0ghJl5Pfs5RpHD0AUL+KBxzBfwtwgLSH7XWoZl8107rKfjY
Ud7D9oUUIcZyGLmgOvmoTPxkaaIgU3C8ObbfNCCEnakfg6g2xxM74LEj8GzficsQREUHRMcS6mjf
Yde44BY8On4u5TGFuKNfqPC5DBsVvtnW9nVMlwL/q/0CxtsnsbRiY9eZOfK7ldVtzbm4qfFQ9tJ8
3JE4fIcI20GevxhyJbxYJ8woJG3YICM94nOZbCUdeYiYShvzyffamoxeEzu3rQF9Pez089rMEZnv
stptohhxhaSuAjiesC+K/r2y+DbGxmdNVBR+GNOKKSRrq8qAzrvBxkRy7lrPysMHSU6/Z+X0JYrk
5mCjhS7hMerbM/KkBuQrN0tux6RaXdtsUN+uOvrqcRoHWWl3njOWp9rPr65jA3yJ8EkBa2IcLZx4
zpvJzHLHtxDqDDCOqtJIeAYb1a430P4b4+pckWOT2XwsuVbkL+PClGDM9mqff3075B03+cSyItaR
85HqovosFvmTZWU59YBWZWj7FlmSi8a96RZyBXn/G0oldTd1bh338okO36sXpfMA6ZtKj6Ly+UXl
dSqID1y0jK7Gvnc2kTn2rt42F2g6MJsCX+pG6Ze37/TVSEaXgwqTuTE43aOUvpxAa4xNysluDGcd
6IwAE5lsi7O4W42S40ndcG9Vq+SOlXW/yFlyXowGag1SfOL2j7i2vwIZu4skCIwRUrZH537YG2uF
VJuDlsyke0shj14oa7EbWxOw4yauvZV01Wuiud2HbTr7TdfbgWpJ72sSkr1t+lKF9/Q8t+nu7Yf0
qFNwvP9ZloxJH4uOY/H9DJAqUGbCjFN80Sz0tPPl/ZIhPzOZGyAqCntHrreVrp1pmrea4XKBf26K
kA0O4ykMaj+LOJ4UeXSBFGObUDtfukIzvLyLCy/VbiA8dF7cpc52dla+Df1/zypNT7MHZFrSiwb+
V1AX0pc5WfzIaWvXzB5MeXSgPrA65hypjHQHVjiEiBWhQlolGE9LjVDfiB+oG5Hhw6e8q5T1YEWX
jVXOHiU52jBRJwqKwZ8KCUcOHnSEnqlPBW75ycqgXWly0CX6icHna4cESsEGqa5GM+a42wi2pS6H
0ELbJnVwOR8kAC99oPbJbaKq7a/o/d8KhAqE3fqfe223H94sPvjsP8UH5xoTLuYKj920J8WHgQkp
AyNmtI/kLtGf+w3NsrG0hfeFMBcpNP0pAtbv4sMC/geZjHpZ5EcGgL3/+39wB45+VH8VAN3Rn58y
IF8c8iI6obBHZ0WIHhyriJDSqlOExpDvZONGTZbtYocnTnhxuDzb4EeXOKryBRXN0SYuMccc7fW8
TWopMEfnw5Pn/0pp82LdP16GtiSyAoDdjtltPU2gqJflEPn8aVPpxaGqFj8znDsi19nblzrSCSSc
ci3aoCDr6Z9C9js6ThyjahsZP3nfHsfzWOnPK9gOmSL7TbhsmzLzEm08r5Zoq8fZPimW9/2i75ZI
24mn60zLFsfuE7f/4oQTPwmQC7wy+jcg/p+fcEqqKzlaiaFfxRIJUb6LJ1QrFDxyxItt7dson084
mZy65FHmhsnIAuiGqVQhR5/KhcvS9JzLwSuH1JPSCO69c6I4eG25Pr1LsdaeJA9oFJtG23CXNbSe
VI73sZ6dOJBezI0e63FQHGwMBEbN44WUWgs4lqjn5YbV1SqX96Wt7ySuRdf7wiz0i9Eczrs+9Zy+
uuLUP3V9kRUc7xfmyWIgyVmkHW/JVjcGNcva0DfH+1pvL6EA+0uX77LSOdhhsl+iZJ8azg0Csbum
sG/jrj9xhICQe+UnwIsGAUrLE8bC88fshIsdaWMR+ksBXGtNv6htcagZZYNzui3r1a8SIcY2BVqk
7TG461xbTfZ2jJ+YEgZlM6Awxvth47EUDrkznGcOWHM52431hHZtdfX2hhT77cUjo4RANPFxHn6U
3jRtXZp6XPHKFvOix6oml6JAV+mUTs4HqevO6YZclHL39e3LvhbZcCPXwBhSIL4YdhahxYabSlZj
OX112uKqrsagNeObty/z2Js8vj1GZqAlVIRQyeKfvw4tspWw7enaZFAbsvqq1O0OOpsW1H21QXx3
n476HvDKRs6kgwgxsC8CZ5EO6uIcpjK/rst1y9DRlZLVn63o2symoICp0EsDKThUWXmZt3YabaQq
3zk19HPKFRNduIm1JwuCrDIGXBwu6IkSG/j7K++ONhp9NDBUQD2P3t0a23Ym9djLlIrzMbaKK3Ue
sQRyLswu9NHb85kTobiojZs16c9msxZujw/0AAKnSPeCFidVyZd5npijhkFNJ3aaLxuW3yzpXo3w
rx4a3igtsRumU2C1xa5Ehyentx1P5m5d05ulZV22FY4FUmDhddIpy1a18t1MyTjDUIm6aFsWhmvg
hiyepJygDKQSWTs2RDd9tZDLnBtj1/JEI/4+dqb3eGBchsV9Y80MNLqzFHTjokobyHc3y6R3ogz0
wwpKSIbMUBYVB2T8grAzPLRdv8x2FIgL6kV1xS4/DEvkWXBUojnHtyX/Aq/5vLDs75MmQXSbt01i
Il+W7tdZ3WOY5Ibr6suauhOIO0NuH1Q92SdpeTUmUeFJcXtJD+zCjpbtiLGDMRXnFWhrKwo/rE7z
INXk2XU7v1cntq1uo5eW3FhZf5k0uYH+ZfZxRKTBbcv8KnX0nYM8rhTFwRD1l7YtAXBLvtslPk3V
uq2iJMjrEf6h+ilJeaOmfZeKc8HAMHRxgh4TvoEO39bQLrIWyTuChwgklfkTIUpXxF3xrKF2M/8J
9OaeRioM5pK/0ozvc4RzuABCceztLLO+UdLi0Ia5X6zWB2mazvNEwh5ZOojvQglxG63dpZPFeysO
g67PD/MY7YupB1luLFvYkx8T7mOM4n3HzCrDtaSQ1ttQMy5Mg4UnYT+UjBd9NEAmzA+1M29L1Tmk
pblrJOdaRB0pkbeRol3Y6DWpZhQ0qbGLkK/Th/hmKunLAZwpPRpcX5dC2qT2KP5za0wrvLljcJc7
H2iS3IIEwyYN41RI3oM7KcUhbeRtPRhuYbFvle6sw8VQDpHeSeO91E+bMkv3phEFkzWea9VIY2zx
67A/Q97CpTPkdz0P1jLPkmi4CRnk2U17CTYsqPTF15bcjxo89SY+E7EIran3GBp/60qUTit5cqmg
zoZO34tXHef8GahcZkt3Eqrmk45UbJPt5Gj08ibadpW00aN5A3gItUWHdTwOZ/0U3ZAc75HjBJga
Pq4BgPd7pps/l2zdNmoY5PHqW3gWmyDwdKT5xMFqqh9tZfAqBQlvZQoiHmsrXo2ondrkSwfOUC8Y
L7JOxqLYGUp4W6jziQj1WpAHak6zQoZbDZDsefBd28bMbUB1vma3lxZ85KiEHWOoJ479R8uf4yBP
CayDfkHeCJHl59dJQz2vkWxEuN3JfqKu7rZm5OI5dpUbi98p+j5Zit1QwldYqiFopPIqK6PP4kzF
w+9TDE/W7eiFmXb/yaJoDWXDS+fFf/soetlJIs0U+nKkRsB7mJs//5W9lsZlgdO5LymLQVtczt3F
Wb9Nhr5LVW0/87+So+wVc/i6auqFbsxbKwXnGFWn2pMvuyvip2Bp9ZgoQWw5SlJUI59yDeVLH6Gh
m6S3P+rl+nXIli0uX75pUfNq/Xk5NQ8JSoeNRbDQpeDtx/Hq2njyE46exjwWUtExN/YNDf3UJkrR
0qwf0s76+PZ1XlscKKELtQh8o1kjR4twzJtEUntNDFPyL7WsX2B3FFDW7frVedwj5RgGlrXQG0+9
Ros/o/ivOxKaxByTYXsmyeOmdZxD1Sb49LBt4+FEb/q1tJnzm+HJ45gVS8vnK8OMFgDGrZifVDCn
lxEjFQIPoPQ0m3AYHDdKGwaD5NxKEY2nguPt7Wf0Sv0H7wnzIk4PEKWPkOEnpYGUWlrczLLjF8r9
3MWBHarfEvKgvDxV/r1S9zD2A1yOoCNp2THsUqp1C2HixvHV9Aw/ucBMVT+lt1iry1ardSLy/du3
BlqMh3cUHAQfi0Eldb9lHLNBchP6aJ9wyVonEePgGAymRS2MDRLdVkGc1GoA4POPouqku7QZhDlr
OGUYc6XeQlGmN7TQtSlY9HFTrOrOQPATa6nDijJwt7ZnXR99pt21qSt5OxRj0ExjkJqFP/OZYh4D
iyyojaIL2ywORSLd0TL7MONHkzbdpbKk3mg7hyTj8IuNfd+OHrIKe+QI9ui6BnqbXhfp5Fq0Nxsz
pddZ3i+zdSfnDXK/YyA+388jSu9x0Nfarue0sSvDpUeH7Chn3Bx/FtkYtnRB2Q3nRhMHdd6fjWV0
gUWQpwz9pb6EwUgWuKz6XpHXrU2ZLXYJWg2ch+2lTMR0ch3rBNMDVeQNWfQ50rEVgHRS9ukeMNzP
0c52GrWyPsw3jbNeDeUsu1k6bsyaFDHpzhTyYJFpWRy2/ThyuuW7MJaCWJZu7CzaGkq05bRDQGD+
pqv9+RrN70X8XlD6DtV7HPhu1joPyHjPOyfjjEYAQ6Qi4WgfNFzw8vnCjMt7HJCQIU+8pgrv5I4U
3LQPtCG8ZQSszXsI197ralaBk1xHZJ8NWa9VRWQ1zmGxdDdv4/2E/K14hmPfXMpFdOPQ9ldUZys+
l6wkhpyo8owM+YySrsN/k/RhapKfM8+vQvW8sD+240KlZ3i6M2x6ZKYSDnw1YwgTZtcZAEWAlzer
5QRtT/6U5/4kL1uRyOC+cWfrtEBNhME7aUYzyLoNqUdCp7+0yuX9mIznesaBn/JOWWuRM7pyVhwM
c35vFJerld6kLUl3d88wwwOdfCV6RnZIWmVMW6XW9lMxntVLvNc4hXodFnmSXa9YEkfVdF5SnFZG
dl1SsKZOa/tSy2Pjw/GIGchaxx9EL0SsEeRmtxFhapwIT6xBccQWj1qdGWDMdatjeNeYU+Do/ZlJ
dMX7NOjhH6rtum1jwxPvppWGwMQtyoqlD1bFA0KwVkvyHXKJO6Ulk5s+sqVv344ILw8/ARegn6iB
a0ex7dh1BExfOnDvjAIj6YOoB1TkrleySrEM/j97X7Ybt7Jl+SsX9VT9QIMzg0DVQ0dwyGTOSilT
0guhkfMcHP+ovqN/rBdl+1hK+1jtBgroul24BzjHVxaHYMSOHXuvIY/VBYxcjwaoOJE6uo2PNFAx
PzmW/hRw8QhAKgG2rEGXAAIFHwN+IVZiLSoDuhtpYHc5Z6kMeREN+u8ZZ79/XZx0LwPgXIzRDUUW
QZaeYRcfbyblJmwYhIBYqhZ7wmRCIHzkNcRVwitDnCxlQhrfqMkBrH4bIDo3rqRTFQ73VRVelWMF
6QFF9vxSWHdQP8FBhgpD/6hD2ZQMgc7UAkdOxAYpxtY0dsjUBV1Yx/BV7qa0haL0nObMg4tDGvpI
bhtpC2nEoQBdYSL3bq+3bC52TTqysGEaXL0c3b6HiHSRwZjFb1dgsXiFoWyKRPE0BfUjI7rC+eOq
wdIBPHtr6phRQHjTkPd0IjDM60Z1U6QBVNgBzWsyY2JQKj7POuNU16dtLo3bHproEKxCjFJkODUO
OaLgBP3PWt/AIuA2V6KDkBR7Xmc5bJN9u9ZwqCgRL9vMQIzFXEUfBBKsQCn5RzHRYYkl2IjDb2/P
R5yoc+EIIy2FyVl41coBwFJiulBV/ijU4cs46DDiIMpCz8s90dtlh+UroBTRBMJVEidoGnX+sYB2
s6TgCwSVsIaY95krOBHi5Jh3eWn7VWcjEnhBNDssxJ5P8j3XcKgDTc4LcViTc5yBC9j3VIANNkFw
VXHRQURWEux1nKxB8D1ClcdDyewg+dwRp3RdiYoH5ih8p9EGEkx7XhcNyEJKrkJpZ7QwzbwRh31F
xxLFOaPVOoeXoVfGvZPUwdUcZo3SuJF6aOrzlnU1GktqKVhvFzfjBbpCMMZuI2aAe6NV6YLL2BSn
eqFDnhe2xAkDs/gol0Db+33MUN5/NnSQh1uiLaUQvWceVsoCvX5C4XGABs0rQJQl9IbwcVU/9FIh
WSTNsIW+vqVxDfDO/CFJyDGq262SztCQZGHwYj0fvGME5QkHqVLkj2GdEqjWCDVNhGn00Fk/cG6c
IDVz1cjkqkJwts02Q8Ai2T5o/Jv5iB3GkBSGcw0T6taRENHkAT1zPbFLH84WKXbKAqyRvrdJibN1
IdggUC1FnJPh1n2vg8o959upBLdIHTGTipO/KiTFQ8nfSw39ummQnVTTsIWng0YLw0CrvoLcBPSF
7sy8Cx0Yq1stWiSreaev8+CT3PkXkWNmdqDNgpwQ2K+LWj1HeSsbG9GwiNkjO8JgYuPV5yUIEGyC
6sTvQ9XPt5PRFUDODwYEAFb6xe3ESId6Es9xQErb1ZyfhDg1Q2X/YZ7p8MD85Ha/2AggLQEgGniH
M54bULQPFfER4Dagy3rDKhD0Uxyw6wiSI8kkuqjZMCgn3cN47NiTZB2FGeCcLRvM+PD2zv8JXcDr
IsM//zZfGbp8Y42KCn/rVv34099C9z/8Enpc3x5vBgd++AOyNfATDu1LPV69NG369QZoj81/8//0
h/94ebvK9Vi+/Pu/PBVtzuerBVGRf4DUz5Xxv28SQhb0IZrd279ebPn87/8CguyP1iAUVWd0O9g4
aIHhyIIffcclov83t/igBDf7X6Im8KM1KH/B38RUFv+it//VGpS/ANwAijWo9KDg4Jf/pDV4ub+D
V69gawduZD7VAZL/cWbVaTDBt0CWLPiswRYTR541r3WOql5QLWujEo/vxuYXDbyfDjm4ISAKWKMz
GABM9MuEYpRjsFMzCSCbytyhyhRdQRlnhsTEprA2M6XY+VOS2TBchU5iWp3wzOKxVlV/CZ9HsoLr
QUlVcbr1e7VldZUQ+MMAIwaRAlGCWV0IFAh8jqUM0uxK6DSd0AOCPrX2lIsc6Xqi37RtAO26vh7M
uyTNyQYQKP1FiII4pX5FquUwyDFgEAnBDjvqujMSaNqNbRY6+BizRXLR+3dGI01fx+Y/YYX9V5PX
eWsI/P0SYmBlPT185LHMp9/v3XXyBRxgAvgY0OqAt8zh9vsSMr9A5hQ8pzln/Ibf/d5dxxKa5wYa
77B6AxcKM+17dx3slxmCj37EXNcBaeyimf7b5joW8IdjO7RT5lUIeKc6d4nFuZLwriYxwvYJMuDA
zQPuLzxPVRduk7rn5aora7iPd7JuFbqRO2UJC518Eu8mIscrgDENgPpgQj/B27GywNiWADJsOuUQ
ga/CJhhH9VSYYtC167jLkP9HtaPmvhnSDs6iCyk00S/MJQYUbSdGywnVIc0uCOT1wyyC4yrolxse
RqukNhJaoSt0R9SqrtCV6BvDhky6lUxKuTAblN0WgVL7sRWjvgOvuQ41h4H77Se2dr+KNTjMYBhg
/jZHvY8DJQdlaKZ5AbqD3yH78fdAQd+oyBjQSU++US3+ezFhd8HA/f1iOj48PnzcjPDXv68kiIID
PItGJiTiviHhv68k/GgGxwNUMbvyvfH2vq8kgFHgBQJwy2x/CndZLM3vKwk/kkAJA/ANcD/4oxp/
spQudPZnBBt0JiCtoIJXik7oZeFZikvdmGBUak0cPCaxKpdK1qG5R9Bm6K/RFWwA9uqfmkBagoyd
WYqfpVQ1izXWYG6HFfgseSdvAMZGzUxRNxq/+/Mk6L9e8NV+O19m4Sm7bfgDj9rm48zBL36fOVCa
B7cVSQxiKhLtWQDkx8wRITA1y09AV2WmXvxIYwwI1mpz6vo2S5D/vJ85M18Aymf4G7Ne7R/RK36S
wZjzXxRJgIeDCTWY+hexBbXKMYlz+ByUlW+w0YBl+fAQDAFf5GbbsUYDgh6V0To6A6M3Hxj1o6wF
lqyCdxCjcYv6k3or9SR2/Ml4DNIgc+u02Uu9SHlbgLVWoOKWtXC0MoLiUPQT43E8sn/+2QVJod/O
rjddM/oAcP7/+o/0JRvfT7C33/0xwaCdAenyeXLNXNDvs0uG6hkwjsis/vrRj7iEaCXOegxomUD4
B8nrj7iEOQUrT2z+s1cS+DZ/sMX/jM0A7ANEaqBX8RBQab8oTMFSox5IAn69PMGnqIvh3TjATtvq
YJRa5a4YyG7FjReYLV7rEUISyvhQLakHr9AK+I+32pUP41JR3PezD1BuKsscSns0bvmJi2XA0iLY
aZwWsQQLxQKynXIVGFQKAT6DVOOq0gEfNmv+EpoRQXWm0txaNDy907L/D2Yg9rLZ8fs3O+Ic4TYP
mIMvHw52337x+wRUviAWYRuDpAwyxg8HNeWLNCtugxqKQ9rMV/kR4cgXdIzJTIoG6nz+tR9zED+C
xzDYpG/cawA//2AK/oxG1KEtA/MvCL4Ak/iTul7ll7GawMPS0oCyYlATANohd4BappEAB+PYl+CI
093zAMoxfpFft/nYg28UqCxJI4h9tmnjToKBUJgkn9qv/lwPmVMHUMV1oLPADb9IgfsUPblc6xSr
TPqe8qbLF1oNq410fARSWbAhrHcP/qVEw3Tal2WNrrYBt8a0OI2TOC4NAFNSTbDqktxIUi3SHgAy
FJw3IFSkwFunqH22KG/nGdlPk99YBmxsbS3pKrCVlNixArigMZNMIHIl0PhqBvQQGgiDEyiiCuU0
Qh9KXKHullr//AF7LpBh/v5mubyF7K8yyP/4V6d+yJ9e/sf7sP3tCt/XDTID461DAcO4rxv5X7Eb
6waLCTk/AHsgZs5KFN9jN8oioGiAdQSPa+QB77HPWDdIDUArhJAcqJIwoPuDhYOd48PpbDZ/QS4J
hhlwgyh0XEzNZEgaPiB/sUaYiS6KKlNZqEwiysTRQN8N0y9qGz838Oc1ijsBMjwXBS9JbQpslqUh
NhUrbqZ+YTR2VjeJJUNigCnFwIIeMk95F8Ss1qHPXHK0N4bUITWeBF1v1eWvkRig3Z9MpkVUmMKI
UWipdb42ElFzfv+w6uVpDANDQB1AdILCP9pMF5UfmXADh01FsZrCOAUJzGcgiZyuCQk3BUg6Qwlp
qQoLUp9XplEtRHHM3Xjw0dZviEg1QelY2SYSrRTyCLuLawNFSVZygWUoG9FBaxVLJnFlxSD9J2iJ
OANai24QGh6KqwNkBdAj1fqcWPFW5k3OcnAOA1JXrJ9wIS0rIkeSY4+I8arWY0uJouehDK/NMZc9
E7oERiiyCNqmlFS+p/mFZv/zL+55mqNSAtVg4NbnTHim9//9Ut8W9WuRJt/UO9+v8V9e6OuKh0jC
F1hEqWBKgm0G4f2/jgJvP8FqRkL2poA//+TbeocVAH5pbnbMkKKv2iHfkzV0b7C/QkYc2Aec//6w
HvNxXkMcF2xSXAmxZS5rztHjQzkG6pZEhRpjeG49KGfAo+J2+qSO8cbX/QHU+PkWOPC8r/hwSeG1
NOEWFhD3D91tuusM3Km38s/k/T5Gr5/uRC4Sz9QACMUkuFNh14t9+jXb+8ATec8L+fWLvKnrQTsR
SBfl44sEeZsnatiHZ2h9QCJ3O519R7wut59pTrzRSH8asXc3ujieqdJA4lIewnOOUBja2UQNp5ao
+Rg6y46iW+pxr1z5+9aKabscrXqrAIJBYQPtJEvUz5zMdCTj6wL/+9f/5ei+e6r55+8qd2mMtjDM
dcJzTRYAWyQLp3gxbcAg7N6qH4ZTdz+oVJc+G/V5Bv5uMOYZ/O62Ye3LamXgtqInWfX1sJzWcUyF
c3PTrSTPp82+QUKHdMfzPsOYXXAEv04oaIjOqSwqoD9FfaESYl2NeXiWnmB1QkCluy9YezfzWq9r
gFh3iRPJCMs0eXwXWH6xOX5MEX++8cWyNOVarkVpnmojjtBUqul0eioWv7/JRaPs57tcrMxGASQV
fObwrGN/gNPInVhRtALgUY8bgk4PJHwksE75ZOe/tJR9CzpIM3BGxSERbJK5Rvzuk4LnGxNA28Oz
mtl13nAnCMbJ7uEZT0uUR6jaK1AaMPRDpsWz8v4SZgVA96PTsjIkIWVtZMCSu2trJoZDsUkldWvy
JLGSwYD/QH0vzPJvGYntzIcbQiTNsGThtYD35cIoDJNKMExxBgUU9bw5T+PUwC6m/KZj/ffrZV6l
lxP3/VtehItcCo1xEOXwLLvCju8By7qKmLQNaHcaH6U7hRaf4Q3nK/7ujhdxI0dBuuvkKTwrR5Uw
yJkKVLUzO6BkB/4suSXyZ1/ys3e8iAn+mNZdXUnhubKzh2rh2yNhrT046RqM0oZBCKDbTxQ9cnug
EF1QUmsmKRDWJYsopD1UOhehmy6bReriz8lOsOTVZ2S7XwUQgLPnjBobMCq6H2fbRDoxzDmesV5P
K3ObWfEnWMT5QPvTuM/6IUjptdkj+GI+j7yoFLWOojNkYZnuQjdvk1wVV/UzL+HgWzHBfsLJs7oh
d9MqtMYdP0vAg9rRPV+N7YYTR1+Oe/mI2hot2XgOLN8eYuoH1FgKjnQc9sgnoXb1An7VHbhCz7Vq
JZJ9ALdu3z4nezhA03410pICXxbsH3r6GbBY+VXsf/+GF3M5DStJ5KEQnjXa2uGys/KdQCenYkVK
Qayw+ytRpYkXHslSpRVEwJhPZStz1Eed1iy8F6mPf1dHkCIo4LCf7RFzoLqc+O8f7+ITw9luymHN
Fp6BclqPnhiy5gSYp9steGGhn0O4O3iSJ66Bjtuba0h+/j6SvvkG/e4BLtZBDg6X2EFT/5zQcq16
4R209xcFq1f9PmHXxiK2hhWxEnauvcYy2TwpKq9i3Gs2oVOvhkP+uH94Gg6pHTkpi9ktEDaWcgcj
FGh+DDTeFGf5qlmhvlpu+lX7yTK+EKb5uhHAbhpnnFkDB/Y6H5cIDEUhpSKH0Zlb3MqXcELRXfNJ
cyQrd2LHsBGTS1s/Tna7i5454zeB9fr7EbxA0X97BKS1Mz0bncFLrL8cBsJI9Dg6Ryf5JL8IV+qz
HlLu5ZkNVKQK9JNC++yTF79AaP9814vkYmqCRFPyLDrDEWqnLQS6b9bcBVJ09dkS+vRWFyfIujRK
yF7iVsk25zTbICL4TrTMbX+LwPmZvoX8q8gMquZf43mRQVSKCaWWIo/Oqut7g5VY/tZn3BrWEDJg
wnZ4FOzxTlxCvcWqab9sjokFDv75k6/6y4X57ikuMgxjzNLJyPDSWJRu75aLyU0fw134aG4DT7NB
19t0Maa3vxURO93f3/2Cs/nt66JEiUI5znZQHP04rfM0H6TMxxgAz2ClVryD+vAKMtKWwODf/trf
VVZr+bT05FVgwWV6Q5gYfDLF4Ar3q+A0A0Pn9jo8xy5OJWNrBtCdxRjcLh8zGtHb4+bx5ETbiuYW
ZlzDwIumj8vNo0FXDWzEJStjtkxtzy1pSPdLlWVsJzORZV5Gb3X3vqGxk7nXiCGhc2UnbLEOLQe6
2bjecm+reL+OPp4C55jRHXAg+E1nxUCyshqq0E2AWzT0/rAxnFXh3h8Supvwuxp1DKpZqivSw2CB
CeZsdp3V2w3zLfiZM3e09i/O/u7qyR53JKayPTkR3ey+WscXdNVZurfbqPb9dcgU+prgTTen2cX+
+lThv59qa2S7zUTVZUYXBb1OKe5PJUeht46/FOzsbQAkR2ehhas2MKSf6Mvu3sDDHQoro8ftSJ83
9xNewVoJln21ozVdpwyPvbScg3cqaE83eJ9ngGCdm8Vz4BD42qespIublvns+da3T/f+MqIF28O9
D5H2CDoXK9gOYznPjmH1iO8Bmh3N8M4FE+hSo4fN0eqszZLTa3eg96N7v2LPEFDH/3U/4KVENiFq
Yi+HNqfVuLt7nNSQc5nMyZg74Q2TDadXOr7quNdxlYypFtadg+tzaqsUAtPzfzzZmm27hLLBUxg7
2t5Wp4m73DsDvVvc4FEV5nZs2dB9RGHObK3P2+MqZVu6X0+YzuuFB/UUVlm2t/bsqzWhnmndVnS1
aOmxtpeavcZNGDItymApQV8fiNUwZKTwsKXunUpVzLg9IPweoQjvm5Zuc2ovNOQSBT5Fy7ZHmS7s
kD5PjoYBVbyn0HJ7R/AUj8rOA93egAJ3HdB7COa7OgbOvsK/SuoF87eL6cmkaObQnEGXiq5fDGZ7
peuvbE9i85O9FMyxIFNvdUzfbde4EZ6TlWyziyz71bY892VOdOzt86ZlHjCb9AYBDcXvvZ3b7svE
4kVlb1rvMLJNZ3VOZ0kOtxYJXWxgr8Bk74TVPWJabXbXneWMbLRr6+a02Wn0dmFgRXQWcUXXXnDL
oKfN6oAnTyxkZHbJcjrSVWvvTolFC+tVocfbZ8zkeRkZ9DWz7MXNidl7b8QE3Lp3GL6Mvp4Wtz3F
6I6o2D2soZ9Kt3cBuxudwfZsfoBuEp3szhbcwgppvPIp9nb8z4UTJw2cBQa79EIaWLjqfL2WgVJl
CfMD3dg3eDpuez47Hm4fe7oarAYDYlCsPKeh9fL6JOKL6S7BEB4MK70Raboot7WXM6/55BSpzlH0
p9znXXy7gFvKcKWM1ArxzUB4uRVWt5P1uGkwa074Uliwy5BtVCZj6Av2eO1yO1s+oWxQLc+Erufc
FcQaR2HH/7usEPzB2QUE0ulzw/P9MbNEl0cTBDSxRS9finYAyxG3XAaAKR9jh6MA1e/0BYFqnK0w
4CE+Cfxv7KqfxuXd7S92YDM0Q13NmzknlA/3xXZYGoiDbmQrW3+h73Sn9JJd9cnX+NWGC/F9aD2i
8QXvjYt3FmFQ1xGlj85NHZV2SkD1jYInIk3Q64palI2nsmA56Kmor8f6J2nwL5M4iKUCXoBDPYQH
5I8jnmWk6CUBd+/taSm+klf1rr+Vb3EsKTfGXrj+ZjTwR7Cl/wkwxqzODi9y2tYvD+0/itd/HGd8
BqyGnppLYO187b+Qtf+PQGaRdf591ZkWadRd+JzhF771kzTjywx2nvXyUaYSZ5Hpv/pJ5hdoNwIj
gNIVzPbeWrTf68v4kU7MWWAWUKS544orfgMDCDIwBGjdQ9L6r9buH3SUoAk4f/UfCwGlbyCkRGC/
MSGBVUDh9OOsIH1Xyz3UgGxUbIbA9qEKDXJQLNdtBxPvSO6vBVCoRM9IoQFNxbDQAdkuJHV81Eau
PgZB6Rv30MqPweYyBYEzRYdhGk11NVBaUOGnBISnQsiveGGGkSOWZYLKFY9NLZiZJ/DbLKYxl3YV
SMs4ew1lP1GtVrRqLYqFSkqWKUbYX+dSqSEr76t84Xe1Vih2l2jToLKJV1UDbls1JqcUjmrJUq2K
Gofb2uhfoaLG7+Oglg2HcJD8o9HQ7RxuvZZvRtsBbKDrus1yBm08uA7HxU5o1cZOshak8TE66W1b
PAm9rAFSXOOsGoyPYkSU1TQIXiAGPgsNdJZCDnmvKYc4dRmVOS0zSXUn+FFA+qZcJYnWMCNIuCPB
THg5duZKa7R0p4AMrVuhoTCASA7NOEVWUpcVDOcgg9MBRryFF0EKVjmkzAojPPgZdOdIXG81SDIs
eTjWx7YrdZt0AVlCl0Vm4DdzR9EAHMikwZIqYxdAe2ZZdfA9JMWrJIwHRUvg51QEkBkYopu07Vq3
74LJMca4OEip/GjGscpqsA4tFX7VN2UW1XYiZ7kdi8kj2Ez3+VAoIO+IhauL05Oih8JOVNrSlqO4
gjzdhLMMwZlBLqLumJjt7YhFcDUrXVo1EVrwcwL/JpHH5B7+7OYiKvUSHlCAiPKa9EwKsrSixOjb
4Rp1wVB87qcqOcmAhKJA0xutfqwgYr7UzcxXvKbruPLsdykxMCELQWCNAkVUeRtHimo6ZaRx7saC
Lq5LeVKJbaZBBf2dlkBsYeC5lMLeQejS2JLUKpJ6S+kkgoIP4Wqo742Rm6SwCXwGNAKqSsDHcR0Y
bWPKexAkhD5AdYyLEuiitVbmljoZXeVWGryjbTWY2qtALItxRQoRdlKBUEvHHsXTBwMO3kzg0H+A
6Hp1AK7UPHR9Uy/gnGAwadCnEfxHH0avEddhy4LpMQktjKhxigMYQcz4IkwgAgiAa/kKLRsO0ba8
qBj477rX58G4bYPEaBq7KP1UaE5N5I89M2JIxiddLkPQrY+20qDsA6NQrEpXMsaJ0EXUhJct6lY+
7DugJd+W3SpDvCCeLKUjXD2aShimRQNFSwaxBGHVS6m4ICY4XBArUSBqLoyQ5JVxJIrgS7huyiqo
F01Zx6LVwDwIWiVFMpqPZlj5i1Trypb1oQ8Ra6jF+4vWFwI6Vs1NWBfaPbRjQ0rgxQUHkV7onbEt
w71a6KNrCIJkm4JkOlCvEh0AgJEm4PjGiE90KmdqCjZ7dDuVGvQ3eV4tpX4GYsTVRBM0KqiZg3MJ
Q6/Ja1RIMIDjryox2UEwPFrVfpkvy6DGgp05Z0Sse4cEan1bZKOwKnivWD3YWxsy9fFDAI1nmgyY
9qiMYzCUAFVxbf4rE9RvQaNLXSCsiNs0UhhQYJajFak7JLBFTVwiC80yBUuRxa020QbWVms0yeG2
nquKVZixuBDVKF71YS+swLZQbyJNBHs2gKdv09SpPU7xsgmH6ihindC3WyZ8rI7gExMqmm9PZZ4C
lH5x5OrMSLfwOXDfiNe3b1+waEoR3jqTYhF5voKg9y/1UAPnkoUPSSFEqwE+8F5dhP0yCPPhmowY
EsRef8e50jDJaFIW1iXKI5CmdGCzhfer+t7pxcJ0tRYGOKimKMuojsBcGEYZGoMd2FhgjLGohItx
Oeh3xB/jh7f7F6aOToqhwz+zwd8Qq8Dcvo1hERTDtQge+ZLAY2bYBKmGPhOW3nPQaGSTK6HyPMRc
PDQQ9H9ojDSHs9cUPyStUt/muT89DlmXWZkRtDIF7wGhD7LVd4kkDEtgi8xroxm6Yz3lwikqwwrq
wqCExXCroxWoFOte0iHPL5P+NeqFYJM0xFiZ0mRCyiM3S3KGRp0pGMvSjwcxmcdYl2Us9alIO0+B
7E8cMsgRS0FBkQDLIRJbCIl6KggeNS0NLVkKoNJdN5EGFQr0IkDD1nd+IR55lVyNer4Yckj5FKS3
Q1CI5bRZAmfkyO24aBXlsSQAx4uARFkkaHJPhA4lDUuy65UKE51IexJM5y4yC6YkMFAodUhYT1Bi
AW6KC5baQXIWe87oRDVIqWbQJI7aamA3FkRBS2cilIBEgqTcFKFWEqqrRikaF5V6nFu6SGE6BO8h
u6oFC6hHBQA065kEHwD+YFSSzIYWRXa/H0+QJ4kw/sV1Ivv3be0/aZVZWBJImjBNrbbYS0wQ9cZ8
AcBiZsdtj9ltIBS302w+AwPEBTpH+s1QaIMlh1NzO4a8tA1YRa3qqBMg3gLxlbxGC0mHrbRkViMC
t0peB7FxptFYQAWKZmPaY8uKJlBXwWsV6gH0YgUMah0Qr1FKdnIiGJtSG0KL9DxgILqS1ZjmIksS
nIYyHdXVMrzx8wB9zR663n3VeBWPzxWf3FKXh1krQnc5UVA3lpKnSI1GCskJANsKuX7l0JGigtrA
4bDxO+jES2ivS+NiaoXKbjUYS4rmkFtA7EGlpydOoBZLuInL1hhD6yBI4euEyupgFTlUP/M0RBjU
DMHrRLgmiXW7xHqNXWEYdbuVyiU351hdhIwHY/4QjxEoqDBdO/TQTnODvvOZ5lfmHiqk1ZXUwONP
MVLRyuGrd4SzuOwG+agskswf0J1Ko8EKsiayQEYyUKEz1HzRwbHg4AcKYG7AF1uR2cvLBPYaMN8u
w2g7NVm6M0FYchCruxBNJUE81MSvzzAG0SvYe0CMmEQGtGng5hBDZAXbiD7K3DNM/xlno3EL/la/
EXOewnhDBbOqLLNDJFYF1KurAB5EnWT7GUSTsOXBvcxXW8UFJwTzVQVXxRfzyqnFuL7OykRF5VSA
8WkLL8X73MwF12i12ho0yKtOU9Avuy7TgaMGNzcaKmEVZSRZankjrRQ9NhY94tXz0BYlpmQs7OBj
1WGaBslaMuvJQVyUQB9W58b+0A+sDAUzsyYVQSYE1XK0ZD6CXhVGhjzRmEMIOoiEfqCyHkJ1YoJi
Mfi6LXLFotwUEYSZ4yRJnQKSWxQSDvUxh6I4GxVkjDqBmFaZGON9JwucxqkcBSyojeAKCM7eMuAl
aOdDH77EGmBDPfTrXHDIU2hGKxomxYhmMc9KmLAjU7f8qR/3ZS+bB7gbzyn04DR6ImxnGtgTLgzv
7J6nNq8Q/zuRTzcdBAd0X+UUzm3xcupN0GRH1dKTcXwJ5Ex/JqUhuoIOKd4ySCzoaYDJH8MPRfP9
3h2kGIzkXjciC2J3HPkx9iR4WryaqDqDqmsYFHvyLU/6ZgOBpOKgQjOQ9XlxqqIafN5QhHF3nQAo
hZQRaktatNQLDZ1KjgSUj61uxyMuRIz8FTv61STX0BLDVkbBGNl2JrSjRBWNTDkesYh6uV3UNXYT
0I6ygzqSCEyiAVGtGoxzavLrGKm9F2jNs2G2T2KqI/cCMszKkxLCVb2EzSyQJ50jXOa108nxow7F
WqsN4gcjnbD7TTA9k9pqV2ONgWauqnTUWuy0JQzSkGqgdEl0SEwkYgotLBHlJW5ssjyXoTIBMnk+
QBB9ENPwJMLSCP1+MyWrAF4PrCgB/Y9KmZnIvtH2L3pnyBFHa5ztaCDkpROJ8gOJU7xfDOI1n2cE
knhvLMOQCmFhLnw1Kg9DbvSsldJqlYVJjs8EidM6NTuvFQcUKcXxOOZEX6hVJdII0n60a/oU6qTq
Ntf0B5LCbD1XZUc0kskeeQuWfKKDp1750H0S0wSLfiqvBAM5JXBL80d9USKCqkqlt3vIXECwP6le
+kZAolvVGYUGIgyJlS4/yqHRHjohhySCHOmyNwlyybSKxJhsrX9qALstoaMAfeUe2RIdy6mC30yt
uqYR1mxIzacOCpQs0VFCUVV8p6aW/WWHrW6RKsJ1UkCKWSCV56u9uOBKpO+6pNoIqjS5QpgFHlRt
AystchNRJET9PTBR/hHg/Ja20NToMYxgaUpQdMMhPVjCohTTeaaY8WgSr3zIvZ97nqNS5g8HCNc8
AK6Q3uQ9QBpcLa8aQYmvA1WW3U6tlTucqxpnIOJzhXaEB51ZxEIDgieDsJvEYpsZudsTZFp5IJSs
LOHAmujZuJQKpaaYuI/JEK1FjOvZB3iNIl3Hd5RmhHFkeokOIEbtNxLjWgAiftqkdieniatxcA+o
mZbquld5ftWrhDuAz1Rs9GdIiZyITmdOfJGkk2+reQDzCz9AeibcG3nYbgyzQ0kdPuMvPmwnTkok
ZRZcl00HfkfaAvErwGZZ+ieA2PJtGom9O+mav0G1CVuYT0SrH0gK1CNyHh+DqYt9sO8NJbemsdF2
ED1KSqYXBSyDct6D6QR9+lxStA10PDIWQv9pCwMDeCsKykCnMau2kTyC1FICqU0lnOLhxzs95yok
CuMh7A7DmMI5aj6HIlnR6ahyDQfvqn1UQxWaMrU8gv4P7j9OPWEO2UXoEAD1MmNaIjYC7+fqkdau
CyzsPimlOw00XKaRWPIirVIx/0fkOly9Hfs0YFU8JHREzD7nglG7/5u689iOW9nS9LvUHLXgzaBq
gPSZJEUnO8GSRF14IAJAwD19f9C9q1uZYjObt0c10UTnKBJAxI5tfjNA2XkuWk9/iPvOvskCQXNh
HDQS82Be9fEUn9Iqf+glLIi4c61tZRaffRQz9r4tUCvsfW9VdLI/DPCIQ1x5BsKGm8qtO43RPU+X
Lk54d6hmoPivrMF5mjP7a+Paczi6eaLw7rSD+6qqZiQrzPZHjf7rqsrARJGhRXno6GQiSlWS/MzF
UGWIEX7pNP1Uuch1+ooaimwjeLCton9qfTOmZs+QixK1NT0mdWxsqIXzfY11J/lfpm4oUbtN7cXe
oU+Mdq2aIX+ug7J+tKqJa8Amzt6injDvy6Jr0Ppz8jsV+f0LuvLE8VKaey8v4qeSUWlYYF+/GWtb
+9JZ7rivA2WhDFSJD6WWS+BPtjh6qra/pZUebRMPP+6OIpKUKWDoRtN1myjP2JdzrdaYfskbvCQr
pByEV9wUk5PdwGndNmYvNlmB7LFqnPnGdqpfetAbp3hI5ptoMIfQQExpb+VjR5ag6NqjO7kOsrjd
25UR4+5ilyFCEz/r0Wo32LD96GWrdkVT3jaUVe3c1h8ab6wePHdy/xG5PsIRcaxuOjK5B62J0p2X
qjkN0aMQ36rKKW54JSk+B7698yZU+3Q9aR88kux7RRFFBzwC7k8zYQXlvzAQ71DIlLgcAmSEnCiE
aGEa/KC58tjogbHGFcFZzwkU23DKZPY4JO2IFFTl7Qa6dKvAKYddUHkajHSpfQkEqoy6MydrzA7L
J9TawHYnMTAJdNmPgjRn28L1DXi/qCzm8OPYXBa6GAY+n4AfJ7Pf1WjsbVQXyTtcCaK7McjbFYkq
Co1jZX+rJ35UC1K8pX8h3b0pZPk4ky5vqsTQProdZUfS4JWnTC/fVUv1r8dK32oZt+iU64dA6t2e
35UcgpEmET2E4tbui2YX27jZF3NafK88YWyHvCtAkJXtrpfl9LUVBBUdfXxYlVVs/3RNiUxoPfvf
fafONxmi83sMvPy921b1IuQlvxS6mjZZaqMUkqrOeAmUXn3qfNEWIS4awaMhfP2DnDP9ZxUgUOn0
frNCrsT+pWgTQdyYYkQt/DFUU1ZtA0XnxYwKh8bIKD7RWop+qCqr77BZ71ZV59U3segknf5q+JkG
6rMV2/ndEKdyr7qWhMUJxhrRsdF+NEd9wKsjG7/6qUALr7f9H+gAJCeBTN4+50IuVyP0/sfW0bKn
voWN7NVSrIZyKaARuj7Wo4G2nUzSlS24XOqEajiMSzzeQRIa/i1aLelJZCr9YeVD0SzXSYyjk1lm
iPHMzKh6K8NnoIWy1beNd2e5Wj6dhhm7kV3iWm2Ylu4Gwb98bQuvtaB7pVwmmdGfENCTB0zwDGqw
GJWEasy8R7po+a0h8vh7YUqRhvjFpovuZ7PCgr3/XBrx4qDEvY4h+Pxsx250ClylrYtJM7dmEA/H
Ok3FSlnL8cbL/ZcSdRmaenrfyri/N0sPulpU0hfLcVCJDEnMy+dbuEjxrqePeJN5efSg8dlINqfg
3hwRcUAjgRmkKsStiPToSMws75LcsDalI8cPixdo6E1x9xKQ4Ig6/oH9zg/N0Z9smqY3iD197hAl
Sq2ZPKfHQV138PH2Fh3TxHwpS6VWqOh9W+RjiwJX68Yq4xNNw+K5w9eS7MZc67n30R0EEk/I3q/0
Kd4aBv7YAx4Za4PTsLEmc+2QoMIDSuJVUpjMIsdsuyALd47sCd1iIHGcxLGv4+6p0Xy2TZvf9kls
Eu6Kedtn1bBKYLUfpWX2mNdNnwBOf6llAFzBUZu26rc1VWZoRHp/i3hcGkZRueeA419oaNGt6DoY
zTSvT55eeYgTFbgtmwNpmOXHuFEkHiaMXXZA5qDbT2OLPn+DXqse5Me6iTrE4gil3Nn2j97LsnUS
c6Njqvhg1XLYSwQg7d5KV2ZqxTvRzPYvVxfNk5u32mbObVquFgXSPKGlbjWGux+SEfmgLstXbuKY
G2ompvyeym+HKqCnWnaIv0qnojrMsi8Kwba1l9j6fZZ12m0qNQNwy6zsja+a4AMoFTSo0/65TAtj
bbR4SGkTmCbZdcZKOlaxlW6UPPQdXQF98LR1a7W3c0ym3ha0ZZVq4kPQuvVtRY9o6zUD9ZFF8dzU
vHtInRBlDMbxv5+M7fA8VtNjsDiq41pjh+STZHNSNuFSMZlBwtgVOtEqdcZjpExGyF4l7oasPph1
9lm08W0vtBfRZ+gBpggN6pOX3ulx+4BxNhhWr5tWsR55e8QS3bUe+2R1jv/Dd/H7if3qC60bueph
A1Ic+clhsmJ/JaIlHy/NbT3S151VucF413rohcUGGEpazRbAD8qEFSwYCe2418I8sGo/HAf/Q8Lh
XtmmSFFryMuDX3o3XdduW7P+Mkw6Zl6FR3kr/VVuM/7M0npDWRCFLmOfrbTnduvkKEcYctbXDB1u
7ax+Hp2M+w0PWVZ2b6ogb0JIz1lYJQkKgpY3opM1ppvMF1u3sOnaJYIpdjSayN3l1rOntV9B91BT
MINexZo3cmPqp6hGMTub/GFdJn57sv3hYzsFCBqrWt+WQv+S+VZMaMn7vauC59ollZKdNd6CwEMn
ixpzF1gI+glHPXquYOoxFv0dUrgxSAZXw5quHtOtU03bwOy/9QkSyRGtjqzOdkR6tc47c5HJEP5B
jSiUkxZmuzT4OaNsQ1+uorGsB8/kh5/jdPxAAYE5mlUnT4yHXybmNHc5nLitwi/71taMFy9C/iIQ
az0Fy9J0YhfIudoPOMMeLX/ccWMufEm2hGekw25a0nt0K7aFLV76rjwktfkxwl11Xef64xzZ9TGL
y+ymKalYAyNbm0H1HW81+lYl9QyuV4ysIrs95JZDeoEjTwiau7qZkSmk+omPg4f1jakZPwtDPMd5
+r1PU+MYC83YQ+8s0CosmBCRiJ7iLnZ2FmnaDWrpDehif9i3dYBapTsHHybLfEEuoXjKdXM81Jqc
Vk4ixIPlS5D+VVKv40QlK4ry5iGezWmHK+zXdOQauRniAQW6Z0L6cCjKQYQWfnU7s2Rg07t1/E2M
wkDytWKL6yiNknch9wxnYYq0DN+jfgfi8FAM89dSGTdtrLazNY6hHNWxyNWHWrEBUyfKt0aRfZ1q
+4H3fRgte+NUy/bMueYmqW/opu7aPH0a0YQfM0Z6UlXRfZrwH/WqPDWyxZ6vFY9M0B6tsdkqMzkI
x1+XpgnoCfkio+z5hVJ0JzsC9amSexUYn7SYoy7GQ56j+zdL8MXFCHhQM360pX5wOA09W2M3qOxW
6P4BJtOT4VrFqrfL49gC6rPyDaSCcA5y837MaiNkbgbol87jGmuMYwFhmzpRup+SpvriZND6/Ep8
laN27+TJyjbaJ1smAHVm4zAwYUyoAjfMb8UXfc7ukmhEzK1bc0Wtx0J81BMFE0cE28q17ixDgOSf
JvOgsGu4i6N6X3dptGr81N6k5UIFmJhhmVDRh3j8McOsP2qNnx9RPVKkWdEXZ8ksHI0MCpG3tatq
7LdU3G6KafxaJjqa9nN0a1KOOL2ubxoZERs4R0UAH0HUwYeYwcDWl94x9pPgJFsjpXKzKu8zjS6E
3uIsDauoGz4g5niSM3kc4oiwFNwu3dJCEF/sZuruR89GzzFL09tAmwUdAi+jSwpFo7DcHf2T9IBc
nrvtzGKxNfSU+GTLbPgBBEcid00/hU1eFd9T16EKJ6+2I2K+sCaIxW0jNiOpHF55L67bgyxEjYxB
i67WOEHFPfkXs9pSb5nT0VJKetvbWHwZ1wuyDUR8bm9SEzsy1l7bbBxFhzimS5H23lPqL1YWHqq4
dqt+2nlOR4HhE72IUKn0wBdckQ3WNMtVtZZD3RA0HOdoDuWjUbo9owqN4mr6ZEfVUaLTFioEAFw1
5xvTE8WqjOSnIlH3Q29+ZMSZYzDNXF+DnbOWRtwcqrmZ1tLxfzaxNCi4dcDf2Ms+q7r3jr6dPXaz
e/CjwNoqaUWYNBpTqOz5wRSzgHja18emx9+hmMCzV8bXvkNja8BJEqFCJmi2nj84fFHPQxGyTPGJ
7PGFnxh4hj6NVwtxoVVZRPl69KO7HGVZr6IZ0aI6l3RJF3L77FEmAAQfR9taOd9a3/im+rFAq2im
SydSI2yy7lNcq5+B3mGZEzAicZ1Nb8cp+9i6T9QgtnXRMuIp9J/405d7DcHC0PaYu3k5btnMhja9
P4NoLYpT0/XrWA3uofayr1rNkCEvTFLF7q7RBmtnA+ffzq189CODUtp57Fyv+RCP2I020ejeNLUN
LrajbY2GfBcSPq2jX3krb4jrNbPl5Nj1qb2dDVnvg5y0nbE4TfKIItRz63LVxP4nI8jau0rkzm3S
pacWieKNV8V7Ixo/ZDbbEPfwuzyiwGiyfFPW7YaJZBr2udXQ2WEym5vZB8ziwGq2uhlm3lSthhTr
YcUgfpMgmrbKfVQUGYGnh8KnGa27iEVolAVhVPQ3TmE/9XPvbkZneJAWSBBU1j61bQYXNxY2f9TJ
Ie3N79ZIe6IuMTEAaT6ZVXGrxzbofSsoVoZNoeJNFtUNroYV3VkKu4W3ktHPtD71lhiLEl9kYVi/
ZlNEch1JpvIhNLm6P1i18vLTOM7uFArZFuhA25bRrAynz9GW9jXDuJGiSTRBC0IyYWpiTcu2ThsM
zZr+ePM9E3gL8Nna+XNCC258wK3ZEGFKk3HY8ZeDc9tRf9bgvHApvOd+j5oPjVZP/5jz0W82jNAF
ffgS4vgedfEGtloEo9oMR0Yg9aqMZQ3nxGk04wZUBwmhO3nJVymG2LrrEBARjybDLrJp9n2e3oxO
WqvHvokCEtfYlNlagT2qjlWcoIYcMMamKe8EysWLQvb6rnb1hhlyPtdoO8f0VJFnxRymWUdRTavK
sey2W2d+RrWA82RvQOxuumG0v1RymPVjMBmzRVoz2gbC9S77/UMKKIJ9jHucGxoaSqCDkaU9nDU/
uAcl4d9hJfBjlM693zgYIfS9uyrcKt11eTtgt2CD8ciE3LfYhmdsJxV/Q4Jb3Gs5TlnYd3QzQFGd
u3SlV4Z/AMDxOPee81zG+Ze48bZultDYNqKVWSrkV3Pr3h/KFytSaw1kTRlmU2M/MBCvj7HmC39F
NFTzJztVvv8PBFPNZf3ePQVV+3EQmLUOMtlqcfQzsZWxKwtvF2TNDib5iiH8zeSkxjrKDADDWZ0u
znrYo8wp3UTP3DKUgDXV85dV1s0Ho0R6upEBcB6vGz/J2dmLZqxPUWdSvJH2noZyAtQcjOapdJJk
7S0vqXIqi5Z2s2s0qz60Y4BAryV+VJp/l5hBSY0kj4Mgx6M6GglwMxK8uYmasBYTR11TLPw7TsjQ
ecbHqPWIx6Pp3hZ4H6/pSk5AFDKQ3X1jf55GBeNpmD+LLn+pSTrW3djsIP5He0/IbBV3yHSks5N9
rkTwYk5+dlC1uqu9Jt/V/fCcjOl46ul8PUjpL0R4r9lmqf6t6qpklSYtt4yl0Wdu4PFtMwq0KkTZ
uv7u+RS0wTxv7ZH595i0h6hLxk0FJo2iSjJgkNORYZy1R3tBrYPJFBvbQCa9iAuXLMH7opKMSrlq
x4fYiNzQdcp45ZpBRls4AlGKU+yt7zWPduWLZ1Qoc2RqZvcBrF6wH5ClWTM0kT+jAQ3cIcX7I5DO
yMylNfZtD3araVpqiYwJbNKYMfajDB+4ZzWQjrI6cNrpp/r+KQUk8yIZCNC0nxFjGIb5g29O+qrK
AweBac0Mhyj/mrvUn23K1Vab2RMi7eOq9Ed/w3j1aR7L8jbII8a1gSQb9BR2wk6ZjZ/wkSxJZsA+
HRlkqwkEBe8+THSUYUOkqObvwL7MH0VQOPVDF1AcmnTrjW1VGCMogKnO2m2nJ/rRyUrxY+4D+oG4
zUrnxi7olK60wv6cp0bK5LAWH0GsOSfAjFjGWAwu1dwc5yVkoYMS5be2LyrGXNVNAQxwJXV6LiIQ
7XpYkhuj1eY9OUf2KctFApYpGY5mG41HAhiJtR8h2tsI9sGmihocthtlkHW11SCgDiM8k4VWp0b/
haKvgnWhnGCDBHR106B+W9tyOI5xbT9qjtsefVWamPNp7n1QjtDZXCfDsC6pHhNR/TSb2LzlEFer
vCy0hzovH9BWEoem0ewnxh2LU9Ivp8kWlfXsBt0hQuFs2w9CGapfp0akrWc3ziKwPcncnXw3/mYV
9Ucmimo9pZCspK4dsogS2UyRxEZOemVP9Ka4h/e+tLRflQQ7UAfeqp3qXYYc9GqU83AgQmwdB3yQ
zyHZ4LA5KTZ5bq/RLDW4md38NkYdtA+Y2emFsWOiJULTHk7C7syDaWlwPVC8QwB02M5+zrsfhja9
Rz6sJ52vmDN2iQe7r4zXDoP/j6bovLvYLb2WwrDtcNBtYH36Zoegc447eWI2H+cs/2T5eBEPSr5Q
AHWPQOtAL9TDU0LYncFTjeMv3B2faRClW8UchQn8Y1zC4YuaAJtxNTyTgmY44hInpMK/O1fi8xyU
Ae3ZYjhGrc6nMTpm3YNbLdXF0AzI+YXTGHTZTew4Dizmwfto5a59WwxOsQWgkO7GwNxk4HumoJxx
cfZD1qa/5WeoilfKrTcluNnuxktkZW9NQ/uhdN/d0CfyD+aY6ne+mmxOHTssMsCfDA3SquC09LDN
HHdvMfXH46ObupUx58bdXHffckcOt2iA5Lsia6dNoWL7xJCxvbNGaeNsVL1U7Me1UGl+kg1w1LCs
4l9ukoIAkpuhw0KItvlkctIC+TTger2t44SrXfY3nuatjaBP9qUFUMPqZoNkHBOl2sKkgNllS/4T
ALlw661k0NCC6GGkfgyUsVeM2sypg6TbLrreIB3azHgK4u7OK8VNaYJnnRFL2ooyBjhrN06+LmxP
beI5EFDxsTyf2iwJHRBI66YCWZ7Hg7F2k6gOZepH+7axxV7ReON5AXSlwfSpNLp6VXhIf2a8JSwx
MDDLMkgOY/aotdgodfnE3Ao+eOCMUdgNiDgPhnNfl31+KiqHWRWT8DQq2xOG7oiFumLPCG5cJwYp
eV3TqLRyDH1F7n8tEj2jg6L9tIzpaRbKXHW03zd5098MQ6ZttR4jYCwyKA8d3/61NJ8P+Nv/MrJu
IVG7fbfJSRUwnZpnvPuM8jZCCIIK5Deo+11Q9v+rzvOfmPX//iB+VU9d8+tXd/td/A+Aty/0/zfg
7c135id/iqks//2/0O3IoOCBh1YhUpowTKhW/ze63bNQpV2Mq39roCAkxF/9C93u/CfgdbSF8ESw
Aqbmi94Zc/Mu+a//0CzrP4Gg432sg3eCqR28S4LznBbtAEViAfR3LAQ/TdgWF/TG2hbghmI5hTpy
rf02ZwzgHZl9Ll0uBifqCrnj7+VQkkQ1jGdGRPe3sumfhBZEzUYPlz5gWTm9h28x9sz2N1dOsnvR
3M6V1ygs58zF5fFspNq44j0MpWzn0udLZ45Ma52sT2o66HoE6Z+xismu0DTPV0EODgiyj3q362KU
hNrW8vd/qkHMcxDrqloMM7V+PXWiXwDr3eaPXXX/T7rBn+otC5P3DxLCP1cBNu7ZBkxQHLLOV6mj
VkS+VbZhVGXBJlIa/h/VWPASqZnp6mtXnGD/fiqQlwh2YoaJ2DHiA+frFcbsMV5DMoTOv71N/WHc
JkVv/DNqcN7/j3fxn0/12ioIeMLxQN8AhbALbqmh/JRLN6KnbyfmZz2V5aET47x+77uDvxHw/dl9
7INLbnYjycawo2xQ+bYZvySMDXFpbBxHhXUw1Vz/ckie317zfK8vuwK9S4a9uEktBzYgKPy5K4LK
kqLs0SSqJQpWuiaddd/m2a2uoCu8eylCDDaiAfwUE7ml86VMUZJnKnr/4GoFmWs1A+1XYtVmZXFF
DOnvXQgXB347ZxexKfqg50s5wq18rSpp0aYtJU6auXtSy+7GBqf6YWhq710R4/dbRGUNqg+eXJjS
eMvv+eNs5ZESeoW9ejg4tKnRVrtpkba+AyVnv/sUsy/g2tFlWQhHvxUZ/1iJZrJJjwdAYtB5+Xqu
accFjECvMMxe2RVnq1zQ26LSx9Goplyig5z0q8jRcajPTW36ZsX9NS7d8o+dhww0f3S6wBwtAwH0
CwJfP3uiaQ0eiQThQ5J4MQXtJD9NvpHfjEVlfCPl+/L+rfjnkhcXCga2Xe2YugzN1puBoQ7undtg
zTPQhv7/W+pSLEs4maV3liFDt06BBfYmSAMMzTbTaP16+6FeCVKuCwnfR2rMggd/cb7aQOB7h8cq
4MxA3ec1XVXNr6wrDs2vrkII5HS56JJ6F6EwciLmBksjvm4Z9Vtj7W7Tvnb/jW3OdU/iYfnYPFkX
qwCj1Pue/l1ogJVxH6rWpqeQWKq8Sqt9bfMB2ydGWLDmfgsS/nGe0JSZa7cnUlAIzGJfGjg1YWzj
plcixGsRCf07Ll/D5M39Fhn/Yx1KLEgUEuS01gSWu/KDIj8Wbhn9oxQtqFgiYndlxdfOMHuBgBvw
LxJ2z2NSptEzSl1rQRd57q7o1Vcyqx+mNK8plr22IyhOdXO5G33TvvhW6Ggm8eAsvZUIROiAEOPa
LmiZvb27f//e8zDhcnXYvsVL/H1VnT9PovmpKpbZnLQai3aDNaxAO2UbASltQRtZoXCdXRTl+Y4u
K0A92Vfg4sANXwmOF/TbJdojN4/M0bI5F8f7i9uF8ZufGGPdAApP8qNemP1WSmE9131zG7sajZJW
II2XM5Sz2LKrcWLixqsBtRUc1KTJKznQ33sr4PPSV8VWwkBHf/lAf+wtzAsiCDcdUGXwro+1PwEw
ydtsp6si+9GlgNzf/hR/B2zWQ0sULcdg8V/zz9ebesEQSxI9B+pAYNOFSYs10nYluI4p+FrD7Vy/
veLfW+x8xYt4PZnWyBCX+3UEpbBqanAiswVG+N9Yhc+65JEoxl9+V5A7NoTAUYalpurQ8RCy1gKI
qW+vsryd833Ms9iB6dok8suf529vmFhe61mFuS58liGGsReaHcOA9YBmN92IJkm/DbCRHlrVldf0
YF/7eL+DKjLQrm46F7eEq+JRStpwYVFWzSkb6vogEjXfZkprTriEASIE7rV5+5mvLXqRH1XQSecp
4IonyXaHdS997WRGerzy/bK9Nfsp6NZ4aYOmenvd107Gkmvqls6/jOj6+bsehV9KcKecjNRwvuA5
PypElvoFwBEwQEoqrfv89op/R91gqXu5S2hbIYZz8XqVBQrQaWMJhryt1i44oLVVZvjaVeO1pPOV
Q+Gwg4g/jo4h8uXVldvznA+uLcJpUMWG+Y/CH8V5fyqNvgE2UFTgPpY1l6+wmtq6ts1JhJonhp2V
A5rNM+9Bl7DBi0a/ElpeORwetCd9+WiUWZe2NUDa0yJJkMwuer09Jr5W7uqq1BkMOv5GeG7/DAQb
MfES5+Xh/ZuFFelVsAeXKvniYHrM8ua848KEbhBAZajLF2E68lA3LrIOIsHI5t17BSF2ClfW4iPS
IzmL22QaLpnhQOJrRDCIGIWGwqDFl+q9diXovHIA4Qr+M8F2l+LyfClftFNrx2CcIJH0J1dJdSit
zjmmBKp9F3ldEhagn6+80Ve+Ji0H+gBc29SZl6s2iTTnrmNVS7mMXYo09ddDWrdHWP/qbrRrIGA+
M32JMsOVpf86HL8bRouBGMkdl9TFu3WioRLQX0QYgyoDUFpZW5LA/vbtL/jqKvRVfm9XJMXN89c6
xKbbjkzoQjJGsMBu3GvlOsKjdXrvVuFxHCTblgqTLMi9yLHKuTVAVnMu0sqNVoah8kcsklp8oJP8
4f3PRFwhKfRxROJEnD8TqD47dUQngARWowil0uZvvWYW3pUtuWy5s3tweSSybrYGHQFO+/k66ZwJ
f9CVYPdj7NuKyT7phSoPALTaK1HltaUWE3MdnyD6m0sP888EqRuiqq7LkqVoyoe0O7Q1U/KvSa1P
+/e/PJIijhpaHGjILyfij1RMQrFNR1OIsLH1dNNoZKAoGcsru+Gvc4XTAhcMlzEvT/9L6syPyxzD
1oQmiu7f+PNIYxTabNiNfY/XKQi92d+XjX14+9leeYuIiyx9PdZEZe3i2SYjFmbWMm4YnJ7sxdDN
TY2C8gNgjPnr20u9cq4supWLhQrBkYc9f40V+NJonkC8BG7/CVIgFAMzEu/fFWeLLD/ij2/lmaVM
tJjZnC1VtAUN3K5yq89WOEpcUYx97XvRpuSBaCrwNBelmNGNsqwNjZwSFPCKehNcvp2rB1OhOV1a
Q30I4KLNIdS6cff2m/y7WGGvMBPCXQuy4VKtnD/lLIusGCRr23HAUyIiux4BK6+iulE/SfyAJI49
7YjUCXZcecYHu7EroMxkL60DIzGxhvzx7d/02tflu6J7Y9C2JYE5/0mJ7iQGEzjAR17yzVOatpGJ
219pAb62CA4CRH7aZXQcL8KYC7YlbYWDZWLamLDBkGHqIEAH4poa0/JrL+IY7HfAFtAECC+XbZcI
pqtuTWyjKqvGFaNOMFIDerJOv6867V9uTP/vnWg+p0+bJ0BoCyD7ZZKiRjRWyr7GUwSv4lPeT/Ig
CLLr938hH8KRTRbGDRpcHHWv8BprigmYWVs2N7VKEBZ2rPT9n4jXRrFFwORDXb65vKo1hBoIY9PA
jLIYsJk3Uid5b8OK+RPiOnTEsEgih73Ybf7cI5SwHIA8tcrbchrhwEWVfyUk/92eWJbBhsmhBHeX
7XC+qUvUlhwdhQSAKVF6U7eZvXWht1jWXK3aerjvVXUDyydir3vRiTb40Q2E2L/93f5K8/gRBsqy
JHi0SOgPn/+IWeoq6JAaCGe3N/HeiURpHQCClzpqQ8NgQS4KivTQ9IF5rax95RhQJjALxIkKrMxv
i9U/oqlWJ46uSmbfU5lZMDx1F9iYSG8sG7cf1Ub8+fazvnLAuYtM+u0kXr/9Gc7CtzK9sZx1ooid
AEYcWqvZejR2r5yEvy896Kne0tbCt4JR5sVJMEAPjA2GByH4ACyxfK8+TNXsQYQKkitb6O83yFI+
rmImFRCX3sXHI1YC5HN4g3XupNp6qgvp42mdGB+D1nJekqEcoitPtyQ+57GLRpaJeZNtE74wqj7f
L0kOTCqWFgI9VYmYCGCiT1IN8w+pvGJtGJUJN0ofTyKxahIKs72i6P33dsXBijzBpfe/GO5c3Itl
JfW4H+i16EUDb9v1XorG++ZUNERkAA5U2deSzr83zbIi1SxDtqU1evGOW4zeAXlJxAg1k2pWKqiD
bl9d+ZJ/3/d4t9N05SBABSPunL9WeFPwp2tI8E2mNfPKr9L0i4TubK8bWJr3Mu/hjeZ+0mHyXhTt
tTvilT2LPjrZLikiYJnfiol/HEXAeR5WVqDWtSKSWwc6I2zRyEie6xZjqivH8JXAZ1Aw42zC7IHX
enlC4HHlNgJaHHy3vafzlT8bEUiv3m5gX9lt4jzlVkmxDiQVCwITTKgXam0rEYmyK3Gl7HvlzTOT
WIxvyb6XRvvFmy9aWI7A3sNcQqyj6d39GFzS/Uofg7CYgL61YKZlnLz7KuMlMF2npQZgwPktXP7H
K9ehwzgSPF/oTBiIIdoSWfMO9F7aXnndr31b6jL4v5ZlEukvKk5UJrII5AOMhFZFH/sps7zNZATR
qUtt5V1JHl9bDPcb+gZ0f+h7L3//x1N1aB0kYITqcLZd/SgMoKIDhOM19Jvh+e1ovnyYi0jksgSa
mvRel417vtSYed2cYa8Uapk9PWWdMX3EC6rf5VUBcFz3xcvb673yaHTwQb0wJ1uG3xePVthaWqqp
Jq7XHgDChKq6aeDI1/w/7/9kiwcHyT+Pxra8iHKpW2IR22HeHUx2g5vJqKDLOXNlHQxmudWVkP5K
TEWQhAcjyukAcKzzF5mNlVvESgM3W5YZWX7SonYkx4GM32/Nl25qgIxL7porNc5r69KHZEmc2JYE
9Xxd1aEkBz+PdQcG1OGoUvsO6CwshSpNPg61Xd/4PSKD7/6M4BZIATySL49y8XzV3oMP1WlQAxco
2zqqOOUiR2PI81r3Smh5ZYf6xLnf/mSYNHoXL3ZGwcTrIWKHUTvP0IVmcze5vb9HDStbo9in3bz/
0TALWMYsGDZiHHX+aKgkxnL0A3B26LIdTG3G6CF26sfZxznx7aVeuRXJ2Cx81zzgXCQh50vZrjSR
mYoq+PppcWfDlllnyAZs/41VuHdRzV2swPSLc6Cj5FS6DtFEgtXeyEj3T1hdDFdacq8cbOZzNCiA
YdCudi8CJHp69GsnyJaycEY4zDpko72dMXVbT46vyysh8rVdQQNrqWNIKjh1569O12e3USnxGCfJ
p76bH0r4z7CmyF48iSzL26/wtdXIQRdkFY1qSLvnq4mqzVxLcLibScbHKm3Qoc5R7NDHUZzmYVZX
nu6VjUFExpEJj2XWvBzt5p4pBkheKD/1QjBMTXS45nFtQOt4+8Fe+WossfTNaBXbTODOH2wUtgF/
iXNMC8tD6Q8EA4YiNcpOaRo1T28v9spb5CUywmQ8jqLv5WLRaIxVB3k6dIPEQfFTD+TPqlk0OCKN
apjZg528PzpyYwfkuovxB7f3+fPNtV+OyWhWNIphSuZavLZNpl2tcrSNjdDV/+LsPJbjRrYt+kUZ
AW+mAKqKViIpikYTBOVgE95k4uvfqn6TZpFBxu1BR9y4LTUKQCLzmH32ipTCLe/j23zvmRKQkLsQ
pFMoPHmmXoeGa/C4TdwKi+WcDRRDsIZpOswbq44H/B8uR8h7LLxT5bJOCi75VIpOCmpHmEpeWLSk
d7W0Mc10rM/aCu8cNWy/5PLH2IR08/h+/xWWSCxm6xyjDgqe23TYtCtuNi8NmUsc+51gvubC74v0
8ePbe/eiiJNIqj1KaadlhEGGzCgHdoNFIndVoN/4LrX3PfewEDO83t6vY+58cs130jMw0UTVlkFW
T7zy+kbHYKOOYGOFRqZkRli4XISMwj3qNC9/tdKWP1xpDIkrjOHcWsGFf3zHb2PpY3PKPWajR93v
6cdvOK2v7Jqh/dlX5u1sNTqq8yF7EWk/X2+BSHcjFrHXohs/OfmOC/N1LHiskvKl0BWgoHDa7MA7
p2L4nwH6lfbbrUiZpGP8ZX74X2/vqDgL4EJy4tFxPHm4+SRFbgyc53CxJe4SRePehAzCZtFAD2QP
r4axnCYzMMCkF/+ZouHtHsTVj3ojZHzU8k9Pd4YG5qKgxxgRzuc/si1f8mRqx7bZO3g2/sCULXv5
+H7fbgeUKVlInFLk+kQUrxeT19N9cyy2A0tV9jn/vFSdgx9pHgT7j6/0duEcC6IUZ46dd+LBk51g
Ea1RmPg+RAZ+m3XiCzYbmga40MbhWjOEW2DpCgdaGV3F9JYw/3x8/XfulGCb8+r/NZmn9vjkDla4
1ZySTRr6TaK0EWJkQ/bp7pgS0vknG9/br/TIqqW/SYkx5GM9iZ7GUlSlghUbeVhV/eYASXBIqBKz
gn49TU17yKTun7vV7w6ltp1PlvHbj4WrU0oPCL59Ex/61691mpk3mpkzgWI9lJdm5zF5W2JF+PEj
ff8qIIsNmj9Hufrrq7BGA8TbGJpQ2g4vSu18WQIlzv/DRWB189Wjb6Wg8PoiI+m8QErGg1y37gat
Oh6thWEsnwm43vn2KG5bLE8/9AMK96+vExI3Suw1myjDtT8Je6T2oSmzc0R66iIIsJT5+L7eW48B
EHbaZkwyoPF/fb0xs3TbH18Rc8f2rgZo/MWl7rWTmXJuPr7Ue2sR/SfY92PBkkrI60tJhjXJt5hB
9f11PDfK3okpJhwHj9b6vBsHA7ugyb1laq57zv28++RTeHtIHiNF8hXq+R5G5ydv0K0r7LwMgm8s
RBiW7Kko3jjYrwZMZlc95vCLzLbYKTI9fHLj713Z5NEeO8oBXcqTd9pi4UC3uca3c2uNZ14EdoGN
xYcYz3lWj2gTq+oOcZf72Wb3zsslpUfiwAumGH1a95+K4uhURQKgzX6MBb/wHH+A/MnEveiTuPXk
HqmxcFa5NGQ4i4kG3pyL5mjBj8uODbx23vZ2XZU/uM/A/9LorA6+Y1CZled01fVnVfCTz/945WO3
Dk0cRWIkIcd//6+IK13yRoaOLhJjHd3ExEH0YLZLuf948Z6cG/9/Fe6Q2yMTYK7o9VWY8lknYssi
KXB3jZSLC+M89erA8Du0rWbDTH9EQesik9t9fOXTIuabS58cjg0hgFHYuDyV9GSmEFcSaApi1xol
rCeP0UeaqM1FZYubVKVq39PsvU3n6bPP92Qx/fMzkB4i1UGQTNx+sooHDDiL0p8LvMCz+cLtPb3D
Qg8nr2L5L6/035c6eaXeZvvalUuRzGFY7Ca7DhJLje0nr/Rkqz3eELupFxwTHzKfU4mT25D1F0ze
JoXPhAT0P2fQBY4nbo2ZT1RxiGCr5zX9+Bkq8p0V63PUHvdChHj0/l6vJVs7PWyRMEvQSWTXE9ag
ScMKjj9eN+/d3rFqwn5DKvlmUqyDEoEVLQOZ07T6zk8KvnlzmGzpW2dmOzbbZadH5jo/vuibW6Ob
z2dAVxatP6flyVodcBt2RAqz2u2n7MwYUmCo6G8/ubU3S5HyeUhMQcGL1IMKwOsHmG9ObaUCr2Jd
MZeMjVKQNKVVx7jRDMnHN/TOpRCHhRS0UQNxQp68q46xp6GyQhN4C06Uad9sieKUSiom6D+5qzcv
zLRIphiP8EPEEETer+9qrgvE/q1lxlmhsyXWDIR/LXsV4meU0w+ytuyTc+m9e2Nah50TzbhNnej1
BcOyNdKqlHZsGm1u3lhut/QPBd57wsGe2B+nT1pqJwEAkwWsCOYybf7xqWyfhIMlJhSmmlde22i0
l3nadAeRbphMCHzGOX477GLnMi6lsq9W210/ud33ni9RN0nyUbfjnN6uJcKQkDe3YpZmcBDbZEWO
N1CHNkAO9U5r3H68dN5ej4dKy5mzl4QD7ebrx4trXSj6CqchWuv+0ZabeWcFkdnMw9tlsd1PasBv
P71XlzvNbLpMAVZJHZxJmPfHY7nB3K/Ip08W6XtXQbND8k3ATVX7ZM2smP71LR6DsbZU+i0waZ5Z
s+X8by0rVgqbFnsj+9ext3MauNStrnOP/zvW7MXPodE2eC433SeFr7f3cqz0EswflX7H+tfrF1Ru
9ZxmKiyTzs+wYJyz6SCQJH0yAfHuVY6lGUJO6hWn0zVja695F2D7pnG0OWQtptiFMX729t9+y+zx
6JaQQTOkiWz39b1QIU+1jZl5IhbdRnluMHCKM86ZSumRf7yu371UwHfETn8c6TgJhQZMBL0MX++k
LPKepikq79HCGFgJc/1ktb2JKs3jFDcCedITqnZvLtUex2uxfEr6ccp+bdUs71036/d9yaD/GLQA
siiTfvIhvXd/HtshBGLCcuQHrx8l7dLeWWYaJ+HWD49barrnbeAK7Pqa9JNLvV0btPsJRI7zDlTT
7ONP+Vfsamx9obs5qBJ4ZO0hHOu/g+191vF/+xBRoCDZoF3D0eKdbgyjbVaTw5xp0jm+/j63G6zS
rlFXKyWmayPv6utmE8NnLan3bo3rcXt0pThjTjaK1NMt401pkdjmsp2tDmqzvJPB/7wW6SUis0He
xuwV0cDrB9j6hmzMKS8TY97S+dCu3Wjtt3Ko5FkvrWk6/3jpv8kCaFxSFDuGA8yfm87J5Vyli6oX
hOIimIsbWc1bpLHhjqXTWZdmXqbAfdfUPnPyKX35+NLvPU++OfJXJtcZiD75wNU2dkIoRRbgeQpf
Qqu6qrDcSf7DVShdsx2ax37i8Vf8a0G65UzpLHWxCreWZW93LRaUvflZ9fbtyUgegfaEziHj5P+Q
B/99lSVrwD9s+PalW+8csqrfbhu3qKGXjDSomJMPPzlP3n7SiJZob/9TriaaO/nOJoEG0+wXTBQp
DGKbWm7nKV6n+DEymPPZLPk739uri528qXxyHLH4a5kEPiHGNJn0pXzRBmfkIxPmyF1wtfjjKHcf
v7p3HiobMvgntn/i4tMMFXMe7YcZjmzjNGUtZpw+zDSa/oEXF1445meV00Kt+Pii790rtXBqb8c6
A5Hy6/XSpn6a40ABf0kZ+Og2Jc41W+xv42oOwMt8FYJ+y5f1kM09wt6PL/7OW/UYM0chQeWBt3py
fjs+3kTjPGMBT/wVU09K7711ss82u11+fXypd74+ukf/SGiZjjNO8xrD7DLkdZNMcqY3dnljwDNa
w+2T3eyTq5zOL0+z38AFhCaGgN+PF3Nx43oLf398K2+eGu+KziIZL41aSrMnT02Rt9FQLNvErUR/
W1MATzAFXQ+5Nr3Hjy/1Zrukg32UXIS0aPBeP31qzdAMWVPLPilb175PUWNB3t40k9JJmw4G5mNZ
vwY4vq6U4H6U60wt/ONfQNv0zf2yjSGPJDg+/hTqjq+XKL3qivHMqt9p14DQF4nNrq36Zqm3McPS
WzojQnevkFsN9CUYxhIeZiAx2sJdLNS4LoWFYUrc07BVyl9gD1GDPl/roBMPuQ8TYHpMdVU25Zkv
llH8bmQpUvCLhYHVb1TgD1qVO1AkRgpARDcLLvHTQou3PExY/dn3i+pC0WItnq/HP59vvf3c+7mc
/pqT0a2PGzQg+8sg/UH+7itnwuF91oW5K0Vb9FgjwkSVF3NXFheGX3olDbFy0U8qbyaa4mSv+L0D
UNHpDHSkWlbY8mRmnPu1tqqktPM6eKDAYjmXDAiNxu9wZOzqe8VfxHexZSILxFgRLBbcVbA9dp10
YSrDy7x3ybdpnzbrN/hbHjOb7VSmaSJpjFc4X0/h8F059lB+Bbco7LM6DFPKc9xL6z73tZ7BztEn
oaN+1hUrk987Ghi2pFyASUtvnA0Y3K6HSZYlL6fmB2DseWxL+bEM+1BGWuOfn7R5CjGEgqPZ/K67
xrPwecSd5rEfSdpxnh/aTnxBI9umX6YixJa6n82xoMQDviCRHmqSJ3PODMaTkUI32zdMpNCxhpkT
6J0ajX6KZ9+tS8ipWNLIRNhiDh/dVPvjjw6r+3yOKfE087exLSm2RktT1kNOPpuG5lluW5O68wo1
VaQw2TbjEVSXhsCDroZ7uz16OPlkcBeDpRd7vAvWpT4/0lLzWz+fO8Zl/Jwyy+0KZgGH+anOVl1i
RkUQh++V9lT7OPhkuVSssAycHjZtr1gjF3hZidtgtLP6F77elZXFUgj4fcm2DqUV0OU33Plb6zHq
8MfaNgcYdmNBbTDiPMMuHy/FYBnMEW9eCLfYLIctZtcR3qh1eF+mGgtBOXdesB105jbN82RJs8Ly
kHW7cp5iVbxiyegslhFNs1NtN/0cWNRkxRjqEfPyshlcQD7ZZM9DVASblf4Zh8ZyWcqpNzKqILQ2
jacAyNnIFLujtmGJsxJz7ucuDzfzYrU6Z/vuNMOcfbNDEJz3TC+qOnHDVKwx9ZXNjwJjSptkaQtt
XMsgS5nMpwi/PdQCxQjjvLPHxYED+ldt3vbDA3FdgSV9kFOox7p2HnOQomlrZuKs1zX9zqjpHa2f
GweCaY47svYCO/IrY0MW0pSiGYxLe7BkB1s4dQECHJpcuD4IrjxIRRBtVkUPAEwF86OgHRc5b7/d
XNC5StJ8RPkTma02WmePLKgJ2mg0xabNqDS2Zn1GVSkwYGWuHaNCyzqyuCIsf5AiR7oNsurF7QcF
0MHPDEhRHlH2CMt11WkIMHhCFjNHbLDu/EuWAEhw6LTglczxUW0xjhc+qC5n+lK1hlsP58NU5918
GBRzwvgjkpH4XtLZXupeNXbpyRkbI/zFYQOzW5foos2QaTzMzAc3tgC0dlVczGvQWecbjpLd+h00
iZ7nu6ay+ypkDwn91fw+pC1yJSJ07GrLYx8SNiIThEpdQj7dRmvXZZuzRmuoZ3M3jhqRZBKKtRxu
ZInV1VmPkwgO6aacWqDIoWut4e9AWvQ69lMJEGdiS/EvTaMajR9+YY3tvfTxBEDph0AJsSEzrO1v
C6O+NLIWooV4VcWyXBpe56f3mux8fjCmdqgPdZ151iVBCFpZAy/In/6ETzEsCY3VY7rVhxVbRdwc
sPk0I0YqsmsvtfKv+IjKvVWH1Vd6aR19HumHo3sfFK6sdtScBugBtJ/b/KvXLSsjw50NC+/Jskfd
/eKeCvtp8soRxS4DSOGBn0XjAUNFjDkn1dT2AYm1UV+OukndBD7c7MRVGVr9kz1bgTCwR5d9dyXc
KqzvrKoAUmRyAqc3vVMoAMPG1D1tDlVFsBxhn/7ytyKQt2UlAv926o0tfEL/07f7sRWFj59et+gD
saueogUknHZ2vZDpn5Yhz+EGqWoh9wqMQPiTJQtZ9uiF2Be3g2c1ze8wdUqPWcOB54CF+zLYfwpn
IVaMRDtYrGrWiKFuK0e5zaOsy6r81uit3y5ytLZYXTsKR8+HNAsmozlz1tEb/b3hDpkyzxTJHlam
G3aNw98l0KvxB8ZF30CJnPAWBdQ8gZb4aQ1KQXjKmwbuccJUxgJXFmuVLFNRCCscxAA0oKMSdcjt
Ho9bT+Ot+cefpWHUURv0I4O6oE2m8KV3SqN78AtHwkHAMmdec5zAww0sdtVqG7th3D3l1LCRBljb
BsFSM5AOD6a/LoSLnwLimNmJglaxnyN3GOdnjDM9Bu48hbughdWrGVeoL9BVmi0YRle1BVIioyqc
4EFlNEsf0lXI31nTlQEly3qpqHl35oMpqNfFNmsR0jdUZPlrnLfgDlEXTushRprq1mtWdZbxfaVX
VW5DJGP36Z8Ck2Yv3t1L9Twi5LmrsXL9DZhskmcd7Knbbl29W2ZRs+mfY+E5C5j1ZQpx9C4arIvn
b0QKwB/c3A3lod+w1zjgipMCL/FTKGh2Gw7u2Tbi5Boh8ZUPrenzsuAZ45SqjaO5cZrDNu+wP4gR
3+FN4PZ1Xe5LyG5XhmtozF9lvb0UgvP7vJus3gHYOK5n0FUmuRtgoe69QJvO3jGa7EDmgylFp6sO
b3C0QHnSYThvxPBUIBnSuABFzvH2bKO/rOM+5YyJ3WrhpRS6xpNoQck6xXpY5+p8xNJeYyAdoEwj
JgkzvIvUinkrHtcKMPtc66gswdNUcpgU3jJrABdLcAxFwN8cK55bq0LnYc7Arwaz9URiK0uZCOuy
/I7tznqEd9sskaXD8btT+tl3N1Pp35yh9VsoG1LxRISAN1a0CHAMfzD4HtoyXEHvjgSruA913lWX
SlXdtu3WjAfLGcvuXLXM5exne7IUFHTI9YnT+wLosDuC16halqY3htLZpTow2rjk73w9vgfK4RqT
z3hKUwsqoYUV2ZE4Du7NC7XkECl9CR6gma2XcHUlFsbYYiSombHfZhJnsg+F2HoG2rei/NHyaoq4
WGuxt4sR+ypsmhEuuWDM0d7JyorJqOS+dGr+JzVgYvCsgrkR2aWZPQyYgqZnTgYqDcptjsjTKwMw
wyEkoK9VDSxk71vAUqNwnD149BjEM44UblUYtThEU2paUPNGwjVzqDeYNLg7UDPd3eqP0v0mq6yE
yeQJyBNS+RhHV3mv1LXrwxBJuswOs7jJVt9MWt5n9wVcjHUGuUFSCLRrzEilEg7RpY+5cGQzDbRE
kz+xmY1b4dT7Ri7iq4WAq/1pAiSPRMCeGfUe/tegiHr+s3blh9VuIfqtz8GWuhnq8Abuc136ziGo
2cMJ3cOm+lOBBVn/eFjoPMm64zwp86IAFjqG4bCftszgXkxMiImWYOo1Kw2si1QN7oPl6jG4aFK0
/3FuL9kdMNjGiDrU9pdqSQkul3UlyFu2LrQSr4W3HmPiA+IuwGf7RveW9WN0wvyqqFvpRJNhZxOb
YVgWcZMubIzrZjrfB8vQP0RbpWEkFqcw76wZKkDkIm2QT9XQQ1lKqnGamy98lrDA0MBz8nlpYYib
nLj2fpuFA1amhY3emu4cguMd+HNj1VZwnrI8sM94Ve6y3+YcRmFJ/HC3MGJS7lJVTGmU0SXOzyBn
996+Qp5TQQ8IICGkU0qBeBOpzI/uwuaTs4qjCIoJznJPBXTchfaC1jRVeXrYrAXEzOpmmTwI4ukO
p30b6kfgVwVEdFCoET1h8GfRylikPBuYcb2hEmfVCU2kxTzv/clkKkyQs/B9wbBdDqiUVHnWOAGs
d2IVsraK11KeUWTgv2OUM/CSUTnAMxhayR9prMs/lrllv/OuXX/jBZO/rFlVXzUuCkDUFKK72cq5
um9SAdvGYEE9wSUz4MpWdnM/VMJgz5SY5e995dUEBUYaisQloLAPnqnM6tyu5XifFgTfW0y+LwEP
To19NzBXp3dMHXUwd0qPs0BwasVoaTGygsoaFASDDQnqAnrkxtYQhqKNAaZwjy7fGPbCH3wFsjUE
azw5FeHwtBj+bqsXziG48w2klC6UWRF5QuTPZcZce8TQnyHvS9h1Y7LIPrUPbMXttU/HmrFee/Pa
yJ9DL3K2EusAJBXhX2Ow1F9jEuHf0XHJbBdQZTqejdmlNRuMnGeI6uoickxp7VKX9By9y9E7Upmy
f1nXlemWLLcl8Klws38x9UcONIWYq2+TGL4Hqd/+lEDs7AubsfQDPdMAjJ0XDD02INSE90yrgPor
3RT9RQ4842Fp04XPpd2yH17TrV+8zUlfwkmL29m25ttQhGuFk/9gI9Kc4ApF/tFNeleUZb9fHZDX
u9CEFRKBr9HXa18rA2DSqn76uJNi+S709Ku0+1biLwOZKoE45R9qgwkZCjfZ9jIa4Ak5OYMG8GI1
2j+h2QOSDLVuXzo2j23nz0F5bZWW8ZdZ/vXLIoCM7O1+9F6WrC7vcyzja8YY6/Fi9jJCJJf2yhJp
1BLLWY3wFpjKWsi/qjfET8zvS4v9TetvRQvhPBrbrc6/lkXv0DuVS/PHrMdBx6sOq2qnhVNTKVD1
fCmk6kAWNbr/m3lO+kPbXXY7c4TfeHU+PeeTC8Jk4an98vtpuFSyN4n1G955hNZHmXFdiX+QJ/lx
VNcZKSIajq4VXdR8/hIOpOHgIaqJrErnxzQhcIsb05IKR2ijgD6jTeyN9suolxn0WeH6BzQf5rM3
VSBcGMMXmAq4fO4Wo5Y+hSpy+EQxyg5Y11c+WSmN94D+k9DhbgXS5PMlq/Zio/Hr7FcwgdvO6icE
I5MzTQe/5FnjfylBO7SzBfFgHn0WWbo4zte0D/IH6qD1PZRo6kAkfjPQgi4EhZxiwgBXxgvUHaRS
9w/O3vU11uvglMg7ID+FAUHMflAygJAJToeWR2rCKu/9etorFYb3nOltkSxu0VyWnrFM50Nbez/a
xRbXqhSbuzeDPAf4FW7zhZ8N4V0OIgmW0lgxVzCC20xjnff9LjCVX531ptMAZXA65zeG8zCfpiat
L51tgGaxzt0UD+7ogZ21tFgjzZs5ALE31v2y5NsTbVWtrtgtXAmgrLIwUg+mFcBdhze30WUkdyk3
z9PRoX6i7Gffu5WdfasGhnujYqK6FGWCGCCxKm38rYtSXjLid9zCqV55exDvnR8zOTPd+JNe8PFF
IcYD2FYvxnTX+IoDm61oOG1eEy2B8PpdRtjuHkEEEKyWldsMGXzAhVKu8MH5np1f9DTT70bnjI8O
Evof9Cj0ZVbPJdLAvA4f4UW0v6kE1jfD3MmfpbvZ5y23OcQ030h/FT0jbDLQ+aNCW8P03G7GOuC6
gDoTJWA+7UCZLVZkQmPiybJnUAex3PGuxkmEZN9CGsHu6fc3UPeqNcLTtzRR6Qj3xwLB+Nr3yuGl
Lirn0fYFxPHRqaefGKfjQ67giNvxKAHxsu1Bb4+GeQxe0mwlSJ7zMLva3F4NkeYhXqdzZYCGzdR8
haUoQYphzmaiU7+G+4cbASxj8o5n4eYFKFDP4XfD+QBU1ZvtwelKAL96GRQpEKOkJP9b0faHVIr1
GgDnVhOquQrgUW75WTzmbTDviJpg9zjjVj4hzU9vrNkDviHJjzYINMeojY5re9Z4uBRGS+f5bZzZ
DOlfBIMeXrBgc+7htTns3WJrbttmCh7dzDb1eVhl1X03le2vCVn1NZMRrd4XXhGqqMX54omcHXiR
xQnMwH/Rm3f10nAEpDkel2yxng+u3PAfZ7sjlUM57DzkC0yOeG01kz7eUKn6YjJK+xLYMmPRXgPQ
J7EbUzwVQYtlHDlDSkIaOPhIjUQtV3JrpjHqnLpfIj5x76cQ8Jt3eb/W8C3JiOM6q6qvjU0+QR2I
Lvqh7lNYeBvmCIdUhOZ5MFb+n0w6zQVKdqKYeiHEMKdA3VNZ9oE7NUDvYxWIIE8Ct0PKDnGbLcph
Vv66oPn0a60n2OLT1Fp711uI6Jup3OBdDsP4bPRreOMhr0P13mBDElWurAcwvVV7SWOzhQ85QJTD
xWeCDD4Bjt4X40LsBaGtt6PJzuQ3jPxhvEO9s7d4ckx15UAvBmsOae0uKHXvR7KbCn9vB7O55x13
G5Eb483SGsUzEipG3Bl0t0bY4e54VTMRt55VtKjufbEO+QUW8ByOOWF1HrEXibMwN9RyMLLO95PB
DZhMdzM2GYdi2UVq1tvXcar7cLepvLrUjR7gBg+utqNQ6BFekMep1sCiLJJ6HiDS+zSKwBm4+ZOb
dttLHyqjT3iH1dWsJstMwnVkcddVKh8nUXU/Q1k7AF+IUH7RZNDXpb9OeULO3HyZlBb1jYH9wpTd
hR1F4ES19jToKJ2L4dm0AWVE7ADO/MVJrcxLgibo9c9qE8YYNdXEVyCCibdgEKqTGY52ZR+WIvQZ
ay6G8JfnFkOz64dxW5/XdDa/BTQSz/Ri5Hw42wJTVa7hLzm3db4PzKZ5wEfdeZxbUQ7xagv5bEDY
dSKDjPv7JsoQkK0Xtntz8FilwG7XeifGOQx2ak674myg1j1GVgOz/iqrQ2IWKKjdN88ZKS+aysIN
wKaAXScFVAUV4Xnbql0QlG1FmcOW3yqFWQJO6lsjIjXk6nlySsJQyzcbfydrfkzSLj2XVkHvj4mx
aXVN8NyTy+pa97GkolfsmMiXyHHoCb0IvXhB9qvejiUFbfT9bVCKINhZAXKXeF176Mdb4TZUpoDZ
GLHQCpAD1bmhi1s63H8t7Rv/kO9kYZ254dr96NMZ79PUnwE1U2MmrdG+PVPpgYvRXYyOJWqMQm0c
9hkCYDsahi6XcbNt7s1crtXVYoiVuQ1ojkWcbZ5HfqUGPOXzYerWvWURYyC/yWxSy04OFMYZ6Lsr
h9ky+ONL+8W0S+I2XW6GhJ7WaieGTuXdyhoNQaT03FFxq6T/BUc824+mzpt/oylSM1B1bXQJctam
S+QgcgpWXZjdLBoznIhCSWUcFnSza+IqvFZjV4bgv3oqEdd1mo53oUP2Hk+6bczj9g0cUDkz2zT9
ef56QTQdidRc7q3NCb92EjrrAYl+eTM2mQkQGF+I2ynEzRHbbRAwceOtFu0qM5+JBIwROMp+DikZ
Pci8zLZkK7PFjNu2KbbryqlI1VyOQRkFDA+pXbcJTDVFDQj8shgC82zoummJOjQc9zmrakJLVAfg
OpnMztiMCz6ognmJLFLtWJGIem52mDM72BJchDtameCusyjAGzyNvTlVL05TT8YhJ0s9p6Zqf239
1fub2yHMIblmcGvhf2k/cut6M/bVllUb2DtruV9dIUVkmoUe8cNwap8mTOGDYpYdsm/dl0oFSDDs
DWHtV6SwsLSxVXNjmsFrT7S/Btc0iYbvKeJiAwEApZCogDlN1c+caAQUa7+hnUtH5JYm6OCoBjD3
U+TFRlHSCav7FFUCNEJfhDoW5Ac3oSqJnDzLBl9qGCAxI0/X1XlqW0glJkVbJnIZqWoSn8h1iGd6
fJI3ubUkAMpxh9gtO+dbOJjk1SaTj3e0fExKGL05EwjNcxVNFXBEvoKpu5kLQl7QqX11LqucGGPJ
xNIny5ovP61UGzXx3grxBeiReW5NqbgfQGjeIvvdZOROaUiF1WiGYSfp9l1vQOeZ/cnc6fs/TQYI
b2H3x5oH9VXAwHwQadvXOwjx5R+QoRyn3aK2n6sWw1dbN/mfvsW2g+TATr92uvHYgtLWelhqB3fd
herTmW+11q8Upswjt8oaoy+6zcmsmuGH3wgK89u24LI1B3nNGDL2Lbiple6Oc875SgdtvCNVBa9p
Z65+QrIgfjR0JjjIYKmPUT2borzGvpR+Ujb1y7dOB7k++PYGBaGz/OHPYODTQrTu/RF4SBoxyWjw
xbLWkkrvoMbvAuA35adpNq7r8rjTqDxPbxuOzyleJ7DlNEeYuEXt64soLUbTu1bu5ni0ZmR9q0xN
vMslm6+WEh5uhwvnXeAvbFYDg4l3fdCU/eWY+hYMV0subpL5NWVK/K4D62zuHeyxXFxV3GQyG/2X
J3TcrAg1q7ijnPpgrjnF0mom24pch7JHtnraPeMQNKlry5RGuLXJ9rY6ugvsw8bSV2x7NsgrfId0
5AWi/ZsK6Thxo/KeVHix27tSheMa0y8vxn3oNBi9QEoybwHrlUbsodS6GQn/B7aDIKf5xPDGzDS8
MnCezzPlQieU3QKdWFPzE0vh63OH2bw/gVuWTiTN2ZExi0Q/LXMp7jOzHCAE62F4aaqUau2ChX8F
QmjpbjycUX8NnDxfqTSbNxgHt9ZNjzIlpWQnK0gcxw6xKhtzeEyp/BmH0tbzjTTMUV6m3rRtUc/n
5e0ZC6T/V4qjfbWiR76T40gsbwdFWKDuAaYQo+bNfzYVtVlGNQcSWjFUFW2irspvLCZg590wLcMu
S0da/Mo5YnWltggqhtrwbqFBVbj9bxmxQmtZ7U+jojG9a0a24liXihUbtIb/d7INfQcFbBkvu8Dj
yNFMvJixv7jqhTq478QjSuSDhw8uXEsHDfnxmFMdrab2iDtvM+p2WM9YaUxZd3sq1WI+66oOzGix
wDMy6N7+8fyVwjOW3Xi9Ag/rH+faX3yEBJIevpv5/bkc4QNjBL30hLSOX7txXwXuX/oeLt0OVATH
ZrFkzqpxRtIsHN6NX9ROKIs3bGpLXNE+tK70II3vtXBo/ItscwtQjHT5qSOnNOP9nPpvgn9ce1et
tv6pECI/c0MAW0g26mYHojr0YqdfxumwYsJ/QcHHWKOWJfSNaOn/ODuvpcixrVs/kSLkza1cGkiS
BIoCbhRQRt57Pf3/qfbFKRIOGdXdEd10F7ByubmmGXMMlFdDJRAQSDMXQdmgDKY8i1oRPwKRjV56
crPPMHxK0YY6df5YJ7H2q1nKCCXbzBLJ+VObe6vKWj1MllmPqNwOlvQD9Hi12HKQ0PiP2oaa7sQ0
G78XS9igYRuhN+d2oEE4yDA3/+Y+TjXZw5o6cTxkMy4eyJva01Mhqry2idWrFoYJyk1Tof4KlJxM
gFSagRs1oz76RryALYx7TRSIGEoBKfYQbT3mTGVAcCbO64yMbI/qcs7e7QupFKkl04T5K63G7lQV
C06tELSB5sykqxWUo7UpcSoxU8SrJciaAKHEWnsW5ImKUBGacucnBLB3RipIlWNpgjDv4iaSHxCF
gQ1AlCJ8A6OEt6XsJLIz4eoHIP0bVMesUKoM4z4W90JDeYxXOoGVeJEq4yS2+hD6o9DlL0aFd+TE
BclqOxNCjfdMzqqHrp60n6Dnyc8UaV8adtPRDaM+qbAXSgcFLeflOm3UWEDPKyDbNISacQTQXaWu
yTu8uFFn1hglQetpqxtghPBDtFyyTZDVRnIlYz7IPEd1J3mq1cQPSRrOpHu0UUBUGlwS7VtIXd4h
cqAvjjz34ImldEkfFZHIwc7hsAj58QZl4EJe0CSOJ2ocPS/Nrxb+XtWl4iPt9TFfpX8LS9/rqSlM
JPTHCXk7qXqsloXG5imxYnQQU2yfM0RyBNtxUdaVT0oovG2RFMzpY9GlRwE56+90tXD9ij4AgDLn
1dS6kWq2KvLyFVAMNTDlXZtw/17BCWAgVaOg0CUrGNsUN4vLWchNhZA6KQYITWhvhyuxJYiN9bpD
JiiXlE3Wwd/Ea2AEnoqIORLR6YyE9tAJybUGgatum5M4xXY4wEbkZAUJ1a0569qvSquj7wUmJWIR
jH5XSrhErgkGSr1b0qy/nlWxjK/xzvTrsUJBfqMNxRA7mpYDqsFzIFsjSYPUuMjFCCRglpDDE2la
+TygCx25tRKHp5yg6/tETEAfjFBCarCYVfAtNcNqpotyMYAB8XQkHqXe5qqqcFP8nJx66mTV3PS0
zCrNjdSP5Q8hE7T4Ck1SbUvHdf9DH2jqEuWor29I3VPz6miGnDFKtf7bGvL450xt9VdG9vVRrXSg
E0EFi4+jpMi52l2Na47UdaUeO+AeIMSowcKdNMwTJYdBTemKgJMcos2xeTWSEiPYR2TLeUk6o3GS
NG7ZitHg6HeoXKp2EbXqowX06DVCSfNRrA2zt3O5mF4L+KklN4kG4YQ/sTx2Sc2HN8z8m6r2zWM6
laJlY6ulhEYhcCcgx9QGp2UOq5h+cr1YiN2WtrNjSF9INUAnT5qrMhrTlvpJfdWkTv1GK1J/UgUC
VLs1h/aHLIYF/ghBUOUGlDV3ORPEpQt65SrGJUVKF/LVEswKlNkQfCqw4A4VIAuufl5teAujN0Md
tQ5m63lR4HaqY91VQcLEbsACSg6YYIO7GnAOnFhWYkDM8IRRP68AbNmrTaY/hg1W7QaFqevCJN1J
RS6tHqG3yX6m09CU9B0s2bHI8Dy9GTlEylqUd3PXSgZ18qeEsnY96XntzEaqMrOATklvCXhgqI2b
00uViukrAQG923EuLA+yNIu9bQr1+KCGc3Inz6uoriyNVOF4PsrKAa9BZTozu/I4dEF9k6uy8q0p
iPRPpJ0U1alBXr3M4Fyfw3LO71s9xcUGD56ACYsD5THS5pKu+zlWbgTK3NG2LML6NRrKFYFIDIIy
LNRt3aYXi1Swh97ivRDmPqGcRDHxQdcBtSQRmF97rIvu10C3x4tOCBribyjcTwUnISQDKS2zHZmT
CvbKShFhlqNWO8XGohE/5bBQ230vS6dJQUc6R5usIl2pJq+g6Ag85m74OSFDk9tRu57ctlXjcrtU
afFUUgTmEFvZFDsCyQDRpl4QobKZkXqDzzONUPiuUAdvVLnh7R35Ib+O1D5CNiIiIZ6Jwpxt1TwA
LNSGU3cK2wBYRbJC7W1VHaMZDFovPBGPZ0dFI73NaifCsWq68JbGHUhyA6lQd7LUkfdtVlgSl0zT
IIJMy950DRJpjyQSq2cxhJjDM8SMXOzQxNINOMlCd+guIVlFjKZTiU4kY3awrQA2cLeKE8KqBHVC
rbDJUUf52OXY08sSgtJ7EiIkvpF3n8XtKFByx26H0ysKtsGDhufCOulC/yYpC5V9Gt9jNGAkbSY4
F8boUQpiLdhDvToeixpmGJ/jjzEDjsf7WGoAuam6DnWIt6405JjySud5mMvmWlCxJ7bRhV3qdpla
L+h2zsFRtuThbpDN7m1QO7XZSrBzXBUZ5Xe8tTKgFKlqr+TuRkye0YTbUqGTnvxrXG7EsQbNM6lC
dcVUW+AMhhxFzgxw91esj0BahGCCs0nM9d+VGmW6JzRD8bqaBCIz6hwIH+A97IxgQv84o0b6XJsj
gstxpIQobYNzIyVDXuIma2gvABKjBzeLkSHot5B8A38QLeXgWgFi6bhBarxfEJ9WnCoAj0/SAsSH
XwtzepNaJQ9mXuejzPFplH2qUWeC20YsM+ImPb0Tuyn5MZaL8RKBAQeEGSni93apCYS0DHYddUI0
3Q5lkebCsBcDXHF9UL5zCpNr4Pg/pgDhZwelZTw8I8YnNxZThvmxyMRtIldgmKaFwiZGOqkjLzFx
0+1BIPq0E0p0AIysUd4BxIlMD0Y72r71QlBeCwBwWCiFpzcpBnEbtTVXgmQ/wuRypdxWZJ0LNxiV
8bmWeSk5fOr4JhdoAdkAn/SroQXvhfZzGT+OMyUy8lCjdqDzeeSEA6iMvB4wXwMHVKUSwRsplQu9
kcQ9G9eAz0gn4SG1phDw2go6LDWkqjZDPcQY2aB4bmiPfRqVtrwpxHhStklWiX4hTJ26waAi2mp0
qPuqICVIAyIKRA4hG/ZpQc1TWquH4OhMmw58ZdhOlpZTY8hjvXUaQSbBi0ILzQ5Q5lPSHpSU+8Qm
BA3YpU7TKXYM5gEJVTEjb0pK/EAXGxmDYkp1A2WgBkwuqQgyFLwVUecNlZEpPgo0pLGTXmmeykQe
f9F+Fekwb1FldpNuru/poxWya8C98RUS8kLuGOMaSVFX5kMAkYlRrcffeoJvVLiix5vStbGMyasa
qeMv6nqM2qRtarnkqjLz2Kg5SWAEDhdiAHhuqbQWptZ8p/EOvepIK+NvAA26DidrqHpgMrEATmSi
BWnVnAZ1tQ1Jo7XXNAq3hwFwee+YpLiWLQKJVRwdqa9O8gOoiuUNZ2sAAz8ZatA+dmFKO4jXQLVl
7ATK96+weY9PU6hM/YY6vFm6FpEwuIpegAWSmJqEdmgswrMF9Rn0XKZu3UR9akUgwCITh7os71tK
94CpxFh8E4BEFO4Sp1rgAQixgEMRjuau2oILorq9XgC1nyEllAtzqB2zEVodr9oAXUZ1z3royto8
Lb0yihQoF6ZJ73W9AV07HpYB/XZHX7AMLsWQ/i4EKN1TE5LSmjymmT7GJaUpty/LBs4dkH84lmk+
kx9uNUxOI6UE+iZgEAmYWNd1YFGEKKWsgAa3Q80Wusa0WoxgW5NPjqE/wql1ShF5bZuyW6H78H1V
oZdAmWb6ZOtT3iZFphynAh2HpalBncIpmkGmUKUI4T0O4zh4EW2he0hjJLIqYiEIBMQtx3ecRLgM
6iSfAzudMe/UDkny7GD/JoAGZGKA51oS6VVL5ZTG4QK6TFhVh3Ryc2VQf0ZLgQ0UYuRobEHJycta
Cbhfu8dY3zVZnX0DjKhUHpH89DiEUR7tBJxt6hlxpZyMUIZJa5IqTmSnF51EpVCSDiMOzWudDOY9
tMAWgCNkkgIvsxZ6SBdF7m4aM5ZfolI2NDdJJnG3aGFZHRurbE7jXGgieA0T1Hq5uvN5oKSNo4o9
SDC8cIGW60JvvxdRRmybQP+JkQe4Gbhkw9UT5oC6EV1mwHCVIhMEAG9Cf4uZWgZHSVJwjVUidP5Y
/3kH1M4a7FIsuwOmkdow2KHgie6LbDur2jyh4J5REgTaUz/PdMi1bg3Ird4j0yL+DqfCVDaiQF7P
ITUg8ZSIejK7GBfB9KRRIeSEYLz7mYdyO+JEp+EjXLrDaY6agRem0sPXqI6X31JAtcRPGyt9s3ik
G0/nYlF9qBOzhmomMcCCzriZDieeArcaCdwbOhdw9gi30x/k5YvXsjLi0ZaggH+kckteZmy7+VCW
o/VK7xUIHqrEWk3mf0mAKSuC+TNL8uUtJp5iVlIGjq3PjUF1kjjRurWEpw2OGBvZSwyHKxJB0gKR
gEp2jkpnvPZxtIMFQLQoF0Tu6S5i80NKdft2nOUO3W4ZbD2UWEIEsigJG8+sLKDWvC1oKpmhuoQO
Rdj6Br0zcXYNURevtbBAVCCWxqzc4DOm3+sSq4wTB9yolytMPyDH/AcQ0+SW7t0ObGEs54IHCjy4
7bBPkYNrLxGaxWV/L4MP/1ZRr3nQEKN8VXkdr/MyU+6STFGLU52MPZQ6VjzMW9kcpvs2alFhr5ZG
ge6nyrpgM5dKctdXSku2aZxpVJnFhQwjvgvkqItspqZHZCToXqyWhIhTW+uNK3fcGi/s4gn7aI1N
sSvUSe5pOh5V0yKfqmEfNKXjjyNaeH5U8VIJDqxmJVwNiTQnb2YJWGJDk9oQHAbiGkBcRjDcTWDl
fqmEA2y1JI4IOYXk1wM1AkI2g3oB0tCJ2dvYTMFDgHf/E/KnNbU6T6OKIcAH9Gi/UZ7pAQHdkdMS
9FzHEw9500nWps7GlMoqXUH5dgLTeUd8UqFrnMgtkHmNhiCUxGvJaTNaH+1UlrMMVAmJETcIaI3B
jzSMW/LReJsanQBXSQPkzo0RtDQpGPQ8TwBqlEd5ruO3yQTN62SZgZdLl2NTO7VoBrdFooItKscU
J5dSa5T6pZLr90IuA97padu7bQWpW5zaDHpaLk0dBFNliOWDHBvNC1CzRfAnY242Ea3Bi2uGdbDn
SKkZquk5nmkmKMVJMjvzDmXF8tlUak3wB4AEv3opnt6GiHITSZZEvWkXIb1r55F1GjkPrxXF9Yl4
c6x3DU1XgyfB8945fC7xQUVPfjsJSQAghuTpzzaNw+e5CpOXvJuVbzlB78++nvKYcixnzpaVXJjt
EFw2ySQNpg506y35e5ZRnZHSPCCHmw8LBXnDrDZg7WvZIUYKS15D6nC4zIDz7V6BJc0Lm8646RJN
mDDgmaSRBUySp6ZK4wcrSK1bCojkXsYgWIQ11TWVtqkLNLlMsUoQMGPvXnElCEBk8JY2Eq7sIy1W
wZsekbTwW6tOVHcGFWGB+OrmvbroOdQX4vruJGKdxZ46RCRoM7AdiiflpnFcI1ANU9Mvu7Zsw8YJ
ekR1XBic5Ot2WNRvYYptsyHSjJEnIljxzabCyYG6ufk9wgpzHdd5J7tDI1I5j036C2wojKbB0bo6
zOxhmYUnuOrY+WmGEN2MF+lBmQz4WmoQmDL7h+Nmj2kp04KTFtapS4NFswnbI1yJQJK4JqIsfBtj
ZfkWxEMvAQ1fM85oI/SvatIqtbOMZGScBf2JYOUxnCm9kT26zdlVASAtAbY9K4Z0oHGsuTGtEOix
IeX4+6EK7bZLxWicsP8U6uV2pui7TOkY+EBG1XCbSa11EooIlgvLonZ/pQwjdQ0K460bdPPc0myB
B7CTE9US7LZDYLkrGoEItaMA7xHCFgkNiUlZnuRZAiAAeqylnSbgOFEmGXqvnqK5chtxklTHXGiN
diax718HZRRGb+wbKfGtyEq5aZGl438BRV0A0oVh4kokB+OfU0iKxusXQRqcvKQPH3dtTgFfWLUc
72Efs/LDOMTmrRanWe0qw5LRsFWCtjvS/EN5u6djgcWolfynlBZS68/REkzuPJG88sMId9mVWMXG
XTDteBwJ9SoWNqsEifyQHNzFtYGHUSN8IQD5HHBNZq7wr6yYUFmP6QC5K7sZRpsaEYADcgjdE+hZ
lXJk2eqHWqMC7SjLXAEyNqsEfkQ1kMDgYs8I2eXkrpMSHaeZnCqYvBGAtpvRSfSzDKr5W5lJyVEF
ny6u0EGyyORlDcLTsvptBgMhIRlesobkEfHDEo3STWdk4gt+4Ng5BC4FjunQmEepUmppE6jm8hIK
o3iAPmQQr2grU36OmqSsaZoMoCbcHeGOFHG0UCkViyNtBooEml/pIwruyBs4wIG4UcaUiKcIyYPU
KVWRDRtEUXvo24YCc93rFHpTsbV2sxB242Zkv+8X3vVpq5Lj2CVNRCVcGcgmwTXWXwON4O0swaHc
4DPwiGRiWw720pLa2Jhx3QC/sKIyfMh7i7ITAHsZ5FSRmic9L4HF8giFxzoDU2wPrPJ3sOrDcQ3/
AOWIGZ1hglC2t3RMBj/SilyyMygTcYc6mRmAEQRVnq0IhjU7rKLZAKmVkcTIE3huvZVe8EdG2g1e
WLmKHiK16IiHRat+pn9cz0i3FdmPUKob8BBBSnLJskjIg04vqgepBAuApQWJoWowHttxi1K5yy2e
X6xZXwa8ewVUyEjSVgOPgzMJYlrN7tSYrgaHepT+ppmNceJlahW/DEIq3hzdxhO7sMHxbyqlclbr
PPtyQsrHS6aOhLZmLkAkIzM/rmjU2Y2mejrgzxStvg2pbc9eBENBDcVbLRzagbd0m5alsjPJlEDF
Cr08gX05VdKxpS3wZxOIy1GPzayzRyAW/VYtFzO+Mqu4kEjPh51xvXR6Vj0SIQiPgkValCJQJYLO
1xP83W6spOesWMioSfj1yQ8rTAbBJhADoRhItExtqhrM+HcD4VKLgotVaBgGhSQZKNuQFDzwn3j+
BrZ0QGHDonHJVyo6eeyyn9GM/brb+ZxgiWZuyD6hbqAbS1bh4nvf6pxJs2bVwH4oB6vyC0Kxgd2n
db8x0nG6FYRslTAIQrar690s7aXN18Oft3uvwyPbSjO+CXWsfq7YQgdr0wFayW0arwiMMoDM/VYE
I6jQ21kdqVBY9qKp4VUzZYCCvx5cOu/z/jO6LIrUHOk018WzPm9VqvCuKB/baTYkkPJ21D56Ks0N
vV5e1o0aHGHmvCkKYm15DAFezwT3oDUsOyxVbCMFRjcFWeKQQTUvfLpPPxxKgjIUAhKs0GecEPWE
JexVAtIiD0l20q0WAqXIyAWmbamX7oW1kNnov1iKkavCQ0QGmYsB8asqrX/+F41HIZLnpIhZ2GmA
y+E1UoAhydFM9FJirRiAF7nFkB51kAQxcSbdsl5agLvBtyP1X+vd09ef6Jyc4n8fyOJYwGoqy+dC
LNWoFiN17gI7rJlvamwoQORomTLseNKmtwAX4wI5xGeH0aAooGuIRa7MH2dLAOapTFtq8bQEyrc6
UBPcXgk8bidOOxB01qYq6N8uFf2C7MPHgVUdtLG+nkNq29bZ2s+6QLNIVdEMWIjjSm46H2ZqaFdg
JBTw23Xn1mZd31laFvpfL/LHQ/Z+5LMpmyX9j6BvKDbCwEfDF4nouPqWq4087MhJUVj/erxzugou
uq5BR6OJsHBDWLt+nr9OWTtrpRSrmBuUkcR9CL6VJ7cqL3DufDw6jIJCIMeGrgy+ej8KQ8eKVXOW
lVHq9toKfzNzaU9hfrw3wFxfODefLSKM2yslGEVB6J/eD4egamDlAie16XjHOlLFDhnI7zTYSNt/
Xz7MtSqiYwrl77m5HJFJUCltkjqHCGJ0knHuTKcy2qG4cC4+W0ETBXaR5ne6Es4JoOgba5op5ikK
arne4STR+EWvcuyAJqUFuiGPfIHz7NKIZzxJEqF9nfeYuyoSxh/BTIbN6pI1hdlE6S2skJd4oD4d
UAUGwgy57+bZyzcaoGjTiCl21O8BsEftsofcoqfVf9RuQFr0F8gEPzv7aB3BpyVBHgrx7PtjEvf6
iPPCgEtt1ACsOwug01T/h52zYNZFCALkEtbk/Sh62WjhbDKKEoTk8QYr2o0FTAvOFIaG4PUZPs2F
S70+k++fDvDVMoYaarf12q0r/delhvEkTIr1VAZyKk0Ap9M22QBBt2qfDhfoA2g4pK0mkvrE8r6+
EJ8OrRhcBp0FVbWzoUurz/C+6X4m9SO9rGFoR3bdSfjurdkWqyKz0A2P/zwoZFQcHY6NBi3k2VEN
AKxPHdJVZPwH8Yk2oZQqRBrER86Q9Ia/A0hzpAUxuHD718mcrTMksNS7UVDAtJ1TUg1yXEZmjZ1p
g958lmn9TvBXpGGLRFrvh3RoX1jdT07s6hQiCKNIPIgfrPVodaD8MiprAFRdDYJNvxeUfxRJx/NQ
eQkYCIV5pAnPT+wSmIuigfu1oYmgSVcygk07k05X8sSvs8AkyaSoG1UBw3rh4H5iuA1mtg6P8aZJ
+v3Bbeh9N2g1ZX5pNe3rrjcckHsasHy1v8DT9MlBRRJQQU4EMlO4TM+e+DoT5WXUcs4MTYCu0IAx
m7SGDtyYqtKpAq/8lErWJemJTyZorcTwiAdpaDifiyTQOQ0d8sDSxtxAV2zAJdHjEmxCkXaFry/F
J2fFWnlokdhA8wYBq/drmdB9TjqJCQYwA7lWB6BprLVLNHAfR4G2C7okSKgs3sFzXTVxMJHwqFFl
EWASOKZjCrAvSoYL/tgno6yUefyNCYWI6iwu6GlcyQvN4pk1AItWUqEB24n+lfjYRBAEfwFmbB4E
dBbWzfvLbE5iNExEGqhVgh7Jjw0sO6VbNkIXXbAbn0wHeydBZS9iIlGsej8QZSY1LDQEJJYRftQ4
lxsH5OIFpt6Pxmnlo4TdEyIRw1S1M6Mo07ExTgU5TlnU0j02LJ69uAUUUk20/3u0Wlfz878eOah5
IVJGJYKGM+b2fl6Ut3vDIAFCBV9oKZ+hugkUMFsCwf8PAyEJCSie7eLsvR8IkXq0RjK8ZEWpCI0i
s/KreZrcr0f5ZAVRcMHjEnnK0Ls8m05f0sdaJjVv2WC0Dv05UA0ZUwvGMqVuA/b/6evxPjkWjKev
wpI8JugcvJ9VqcvBkK5yPAIQNBsMh+S3WF/vn0eBkodsmKZgh0TzzB8h5Z4KXYVzQJXNPEFCAU8E
zQGbr0dZP+v7p5H7gx3nZYRyG8/n/VwCPYJtauXSVFCzA6gNKQtNM+M9jmt9TcPp4KhNvPbTJEN4
QUvko2VHHgKHfK2w8IKdq6GnLY0c4kRHTD+2wzZNtDW5BWbqJROoF14LMuH7LS5DlV04L5/snwkv
NbS62FtZO+fGRncyiWQIBu0h6oSbRFNzu62q8YLXup7t85VFLYmKKvcM3uOzN7KsJvrqTQBZVmYW
G3oMg45ieq+LngoiaLhw0z7bR4j/yMetKyqdZyF6BUkqMKPEh+YUb8jn0SUZp/rshIYs3xI9Cidd
02tfwcl9+PoIfbacq/+K2oeJPJVydh2MmOxxqGsg8QEZ3UrwL3kl/IYXYsVPLjnvMU4y7rnGP8+e
FviXKgWydFDCemrYLUCCF2WCVRQsbE0ZS2+3X8/qs+1bQ1ooaLGU5jnv/QK1SUm7Hq02eaSBU1RD
aoU6ZVMwWLBWXXACPp0dIffqBKxe+VngDVUUOE0oE6BUCQD1I89L3aItrSnbprkmtncLrTjWvw+6
qpUw3LqiHzjiFxnccLXQ+DIjm0apiJ6qGaNZQjSDVPiFS/fJeuK/oUPHe4NXfB4Y52NK2ys8N/Qo
dXT7OPEy1dkTzVhGPdGyPY/ypejqg5gHBwUJEV1eXWMJP/zsBk65FYU6FQLb4u7lXjx04mGcoPSy
4q7YBiYVHCmuW8qulKSBzlIlssPZoC6XQ1p34fx+ckssmEhMyJNZAuM81xGNwCaRaCoBvjShh5ot
+LpQvhR4fD7nv4ZZt+Ev3yjRu2wQA2RogmWZdLvpV7Yr9BpVzckVqztymoWdOFLmMjP4a6sMMiBo
zE3kcRLxgoH/5FAz5TVAWDnfRfXMdS9hdwsMlSmHgLl5R6z2Vwv86NhTe90OLRHv11f2syUmH82D
wmZrZLjfz13VF7QV4Em0DU2pIUKjpceY8/HCrD47yAZq3oQFoKngp30/CrBdNZt6/HU8uvhXEemR
p4GzofVynC9QKX+2gAYoMbLKlGU/xD5DLMZ1jYqXXepq+ESPrPa09Jba+lkJr5Wtp+Bv/f+whoRb
K0W6SFXjbM9gTAYoIOF1NIiHu0EDQpByTXRhYp/uFI0l2Do6JnBG368hvU1BJSOXijxwGJs+VEVq
7xJk0QX99XQ+2yxeQ550SgHr4/F+oAbf16SxlYGETvQF0OmuUQ7GqaJr+P6/DIVcA/EVr8Z5Ejxv
p7azBM5FNXXV0Qy6iPKICawXdNGYfPsPg6EjSgAkkkMyzg4hlDYR9NR48AOlB7/vOwQvQYy7Q5fl
/+FE4BeydvCwr2v5fgnBNKl6m5M8URQtP0FnYd7o5mBeMI/rbznzllaiZGNN0PAomWejFNmgz/HC
uStacJR2D3Z0hz0eHyNSGn7V0/Hz7ytIsg/IItqSOL5n/oRCei3MdQpocGoVTrLQItckCISh/xRd
2KyPcyPFp3IoeGtJYpzPbcTxzlow1mtHNSCfoD6VZrOHlU7fik08XJjYJ6OZq2qUwnmXCVzPJjb2
ioDKOIV1bRT0fZhbwkNi0ZVBFnG5haYvuODnfrzLsFhLSAThuuBMn2tuxKIOgF8oaWynuv5crW0R
uSKPd19v16ejoG7INSaLwUjvT6EgDPq0wNAEwg0WVnUImxsgnZdYzj9Zu9X9otBCULImg9+PQhad
DikTnH0xzMOtJAUrWILO372aj/p3uQ6y3/88LY6gTOWKRAax69m0FD1r4jAiFIFljCAhl3/GhfGP
2tTkCYlDEHHCoK810fN3URYgnCiWgRivVGDSbeGPIburFg4gDJrURPbswm3+uFtrTllD/RPyLmy8
8n4d66GiC2ewwPdldX9tLElwEPsR5qevV++jdafFAmcZ4VSsO4mS98OYOUgfoB8p7Bhd6eVp/mtZ
QWaNnlxSwfowIURKCMMNqkeSjAbeWTAO228j9CLNiFI9x895KVRe2kWX8uOfjbJeWl3lWVLQhHg/
n4z4Zm25BTXUZGBU4kaJrtVYyy+8vh9iRSZD0R4FLHwkStZnw4A/BWRuMExDx29tp4UJ6844j6ly
GPoKlGDSWqD0aMnHxkCqWf97OY7nZFUT42HmZVbPny8RivheXTN4tIaZrqWMvwpAxxciuE9WU6XK
IFKfJy8EEPX9aibk9Sc9YhC5H4MrOmJAzQhhcEHUc3Uq3z1cGPRVpgT/DJ8JKur3ozRx0TZdq7/0
dCNXa5Qdb3PR8EtJtsko4kbRXoYaxoWT/yF3so5KixN5YxVqonO7AVYRXuBJf5n6vRWZ1/ngyWXg
ZHriLsvT15fs3CaSnBZlHUZ4IhfCtw+qpVDEzHq9AOviZH6HVyVw+jEfrgSY3b1QDSLv6/HOL/X5
eGdefFOWqIdpKyowCkYb5iPzjueF92vqggsX4dOhkAJCHoUqNN7o+72j1B1CPDzDW0lzFWNZwprr
ha/JoYP9ElDk/Dj+mddfg61//ldkFs6SYUKPRzsqQl7XUUED7TIo2YXV+2SUNSdOj92a1/sg0qPp
QWAsNatHA+RI10QebGBw+VefkLkQjmhIY6hg8PXz+lbfSxFQfyggwaBom5G6O/W0xfC/Pgkf50K+
gLYLKjGk0XBn3q8YLQ5Loul0QwZxVRGZt5EH5vFfTfufrMRfo5ztCxEPxAPTABMCIGYbcq5nMZWe
v57Jx4NGigX+VxPuGK6QfuaTTZnQyeECX1vZDvpPaYI0IqMLeCWvMC6JQUnrW/S3RcKDYTDSHlRi
0OGQz17FESIGdR6okOWLOe+tUKQZnre6vYbjPb9FbjVycOeqKxhmZWeKE3kHFW/2j8aXmJUXGRVC
kWykKJ9HyXndF20eGU9WTMtBDZejM+lk479e1g8HZB1EJbj743l+WNYcbhm4isPndK5zy1NqRdsX
hTpbm6+H+ZM8/WtFwdzwF2uJF69T7TyvA4mLJjdGIiB/KY+SC+5PuoZzrb/R+lDbRISW9ERNGi2M
dD6NKZIjtBX34c4KocYS0f++cC/+hFz/7/NQ69VlvB4mz/KC1zlPbKniMJAtlE7uk/vgb2zP8bbu
hSmvh+T/OwS1lTOHJ5C6OoHa+nRwXx52DODcfz3An3zfVwOcndK2bivaZaWTb/v+0+7uzt/ZzrXD
QM726uBeOc6FOvLXi8aMzlztrm0yuVsHdE9Pb8fQPtre840j2hdW7o8G8lcTO7NaedK0KgCm08E/
vuz8B99nf16d7d65vzDS/wpbXw213o+/nhT8K0mQmNLV7ugfty5D2f7Vwfdd1z84/PfB5Z+u69hb
vnIPV6zxju85HPjPvevyZ1t3z595e77ku/3d7uhu+dMDP7zjWx1nx2/jiPEr+fXrt/glP7978I+7
Hb/N5tfZ3vrH/s53XvgWPoLtrP+Hr/kPz7adrbNlXL6X33i7OfLrr1yXX/XC/9l5tufxG5/cg73b
PdicNX7G89Yj5zjrt3n8PL9v/WXONV8cmAmf6G4dfrN19o/efv1Wb79joW8cl6+Z9XZTMnmHT+d7
W86VvzuwEX8+24afvHNe+a1bvnV/c7/d3q/LxEKtP+0eDrm9Dnvv8L+/PvXATy/cq/Wl+GvLAIfT
EgVJ0+F05V+ti+Uf/vzNv48vPut+ZB0OLwf/5XCsbTbl8PLCIbKvN3zo3d1mt9lsvM3m2r7h0++d
qy1L9Xx9/Weq17Zzs+Wgsassueucrhybvff2J+fqipnttxeM/P9wEF+dwHW6f00nHQxjKDnsV2wU
m3U8ruu8s//YJNuv7SPb9rbuMBM5rH/CNx78O/9u3QvOFvvDV3f8wM6+4Rj4fLXas91uc8O/t/fM
0d07pz/H+chKrReJjbpxfH/355Bs9/s92+hesYJct6O/TjSyt6wka8A6+i4rdcXvYlWeDpxvd3t0
+Zmvd/bixp498QjflILBSjAkc+TT2ZuDy0ljKWym8L+z5Vw4T9p7x+LsJcCome/XHz4kuk5XC+C/
HEOPC8FFYw/+HKs7/mJ8Fm29T6HN/u9/byFctX+72+3292if7i8YWeLIC+f7zHtfIEWcx9XKPrG9
h/uts24KX7hH17na7bi82xcOOHcXA4DR2HhezW3z/S1bfHC3q1Fwn/yN77+4u+OR48FkjnehbX9n
aj67yrnx9lycJy7x3v5jyXeb3XF392sX2r/u1l/69nB8ie2HxX4L7R2mnufleMd//vrFEmGets7N
PfaYf5+299799jcHDSNgP2BUJtsO7Q236/v1zc33m/3W+7bbb3/enxxv45ywDo7n3bv26/V6ojj3
99wq29vvr7Hv+y3b72LcuH/chp3/m39jaxkRU7M9YKYPV87Wu+Fk/vnGx3v+93qP792r0/9xdl7L
jWNZ1n6Vib4e9MCbiem+IEASklImfWbdINLCe4+n/7+jqv5HBBnEqKMiKipLKW4ev83aa3354nnv
3Z/X96UhnpsrJ/TZW3x5QksJqhIuHO70+90XZmcQU/r1eODUieO3Z0X4snfiBL3l7uXbX/8GynMq
9dpXWD31eWdrSS72xOMN59P97d/EO1ZYnESuhEdGzcHnj5xn/rXjReJ089PHwwfvw827e+9LyVc+
7r7cfRcHnO39eNwdPzwN4stzj7xjF7nv91wD+2q3f/iW7G7ZeDxw6s57yxX6h7P7uH8QF4+38709
o9zdiutq4wrQT2aanBAQF6Ih4ZrZNprsq63fFHYxVtU07hZ6xN40UwpVZat1G+Wni1ZItALdUbGx
xu5ogRWnBflVsIyQDpjmYHp9JikbkfElK+TTyI+TJNKJJU/vlTzvB7AmEQRYBRSG9MTOd/ncVO+u
b43T2+vPGSMagsEHB55E4coli+1ChTkZhjC6VCF7QR7hwazT0YuhN9hI04gv/L978E9TANoNWmao
Y8hrJBItrNCg2OgQyUrjaL9ySPbT26IFQfY01shlHtJ4ydV3EO/GP5YYyY8NlPa6ZeZ5dwB6JRel
oLON6346o7qO4pI1s25R0nzo6S+HsVU7LkHqo5ThG2XzRx+Pf/QKqo168L4w+i8TeMeZRGPdpTfI
IW2Vxi4sMb0xJD5UUY2nd+X0C9XKrEYzVCPQ8JjSTcoqvSEt2b+/vsRbVlbDzod+BEcKV0FddtZO
U0ptn6JAtBERXbbiiBozSSqCtNOxNJCaBEXGdu2XMDqoziQdKhV20X9jLKIqSmStn7d8OehqZZDt
soRlkvwBJ077IA2SuXEoLuxUEiok65/REpa9mjGQtWE15HDqpLECGjwnTKLzVwnJtYXdG7mCx0vt
q+pWG5Lh4/UBXjJtq0LxmGAXWsXVloBYp1DGnMXSKMXeT4oxfkMJS7qB6Md4yuERhizXNJ/oB9vq
BDlfQBokya5DFkdSE4Ko0wWURgBEUpPA2Gbr9X2SFqUfOe0Wpud8fDY4M1BKoOkY4PpWi+R6MOUq
n3eQMrwjsv426PaHYDFvBzj7YOnvfEtvNlyiVaaWcy/QWHBFUVQXlfyVX0if+UiRpZjhHYGq6otT
IQXjV4oWmy6iAlXkKXbcQxc3Bpb06/pynsYa4s6zFXAXQJjB92jmOssOSjpynBTTtknjmTYFyb6s
onqPuiVNrV2zVWe6NFSdXaMopNwpCa6CAcRs1Lh3YEAMRPuqAt/x5ywMgwO9fwnUFlblF6Ud+9cH
ef6GCNAZ3XdgTIiQ17mQCGlraHFg1IbCUnJTuZQ8RHW6Q7iM/cYtc8mUCehYJIuB9a2biKDmXdDr
hlYQruhR5e6WU3kfOHGRH5RkUcyNkZ2dCXpraA6kDKTZlJ3W8H5pgjnHNui0NSaY26QGRtMqRSr3
lfMnOiUxIQAf7M41/FzLYF2wEZRyYd2oPEVPfyWW0nl5nQ0bls7G89yTaWAGGT6uN/HzF55otMyR
DCNl7IZz3d9AG5e7NGQX3vXxnG16rGgmu4/kGL0R61SrExA0LbCoQvWc2+2eYCQpvMyMjJ9wGtiw
+VaJvrEvzgdGFQviJ5aI15T/PB0YPPJDYtVw1Dhpa+zraIDDIzCX4/WBrU8XbgOnCrSmTkWLM7Y6
XXTgK6h8AtTug0B+B6kZhGR4EKgcc187jvZOUq0NL/DMJOV28dahXA6KS1u3eWRIPE9aSz933DaK
N6FYY7hO2UlPClyaj47dCYbiudtfH6i6SmBzmslv4m/8eajBnJzO52S2EaQIaH+qR5CeOwTP9soD
vHgeInGusQebtLtrdrdoDO3mz9dtr/FzZ7ZXLineW2/Wwnbl/fGp8JBg2/28ffq2YUV8yktvdD3C
1XOnxY2iJ8LKfb3/nroffhnHb5/ebwlyn8bi5tlYVgcum8Z+kFOsdId417vjvjxq96q3VbBbxfzn
dsS9+eJgE95VTpRgZ/DwalmveP952f34+BDtnlrvG17ZLtolG7fJM+D32hyuzkPeFq0F0Xi7q/dw
bbpUiVwUCV3bM71vx6+t9xFWwo27RRHrcs2mODAvRkq7VzYr8bNNuoJcOKN2nyBFf1xc6yM86zcb
22TL3Opi0eABUzNhbna/Lwf5iNDmvj1ED/FNsMuO/YZ7uy4cne2XVQCb6pAzwFsg1jFyc/7RdxCJ
kyKvNubxwr3y8oA7Kz/TtpLWLsT2t40vfeDHCCNUSJwbRQoH2RaybGt7OqvrJLEl1YBp9M9hZY+I
MnnWAcFX92PsxR5psJkLRd793pzP9VO0OuVrzNIY5ggH1RjW3qu37afyob7VvgdPlP2aeVd9mz8U
t/Gj9mR82Ng2W9O7ul3CborNUqwjBN4e5ErsmsHnQXSDneVW+2IferZru+bGvX0W4q7Hu7pvZrVI
s1ZsV5BGh9hXvA+5S9It2FVMb3lQd1s3z9ohWxtcXTy6hFJmBKhupxQozwwBDbpl098OqbW5lhs3
9tq3daao4P3F1Oh+ZyftfhS729/u+0/Xl04c6Cv3y7p/Dr65JJOEleWA4KULG75buFunb8vI6laZ
sgLuxgIj+tvgWEOB94lm39tgazdsvOJrx5xCeqY3YiySr7ujSxv87od1b91uBXUXzzfwL7pDBDeC
qa4u5Ta180IWu6Deo67J1aV5Dg+e7jp3uYto89v2CQ2TY3PU3zhbN/SlbfHS9mouYROcM2PEdueN
e/NTdogO42H20kN7o/pbSIVL5xpwh0b0ChIHPM7p65MgTZKQhGt3DXo/sgLLCOSk+vyrLxovWd5e
34rrsyVqC7RlqeAt6eakPeTUmNnFahBl+uJKWqcdYMdER0NpYlR152XjORD3wstdjyn6h4B1EuTY
FvHjqanMVs1JHdBKDWAjuiudogDgrmUbz9t69oQVkjY6AQjcKIAGTq3oyozUUwvZZQcrzCM049Zt
M2Rozc9q/phUef6R1nHl6dWzCDhbB6FF4gGs4mpoJYRYTVuhzo3EeLWHiZ9rSu/ytwgUZVt7cf3c
MEBiOAWs1nOEsE7oob/YLI4lza5VDIXjwnHWfoT6FwbNxii19EOmDB0U/7mFUgFJ5FbawYydP2XJ
HHwyuqIrdw30nsNNnZvqW7DDNaqSTVzZu0pGKfP6vJz52WDfZGJbhVQTuCu2z2o1kE0rOstCy1u1
UqPy1CZyErcR4uze1JoBrTimMUzJAU374VsDL+2PsHVC21NAaS2HpNLMLVaj9b0ovhLfxCC2F3jt
NahJgqIzlpVqchHVSpGW0NQd8mP511aLIaAaq8G+nSsVjygepo3L8vywaSwazQiOOG/Atk5nA+5+
aZxpA3abzv6jBqr7sYN68hG+9a02pAuWVLBhJnkMsgpE/qeWwlaIHDvqApmy4JKLaGr3yjmBKx7Q
0K/ri3x+riHlUR1xJwPxRNVvZcuSp7yEyNS1oDzcd830k0sr3IhRz3c9GFbyF5QqSCAa8upYz8sw
hmXNxrYRzjD3YRlI7/VUpvnC6aAbvEErAra8Vw9M8ITQ4k4+H4TaylEuYRgE+hP0EC6i9FBLbezH
TTd7162c+eNsSNg5AHDZYq14ZlbzB6xJS5Z+cAMpCnbTYCMokofaLgvn/Dbul3JvZUG2V+VEvwcv
mv0y8lnZ+BIX1tChe07kvEgIk1lZfYdxUItoTgbo/FBwh/ESXYlyljesnO9KXdYs0IqiEZlGk9Ui
prOWWh0wYDceq+I+01vFG9Dovcn7aQs8dT4gAZuldUZ0pQGQW73Y6iy32aJ2iAEtcXiblNJyEyDA
515fu/O7xAZeTZcqxRUa+9dVV+hVaDGe7da1pLjwZBmKwwwGR5/ClLS3c2NEEmBqh5tAav/C3v/X
j+m/w1/l058PZ/vP/+HPP0r4PEV/wOqP/7yPfzRlW/7u/kf82v//a6e/9M/H6lfxvmt+/eruv1Xr
v3nyi3z+X/a9b923kz/siy7u5rf9r2Z+96vts+7ZCN9U/M3/6w//49fzp3yYq1//+NuPsi868Wlh
XBZ/++tHNz//8TfBj/NfLz/+r589fMv5NTeKMy6oPz/pX3/917e2+8ffJNP8O40+tPkAlmbvjb+e
/y+tWn/nyoUNgzY+DTQrn1+UTRfxG4r1d4E5xR8hNUo6UebwtWX//DPD/Dt/GZgl1QRWV5Ro/vWt
Tpbnf5frP4o+fypj9Gj/8bfV3ieHy9lmQ5JPZlfyAp2eMA36/QT1weWunSdZW6C9RXfsD7VApPpj
FCbl9xeT8pf5l+aeN/gLbwssJtuSR5fbhYIE3Can9gI1UmR0iuzbNBi9qjxaOTz3S3SgnWxnwXCB
Ppbn2L5jvVdKBMBxMaXJcFFxcLsURnT9Ns2dXV/1G1fA6lyKo0IzPl0JKAmI9O0qJ1CFwULDLros
Jao2EFTW9k0dStbr/LFnK/TMmXBS0NPNxJ8OvpICdcqcujtqi9V/nea4+4SaZIcuI7rg1yd69TDR
1UNZlXIYtRBBKLUmrklnPVmgOMz9uoVJdpFHc4cGJFJMqlrc5qoVH6/be86fv1jYZ4NiFoEBCWfa
WC+slNRqo6oYzCFhVRvd3OtFgza6kVqeNtqzNwy9ceySyEHLqbbuDKOp/FYZbTd1wvoQImXyrapk
QKudovQuTUO2l8XxRPIwnhZPooD0TjJze4cT4dxbQWjCvI5uDTBXqDmnoYO3ZLBuECTJ7yQY6/f4
4pqn9XV9gMyC2n4qKGKtPNtT4DQO14e/3j9kqXEA4MjDBxA1/tUTAp2DBWrBCaH8jOSDQ3/1AQ75
LZqFMyswHNK9LmoMFDB4GE/3zywZWpDKS32AakF1RyMYDjQGNRtjWV0JdPzSJI/XhN8EYx1O8qkV
eo3QKocz9wDVWfOpsgvpNquN8X1PxOZfn7YLpiCIhkIRXgUuvHWRCdLsHAXAQD8gjFl4KZY/znnX
78GQ9xs+/yVTXLYQ/SFjx7O4GlWZz3YZ4wcjxRtSJmmMxNOXIjqg0OZsPL9ny0RIQYjMxc5yKdAA
nE4g4t9LFaAQcBA903v0zEaEfaRo44SvIkoicRAHcH5yaRPhqesW0qDt47Ybnd63AkX9XdBGF6Ey
qce/s8DhDltaq3rvIDawxV+yci6AHsiYtulZFV31gFpORwfruVyjpggbVQib6g6ZteYLTPdjekBs
Jv7cGVbzNebVQ0ZLaVXHu75j1vca9wyPIk26PKbccet7jR7FqBr0NvORE0HtDIZ3xfCnlk4u12pS
KlODEyqvnGk6WohZFE2UKUU74erY2Tmyz0g9msehLmOfCzf8UiED6LaNpd0tNp4wvkS3cTTWy0sk
yNGgSw3qJzBQ6wRWUtaTtURF5XdTKXrh4fOODvIwLPZeChtTQQEmlL6GNeQRr9y+wjLdZDSl0AfI
qMUSvCgzGJDp5/BelX5ezCExmlHe12UUb0Ci1ufx2YpgHeTZZaTr8dFbHs4c/dJHJTy/U3Ikl8zM
6A5pO0kbAzo3RaMmHDg860T9kBmdDqi3y2BK1W7y4dGiCcbQojtbQ1mgQBV9A2i1PvoslmBKtTmX
RLnUmk9NLb3UQQJhzr4cBM2DgfrmUa6caSPqvGRFsCXR2SRIPdYlXwkl79Ci9ukr6OscujFufKku
vl8/aReM0N1K9ECLEv2La5doXOhbtLN09Lu4H3hCy5nGEkPpfl43c77PsUHfNiGRgBQKT/flbitt
uDR1JRt9iVP42E52speQkTzUcpy8Q4h5cfFM5x/XjYoPfemssEw0qeGBcW3CW7TGpihGVoX9XE6+
WejhWzPtqPEil0OAm9de7YwosVWdureTwLzpkFTbWL8LG1JwThHBO4CNOOOnYya3o1iROow+ykjS
PqhiKHzHCGW3rDa3UFUXlpH2ZIyI5n8K9+LnL05zPct5VgzK6IcFOTnaKGHyEl1ZW+XeS2OiHQoT
Ig9yBvcJqlZLEs2Z/Yle8m/MqNX6dtHGyrHE2BZV8DqDp+NvMXvQoBEcPQe5p8Nq454eKC2T/CEc
NRvqMLO2n2QpLD8VoSQ9LEuRt1+T3LE/sIvtd0VTajbgCOBQ8LFnzhbAc9Xfg/OHp80DwcjpF8R1
0k6/TziZiZ6MsuyHzAPqxmhvOEfJKqzsoC6R3qCANBvtPlbxTD22hqwc0sgcKldHhs46pmQByDsb
ljTtUKpMMo+Eh/RJCeP5SZ0KLfGuH4AL8/eMkhKMSDyoZ3HYZFpJn2vL7IO3sX4WSCiT/ihQ0YNL
L7wf1RC5CxAs94qk1m8m6ETeIgJWPXS6tZV9PLsAnmMUMk2iw5e9s7oAYPKs4ECrZx/J5gBhMkd3
FXQyjlqeN18CsEFvCqbh5vr4LxmljmE+M0fAHaGeLldbQzAz1uxWx0CBsieQQJlvjnsfST6QCgit
77tJD40NT+LskDDWl2ZXuwSl525SC2n2WzXpPrUoVU3IrbSw9w9K8a9czEkq5mWwfdEaKBnAaY5o
/Vy9e9WYTs1gGrOPKu9wYyEVAcNUW1uIharyxnO+Lr8+HwBb0GjT/It6xNq/jhTEOKx2mv2l7FDG
XKKsP6qdFjxpsY2SUiIXfjYPhwpin89Id1aP+kS+tNBSV4sasorTEN8rxBqZK2UIPGx4U2duIxP/
zN4GLpFrd+0sS7ElZaOcyOiTdYZL+/P8IetRGNlJXdfcaXK2FW5c2mCCfwK2UwIBkHKnGyywktiW
x1z2jcxE8ikvnHukOMuPlV6H+76BGbccTel1aM/nNQAaiHcsiHmg4js1imbngKqiuvjIUmVIZCe6
UDRX6/e5M0tP0dDNvxMU4q3X72pyDeRNWH0SPGsSgqlWCYS6WPbjEQpeFJadVtpnwWD/NFnbz68+
uUTAxABkUWAuWXcgSJMTZNCYz36UyhKbqMuQzorN/mGMWlhlzU4IOffta/06iP4hSdFJqhoCgS2W
+8Urag4aEmjIY/kyWtFQVyh6XbsQK1nh/vrwzp7rZ0MmaRTqnuS8VxeTHUWahkD04ueJ3HsEQamf
IUS0sWKXrJi8UwwKV+OMZ0uuA2tSulLxu6VBqRU9j0L2SDbmmyx44kY78bQYD/ELG0MXLt46dkI0
1ZEChOZ9Veutfq+BlWi9sY4c/LoAUWbPysf4Y+nEs+2NSxdDPNug7gEetLEitxsz2YIixkipcdix
sVV0uzQPzyQuXJFk/dTVDRk4QVHFeaWgkIrOnlcmqdEeTD1atlICF65iIkf86b8MrR454sssmDUM
GcVUoHFe1BLAJjgI3ylNTdr1+iYSX3s16aIcJROBUGKA8/x0t9ZQYqMHV3D5SJLlhpEmfTaTDin5
acrf50ZrPcaN2nhOrmnxhukzz5ongNHQCiEIoM6uoDkY0zmzuAtmREg+oPHTyW5TO9M7ngU93GWd
I78JpWCGatiokP2k12bjG1xYU8h/DHxDesHweVdTballXztmK/tmDsgR4uy2HalXtZXzul4ocduC
UhAkqwZRJbff6SwXM2reRdpZCN8YupdliEcDR81f/3IRqzyXqrkT4OQ9tdJq/dg5U2D5gSFRdHby
cXI8xM+QQDQrKKiAn+tfrm+fC5sV+ilRyUeJwKROe2oSBcioqqPM8ktptCDGsxBQm2f5tuvaLQ4U
RFr4sNVe5Yl0VHG94qSsxXwCKTFyRCRMeGu69KfqlNLndOJRPnSQALyV5FA3HxQZdcmjbVRdcgTj
D4whnVTjRxdSnD2oaWcm7KRiMPYQPqefkjCqS6/lJi1v4JeYUXfOIH/eD4nWfSqKuOndOKbEjxgw
MFhXLpbgfakq2Wd0n/IHOUKQ8ou2pI3mO+giPELTNlau3ZIo8QZSI+YRqHpQHaQMgiJ3hjVpvIvS
GkWPRW/00XWG2UpcA+WSnyAaut9ZJ9Xlm0g1pNbNRjX9VEsRFFhODgBhH2dt+c5ANdbaJa0kL7uq
ba1hX6qd/mNw7HF2YbGEoKsuFKZkRKP3C6ywABcMfUobD31iyT5M7JDRlYZkatw81YJHChlD+S6B
ERuwoTYgJSuRxTEOWlK32U4nLFJQ3bbVYL+gsvmH0kVS95jEfXM/jAaEVuDVUYascBjdzFKkb21Q
yvbNnMfjjLKVMX/qkEX+UHUFsm0wN0NZGifSr7lR9R8RYVBzVDJpeWs6WaWidpmgCrUEqjN7QUqs
g589GdrbTDGb0BtmNXjbxIjG7xw9NN8FlZEgwFWEwY+oQBNiN6An9dDJwWD5jGn4CCbBCB4RxuUW
NcxEpp+kbPKHvlCq1kV/TgXFgGRfsx+NIv9jpK6tHbXWzj5Oo6GkexQ++58wWMwIsfMZQp+1jSgq
B7Lxww4V6Lu0uiqKuyjv5MK1YImN0IxKSeebeg8qBF3GJDi0eWjXB8KlJHsrL2PZ7/KiVlRyoVMr
pKA1ObiR8gT66k6VR5CH2pCCQMsj1U/RbZSPE/s8cEs1bzUvrEcZWT04vX+URmg4yG4oo+WmVjPk
t7ZUZd8mCtE/cKWWm9lKbeByimCyNdS6QWbInoLvoS2X33Wty5UDCMRMdq1Algp4kG3pixTKZuul
bda8rXhOeU2RFvdT9lm4t+VulHeGpI3g5OSJ8tCYTbm+D3ksfv/nkE7j1Ca1xjPSio+ezQYFrTmu
Mvf6hXPBOydi0MibEaWAolNPLxziFFvJOkWndtR1f+RpWDxpToCcvFPnsEw2pdX0GwHghSeSpwF0
P7SIIpW2urwTQOO1FLS6r49aE+0aGVn0fTpN0ZcmBLm+C42m8JF7CHEnhy7YjL+FK7669gA04IAR
jfCOrANQOi6rWVFC3c9VdGUO7bxA5h7VefrUKFF9t4xF9S6sw/633mljvgMuoLwth2xTQOzCawlZ
LX40vDLUYNZQARRCgmKUK9XvaJV9aEgEenmWRd71Bb4QDVFIojLGcEWxZ5VBn+YeiSUtV321lYZy
RnI74/W35R7+X5lXNEN5KbO+R9YMrOC66Ut7C7gRVGWQkLO/xEZ44bnrfRkKrkDVn7MEEsyCPrhj
q8nLO6OyrSNgr6/X7Z0PFbYyAc2BSZSE0LqkFVRBASvKaPhLkCMXGQ2SHLv1qJjSm1jXEUKXENWZ
DtEiATl8rWly3EAM6DAkE4WM1ulQ6Q6CUFqakpsqbU3kIxVlRiW0HwLVy0ur6Pc9FXmkdKPI2Yo8
12ghnCGhICG6GsmmkJtb2e6QxdXRes5vzBgZXH8w7QixpLhAjE0LcbP3HSpAyq6R4lbzZxuJ+Tso
SLVph45Z8cquMvFlSGvhAJNfpSK7TnykEoLNUxbTuNy0FIydtnHu5lYxbocmtr9dn/Tz/YUtlpvs
AnuM1tXTSa9Coy5KOUtvUDXv9xGKuXvqw/19pI/OwbAR175u73x/gWiDWIvZJnt9Vn4bc7POA8pj
Pvz6sdsUTeCPwdjvq86ajloyK8e4TbcqYOdOGkZtGSUSxshQV4NExB7YBApHPm9V9oDrAkYcadB9
2MvyxvjOLyToixkd2wF2a2uNg2zCyLQ6o3X80qjUA/KS6W0H7vhwfRYvrBofTXcZZKsALtdFTCVY
CBOqHqCJnEg8msD22mgc9vEoj5xNJdrIH6hi/5/e99A0igY9JgqCvHWjYzIt2jgRr5EfVsuMnBct
KC6ZDK2+m8Zae1vWxWjejF3a5u6oBEFwhGIremzHxnqKJdTjdvY4UY5Lgkb6EMwW8uJKq+XZfaLq
6BAEWrz0x7YyureJ3A3Bg1XM+tcumJ2PS4jztzF9l/YDjK7cqDB50qq8ulR7AwFsyANsX620xnGj
UteLA6oX0VO9aJ2xv75YF6yBmsO/RlGSAEjTTo9YPKu47kYX+JOsTgrwEHiE96CZLFrTQ2N6LTcz
t4dN8yb73FARlFxDtSX0fCuUzAO/qnub9uWiyKU9yenmg05/krS7PrgL+93GBaHeSV6J+on4+Yv3
qZ6VRoKJLPC7vMV9Dwfza2/mzQby6KIVdrsAHnGo1rArp8FChrKwX5pShLOXakn/UZ640DcMnftV
UJ3yANHFT72VtPPpcFJLH2pTrwJ/sWJr8QhHVLxroIhN2+fGrgnMcV/ZU/Qmnpd8K/lwaaMIbCUV
NQ4Z6Y9T4xk/koZWDXxZ6uIPZBg69UuaaMVHVWr06sP1hbtkDAQESCdgEKJz4NRY2Nrh6EyD5EtN
J+2GOnGSXVnX8s2gOPHGebtwXQFPJZ9BeZmdub6uoHQpUloIJD/MnNzLhq7z5FAdDwAZv88cj407
+MIbQ+n6GacqUq3rO9iQu25ycoXWGdAxj6pcN565mNmbNkVUrqgG6aZRcnNj55xnjkCqUaXHjwBl
ARn76Xx2yOFMOAkSd0puyrswl6PATWsU0Pa92U6RZ8KC7SBJX4zfJDWwj2rbzvqrM+iwZAp/kH6e
Z+2D0y+RFpOZG2Yv+SRIc8WPygDQ2BAa43jQsgHk8eKEYevawdy8v76dLp1QQgHedrI9KkQGp5Y5
itHQt7nkZ/Vi3uXJIrkh6YKN8V2ygi9MlRIMIrZWF3crVYvR2CUrm84we4wU/jQPtbnW2jB0accC
HqEEAhU3WKWVx2AOjp4aQcRwLLJWidNVrhMPP/WQ3G4T5q+VBBR3NhgSABEAOHlfV+Y6J06yCgw5
mJVW93StbPeT1SEPmgz/xuEQVXs8bCBrHPyVKdugpK72WeD3cHA7bm8n/VsA/3rtpXmfq7tCrxhe
UjvO6y8BQaeBuAgSD4hHrXbIUrL1u4Ux9kEHV4hiZbtFWcyPiBeQb2qtLTWXCxecyNgjHUAtgmLE
yp6RkbxHbNb2M8WYdmqgJN4c2RpJznZLgOjCthSsDBblX+g0KCOdbn7AA4WmZLXjV4kRP2SA/m97
c0iO14/YpSAFT52oW+BzwAKuHAlTGsasMDrHB4TfLbu8U7Xc7dVIX/ZzIDfSIZLyuL6Z6kIfbvKw
Hcp9VGhxTbKOHpKNb3Npeon/ybACsuSIrI5iCDRihKcbjzDNpju7Tbp9WCvhLyc0tlgpLlT7cWdI
5nJEUJM6898lzYnLpEkc35bk6lYnm3aYZjWB5drJq7sMUXA3C3ughO0ATTmImc+NtoRHK6mXDejL
Bf8Ax0oQK4PDgsN5tdIZGay8mYQj0lYphVG7rI5l3wy3IQlTN5bCbB83Jo4uL2vtXV//SzNOnYfw
QhxcZx2qxSDNrD7HNsWlJnkzmhNwMJu1tm5MaZqGDc/usjl6aCgAg2xSV4WIWIurvtAM3FbJqW4i
c9Jsj9B1fBqr2Qg3jK0JCUTMK1SB8H1AU/GMrrZTMuqtDn1R4LfJmNN9Ss6lvk3DPvispyl0/lSj
U3XflA1J5ihL7GAfa3Yl35iz2X+JKrvsINHOzHCHghttNk2o5PlR7nrrdqbWA4tCMNZbXboXHgkR
ReBBcRoFMdLpsR+DxRntgW25WODTlWmSdviLGurV3bxrM3mLQuuSPfTGcLOBm0BospqjIojDSV6i
wEeGu/lVIXYJ23ZafgWil81ekQyGurHlzrf7M2MXiSdyA6CvVk6NxdGCIDO3fXK2pJto9og/BEZQ
y55md13lEVlXxR4IkP5+aVtH3dgV5/cqaJM/AZY8xpg4neAIoG7fhbbl12FoHyU0gW/6Tt9qSDvf
6FgBvk0pmbidHNuplTYDjwrRB1bSKDsoy6B7eQO0GoTitHFpXhyQqI3jKUHufaZjNpd9BKzY8rMA
HIsDnN+v1OGVbYqcJQYkWGfg7COOWEvmgEyVl3Y2LT+ymsJrHaV2m0HWbiypeb3jgik8MnxO+Oyh
LD+dO1ULjXiqRqobPECuXcjzHjqTyV3mUtnw6i8uk9BopFpJHL32/Yocn5cEsOUv0fRZ0YMR3PTY
Hu20Gjcu+fNzJpjOyG3j+Amx7dUlHxtADRdzsoB0ld1NrBT2Qc7T0Z2cQqWBR9tKEFywR0sRLaxg
Adnn1uqUBZGmFuCKOGWlKd+WcpDu6mxp94XWDq5ijq+/R2D9opmbaURlm7Tq6aIVKU2JALhsn0qf
/NRT5X5LWFq3bwIYpn7IQZmoG8HRhbVDQRyIIb3q4ulchdXh2DVpL1W2j779vIvLsUTmSLO8uZq3
CBoumSJFTyCG9wckd/VsWV3ZdRJoSX8pFvs2grzEo+o1eYVeDBu344XTTNqQjgzhDBD4iZ+/yH2k
Tq2ZHW+Prw2kabumTb2pkcaNfX9pd7y0Igb8woqm0F/cza3toyAKAtNRZ8qc8/BhtuPOn3Jzi4nk
oj1K2UgPkdLmMjm1N+LIzBSwWatyQYu6KJ23sznNu3Aqi4OuJ/Lr0x6IAVJEctDoEz34qwFK9mCR
5Ctt3xqCcG+1Tn8wgeJR2Ju2mj/Og3QqZpwzsgOIzZy1tvRG0uIXFMxlI6tuV1EYS3V2ZJovCIqM
muxXNgX3mnSXZySN+vO6B7fWQhA3M3glAUwgmBMtKKdz25VLGtF7b/ujleiVHyth+supl1734JGz
MjdXzbZ8muu0GY92o1qwok1a+x5Ogfa2omJAgR1Kti110QuvPH2URBbC98I7Xq140cxJ3yDNSCrI
mKsdVTrlPmkC61vf1+3oUml3YBvShv63UhtUva9PihjzaWoZh0+ArNgEdN6taVty8NFm7eBFmY3U
elNGWYAmTOnmupVL1wJ+moCnCS9znaeMQkufYmlhk6X1/ND0RbJPBkBb9lT9uG7pQpgGjbEm+AfJ
rPGMrPyJDiqLhZyL7YPyGB4hQYAwQDFC23Qnmuy/6kWbIE/lhOONLBP/OspIgbuTtqpIF+aVblWB
jgMoR9Z09TV6LdboSpkdv3Ci9AHS3GE3zMWr8fno1wnAPO4fSwfC53RHN6aeqmOjOH5QJHHwnLAY
3Wi2u1cykIijA+0VRQjEw8X7v7rXozwUUJKQclEkw+2btZJWe03WpJ+yLDDj2zHJ6ntN6eStfPqF
+5ACM3UWIiGQt2sevxn6jLYoM/ZnliJdwmzfTlYU3uth07nFbJsbPuLF/QPrKT2MyKWQ5FodR6tU
8RFThcSFrg1fUzuo7iH1symSkM6H6nTaGzE+Ko2pzrFNk/wwKt3W5rk0aLSDSI8IQTXanE6XddI7
NJxjylh9Y6RfJ5jinCN6j4mzqwpN1/b8jyXdXz84F44oLjjpWlrHxYOwWmFi/1HLHR46u7N6t1mi
GM09pzokzVxumLpw44EcBWbH640WmLy6h2V5RP16JrAwkdPVXQnH+Gu/ZO3NBIyj2EVLqDwBObGt
XQled/JfP9CX1sVEvHzRjbkveiPihQXG8TGLHZ2W+3IxdlFuhPXrYyiquzrYFNC45OBXB1Sl+KgD
n7Z9SR3Lh1hPxzeA9dUNl/nS2hFDkdoTfSRce6dDklOkpKt+5nqFr3ava3HoTrOp76O6Cv6NAVFM
IwLmclNIDJ2a0iO0oOQMryvok/omDZbYswut/DesCOYCeGWo5P6J+3uxRl2XjLJepKYfZXl0hAeo
9Ja4rjb24YW+G9FtI9L1IN6pTK/OGTnlCeqh3PTLOqvoulPad7MmQQI56CHPYGq6VTBHx0pFnrat
AnknAdJ9A16OOqLeS54sjcrOsurmIU9CoVudGBsrK4KP1fOsmmT4cHLJcJARP53uYDBZ2oguVQSv
kHYr82yneHu5iOT9xG7bmPaLl99Lc6uzQccoPEJhaPrVMCjfgk7XftLEl9DBN1m17PYgMY84rssX
S6sz4260qYd4U2kn1UYF4NKOJkZnn4m6LWHg6bhLXZ3NCoEAXxqT7osTKbELZC18TI3i/3F2Xjty
G1EafiICzOGWHTkzGiVLsnRDWJbNHIqZfPr9ahbYVXOIJsa+MAQYVjUrnvCHPSW+rZeawMulc0R8
QoHndihWPrZLd3YgeCrGIW3V5RjFwDzv3zpbVzoS2jpFVISjqCLejgKCekxc7rRrHM9OELeufjQA
i1HmqMoPwhzinQnc2DgGzSCKHawHUfdq48B8q7vaC23C+qV/DAeEE5qlUJ55afEzs6wS1Fi7d7Fv
rBqwbeYSrILsoK5SWz3zwshVGNTo8hBzzlo/jqNiXfXeSnbw05tDAcGg+EcXBU202/nM1X5JhzR1
rpGdgGRJdP3ZqdqJiF2kOw/GxtLBdPj/oVZ7McZ9E42NmA2S1N6BpA2v6rqKLrGLDyKkwe54f6ts
fpqUdaHJJq2rVy9xPTl5D8QYUHOdFn4Eyvf9iMjWl8oOd0ba+jJ2CYEdeZENJP12Ej3DaAWgrigY
q2RA+nzEer51u8dldNNDCgRmJ7iSv3x1m+G0TTFbCgBwsFeHYICyYQDxiAKjcZw86MKh/JKWmlYd
ssoYf7j25OUnSfiOfDrv+mOXDWlwf3I3TrssK0m/buBIgMZvPxnNTZX3142Cvm61k1WT/PEGiZ3T
LrfE+kOh+sN7JiClI72qTVtI3+ZCGBERTVc/IesxvLPdBQnJxraforCrvCMz1EW+03nRp/tfuDU2
GhVkPgQDkBRXk9yDPTdqy6Pdj0RAjC6O4pzDPo4/5MnSPXgqgB83a9WTg8j46f7QWzsX6KCkDKMp
QQX0dnJDpwpzt5uUq1qo49HrF/0SFtZ0zKpp3FnHl9RmPcU8VZI0BnqQ2Op2rI6qRaFMZRzETuUJ
4h0A9XR/Ctd86tsR7LgmKqqgU03OjHoNutwPVj7QYh2Uoq6Oetibl2ayzeUsRSgWX7ip019GxXWz
o+XWDfIQmoSgO6Mp9jgSW+eAGirtZjguBN2rJXI4dGpRLklQ9nHmXQQgjOUAuDvvftihof9wB0P7
PikmoJAkNt2nTCMDev/2teLqJLxCxOk1V8zIva4xkz4OXG1KTp7bhKfZif5u53hPI/OlhL9aKqkh
KcGd3DFUf26XKnOXhBjBYqkQsCp+iSjTkkeUwWDbmZmRKH5i6JH3MHdeOV161VmUoOpHC/A07fI0
iHQjT78J04wRTUeUcnwMy6F/jsfE7g6dMdTWYV4wqAGea/fzg546dfMpIRiz/1E4ZJ0/FvXEctZz
tMfF33hlwShQPcPmFdrkGq+bZmmkmnMCjMerexujiAjyV9IrzXKICxI8f7C9bjwlYuz3RMQ37m6C
cLJEkjVJC169Srh5cgMMrXI1KM3374rBTYXfDBXljIr/9qk14168/dHlVkP0ksyNSqG1ei+mONFr
L82UK6jvLznWIF9wQviCSdawszm35hU0BlATjgntyNUtnTtWr2jYQl/zvMF2WFUKskIIqg9idAZ0
SAEylGA0qmKv3LBxg+HujbIOmxUq2pogillN13f5SIc572L3mNVKqfo0XlLM56fm7f1sSfAlOpM5
N17Yco1/S3MyZYi5CtwQPIauyHmkvKeNNVoSLXHF9NTzv1dX002rJhDLOChf798BG/cQ9yf2GcAi
sfhd066pRVba3KRxkBaDM/yCntLFD4gX2sNx0Ud4JKDc0xI2SYYqF4axDSbyXlvvNQ026N8U8Hkx
pJcWx2ldg65KpEIWxVGujbCV6J1XG5F6hhEQIxoyG2ZQOVUN2bBXWhQRYlst2m9eEaXTQdWj3DmL
oWjSiwM38sGaFKV/HBVlfp56Gjo76djW9nBl/IAmqISarR4dEHpizmpwVsrURo+526e+m/dwxJyo
+A9nzaVgDbWF8gFSfrd7w8I9XPWaSLm6ydhbqNZl0Q9lGBrzEGYN0kn3d8LWbSKL/3QcQMtCtr0d
rchC5LQy8IhxaZN0WaJCfN2NFyOIjDr6K0HTaT7fH3IjEpOlCkIwbjHuktUHUsdCzgAtkcCcteLc
1k51XkZbP719FF5aMDIIrRJUr94eW1NadTTsJNCcsA4SYdeHOAdPdn+UDYyMCxgcGQqJaULEYHVh
jaY2ZdzWSVDraRsGBqS3iWoB2A5fzLMXvetTtW4Oeoh6yqFHXqs6F5bZ6mezEfkPXaTmHo13Y6tK
qTLaEtROgRCsPlwI3R0a202CwrHSB5V49EPWLfXFSUrt+/2v31pJwj6pEc3zzp693TwLvsFJs/Dx
ehRNlwlAwkGD8rizRTfeBHYJdRBCWimOsPqgXBWZSuEuCboerLPiMHH+2NDNr2o4arWpd+8iLa4v
/+HbmEgKltLf66Wn9NsVneNzX4qOXapHWoQw72wq6bESbr4zhxsHEFVLKfzENSx7p7dzGImlnswM
qRJzbshLPN08iELUz2Wjhtey6+Lr/e/aHA+ROWAQQFUB0dyOh95BVFNSjIPC6tLzAlT1ai61cUzm
eP6mTumeaMDGUwMAGac0CnrA/tdXfDi6bWVHeRpw1TT6OY4yo/STdEm7Q4ISbe0XWRlOFy90k/qZ
5sLwBVmX9O1QaKjWUqGTWhpwaHeVlwHZc4Dni4hf0danPE4tf0yT8oKK0nRVRbn3XmzMMuNx8Uj4
DgHNas+mnaOYhDFR4JhL05+GNjQaf/HcPj4TCk/OX6UCSWVP3G/j6NNB1qVqrAWZx5Un6bc96xhj
lNO3iIJ5aACDdHl9nrlrz9Bl96gp20NRDyYoxChuHYUS2KdjLDI+sKQxujRT9V6otRbUyIoF93fs
5lBSjB5CHiiUtYXZMqVaXunktcMIu3ZJ2/wxFJH7oBT9uEO42RqK1AhMiKSwv7pqMrg2gDQG7zoK
KzpEcNCu9N/yB6LdPXm5rZIrzfCXqj24F31dg1FMuvv0KD0JlNWfk0aYxF7VeBr0qDoUIo5PY9FO
JxEmyVE0sXoQSKod70/tRskAOTiq4PSbZKwh5+O3DdO27tikaiPbiPXwb1VNwwNqD+YxRErzMJvJ
+Mm1in/CVAzf7g+88XIQ4TMgLDia8mu4yBJbFSKt9C+zIeyuiFzYH5xp3NPP2J5jupeSPArSey3A
MrtxVbXEMFckOgTy1a1i4k+adBxDvTCa76A60m/FZGjoZ0XAjgJliTP7YmYmDbD7X7w51ZSbpY0j
0Me1RIvTKznBJTDSZqr16OJ1Thz77oxA+rVKraZCQ9i1/4mdPPpcKlE77wQqWxeSRLobssVpIwF6
u9K5lrcxzW9AzE2TvUucaPnX9qIFPaE59us5rP988+eSxKGMjLoTYfO6IhSPTgRskXbR2NC68Ox/
HS15Hzf2OxHZ3xrN+KsqQXzcH3MjUJAZFWfXoHHC1XT7je0I1L3JJoChkVF9b8NiPqgugnzR5FDp
XOpfKo6xb78xQJYQP0t5U9Caq/jPNoq4o7wAhcBLv1Os6Q4tqk3I0SzNzlndeEiprxFqyhAIRNfq
6+zGslFFNukNJ+aA9WGnU0Zp7bSefCFgavuV3VnDsYo18TNqlhZrsaJR3o4owyWTPAGglzxUq8+t
mlwZEsEu1mpFL3wnU+3n1rFC6C52J6qdTbtxHXM3SZVaxoSqIc/Ub9fTkChDNBUDblttWl5Er3w3
6hSvGi0bd07n3kirqMhqp2UwTdL/MelzYCNV9LWx4vSQGIPYmcKNk+gQd4GJ0UiBXt1JBYoSehpi
IdYXk0LaEKtPhAjx2Z2r7uBOrbkTyG5+GpAY7j/4dRD5biexxpEN+q0Ir4aaIeWGpLHan/S2K/4x
tEXfAzlunUEKKRwFegsci1U4m5SqUNvO5sa1rTbysfUq0mePhyA76vNcU0dIdWx5kKxI9rq6Wx8K
YB7wBlEyhZzVFecZkz3GaJ1cFzcdTlLD/rmsCvVgVKY43b9ptoYCOadRyQUnRSH3dk4VzMp4W2Dz
iCpazj2tSoxxI/Wq9e5eEXVrKArr9NZkpYQo+naoLh7UeqL7fM2qMf9QYKrM2Zudw7DUvGj3P2vj
jZKAc+SfaMGSo68+K8KNdhkLi8wqxq8z0EVY9ueF5PwfNY/CfwUiyu0xGnPjGwFCvodI2/pSSS9D
7sGW6KbV6B5dKFjQnnN1irl43xX2dK7dFgV6UNDf7n/o5lDkrTL+QC9tLW/qVCJOLFqW1wqdg3OT
GstRDEn2oLb6f0AZO55EacmBZEnndv0MfQbzqTBU67nLU20byLsA0zrEIp38IWv29svGM0FbFPwb
5UV4yGs4D9IJVgjgDpRxolst6CVr+SLA4TUU26vou13qbXxw9CL9l+JB9eCF/fzr/uTKh2hV9eea
QUkQcjJTvI7X56hrFqMC+qLXlnNo2i4/Dgi2n+6PsrGElFzotPGRvEfm6qIxXDT89BjAcT+5znkU
ZgwOXp8uaZPZO8di48aWpsYE6SwfVcrV4zA3w5L2cgmpMiiHcUzrQDFSxJBKawnwmrHf/uwxHtVv
isOwrvRVsop1SRRaIxQ6a1SdjxXWBA9dDRJlUL1/3j6JxGYIXhEtAYRYPefdgOYFoptREFtmVp2d
voyig5ZFbnvWk7TcA0XJE7zeGTIa1+lPyvR09WGzoPvLXadce5ASZzLZ6A9rnlo/RdT2mJqmeQQa
N+6s3tZGIdcA6U8wynlfbRRhN6JF+oTexTC2AYsXPqOjZL+HjLnnArz5fSTDNGakmK++empbZzLn
sW0gIy9A+o9Z2iLJ61pNYvtp1y/qe9EiG3ZMY1A01/sr+QIOWM8tIRK1JDJyfsAqPCySxjE61H+v
DQ/s/Ln3yuoH/Qyn9s0m86YjBX8cUno9LPPHJVHSp6ijqo3QS2b/WWmlNRysBWD9IXSdeDyiYWXT
frGAQECPUMz0YxLZXnlIJstJfCXumy8iLzP3MLadihhUlynFodTm5C86rulXYoBSOUPF0R7wR8lj
f0QP4bGJwuQ/MGG4XAkNNTQ2EZJZbSm4wgUweUpldTxGX8BKlgcqLu7XQtHbnWO51a0ghCKFA7tI
R9NbBRialQndAjweVAt6zBew3eg8Ta5X/WrjTn/MJno3534RoXEE0z5jPgNjzD47ZVw+u0Yz1B9F
3ztPvW3U5sm20uQ5Ui0z/np/J2zsd9AHstgFHZ4oaLURJq4VBdVVBZGS4kuWGd6lnm2kctXJ2Nlz
Gxc9cSU4OjqOeDyuyYPdkOoejHeOc9blCJIX6LxVdbI37XIJVzsbBvPLCIRcr0rsVV2bXlOY7OzE
nJ5EZaArYEnxY09j06Wlaf6sITOfJjv7cxziBH0Zbeee3HgB+AmSLEFvEFDyeuV7Kk+lp3CHQKe+
KmaWj36V1MsJWId21rIy2umDbi6i7NA7UH1lA+M2amgXOxvzFumGDDCyX4ZDfjA9Jbn0Suge7++X
zVUkjOVORs4L0MrtUGKZjNTqDeVq4aZyRYdpvo5eY+3A0rZmUJIVuZ2kbdUr2Ut6xoOEbgRjHpWf
kmIan1trSv7SzTD7ozCLaU9Dduuz2P8S74PeJkXK289KSoHnxxgq1zYy50PbgJvWOyCe9ydv48ZH
MYaQFYUZqtVr0PjkjQUmLQkV12yKrzPsvwN+SemJgAsxXm/qL4ZB3+Dtg8p2qRQW5lVbwyoEDYvC
jEY6hHGEGraqhA+G1uJBh6Akyval+KT3ojvfH3QjrpR0EaItYFEAAVbbpGlFYk8TGhBRnNRfNXQy
T1EnAI8tRnKclKZ4nCASH+KJB1wr/wsyHuU9WhYQEWDFrgkPKnI+UjSLE0jL5l3Z1eVR8+p/Qpfy
lSRD7kzx693DTS9lnmTtnhVe7Z5U67Ra19vwGi+O/odjzLGkIc47p/xVvkUhAP0rRkAmjy6h/BW/
1TdmXXSiGwf04+vW/dgMTf0epG177PPeeRaF4UCOqgGLAb54c/jM0FTmKEEQNAAEWH0grlNhitZ/
f52GuFf9xY7FjzZcltl3SivcYxRvfKhMtPSX/UqCuRotTTtbjdJyYLQSXdEMCHNxihj/W4pa0p+u
KnrzHLWGg7F5bHl7L/fG8BQGiYnoQ1GrW9eR+iU2hpHu75UoyThUHfUBv1vs1i+zZHhqS5BfdZ47
D3pf7CSaWyMjT0uBHQEeNI7ktfjbCnu4yAyocY1crmGDbkGdP6qlKRCwK8rxoi2R+9g0oj8Cag2D
+wf2ZffcvJuI0eCSQ8WZwIiUcHVikU/CB8Gzxmu6OMND1nRmdpxLZP30IV4uk9YqT3XaG9+9GbvO
QiTtOcVZ1Rd2u8ClR38FYbD47z4s9yRJXpfl5S+TOuxsekJWaxWSR7NrLlBhcW8ZBq4Q0VdKjkRo
ukTvB2cS9lGrmczDUtbZ7AutznU/18dy8fm70nQHb/HqCpeaPfR6+BckPGhOt0tUGRBW41Qfrj3+
wV/dErWgsl6cC9jw5Y/Gi40vvZmPX+4vzqvnEOAYFxV9F5eSBqXj20GFQnUQlHR/HdMe5V4l9NJg
Vuf0j8ksR+PUoPFa7jxVr640hoRLRdbFP+RBch5+24q42THlUT1cvbLuANUn80ml4nm6/2HbowB8
laJMeI2trrTW6bSkcltOupd7Pw2P0LfTl2jnMXoNu+Bj6BtRgub5o5+y+phaJPAa4U1fzdFxL71e
Rc2xDG3tQ244/NFJx071x7a0npekqj7gLli5RyI2A5Zj3pnj8e1fTeUK4KtUFwCWdzu3wszdskmy
4dqMrnVph6nCv8XbK4dvza0n1RSBHMr3f7VT27nGyRB94GtZV8qhLlP7MLuNsxNvv9qalG6ot+MC
yb+Z2tXhrBy41Y4mFkkaz3TfKDsYYV2uVrFve5WukPFMby4ZyTFpjEkJPTTYXrXn6yoeWpCbV4VA
9ENvdu1zUYfjzt7c/DL2P3UOyftZCwzg5GdZQ2IuhDCoqFYmLnhpn4hP9CH1i5bE3h7F+tXtT2MX
bSKATtx1FKlWz140IQeNgMN8XXIzPXngUJ+cskk/T0Zc+5MWORddq8Q16pLorW0pObLMlnjwmNZ1
wmIndBho0KtXRRH12SyM5KM5U6C2PaV7M+pAjsXrCqiYOJsL5nbzk9m6TlcryxVcpnlqQm9+6ho7
/jw2ZrHHQnv9dDCYRBNzs9DHfLVTJtpOTmdjVjLmivhmjHr8SDzqJudibAbPH0wEkvyutbq/x8gz
n93Bm96n6eS1O6/Gq7NIbe4FPc0PkeJzq3tOUVJwzOZgXEsli49mTH/e7Ns9nsarNFCOApP4hQeG
2s2quiGrSeCD0NLGAFUc9DkfD6Mx1Z+T3ix3woXXh4NGBtQdGqjArCC93K4iL6MxwYY0aBD32WVe
WvfUFUVyNOfYezA6y3vzYZQyEbJGjMayVCG4HY9HAV3qPjavup13ll9VKbqPUR0lpzTH2dUH8qXu
5KBbswkTi9CBkF6jUXw7ZNVXuIMUqGcDuIqPoEqGQ67RkqoUQ915EOSvv4m9yAhlTRVQHGk1bOLb
oUbHK7NFhTpUm73zQaDaHPShqX7Mvaos/MqZtXcwxtoA4cnx+whPZE8gdPMHeBJ7z0PMkq6+1UKI
MaljaFKjnjR/oWrsiAdYigBrjbqoUNdEU9u65E2BrxMV2aAErvT3/UfxhVLzahLYOIADERCFrnE7
CXHh9pXVe9516FXeRmtMJParI1z9iVHE6H0jsqOckfd93vwTKZ31tExm8qzVoVF/XUyE50/mUDvj
84g2/3QeOzHnX5VxcJog62ZHw7ygiop3hRYXn6uaCoOfNs3ybA9trxzmscmWp6HW1M8T4O7mpOCM
2V+WOZx/eWmNwnIStrpx1sdZHHvEAMrDOPPUBVWO1auEH2uUswgd44d5DP2GcOZPzRnn6aOCJlfq
iy7Gfjlui0E7lkmbf9aWFnPhFhnP4ai3XvVva/Y5Ghd1S7iVFqWOu4mddH8pldBD/DF6mviuaONP
dubOk1/bGWc68qwkeZTlkL+NPFQ0X+1TIhnUwMV40oraIgauXfM59eY0+4Y5iqHunMuNQ0KyoIJk
eHkl1y2BUB/bvE5K9H5CTfF7z8FsLgu1k+umb5Zl4pCQAIBnoAFMOLy6Q+c5ZlYiWLiIFMYXCET2
cSF53PmgjYsN31guUSBxWMWtEbowzqxioKjHIywcNoQFc7+2+iNY7/qCcwEuivf3/eppoG0mVQll
Dxp5Vwpeq1ff4ZyX9G/ygIKB+2SFCNZ2ZryXRG2MgtwFp5vqoOxJrQ5X3vTYJrZ5DoQ/K5/xumuO
S+XuccpWyZH8Fh2TLsmWhpQLrfT2CDumyLKaUnZgamXv532mnSDs/3QGbaGxMCN14UfcdTszuLq8
XkaliEULmMYUMcVqY/Rdp8H6afJgtJLyD5w/2ochxCgS5dG08vwqE5K12CegR1H4MD5kLt2q//Ib
UJSVJwHayzpdUgxznkxzygP0W91PVHGm9/jpOL6IwvRgJ0vzTlE84dtzWvyZm0395f4m2pp4hJCB
FTH5aBytHpA658IZqqYKuNzQ1ZtH43vo2MLv6qE76IpevsNgh7frzaPiES5FcuioAlFZLfcyNlPr
zaIKFvgnH6NO1S/CntqvrTq579I6+yehYf7n/TE3NjKERd4HB1UBSiSr8FGryrxbmqEMvEoY70Wl
CD9W1Px6f5SNLUXNUjoaShd0CCe3GxlhGCA+QikDOsruD1ekaXYaxZjV1xIgWoTDfVRW+MZEqe1n
lYeaQt2GTfLx/q9YXa5yY4P5oQND0i+b1qv5HTvX67GRrYIyDNs/Q3P4ey5ny1eSXv/j/khbs8pw
fCy+fvStV0co1uoFX7SiCkQYdljLR9YZ34Tscn+Uze+hx89TAYD6FV42bpO4MZulDNqUjIq2YuNX
RugQgCt7Ac0ql3qZOknf5TgCIzfWOPnWsqq0xOokcJxJ/zoaOSytXuHsvkOF02qDRK8GO4jSOEUf
EUOivX7CWkTqf38A/mD0GJH1oah3u4MAr4etFallYHVJJ/xWxZzpEcuI4kM+kqyfayCtT61AZ/7Y
hIs7POpwH5UT1o1Tdh4nbYoPRVPvYr43Lgqa5hAUeGoQT1/zmpHLAA2ZdHWw9JlybPthDnCl609j
ZRZHlIWJp6fO2ImkN3aXhC5DIcO1DerQ6nYa0yrCxWmogjFSjbMR9pXvTeMbmSxyxuln84zSbpU3
0mrGDSTD6VeFZRBruelnSV1fakNHjEtRhtP9jbz1QfQVbKlvIplXq+thKuKoX7SZoYap/FvoYwcD
F32SndrK5jAgLZgxlBnYSLd7qJ/aTBD1VEEm2uZjNGZOgOGlcnzzx1AUk8mcJD69ouV4GFlFSrs0
SBLbxh+KVY0PmtfrO9+yrsHJ5SHBAJJKTqWCjFnFOVTVRyzoiyaIFFP94ilN+L5uVOeiNFp7qDOT
EhUWYQfM57szPk3eQc8m8YelFNlOLr5xC6GwATaMVAsIwBpMnkx9o3dx1AR0/8tnvGvLbxQhBNpp
0bBz4W0sIGJUsulGZx58s3G7gGmdLJOW2iLo6ZichhIVARbxjQ0+Hgd4KiRt1DaZY33Nq4LzGCqk
sVmgOiWajTlPNV8zekPrJ7xiqjTNaD9Eeji+0Uj0ZWSeYoJX2mzARVcbNC+p0qUCtg7VsOiT0cFz
hK3W77Ap1xz+l2GkKpKkMNOFWlcyw7psdSdu06CsZ2PirlIJZWYzKmg/TeD9TmoRzkHdVIvjx27q
/W0QiYU+2As1fQzjRHYuuizz1Qb3PX+yjfa7NkNkOGOfFP/RNnVWItCRJXsI81fLz8JA68HkUEYs
9AVvlz/0mq50tSwNWtvp/RKSmF/OYu+WeH2y5DDgS9BwAWpCset2mCKPEiLcMAmiQXA7zAWAb99q
Cq9+HrJiDL/ocbeoD+Oot8Z5UIcE4HBhlcqJQvSSuT76Aake3L9UXh0yfhNRsAxHqZzwx9vfZPZD
GWOokgWoIkyPqV0mwVTl2PDlhbfzumwORUJovkjzg+S/HUrxaEEW3pIFBiLU16WNdX+qMueaLPmX
t3/Uy4tOoRuA7dpGMiqqOh2iLuWgFbbfGU0X5OFkQHnOldP9odZePi97HsEK0HbUgsF+r47WgE5p
hG9QFhDy6b8qky4MDB/D+6JAfJnxOM2LH4KJ/5GmapY+2JDgXF/DK+k7XKAmP4imNw16ZZnSv7Pq
wfrYUTdTTk6eONVh0t3ypxqGpuYP7WR8rVxMJ309LygyjJEx733N1hLJzjEyFlS4sCe/XSJdAD6m
gZcGzogvEbhLCiJqIw4DZfudnGTrzBF0SToW0CtQ27dD4asXl2A908BM8Ppb+jl5AgK011HaGgXG
LA7KNCQBH6/2HHWYzssdJw3s1HNB6CEDUiWzfby/CbZGkQVBkIhEy7DMbr+lRZMJJZI+Caxito7A
D4yza7pv9EWQO436Lawq6isb0VkCxD6uMK4L0G6PPkwuWry4kxQ7l/jGtzAKfTjENkE2r6t7s2KP
pdFHjKLOzQmWRnZGHdrYiTI2NhqxrRQqeslH16M0ilfNKUWIADbu7Jwc6Xvvh5Prlj7Kd256vr9A
cjP9VrJ8mTpCadkNxuwEgZnbBcqKGOG1bkkD2s3ztR9cqrVaDpHIww/126TFSAGrqfGXmqd7CY78
q9dDc+GRSam6BhVMzsRv/dmctp+BhH0WxOpQXIyp5QqSvPNPnZaWn+MsTfQHYbZvrFTLLybkJZih
3iyxNat73Q6trCwbLwuGsqjmM8Ge24BLzHs3sL0si7AKE83HFjBVf5rnxTDOMzWvPdT6xjIDlyW7
YpXpBK6zO2SIRzQnLYwAR8uYAaGWwvITBH1BlVJDfvsDA2kV2CLlW16ZdXcML/vWia2yDCqc6XRf
w4L3k3BF9GsyZnsvpNpY15vB5Dn6bV0zMxSW1YQkrn1WPCpuGh1Rx1b9Nv2ipOqfVWhVO5tY3lWr
nUTCL0NHYjhMC1ZL2ifdKLzazAILndbBz/J0/KMt0fjE6jZRXakxUkzv7h+c1+kx+4gIXIqygcVF
3+j2M6sWEb0Ba+mgcMXyEXXlCFWcab6ivYRbrV2O5wGz1OOU2hpudtVwSCPRnAAKNj/budyD7L8q
98hfQ9+FqiXoPEQgbn9NGzu2LBKmQeU1xrExIqHAfNJob0243r7T4mn8WgIH/BcBYOeXUK1f96dj
a9F5sYjh0dZA52KVG7F7k6nVXQILK2XC1aF/mDy3fuqjOD2G5E3nHsPs+e1PJRVLmZuQowD4WT2V
lqpmpa1UWYD58/KxqwA7CVVxf97/tq3thWocuRbgNUrCq4uq0ResozsCmSV2lXOJH+4ZoLP43NDb
/pThB328P97W3UABQErUcl6RX7ldS7sjym09hbk0KPsOy1SdrKjHmMIu9iS5N4cCuC+NMtl6a6MI
dbIn5PKLLLAb3fItMf2sTW05zHio7LxrcgOuzyhvJved7B7DYrn9qLRNFCUHDh/EfVo+qY4yPoSU
uK73p27jOTNesPEg0LjiX+n8qE3bOyP5Cu7dy/C+DNto8icvWcQpQYu7wXc1MvSjF07CeSjjKv73
/vgvCdHqM03CXemWKWXt15D5xWwdp10I5bPSRX9uUOM5qHCVdY65GXcfOQ7KjOl179WPhpY4+bdS
VBi7upS5Rz9RZuSn/c5zqi9zkqI4irt40x4WKzXLU4m7nX32ak/bs+DZWBt+tNRglMuDbOHt2gBo
LY244Ri1LQlOlifFI3WOnVO0NQhLT0UTY0UC6NUGcEvNUYCFRIGLL+oljLPe7xIj2imNbJxV2R+S
7GSCGXb07ac4INnwjR+iQKkqcewShPm6KZrfucry3aDJf9pZb1mSW683zRJdMpfAXqurkh0FzwR0
EDobatg4gYeBzLWcDPP9YCMVYXnT8i+CT6rtJ3ifPecGkltH9BLtj/d/xsYxphoKiRClD7Kt9Y1R
6aXpRlYKUWM259PoYiIiRdOOYdfOO5fT1gSjCQW8EykVCtOrZy/HNmyk2ofy4aQpl97uws+iHcof
To8UXJIp+p4g+/aA8Pi5eunur3EaIbNlFhFeg6PWO8eoMp4jzST7MtvhYVmUeuf7trYpeR6EekkS
I9C/3UBLkan9oMIOCFW1PSaGFR1rDCp27qmtUQBmgYbkyaYKu4pYYAchG+oi8dEaeXcwlay4OBXy
LPe3xcajLDWa/m+U1bnGJS5fzAm1MUMx60MdjfpPaxDaY1s06D/PLQG/aPfC+s1Po45HUY3VIpO5
nUDbXqZ4kCciypvGzziiF5pMeyZ1Gxc98R6nDh0mQoC1jFeexFOOhHoUhI6BPH6mKSeopckZlIH+
UNhNfIncXD1G+ZzsYNi39uNL4gAMiuB97ffXq50OzYKz1k9zAs8iyi44zmu+l/G541BYOw/nC/Vl
dcXQb0JB6wUzAOTsdkLrEIeOsRrioCtE9dGwl9j0AXHE1hH0UPlZG8OheueGqg1KhJ97HftloMVm
jvODPS+6dTb6zE2PJSKx1l9pWhgF6Ko0no92VwyGr85ZFB66tJzMQz/pGsBkzYijk+0lRkZnyTUo
wsKdU/yySDXlUPHFaOZK4Z1zrhbV2XNSpXkQoWt0fjPlqXEsUqfJvkSjVznnRpuqZOeMbuzrF01R
asbS6XUNpfLAtZKyOkg6mbPy0Ww195xRJD3PERZUKETkQG/mPeLd5qA06cmTuYu4Pm+XoaM9mqeW
GwejpoenbFyGQ9/EVoDghnMcKqu7elQx/fsneONiJ5qm5EQRFvjdWuLWaW0RKkoLi4j387nO7I5Q
3um/KoNnnP/DULS20HgkDCCEv/0+dDjswZXvc5kk7rm3w9wvlCJ6dsXw6z+MRJFfAnsl7Ha1odPS
K6yiRrXJtYToD1qSm7WfiKr4XmCftweC3bgpYLUQE8BIp8ewli6IauGIKkc+N9EEWzOLOxyHYuV9
MYmBYbXKPaD5w00c9s1/iA7oF5IbSnDca+mLeYriusviOGi7vn8yXSU7O7hj41LuRvbndkQC7GQV
y1IczLA1f+BfLp7EUhR7vdyNO0sGRWRJII5NcsTbtYVFUI7WhEpzm/UwOFPnV2HoLSo1mUWuaDv/
YdfS9qd4zgOAttRqgfNqNPWwkp7Psv53rKY+gZXWxT870Ll7ankb7w0vABiDl7BbWxfMpmrB+6Gq
lWtSjOMBXljzMGeqGrx9z9L/e7EuAtu8zjTnQti9lUMyneqkHY4WsKrrnEEq8gei2O/3B9u6aiBJ
gDGGwM3ekf/9twpKPKp2Venw3YYGnrEfVWV0aapuOrShNgcaGfYx6mHy7Czb1rBAjGn3wOi2IEje
DlubzgQwCDY3iY0hHmjUOkEx9PFfTqUJNBRq4VkHKy8cdeeJ21pCui0Ub9ADJO1dfa+oFZ76vI+C
NEk5CoXpAVa390bZ+jy8g4iGqFEA9ltdcCEcF7ISUoOmVHqQEzaWtZcGGtfZHYzusaNfgVWwEVuX
+6u5cYejxgkOBtgCUi3r1fRGymBxqbJBrVR7iOMqOWXG6PghycPOCq59Pv6Hsi9Zjhvnmn0iRnAe
tiCrSpM12JYsa8NwWxZBjCRIEACf/mZ9/110qxV29NbuNqtYwBny5Mk8g5vnrS/M6gD3AVc8v+m/
nRzoaO2hYdt4uVE4g59S2a9zJ5Xo99a61ERPvSvm8pjJVI4Xqiyiue3VAipLuvfgssQsrr/ENYie
R8gW6gtu5fYo5MLKIyv6Iv5DKfXRm/n7pz3//d8+rYkCE+siQUEFowLE6w3KXG5NCZg3/9GO+v9e
DPaOsCV+1q95j4CKheEAYpoNpGjfvsZ+161WGDJn0TLfaTvl3bKu9g+//DnOvavcgBCCjfy/1vBf
Qn7Q7jazNigZKtWwh9UlgZRRQlsL+9a2LkXUAZrJv+PnibvNNvIPXeEHUR+3GeH3jIpm+Az/fL2b
puXq2EAvy1RlqhuMwHS5LlaZngYP4X4S4sr+qT/8IN2eBdDQ1JzrSVC+/vlQCbUlMCehtt5E6Xid
WL0cYQvPyR6JBIcIYHACizBw++h/XAH5308MdAGPRJwG0/5dgeaHifEUpMnLaOrLO13FE0aDNGlT
Zqo//LAfvVlcrhKN25my8z6UVKEEuU6epyasPzc5c5acZMnTUzkB4xzief/DTfnorQJdRRtwZkeg
8f7nW2VWsgyUPnZJh2345hY+gYk0s4MpklBdjYttNEHIbI4o9SP5h4f/7+u8P8dwMkz+v6Dp+whW
2KTH/HvGm7WUWaxTRrBxFwrg1lW2QC38MDC9YTK6DbTL1nXVB8ww45SYrFZ3EV3c42Ai8Fj5kC7q
DouYpkA3mvRXFQAR/tD34/owT0J9m82yx2Sa6mk/mrrQ6g834oNEA5QL2BzOyVlc8/y7/i3geEPn
HNqO9HKemL+DCWEyEAuLmuPvI/5Hj4GIGzA1ZFHchvOv+bfHYP2GQ8lN0Eu1ReGmtuDeq7yif3jK
B9ETrQ8WAnEEodDxfqWyXIrdlq6Ul1ORb3uXDVMD2d5oAnUsB4D88vvv9MEJBAsCqRNbVgif74G1
eRSp8c0MNuDW8IwopJ+yy6RlyXEdqLvC2oyPCNsidtIpvD0Pv3/8/wbs787gmaaDr3sWbfiXe/IG
zxvIxWOq1GdLPRz7ZYITOZ6Tfhll7mxb0kkNBLdkxS1MXJN3AxZLL+Hau2FjIi3YfsRbHEUXWLCv
GfS89jb3qREXla7w/3sZwUDBNnW/nPQ++AeHfRx3l8d0cF/Wshx4mytI8rd27ofoCgKlM/LlZsV1
Plj1AJu1ff7vPzAMK86gLMSLsaP07tJD+EPaymbyckuYMJgL9vKiH7ww4Egv+R9rh3N59/4NnxUA
0Kic+fzvJTh2odYN3mN4w+OW1C32METSWhkbSVQB33ugezHHLG+HPTEph2qMW3BPl5pEm0kshgcZ
dO7cLqf/aEh/Duwo2hDTwVPEKuh7SE7Fidz9Bk6+YjV+83iyx8iHhRRC/EftwP896ixBAhlxrACA
JPPPm7vmmlI4MYhLCE8mR6zprD972avWprt6+/2J/uD6YlKBfTCwlVFrv0eOh/PofYLOyWW86voY
eFZ2K8DktuTq6++f9NHVRVbMQBkE2ta877ddzy3fFykuAYm9CDnWhwZqfiQGMv2QN25rocfKO5dM
7PvvH/xBHDxrzeGJEC3DZsG7t9mvoA/LAm9T63U6ZCFUnwIIXv99uI0CCwUHKDOg59Tvqkix5EIt
ZsHxgIPUxc6j6UA9LIgim/xJ5fqDFgKPQjkF2PGsz/nuRo5r3MskZvhC9UCvqHSqNSXawdGGBDkv
oq2YYv34+7f4wUFpUEthooWvCBrVu7asXzG3KTas14zBLGBqLf01S+AhpavxDwyX98um5+OP3wu6
8+e6BmONdz/YOqaNSZIE5JOdsvgy33e4VG62jp8bziaN7S8fpnbOPLZBdqa9v93AiS2/DEOd9n9o
Cj/qZc5SMxjlIL+hTTj/GH/LomswMh50jIWfOB9/9hHwRVjdUvY1KYUAH70q5VdsTwMcm5ll5nMU
JizmGBTcJbFFPt6lKyyGTxsWpa5BRoPJ5uSGISei3+R/FEL7vxdXgR0MhjDGju+r3rHKN8s4xn5w
RehPMvUl0THfL3SR7a2QaC/60W9/2Hn+4F6j3D2r0qJ3QWP5ruCtJ+3ivtr4pa1E9h26mfnXMIS9
g8rGeupFYa4lZnHIb3Fx+fsj+dGToWiBTup8KKv3qYImc1DwmeSXaRWoJkGH+DKBVUDTCQhrzx3i
uRDoqCwU9TZaW/OHs/HRlTij/gDFz4s772cMOJFiwxUVl3KooorA5DV9Hod8To9bb6I/GcZ+EMbO
q0HoHtHGI5KV/zyI6Osl1RPyD2iJVbfYBUqIkJXrfv9OP/pOQLNBhDpvuCFS//MpA2oUwIUWTxFJ
9QDiSUZoHNRhQFo8/P5R5w/8LtNDLRoiHMB5Qf17z8qDUxifo7XEklvR89MiZTW2mafVN88dzTCz
serx90/895c7L49jngbyEZC69z5g2AzGunrD5KUC3Vm1nkaYJGDHE4MKg7ryD0/7IHQA6k1BaUCL
hhXI9yo0KgcEGfUIHfVWQ6TZanaW5lWO3g1gUPtTLpd6blfsEE4PjXZ0IH3fgNoeTBGFU4k8HMhY
2b0/uKnR7FDOuVOHWaVrT2SRzfl//kGASZxFYDHBxSD5/U1OFyhoKOhsXhZgZh3GxhdXBZ9g1Fqn
/G5t1v0Pz/vg58DeAMI8ZqrYBH0P0ILrNwHp0eyyNyxrUXWYltVQ5lfZVl38/pf/gBGB+IS29cwB
RQX/r3O9znBZSlZxiRcQli5CcZ22mC2p02TAVGsbG0tOerHM+rRXZkQpP5gVrA0tOBQZ1Txx7B5L
Wl5TaAhxImeMurt0cG7ogPeXrtuYQw7+w8c+o4H/vCNnjBCqzlC2RKp/T+TwULR0ZkIqlDEDJ9L1
iIZYAE33sjV9kf9Cd9pgB0k2CDq8ytkXybkMN6USZ5lb9MB/ggD+fWmhgYILBJ4O0D1Ynf4zPuAV
WlhS4QO5RE9fkzEqSeaa5rBhIftxsv7b71/AB48DoQArNeeqCmPqdyODMYqdE9sosE+3uROF7vOt
ZTv4VU0J5Cjf2Z86vH/nFNxW9B8YUWIeAXXFf34/lq8qi3gBKtK4jp8dBUU84aHvsGnXHNgEN9y9
nMdHqEazP5Q9/47v4FkjrENs7Rzd30cLLGdorJHx7XLi8XzY60W0RqXVH3ImWuRzQn53ps7jarRy
CIGg+797p6Uc+3jjorlcBpPRY4nNmuFWhao4NEmIKJEONsutg13K92R1ejnQwi9VB02MLRBZR9sr
/DPQfGEzrHxefTHcTb0Ar6SYF9j+mURu8w2mUOvSOuWDBq/A0AHconQA4Sb0EBubh9Vv94tTApSU
Hfbgree9gA8qLqGBcHjV/DCxiJ7zuZD3kq/lAMAw7Z/rYaA7KQUqqA5UzOhth7JY6NS+6dtEDuuP
ELyQN83u/c8i2TaGTZViU23GsbLR4qtQQaAxB5U8kNiWJ9P4mBIPALY4zmtBQ7s3VeD3UAoTX2Ml
+XPFUv2c+J2ZE03F8kRrIOiHZNz3nQjj3CqJ7Tn/BVEUqi8tUKiI1I2gjkwF3CW/uF6t8GHA2iTP
T86VGNc0kQ3Tj2HMgEaGMBefo1jXf42umYvDCIUgd0rhmsWhk8FXc8MjzGRvJFa4hs4WXvBrK6MQ
X4PInmV/baKBmyM2ftz+c4snDn2pWaSg0Ce76tuxCQKYQxlh0GcQRO6F6ucvsoj6YcPyjm/i193P
jYJX+uyyTyzTgHFh1+njFCG5ihRafFjugqz7mtbUli0IYcqjtM2KV8wwVHmNZj2ceNjnpbVgg1YX
HtjWdiHqTbzSPrXPmEyjQpFgejzaGJoQF4AN6EbAPHWqY2tIPYGmYAXPF+wBTLDrom5uQZ0a3mo1
ZXmLlUO2E6ukeNFhcNj7loPDeGSu689QFE4EqGmSfoP29jRj7c2I7yvUSkWb1gvK75ChvwDvDmTC
Azwc5ExAMkh2IneBvC+MajgpsEz/2g8QHGuTBJQbrAgMYejAnWtEh0LJP8GRPLnFCHn9Dm7Dqg50
Wrg5bGJwBlVDvVlSQrZdtHUDZd/WFPvyhiFM0W3g0zyEpVEjGcNa3kTK1qD/VRh2Sp3wpMWghres
n0rbbg0dH6LFQOS3gJCxJVAAsNec1ULD8E6bp2Hm4poVSFeRktNfIStlc0p5SKZuwT6ZaBtoDj+M
qy4ZiVS6+RbHnzM4egKhJmYvql/JlvXPOyzDrjTzoz9g0wdGRSoWmejWeO+zGzrPKRZe+JRfUSDj
msSTW67tCO0rwquhf0j2eHxuLLpA6HyMwxfNe/Y1Lub9hUZs2dtipEloWdoPP2FiQ2E0mm5ibDlW
LwcSwRMpdD2vVH0xJat/ytI5u28m0NHIqAf+5PlePDZDbl27z6G8tRJs146Otfup8yikxG4aSKmp
a02xnGUzqAIsE4NydgUX9Y7qLVjS6H2L8OcW0RoVfw/Bfs3uQH4bEnyzsZpZZxddzF0WljH8xCoh
rvLSjAXt9F7n4iJa5/xGYjh3t/e06SSW1yFVA3/UQMB/zPcW+rub7jSwFEkk1OpaKRb3OcpKA1c0
W+d3sefsO3Tpe9Y1QokZfo5rH5ENNqnP1VzxN6g8o9Ybzmt1sKIZqhWnUMGVPMD0ui3CaL/RQSxD
O/tB7gQ2Erggm/ErdKALNf/FC/gVkR7BTHbLDKjwuNKyfCpj5t6WshZPmbLcH9ZyW4u2WUp6X0DB
bDiBY4/lpKBmO3RUmOIMpaE+71DoNwmKm6FfiBui9JQvXA7HTGNcRbZhMZ88T2OOSCfdY5+mwLxU
rvHadMWyn2M8DvQQzByWI+ehBqKDOc/3bFeMdjUQMvhIYlH+cYlob1s5lsU3YHlmPbBoMJpgV3R/
i9Sqz1uFvt7JnkThG/yLlWmbIZIXJkf/3LqZJ9ChgBIp70qcmYYk0aTusXLInsHkABNvW9bNk6aJ
15dh6Gd40Cgd/yiBxH4TIHVA3WBJ+YsoQjkfBgjHlaRxK3QXqxHPatk4nqnq2IArCOvH6c2NoG91
piiZPGybr6p2rmNxl2JF4iHBvohvV0/p2paMZk+Q5AP0GI+2nh77NS5X8AI39WM/M1lwHZPIHPZB
wV0trWD5lidyjTuIWq+mheq3f5qwObR0yLJRAdMcBUdZjvIcUimQ1UnIblIIV2LjCKq2pdr36lBH
rgLZp4pAmQBhFrKheT6B4Bv3RX9a9HRewKzyES8l9ZgttAXnadRC9zCRB+ai9AlIgJ4JCGSgSVqt
s9dFNs0nbERh+7MK2Lshs9RWweRPhIfMb9NNwelSkXwwIJYhRfK7kJrwmGu+P2ox46wO8OZ4q3sU
cwe9o4pG7ODplWccKqfCDPV8zD0Uukkz2TWA7QU5ThIxmYubbN7yy3HAgH/QCAswiKOUt4Ft8+OS
Z5Qf2YZdgQ0DBX0FbaV9xqApXy49/MR/wAkNUu/bhH/BQnl8RJi38XBQpnJv07ZnkItOcmgSKLkg
DMaLbj5h8aMfumBDdUpStcxt1helaqG5uf4qFPAKsk8xpUcW1krilg3NG6YOBm7HiCYR2TWyZQtH
653Cb3KEJyKm3fLNjuW2o7agGhC0FjmqRrAY1jYZzCBI4lRzRwcKPZU4FL4NAh5BJM9m9rwJS3/p
KXVb11eyDgCzo/JhyGKN+19EucJsSxQoMKAqCiYUEiuf8TuT3Krlbq9Tu7QBs7rPMJ+w4bgg9l/a
0vdN52WPCnlCJkoBEQZbg9c9Qt0T64PIumXZm29prtMdyykD/2rCDit4pcHLI/D/qe8mrPxvXeV7
nEmdrn654Nig+5WpSN3zSGWSFJCPdu1Q1xNvHWs23wV+jlqYWIQHP+ixvGApGz9BhwxSSguc1opW
FWa757BuCKegsfl/RJSI72sYOHsUBUk4aCun5hbqeuwBUkuMHkw+V7JTRQCnLkRnYgbyTUBE3gcx
HeIRspJkGmKkHRhf0QpaOSIeb6JoAE64Gi2m1mEBBPlx8xOuKKL9L7Wv7H5fAuTPkpzCPBMyWXt6
sa/KvzaJHU5LqYoG92X1X3UZ9DUN2fo1jiXSIAT2mSNqXuae6BQRtoWRg3RE5jGSf8Q5FFTqCgyH
0rjyu6gZbli8m+yqZ7Je8Q0AeJLeICi3iXCTInlEN02GVJef0NCNnlQQkJ26nGU2Puxcpylgihlx
0WS+KDpQokFdEpC/SHFFmvoOxCNYYlQ97TmJXOgVjh+NbhboQkgygRONvxy35k4LIHjIM5WMSO8a
507biukkJnUChReDR8CvKS3sCLUAFLGgskp4NYolxVnpg+WvMAL1PeRgafJFyml4jArbPFdQ4wAx
SCCmW+aL+OQo7c3R7KuEahGoWQbA9BTp1iy+jHDgVYTJSan089bE29QKzAQuYMBJ1YXwY/ZVGisy
9B/JmJHJpCBPNtYk6hjPUQ6eaQE2SAf5/xW5wqn+Lq/3yhOaYyaNXreAuCM6LGHIFFLqjhQTmhUi
c9F8rnar2BKov/K/bKp2c6FyGn2WMoZ+0QKK/mNypqK0hYE6HmElWK0EPIz0QsHyHrM6aIzCwck7
+6UZpzluORy4X5Y4GW5ohWsHK/lMzBeQsE9YizUPZJIIzQ5HeSjzW5P3ihFe0+TKhShxJwmS3UJE
7exXKKgU+NRxIeCXFMr4hU+MXbmyd7xVFeQ523We/LcZFL2V0GQpHRxRM+9bas22EoiJ9RP8iR2n
h8SiEG8bhc6mw1FNVIsJkvlJeb5ByKgZK0aQZaL4UxKBcnKN5qASJGUpit1sS+XneRz1QqAKlP6E
CkCBEqRREIuu5kkeHFM4ZDkcUhyJGzXfD+BOagI1hP6vzCbr0z5J4zuP4kPhPZ07AQMtNdNtgZ81
W2rPDekxoATPZ57HLwvbmzvQGpD/9zIYd1z2WuaEzc3wc52z/gdGnIlsi3qOt7bs8wmPhXDurcb4
6NXkBSpsGpefJdQgDVGR4bfDFE9wq1eF/wGFO2ihN4lP6zbX0+K60Fj1F3bDzbez+Fh0dKhHnqM9
sW/okc+ojweSiyAtw0o4qpcfUmz4eukSNtYK0JNve6yxu2MaifEnWjT/JiZBF2D/Akc0l5Ph6Ca2
2RFGcwTh3hf4wM4l0E0R6DHkkn7v+2z9BO5EkbdcTeInTIDMz3xokDVEDu03MtNlH7uVRflzbtGb
taDMu2c0tAhkCFggidYIzzd8kPnYhmTcaIcybzq/H4kZ+LqL8FL4cp4IfHPQWxbpnr1g3w6VTzRu
q+940WB8G5pNP4/96F4LK0EaYRKtEwENJrpDxV6gfbWz6E/bLBNHrF09fmZRzOMBttQLiKvgdq7I
ij58lyP06chamThqkeDZVQ/vE0Qbw8NfkRvGa536hT2oBKQjHcnyiWJ5nR8nFxqshOipya4hQD5O
Xb3I4VT3IBl2qDsnUGWSsE0nuUF5gXgTsgF1dq8VCC6pRecs8xTXWnrRxn15BorlgDQOIxbzC/4g
NScu7CN6wGGdxeGctF/2KPcrKUFC4h1idH/r52x8K8s1Z12xROLzlsaj6s6H+lrDOcWg7C/jucV2
R3qTgUcOtG1ZwdNzqB6/1KHEKGFxzsctyCcR0l/E7Svvd3Ahm2iHlTeaXH+hWDMnBKWVeRzqUPu2
YhCXIJEx0Q+BpPFX70v9wrNhb4gTjUXsL3SBjrhE1ZXkPqkR/qaoaZmYlm9BVMVITORNdUTeD19Y
rMcfIOTMD5Bmki+m3JPq5LdkXltM19AoLWWYkDGksrqlu6wQ/iXIv0Siw0FzzGn+w1qz3mYjnktG
uF28+olLga57dz20DViGVINcXbTx7N29wN99FmPURKdSJuF7L2Xzud9W1nR9BIoXbsJskJlzAPcE
pCxUXBQUhsuN9TttI2EzEM/qvUg759T4yFH7nhpZNy9uL3PE8UaxAvEOMvHg3vTNLwgBzZygGDTm
0Jg+F0doNdSszWqKgBp6J7+hakxuHBTDLcmnIkEDViXLctTxXP/wPQsvuUvXqyI5y9fBATO8Ilzj
rNRrgQc20ipESXATB5IAAnhdQ1Hf2Wqf9zYr2fgX6qMmJ6GO1BX2VdYKKIUF0QB4wNxf0mkHjrTM
8e5OrHEMUH3MkD3K3VQNGtpMnhg6c39hIHoZYVG/iJIDXcTyCQyZENpxrUeNxDQDgoLzKH59aPIb
QZZUCaSzLLj6Oppc/GipsXfYnEUxtOeS3qBoRrsWKAw9wIhYNknClgKwG/coQ10ITqEgdIL+/UEW
6fAQwynjQqWp/uz2ZYlg3wBLFdIntded62k1EYhmOQXRiroeW0oDbofFOgvgsi0Nhzqn4q99S5qX
OFoNg39ak2D2Ou+NJVsdUri71sDGW2un7GsWb/qFrY2Hg6OpnSPUL1N8ib7ROlSszowtXMripKVA
lwdS1H76MuQT+o1ym+ltHDXollHR0eiIZUlMObCbWXxmtExUJ1JY/OBYzRD3zJMS+jOs8vq1FNu6
kGGrduT6pl6eOPP9Z+ezHoZPGFz8WvBtbnmTYrGxSkT94MfV4zNKdt7QTquXHuQvSThDU0aWHsg2
yU0z/Fih9Di0Us8TMsxA6/kwTVH2K81cTbt10hppZd2ynRRThlVV3aTNbZ9J5NQZAM1yTMJUi6t1
n7e7SDBJwTxcm/upNBYBOop3ABuVydYuAtqqDnuhIxwG+HwmJJZ7eqWtLnN84L58hrQOlmwwapQP
UZ7QTzDEwFy3Nl5/q4Jd8jYuR//VsXTA+xpCeRUZHVVXWE2sEwyU7OChYDxU5RW8sP3bBNk22C6A
qfc25QGwzJDHEHCWRYPAaVZhX9VWc7RvvVw+oTIL9iTPS46kGYHxtF5N/s6gjH1RTWkhG4S5+2MD
nzaKhnxhGlKRtn6ZVCO+bvA2QKrw0L0F47JGL8Z3vd03mGRRdNo6TQ653GWJxbYq/oJBYGQuFWTc
ZtL0aXkrij67qnBxU1Jvg33xQyH/QgWXvmUyYCBAYccKV7gpg0bP1FcY0qzrnphTr8b4GsuskwGF
u9e+q90w/RgzG2qMzpphgbBEUy6HdR/M0wasLUXxPvDpgFoA0CLGbeNCqKTzm4jhp4XRTy9/bmZA
+BTAbOvO1TrCzdu9vF94Qt9AzEGPnc52+7oni78LOXXfcT6yz1hDzv+CT23KiV/AQ4VqZj+/SGhY
fBoGPaSnnW/Dj4CKsW4NC8CEmgrNGNl5qr8NblPfd57Ez5tKpi8G0k3PkVxMeXJgKt5Bw6D6MY5D
Px2mJXDWzUDgVLdHmCuCghancMZc0l87+ObfF+gTPQvlpW+hYoTGFZVq+ioDcP4O6lYlzpzFJbF1
xqFdFyf8a5n3ULDjaQ8uSY78H5MGutsNCVI0pi1i7/2pMUBYULbo9QkD6/SBVY3+Yguqr5N5rPjF
KuOYdhx6JXnrkEw8WWkWw4UkTfaFBJcPX/toDgPxVcq+uYZGCJvexdlBa1P8UlEVAKdi7vO8jxZi
nFSMUw5om8fTAYMfdzWVzlcgOFTrUzKkdEZQG7LqpKAPXhOcS5Cr8e0gvxBsfINAhPA29rrHxHVK
tjeQFhFV4kAhaIwJk46OeF/nIR+O+dcwVR79woou5zKbvCtALsD8kEwN9zVB6bG9zFhSUATePTWw
OIZalghMBRSZpzGHsciKCEMkqN4jRiYWBysbUvFrAcAAPDuJQfs0S6aOOWiESZuvNkP7TA0DnAAC
20DmSKAl3icovZBCTdBExuIF3pXohbi3fIbzL3Wy1Mi5umnagc3myqWQnMNHZBvrJHygP4lZNmUL
e6L4qfemfFswvviihg01xspxPi30DQ1wwkLnCE9L1HSZAP01XR20c/1YjY+bzbbsEUYq+ecZDLJJ
HesJw+5vmFUvv+ycRojxS23hcHlakOuKExTwp088xTS1zWZpbpIR3I0L7GBt8hA23b9YxI5LVIZe
HtlUFaIV5apf87Fn+0H3ojaQdi0BPcPYrkHrrDf7OC+OAmVFzKanrVrtp2ZdsZQOM+3tjc7u3LGh
QXwoAp/uw5hUCuoLJnMo/pn85KYkveebj8fDjE2wkdR6CW9Mltm1plX4WmC4+k3ilBYQQZ7dffCZ
+aHZXD4pDNiBoI0l2k2VMfsoQOzWNxV8aww6IuHQVs4piudNJgyQ0LYV6CUQSMf5dgK6apILoets
4wBhilBkgPbjoFcYyoO3LkuABWYZDpgKqApVDguo3GNQkPmBmqRHz5Vk49UEtz/8sYJFGIlqn8Sd
QXx9ZBHP7msgpyg3wLr55eI0/Wb5Ej0bfJaEqLjpA+ZCS4LVUHTrr9WaYfU2RYuMSbd27GoFpjV1
dJnOOCCizC00Z4XGClrq5gPr8XEw1fDlFZYwVH6MadYkryLBEiXJmbHrsS77DZVMg4ISKmHo6BEc
wD5bK0v6cuxvC5/Hvt2CbL4oN/v5IoWKbzhtEgKwZ3Ahni5ShybuUKTSbweRqeGbisCJBXxhAOmI
3dGyjaEIyzoa6L5ex+XA+oPP9qrplCrrlYwLRMo7fRbyR1myqs/YDQmMGGgQgvRdObwI3hj3BUCE
XlrWiLh+pbEoMBWsqYmvFpvsBamQPWm7TBnKs7XuBcdlQpl+wmBov0gXi8ZhLqdZdrOUcwB+iiWR
Q5aoGA3gCB4HoKUAYscR+uU+uccaxgbGJnLctzT0dQ0dneJMQ57yTMYH2Ij4p62yawOnwmrFHnmJ
URaB94zb7/DzzWm7lpi4detWT9dI2vJ5My67aJiYf3JkMHqxLVzxY+2CZMdynps7uS2Sd7gsgBBY
Wp03pFjJm4NOsJZKRlugQBwBsE/Hc3pMLgc36uoTQ6Pwsxc5hAHmLfuuVxp0x0SiFPFQrNFtI7AV
AxHAPXkrVI7KhgAOW8tTUk3peh+K0e7PAD388mkHBF4ecpQxFPwJN/zCCuMQTglGd/JawuQHLYGl
lXzSWIpKj8kMFYMOoGA+X2ZDzobjVhmqb/Mw9Z4Mbq/UpQOcbtCJ5jBcxr1AEQw0egxXMsuX5Blh
Cx1NM2HfYSSjM7YkYkQOvvWxGIv7qIEYS0aiJvj1gC1V8RVVVV9epoDxh7ty3tDY8boIaSdjvb/q
EVDgD3veEj2tOGgrrnyMwR0d4+SQIeSxwziArNtuK5ynEXWVTI4gf1j0pjg/GKUmDsJyI1SFV/yX
us+voJBVrtfgJ6f6EU4Ztf/JRGQX3GAEH8LRPuJ9LePib0VeW4Q2HTMDGV+RZZ8q78vxCt2u5G2M
xIhKzDkKqnuPjF/+1GUxNSdA+XJoRb1gPkKLodkOmE00TzQ0EWh/857+zEK++M+iLxd70I7zBlNV
tS6fXL5hnZo2+RyfBE3T5BM0XqPkFLERQ73IIPQeEefmN59FJoa/bw/BihWz0KPYE/c6DQw4CO+D
dyhemuRtwz++3QCCm/kxA4i5PkL7TAnC4QXgb2jBtqydsAaB4haqRFmLLz1vz5AssjcJFCrMKxJJ
7VpMmlRyH/VznbW0nproPkfBNh0zu9vttuldjZEk7rt7SLQ17hOw6Sp/TqBEUh0Wv+SYrOiQuiv2
/zg6ryU5lSWKfhERQGFfMd09Pd5IGs0LIXMEhSugMAVff1ffZ4Wknh6oyty59s492uZHnnlnTukq
B7JCZ16AzFNR6Cbrqn37j8Nce8oiiRR/J7a2He6Qccl0gK3n0pj9yNWcU1wOl8mfhyrzA7nps7uA
DSVsrNndjxY5SCdds9mIOTbSeTruyvSPfag5+1v6Vp1tUw+HbsjP6ZKWUOg2AYyw721nrRGZpJj2
1B28eKYVIqT1GiO0/T2GnZky5kQ95zSqhTiVY0EaIRaCbX3o45HnhpH2YbKZUke91+QCuNxNkmge
s5jFyhTbDBo+5lLUcQ4DEJi0UPP65TbH6qWYa7wj4QGbg0vZhvV80s0R0DXE7BnP3X7t53TyWE2b
aXbw7XlB4oibVbM37j+aqHNthpPeEnz4enDCa8wslaaQbMVUWD0fnE1z87dpNIWbDqxIUOnqCD6A
Zonykcl2XVltO+/zbK63iO89M4cn6xy/jsuPFRw4dSpr2tRTvPX+G/84F6Lih/uu50072TEvMaEi
zPH/0jlpltu75X6ZeNm/B5Lo8ITVFpH9YFfG3k5DvFFJ+Bv1JRM6i7KuCspuuNblzD3YVNYRZBAf
B9NuuOZhT5FNR3FlS4/37tHOQtnVMyF7CeJk09MmFMvxHbx07BLYoahgnNBv7rOKl6I42SCvwzcG
D5pfzFp35T3CBVN/LecZTZl5VpC3pnJ4h1utGV2XrbN+R3avytNhCoJDiUsLxmyIMCdfKz+azVO/
hNajD04R3SEfBENiDbZ07n20jm/cRsWazegKnO9oSO8u3wJKnNd4rAAKe0Z0drNES1q6etyuc1gG
XVJL2sbrcPgEErN+z3lDgqWXcPcYA4sOLGyX/A7qr8pz1JGp7ZBF2gXHwCrzUXkyq3tAnZ9D11Hi
CuZQdRIKhtuXSUltP8cNtsxTt3aR/WizsYujekUbYHjJQITyBvRf+DmBqTWZmYy52jwyPUa1ZdK4
haq6Rc11wHmtJ1GAl7/6twCUH81cVRVT35WxbD7UBQ2uB03tvw+BtNdsWUk3/lvPRTQyFeDAbCnE
EWpQYW2ecNLFivHsTWiTT4fr1DKzIFtFPvtbPF/60tPLKQZXrt6XyUzUDSBZ/clYpHYP7bqry7bp
+aMDX7yfpjqaMlfOB+NDgI5MVI7fP4SiVsMd11lXXAIj0ULkrJkITlKs7E0RsvtE2CqCVI5RUSVR
4S//umMOJJED7eLdDeVEItSK1ePvMDj6eWPK9UkmjPm/QGKj+M/zLk5owpZ7V0rX6d/52mZGWtoL
x8wdaqtI/IPa15DAzHQLjECc+p6otQ+yM8DQQ9bs/Vcv2hzXntNvy61NRuAenHVk4Q/MZzbeM/cN
0EIpO+0adO7/VLu19ZkwkKZLJwbWYeb2YbCeRo95PE41Yy2jSkKWMbNg27bXdXgsrbVfyUpGi3kA
apXrKajV+MUzSi1HDIrB3UGiKPtcnJJV59o9XCYg6zH9oGHo1ufJj6sHLMpTea6mfRUnhQ6MELA2
jGZ1fDg9JE0vimxwmyZIJhL9AXiCCd1Pj7YXJj4Wty4xltgeJWP5+Cw3zo/U0UwFU78z7n5xx4mG
bbG0XE59Mw7nGZ6qTEWLy+DBZS7WZcWC/fgSkcsFYLv3zZ7ho16GVLm7c2Rz6aslZYzApcxNLgWj
a++28sYPy0fDuijC6PstQryLm+ppBtUEFqoWnx9MOkceSGcW5z3up591P5VPKxZocBfJ53aIYO5O
B63S96oag6edz92nccEiH2RLqX5spnV/ka3QvHl+O3yVhdMBV6yHd7zc4Jro0REruip4kiYtCF17
SNGf1JFsBNd+icYNm9PUsgyotWEKz4ex+v8cybt8ak0x9ye26Pn+mfdvjnK3Ctf2RAYEANSs9n04
u1bQmHMALaBTLcvQP+Hx0cXHutAIZ5Pn3Q7/frZ/8I8508NMMer8YoNq7J+Vshw3U9V2VKchCnR8
2mt2mLwtxSq/ebXH2yrVVPxs2MqEOmE88cUoB0arnprtfd4RA3NTbv7XVGIKSUaaN+bAFCS85ZxF
3zV6WpUW1TT+Iw/K7jLJ3OcJta8BmQnm8IWUgQlwIfLX+sTk3OwoA1VhJ7ZQEpZILXZPOGIZoHp3
dv+tUib+Vu/B8A8Q2Gsfvd2WAMkdBgZ3VW2XhqpCP/Ntlp/hweOTvc/+qKoLWBab+syKKv2xhLeB
BFX08hps4/7bgbPpCNeM6Ecj9hD9ZfhWywdW/HG5F0GgvXuxz1p/brCQ4aloXO2dp4oj5br3apTn
pu9YtTtqscLDuFuHkbWgaamRi8zdIsP5nShgnk3LCoavDnva7w2a+tWKSY5O+5KkGhRhdiNfakPo
QBaE27B9E2W/wk6JRe6Xamen09laR/O2mo1pD0I+yTIz0/c4c6OduVBptXjio0quezYMtK6AGtuu
L0BKy5bxV+0XMutRwhSWRAJN6WWrE6R0959aI8PgaQ8ZNI+gDuP94bqzSgMWt711y3z8LYrVjHdA
fXwRFA5DotkO0p2iZu9rnSCN7d13ptjQETpqJl7iSDGrTrB3KJKYB1dX+YK0Wj82qpbfq61pm2xU
BLHkfThG6rNtRfWJyaCHW5uCuIYP7BYn3Qun4CwnwmK+2M7sbYQ3dfbvudjgc2Dt/QNyalt/69k6
iGcY5TITSlGzeiL0fTZoRRv7eLLQbfxnO6ym7W/LSlUvWQRTuHSzNZbktrcqlY6oL/JUeTeEOyb2
hWBAMQzfN5eQ7dO0TSyq5VxqRN6IdocpOuy4TXXg8GjrsZvZzlsEw/zQ9s4SAHC6YAK9UaXD0+6y
pNWOreDq9KUyj5xft7KTtE8yMkIf6qPEp45CWtoFWBFTlP6uZxvamK19VCKOzu5UZaPjBh25Rfq2
gnaIkPh2FY+QwMhB8ISkWfvJMuD/YjbPADcza8WgB1rSBmPgAGY5ZWkONzuWNpwukvH4r0NLBLAQ
9XelMisbKghZjR/rKuP1zlTG+S/QVVDkEwr2a31oMCHuwOqOaWoY3AaM3ZKDrweYQUzlZUwE/Y8R
ICbIMSMU/5FwCF2D/d55OQK3q8+LLILwrmIvJxSv0MLlBhhGelr/sKGA6MirU0khGJ19fqf/7HDE
vFXWcyjPLahx+0tP5O8n1BJMlXFd9O4FYb+84qK3ljvP9ePmRrIcQxp0hg7dRUQc31SAHp64fYRM
p+vIMfecjvWW+vEQ5dHN6JXMzASci08cbXem1amw6ZVN1V5hjxsDVulrTOwhWtmJp7lvHh0Q0Y73
DJ0ix9xfXPtpnx6rOSioFoPFfmf8tb5h3oi/JhiK6TbIq5SNwmxXXmKOzf4np9hqkpnRZJUxynHE
qYkN4wl09BamyyBlL6Oc3sLNs7eMlTgGL+bSD1Eyg75toMd6c3N084axnSNdCHBUdnnfsBiEt29y
5pJRPMrUZ9gLZT1IMSwyi0cGualnN8T+uZVrHa9QF2hn81jEQba1tv/YQnFVb7viE9dsgu70ksKV
yMd2Nk7/LI5tYkyn9yo+C0vK22oC7bzZGChJ/bKka17HWJVbEtjD/J9Rc73dG1Rc9Uytsd/yD6KC
Qre3lX1meEq14QXz6L6gLSmUAIgEdqq5ZnxQemu8RBSE4H4cKLjUSU2JultQKFg/nHG01oeddXQ9
tFds+U8IWO16Iurf975Zqj1EBphlEH8DKaJb37FhwQA7qjJNxSqTZqtni69piF9qWi4EaEab9gUk
Of4p4Lfr07x4PDdx3BpgRCH2P8sa79x0zcjwuISF4aEq5vKfhTllfSuFxbQtKppOvHhVtMOBIvds
L4dY1i+Q2GYCSoW9S8b1CLqzN4MzsSU+tnQmjl3rVJlwfTmW2l2pUAv1c6bOKbGRKOsny22pAlvf
JcshFt26fbDwIp7/BMi6wODeNuNvUcdg3g/SuuyXGckH6MFdPG+8yG3lGiph2l7dcPc8lAw//tE7
rf1rjKfwu4C1X26d2/izK9s6fneLGvwbU0sdP2z2ULYv5hA3zSmS0Xh2S4HXG1UH9m1wGde+HhJt
6GGaxjF+cIaQCYE3r827jz80eLLmxa3PFDiFm7sNoxDWEMWrhVJlFRO9alBK81D7KEr5tgTrn5gL
dU11NQycwlrZPctLR5r3wnE06j3pec81VGGXBHJYACh6etuXHQlIZcSC9UVCPdHNJ2842jUBbJ1I
9mTfHOq7uSUf0FCt1CbDwa7eaY6A72bvKOY0nHaFmKXcRaQl3zuBV8u4KWqIIBpS/GrTrULF0Zkp
litqpHkoyGvBKxinu0SFTJuxixRVyjD2KeHOfMIoHuzp32Fq4VY3wnnZc1xMvps6CNs/ZbO1W4KD
Vrj5Elah96jJbSozTxNJ/UgGBhD0ELuD/mhRWY/TzuaT29MYI6vhrajb9Ah03548YJMdmJK2pSb1
A6pJIAZw7gf+pzMgFaUUsk53biw9TPfb2sgPZxo6na663q1sMXC2zFQF1LGHAv18sB7DOrGRsBN5
P5TlcN2csa7uvWhYqUfFCmXJV0OV2cttf+qJOCAYbGyVOWtTq5puUveayjrerzg66vYTq3J4IYpw
eRvZ7VsjyA/Dr80P239ME6MPdt4gai9uAUB/uMcjLsTmucWy/LL1it2UhlkDjOayu28t5S5TawbW
b97KJcRUkrgkKqBtmtOidQGY7UWvp63XIn5AaHTCbIkq/cXbMJqso6lnuO1s7IpQ1Jo/u2hdsTvs
E0DbXvrRv9LEbpnXUjcmBW3TwyWuRvGvswBU86AFi6BDZKEeKbxjPQRMlBvzewHi/2E0d8RtKh3o
k3eMjf3s7JzzKYMId7oTcimOc+OV4iecEzYGd++iD4dtvdPzAGY3I0KFzoZyEhXqeYl2DmkdrSTe
rSbyf1WyqcMz4gXzLlVqeRXhHmNLIMq7vXCpz8CjYWnnoR9OXQ6VCv6m28m5P4aDGUNNdml17UjG
fFWzVpeiVyBJ7ljwQ+1yK+a8ULZ3jcKOU1ZMSv9cO8u1T2FVc77TkHPI8iHpgRrZBuMvhwvlm6kC
PaUVUToit/1KRJdOUsbn+Jm8Adak98mRKkoV4lwZYMPqYOv+mDZafuy7NS5XK7Q3VpWWq/c2OP6w
e0nRLe7fMgyZj3m9i5i/ET72cz1cdLyRRGjrdHB8kYnLsjNctUSMnY7Fp8lCgzVVd3Is40isCNvy
UllW/5eUDtrd3banLyXbWp1AruCO63VFolfsCfepxXv7B9vRdPWBn2b7RjeCQc5Ee5ztB7cn9IOw
cclM3MY7ZflvthluBmPiwnHGamcwK1tEYMwdfeRTDTv5jRhKxmbeWI1/8BI0cxI1BDiHQrH/OSoW
tBp9NPIeZYOniEBNo9OIbWlfrLyuv+8ykmGiGXxUybSDaySyk8eaeG0l4aluQ8CHiJU+JncKDWMR
zg7E98ogckw3YbkIJHonL2wmCOPDO7qS+QO8w59wwa18F67b0d419hFMp9AF+E4L24jxLCjWitt8
PpbpykAiH62KGox0fvVH8jpW17nHfoZI6LptZm2CY3axlIcaxQ9UP3QdowmI/BFGBDIQEL53l/XI
Wx1ZOh/i0jyRtbQFvw++SbJRqBvt+yH0OtxO9eKup0rGi8iDTezNpQ2NN/J9+ZwU7dHOOHfWysiM
FoZs/sRQTvI42Mw0ENsH9UVaF+YtfhVCZsw4b+DQYMe/7QGCKoEAb+XTYet2zK0ggtGiLvE8vlyv
54Tux7VYThOmF32JLMRzRrIH9Os0OzxzGoZVZ/g9VQw5s4PqykEgcsUl+TU5aeEuiEo1PzV0ao9h
OOsyC6u5DB8CsTu/hSEalQnpunlndCOzn7WMt+FXo0PtpnKFdb/eqK8hc0AohzMKXrRmgVXi1qLA
iKKLdra6fjxGR/2hEd7fONUaecYRIx8tHSzDeTOl9O+BveMPAq3kn3CbIfs1A+rtkTJVVrTtpIEn
XbhyNcNF9TI3FeBoil0AQxED2BL1SNEMnkhXYyfeKAVXMyidf5y3ep29F6xRjjwV7lw/kO96zLmm
1G2eNB3GqV8EGV2xNU6cluw3/MdqIK++gg6un7FXyCd3ZbSX6c5f/kD4xl9VCJXwYC31tl47A+H8
q+3mTsMORGOAcTOGSw5dLCAZLeEac0W1Jrxj0Vb/H8ee8804pAUzrOsLL+WaP5qEu28hfJRmSZPi
6/Te2doWz8rwGfRviNHyn7JW688Agtcn9C+wW1O1dL+srqc2JDZgPC7MewKZ+1XbUDjVpspZmHob
V0VCAhdRxz5MKAZ9NtogtknkicbLGye0fBT4I/zdm4rBm7Pi8qFuGZsjMz0O0bwNJSzgSlibuAQW
9Me5Xg73Z7hAQ2UOUHV7toOw+B2wXvltWooFNzOztGccH2BSiwFpuQXYwOHMXb/Pdz469qkJdjNC
K/D8dJjZ+ulHVa+WewFBJKdwEv5mziNy5shB0EW/MAGLV9AI9zfn+RrcOKimPKEfjtW7U9nLAJfP
7Ty/Vs2mmMZAiBZ53Zl94+LxZXNx3NKlwg522kqa+15lFlL3pxorbzmLnSaLeVSpusfKZY8EvrxC
LS925Q86W8d9fWjWpocVBWykaRJM8R4xTSgbpFUeDO47MbCY0ZvlYi6Wg2KdIJo6F3doAxtGy+DM
wXCh64wMn/7er/vRe2aHRjWdAusms+g1li98oP4LRpjvJzmYcVGp7U6FTsAC5eFdFIYBBjnHM4gu
ufg4Wja162sdqrjLiVELvxq8cnD05B9HZ841e71YFfApYEOsORHRvz+Ay3cqZ390y8dyWvr5aYuP
Y0GjCHkK8ZuWNEITi7fPesEef+6mogjf+FA9kiy2myLdClt8KxRD2XRwJI1uWFVxAUjXcwDHFbjf
bi/4xldG/w+Fa/nhqcewcN80PPSvoc3ipAsdOnA93RUAXDA6VvHZNmZB6OzV9s8HIjjuaLgmc7YY
0YorqDslZtA34gSm3vIg1bJ5XJSzQZbCt394txciPXrOolfKzvgPuGKD5zcslzHFjuXSq86qrD6C
sSp/wQiF+2kg9dOnh2DXH24rL3RPY/f/hpM8PcF7h4z+x92GaUtgYevH9UC2vLI5oltT0zX6n3Er
hOsmRJbkTL/xDNbY89uWlOzHyfaX4bgqXuWSLQhSvsiyq3FXhLzK37mRezh+pvrlYwXpHF2BwqXI
lgYrKaAjI9is2OfxvmtFXaQodNGPkbSc5ozvjxpm6UimuQsnp6mujivVliLat5hrGBeRsVmi9yVl
wcw6nVpPDz821fCWuW5N9CVZpOxS8Ht7nnNk7Kh9BrJlR0BgdpwluzuUz2zhU9y0a2tydH2vyLt6
Q7seLBF960vYJH5S1qU/8pKBR9zauHe79Jzl0h4R1UoRRhwRgY/JKMCoG2Xa0Vz3sRhU8LCYEMtA
iADAsets4ePWBMennHxYN43aHqedKJigxY1NN+PW6/7S8f/wreAykLzAAz0ICnMvU5vRv58LNnls
eSfw9OW941k2heWiOHcmKCliFVyvOYPSNNHJlVHnnY3F4JMYrX4625EEjR31LuTFCwrpnVZZiRv7
5dfP87wVCj6tCYbno5tk/8r7q4K7wrE2c4cJAjm49ZbnKsQFm6qhWoE9+RKpwkmccu3BWR4J8jHR
NR6m/qlkJX1xF+8khYCuNAfdg9wjyJWi/nfgUp3uGFXSOCFGxdJ+6Sw/GhKi0BqPp60+2qybK19l
EyPR37pjDJ+H2lJTOoaoR5RVR/mqYfrNr3EWbM+QVGlNXgB2BOdhZYB1GdYppFokxPKf4HLEnxGy
+CmzA7fuz+virdvL7KgmwJjX7t/DjU0I/BdBF2E2ENN9pExpn+0ZZjVZjpK5A5kNHOx9idcQBWrk
5ukaMJbENIHDBy1qBhrIci2osW0Ff+MqLCeGhKaSaTTto5N35F7fmZjjM4WUJAzVp0KeuL/MpL/p
tTyCZNNsi1IUSh72qnLZv+mmiF5LZjcO5QI4fmZ7M6u6HaAiWGVVYVnuiXvGkdH6ekv8Ihx/MeNg
BB/3saB79SowQb4ciVpBLdhcAMGdJndFeCDSBIsnGWxhCM6JvCnDkzMh7t/tYDDIVT3oKGVXY2tk
QNC4bAw3aaV1o7nbCvIhvTtzAINffNNFf5kpYKSyCowAuTCjEfmhuv0bbzETQoyUexI5u3LOoiex
ljCE1fsYYQfVg4q3fb6Wo79+5wW/bfxblzLvYqX+ilns/0BtJe6v0drhuSIKZqRtF6M0ZtET12wn
cztWM9NrDHHx2TL6mFJTFsWRT2xcflU87i8KvukfA/E4g9+7+YiQm6fPY1+Pmg8XUP9utBjYQtZy
fGb6NFISGniVO6r1LaIWn6YoUcXBqSdi4hlSbDO9ylk94sOu3JqczFRkxycUsvuPNfbndzE6+qfp
wv3SEi0kr6Nu3fvQjrybAXXDONOyjQUGN2RvAmpWUT+M8GufbjVFPeWkcgYQag5uHvlwNDnRUwVa
Jjtbwku0WVGT7aLC1hNvXnSuIsCF8wCkRxyDNUbQBVHZv7B+bfxJKG71JvfG+uksPYObLuQ2eSDC
qhU5EuXqp0Dr0UNYG0wgbPDxgJhslgSKJgR26Ap3u9zmmszsAOa3hHxz8ag9M/y22Q295YvxCBEg
DAG/dxipMjgbVgLEzFPAhd7mPYhp6rh7Ehqk+LuGo5N4XoolyGK8oR8+JHJ9Rj8wH9SF44/Aa1ij
JRxV/Zo59Uzednb4e7SgtRIA4dKcia63f/FIkC9Ka2LTC4WbeSYcwruF3B2+x2qCqWlyHS9av/Tj
PAFEi8P5E4xcmAkmfEheFZK+nZVHOLxL9tiIfByW8kUS+/SXyzwMMmtp8cTTmJKTgG2r/d0ziTPg
42NIL3NsHoScaBhZTasCBTrEDoQ+4DeFa40a/xK6NGRpBTOPbOSS1MyglmyJ1HUqxhSeKWPyJSQR
RDPw1nJuSrUWXPNb8ElC54Y3RXT+cxmW9D9OHYvPtQhdJvoqNK+1bMv2PgBC+ReEq/zU1sC73PFu
/V8cPZaMkLouTIkzqr6HStXrZZQHXouwDOOLFQt3e8Lbxd6yNTYLLKQrxX6NAohRiscVHUQ17ERN
mtkEP/fNMPk3SzwX52aha3Ew3MnTwP4Zm9JI3wRjzIze+bCO/WEZ5225c7HPxVnQ0KjiFtzi8J4p
qO54CUc+hbUoJGg8lnXDjJM8iMx35np46suCeAqeXvtbw2nRn8Gt2B1liWbXb02w1C+N3o8/Dk6F
O+PgiGTqtuxYCVc1liyD3/0DY1GEVB0XQeym3kAVcNcHo2eDlVhEw3myasqzT64Cc3bfU2VmPOrL
M1p85XwZbbYP5a2WPmFIDB6Pueymc0Ccw0+50FkgrA7dGzBmvyWbzxfHYxD3aIyc/y1mj+B4U+3i
7wniwQ55O1kRVYkTQKYs1o7GRIe/l5cSdTJ3bSN5fGXneBQu6/h3diOahBlaYE7mLTAe3c5RvHZL
J6yTAP7/YzNmC+68zRX/Lcfgd8gpgf1SHE0HLq+i5fO2klrDek0DpYLXx/71AJJkUzqJH889eVMe
Jv2SR+sWaPI8xuD3+c7K1eOEZ7wHeMUUk/isLPu14YNHOY98/SsOusq6W9DY3kdsBnWCs1k+zcDA
deaIwXtx0MN54HbBQMDdlSwesRFK7JrNFD9rp23NGXslq43d21gGPmZ8t5wZdcru3bjK/bkdeZOs
aV6e4600Zb5vLVvKNFHx6sJJRfEVdw5rknkyWxaTmKhpebRCIkFkDxlSlYzIOJTmSJwH1/PxQ/5f
IOpuBk+kDW6sdMemfe8rs/LwdcBJ1FAV4xiiWBYIP4fB1e9mquLnmpuOkBfulK8Al9Z0lVVRurll
QuQH9IhN5CFRITLDQRu+ucXhQK6LoepYbzGFL3M1cuDrhXrP6kZMriTbDBzlJBvGjAbithTZ0RQD
Ips7hCeb4RToUl8JP10YwCBC2rZ6o16jptuU7eBY05xY58MX+3PrcJwm684sbfNreaumJ0TnYw1q
hDElq1QacN5kLVjVci8Gu9U3VwlV5W/amzAk2MN3n/meuVZ832YDGbPi/dUjV+tHoUZNhkIlwOkP
yWFyMnY8T1ebZuat3ELspZ4/SAAgfFFromqo8ke0B3SwUmnvexE1xctcHsWjzbimuPdUcIQp0RnW
lsfx5nTJsTvBfj+UHvFnZra7fyxWHH5a1VJ832FAj7tbutY/JiCSBWk9tEMSzcdKjPhYIY05Rdw9
6OnmKhPeWv0mlqgKz6wNYg/kvrd7QIdLusGdFQ7jc1GNDjJ8QA+W+xPzPn4NVY8dyQ8KcQktWHhs
9fjIsmgap9spF7jJjMHo6vUd7Crb23x2KUmGFmAwdZF5RxgBpkEts0SkaZf+Df/C8rLXy/oqOqU5
toHTNWR9ZX5M3q1fwQuyXslVgAyLmi7c7jnzCvudRxJTRLCLfgVHI5ozL4uIvIZwgk1LaFRvcf32
vN0XkYGD9C2fkEvGeF0aRKVjl0nD0qr/RsboNx4N13CCfL/+XJwImpu+ZXqr5gH8nmSbewUI5efF
zjCODKYSb1khSvm3HBfHZODfxLjc8i/c5ADxKE4+OsyM+V/EP/zCrb4T8K7eGyN5e6TXz5c9ULbN
QKby7jHblG5S8+SwMID6p879RpAQsUs7Pqu4Fg/MZ+eeRecI3s/90gLfIFn7H3McrToZFjHxNsD5
FMgLJTeoRzmpn45CjnFSEjzlp9rpb47skjont0qn/gx0PR6nkZHL8sJHNW8TlxVx/mhTqKiBL+b8
wDoAK8ldFvB1+cw6O+/Q34lvYg7UttHwR8drOCVOGURcHe2CCwNoA0bEm2ZrTsrbSoW0FkUnz5Nt
BuYFy8TqD9QhoZ/cI5YfiP6B/8TT2BL16QZLkTujzx3HGIAherlATiNc+mOZ281Gugt/dR1zEozJ
IKjDY+JPYwSOlO8W/xRyEuIrMQ1hnU3rNtcn7YdxRcNVrU+uu9q3QICoejwOYUXvZeHtH93tjUSu
qOl6BxUHH/aEmAkiNTT35RS1grScWH+ujD/NucMv/9RxQbCxqWf5bskASnFVLNvXbNXbf6QfeA+e
1XnEFIVREaWlBxB9xZVmE8I8KHNH0pB/nSZWOiaYVMo5Pai0eF7p+/0vB1H0hwN9SRkFY4SoCTIZ
vgduK4Z8ndaA1Bou6FRjGLojVGIdz/xZ1SR6MwwKWjcY7EzgEoJE8Zb9qw031O1jreIyc+mIuy+E
2SjHrnuTeATkwYV2zxIXmMHluooVXcmKRp83OPTjX8zR3BZDvVPdLgkCnvE+tJv4IFXNfjfabf9Y
PCc/dWfUY+WV+80CUnCM+sXe/8F0b9/cxg7yWUwq3X9VZ7Evi0lMYJKdS+w+5knf71uva1+spm78
9ID5rRM/BDr4JOWixLnGalacZiQso90fdI5cNoyds9kM25up62N+Uwzu8EDF0/y9Q6OE/vQ9/xPW
YovO4GJihPrpOS4JKg39ZBxpRC+brSz9xYjc7lN3k+PwgM6hrop66zhPsC9uXtmlhT0BZIvAnc5U
r7f07i+nLKhG+wOABB57BnY77HqcicZhX0QyMmFSCMxiqM/HEe+4w/qWYnoI7Jhnruo9ymYOQHPa
Y9CedHGqfX6Je695whgz1Q/b0Pp5E9odkFVTih4SuPbK3EdVHigp19tEdCxC75VEM2zoviOj/g5Y
JhApHFbxizStsn4ZFn+qTyzQcPt8cuMN7jJyxyd22o5j4kibT41pxnWvbgTaDYEdtefW6drqimCq
qONYbwQE3+vd/pyjwfpLd97z7W4qfN2D/5F2Jr1x41C7/i93/QmQqHlbk0t27NiJ43SyEdxJR/NM
jb/+PvLmumShhHy3F40G0giLInl4eM47ZAboyjGurR0KkG30tQqm5qQHw9geUzFQAZhE14Bx1f3i
BIouftRQLUL2qSjK6SGqKh1bW2gzuPcBsA2yh/8BAmgpMpK9ZzldeIvEZmnfdyLy3d1kj4N2+B/h
67UB7jXzJr/DXkvL8jJHPsfI02OPmO9wAmGuFvxVE/CEIi7Hc1mPuX1MW66tsWXhIEEk/YZC54oY
qGXZqMEipSs0Q1/oS9MGHWn2lK2ndJO618xCByECRFfw7tzQ7dVWVDUR/FBxXpjFTiHq/Z8LTed4
QIwYdk7rtUgeHHwEjI6RJZyHEaGXPRUj+6fiT7wvXJJButtAnguyc0h9sb6hGr4m+mjrGBrQGrIx
aVioSytsacpnaus19iRPLQKXt2ETdTfXVTTnv2Wp+IiYPJPFfwXt+oVguBJQ1h15lnitX39lAYPv
esjbUdUdxaOewKOqSiFXXx90/Ssb8/WlW2jMG4u55dAZe58ipNd3nfYIoMG54f9W9oadssd8BRUi
kDbHrLGmQ9nDOZb25O7Lvtgy/V3bWva7HzJrfr6T8EY5qbZri4/cZRlKegCuHEeL7qB+dhu+r6vL
CaAOG2xEUqHRXo5kW4OV2kbdehY95BudrfdglZPz5fqXXV1OistMScdPzV4cFV0GFkipofVKqMce
ng/B0aGP8x29q/w2rsExko11/5ud+m7Qhcx3Bzym1RqdtzPGtpTIDPNc9LV5vD61laVCv9yZpadV
W1P1xSguWS6FR6P1bLQNj/Tu5UOb9D5CbFD4rg+1slbozOMxYQFccoWx0NNuEU4CGRK3Ho57Ai4s
Dc4TiEka6H87jlB11bEQH9Y0w14egzAnnANnYffFjf5QTAI86DQEG3vio1Auo8BQ0PF3wj9MX+jy
IrwIANxk5/lIJ56cohLffHdQhtspioVHXdAXG9bzH5VycbFS0W2eVwr4x2JEgUWJjbZQ45EitC+h
yTNDidPkOORW0O7qWaI/sQqU3HwhNkRs39SaLwMafRPd4YNCPFXZMZfnDBkgHZJXNHmyUyzNS/wc
igytBpdXcJmLwutsEIhe3ZKPnekSWBXPFM28bVtoCKdEdSseVz78YPr0aLCYqT1me1gPvnnOocYC
JMjQ9KTz6rjBbWabdOLLBmm3FHp9dsRESqIiin4JmEG8bZ/tetLLjfD5cXuiVM3xNsDOoOWvz3/+
LmhpblpEUSRGMK2J9YzoE1iGKVSfrm/Oj+dtHgVbDFSxUZle3oR1oiQGPY6R1hWSAaHSy73ShcLr
y6nZuIRWJ+RSqnSN2UZ56ZCoQjudnMBmqM6ny21QqZ1BhBunem1CrmqaLrcp2Ep9eekotVvXrjF6
M/ZpPzYmMgYTjzo4Cn9vVIiwnqpxcUP/xGhyEauobsZZa1SDR81CoaSX0T8tegBzPPvvqkqND5Ze
lBs3zMqpczSNIpeGM7PlLL0xgFbnECGdwQt4lRW7NOsRmGr7WRMJBUQRfkKnNXzt3RbUr0iVMdyI
Zivf19EQA8EDSTjo3y62ZemXUWzLevRiJUpvQ6tPj3bd9kcdCZu/X0oHbXgijKEKQywNYwIrRgg+
YW/GxvAPwN0WAhe9X0JgtjHSxwuVlfx/Iy1VxmWlIAfTZqMnSUK/gN+yHnK3GKHCiM6rUCyhR+tY
p78+eg4HW+DePPtHLM23gasJ3YpSGm7CqlBpyJRDCGrmhJPM/2Z+nHCiCbATjVzsMpbAruOt7sAV
acCN/KuDvPiVlbyTwiiWT1I62veRpu+/fz8/h2cgqDxXE/abO8K7AIaONE/Uvhy83kDguzcqyEZR
91879O7GTbSyfFiPOJQHCWL8s8i6qtEo8k6zei9uOvmIIqh+Gtup+Eart/rk+AFAxkj9dX12q2Ma
woVcpiIY/2YU9m520UhZUZvbpR0A4YwucJPepWjGH6IBEST4/ipSPiO4cuN8feCPF72uza8FfCzA
8JAiXa4leLg8QeOo4tIzQ6jRNN9To0t/F1lb/KcjOBJsHI6PcZsBdfJ3BxoqikmLiFpz8PoQJim6
9ErDmxFduCyJmo01XB0Fdx2h0vmwP3j+aE2OUuMgKy8rBuAkLgD+Jze2xMZkPoYvJkN27pB6CwtD
ysuvp1E6NTpf1l7do00GmqeZbizqif0hRIn4z/WlWhlsdjAiaSZU4vS3yNPpdo12FYXSQzxHuZOY
Fp7Cwc8eRrXc8kz6eC3o1uwpalkgibCXXWj6u71p0lXwG8+ihjYiC6IOaLkjNAh2uqMR2d3mSHM+
YjqU8srVuOavT3Vl+RAzwncI6USy6re34LvjgJLj5CeUUz3TD9tPqmyBvkA5erk+ytoH5XwTrLkD
odzMZ+PdKE40FZhDFa0XZiI8+VP2CjE3O9oGmOPrI62cMs41AYXhVNNwFskt3YU+1Aa79qx4Um/a
wQli6teIOtN/7tobpFPl39tV8x7kllMtVWMdl25CZYEpgo7kgKfWyvBIeEYdyJrcOwHv9nR9dtq8
HS7zZ53qvc04bBfO3CJiwuoLwcQgbmTA88xuZ7+5mu45JJ0d3ArjtjHr4j/4r/0rpgLiSAxUnwVy
3RuxbGU92TCqSRzTSXGXpiwgmwdRiRnDAKb3GQ1aWpZO1CjnMQNkf33OKyvqckvrJNMqMzf0y71j
21lqtVHUehFIrzulL81vftVmMPoa6ibIOWLxcvjbIQ1g5Owjg3+7nIvLIUHt5HkaxY2HVQQKDaZ1
pA/bHFTky/d5DyH9+nAfzyDDWWTxyCMDWtIWt/zUU5gMpVN7oRa2HkIWMDqZ68YoH9eMUWzcL2Gk
YAS7HCUFV2z4vV97kXSnB2RznJs0cAFXz5It1ye0HIqVoorMRgXyZFEcnCf87rgrlYECf6vQTEdc
9bYp9AbUql2cAjP6Wyuvt6HIVnSHegr/XoRqmi8gyupU9XAEyc8kLP9AH+xnblaw8f2Wq7QcabEP
tVF3k0QWGE2EZX/qW986GAqyHNc/3XyA3x/weRTuHAi3FDg+Fje6eNQ0IH2ap5GJoJxqWi+UXm2P
fN0+opsQH1F3dO/xPmmOA1qFW4dteR8xPu9ypMBUfoFwrcX3BNakR40d6hhdB8F4Gso6Ek9mi8nV
HcLACMQg29TeCdVWf+eoG8CNQwYEQGqTPCNxpz67BvfVvs7iCmgk8vh5uAcSbEMqQmsLon4jtfoQ
+9J5Ab1IP1MLRf5n4r38tSt585185BOVO6Qg/V9WSn18p5hh8I3qY5F9ckDcOru4tYWGMwa6T3un
861faZuY+g1+Mskv26SJDwdTMf9DyVX/VSPs9hndTedfCXcLR5tw1t5IOlEijFfZzU3olq39TP0S
MZQEaEL3pRnSOL9LoPc/TbnZJye/K6ffKOzVuKcWEMAPY89Wg6ZRieeejit7G7XjYk/EyLXT0Cco
hWAp2eu7gP7zrzTxw+5YjLEEjYLr7X2Cp4O6h5EK2kAxk6GD8CndfxPIME/gJ+rwLxO0txXl6ceW
siyXDO3yMCb4ZeMthZqnAFNzmytOe45m/sj1fbuM0vMoGs93wovDKVxakKGzZhkRl4WXJybSAhkE
40ideix+Indv4tTzl6ZL83jQTIhoAqM2980r6V2IaSeF5NZXVI8+r9rtwf3H/9S1jVTg9XmthDJM
1OfHFwPRpF6c+g4w16jkloCW1ALp95G7Q/5KUpeHPIUuxcZwK0GGApnQZr/a+fG1iJxmUUELgFJC
FcSEXVbF8Sec8eyNMtxbT2YRZQjMSNZzUPEmXFoDC2nF1EYAWRIGGvclKvKQepVRNM9VqQDxczDc
iyiRBeEpN5oRY5JKCDKoCQFT4Mmd2Cu4oIQn6bR2dApctT4TrrRmX5Pj+pRJQ05uy02JqgDt2aei
zqVyQPvIepyAYlGJSxXdOFl9Erk/0Mwem59hKTrg9RBFBD1OPGhuBx81HHSdJmIIBkoq1AAAveNG
SrW2wA6ngs2rurajzn/+biMNgUAiCEFZL1Sd2Jsgku5iJS0o03DIr++llTNCFdzULfzsDJUS1OVQ
cYwACVL/k6cOYffdxlzIg2fYH1qjLf8bxu4vLbc5IjqlZbJSAbBPNxZphVP3bT6pDIdzIhJQU5D9
we7T+RZgIrJHl1h8RpMF++8MK5nrE9XmU7HYX2SHZG0UzrlFltEgS4O4qSrQdJTqA/OuzI3oH+At
7pdOcczZ/dZBbjBsg8/04avnHq3+W2gb1nPlF+J7L7vsc0cF+Hj9V62sNM0Jyg3U/XjZLWvP2aBp
QZQYE6+6xjxjEtjcotdSfAMgGW98gPWhCLmkQRyz5S3qGhPyE4rFSksVOc+iBoFlRvl9oQAa+l/M
SpAhC9MmZXUWmyrrRBXjGqjiLlpBR0O/XB5SJQy/ICUgH6+Ppa/OiyIwb2LeO4jFXO5gK2BOKix1
r1AGUUIQj4zX2sWMwZN25dQ3mIbazgnDnCQ69nUSQlGuQLKDkxrMf3q4z/lnAOSJQOE5gpngF0bv
HEqMk7CZgyOcnBqom+q5qLr4W4ZO0ax24c9+3cDIGqDxAhVxQLXTtxg1QEAGo2kBBAN+YvyUAZzK
PSQD+WuS0wT126HHfwAOXz2PfWyjlOpUAzDbFlWqOwQwdEw8rn+elfOta6w32SgFbK7ay69TjTyx
48aZPNAwU/ISmLb6bQA6c9+mqFz9EmJUttK1lXOm2YZKnVVHmH1ZyQ6VLAq0JJ88rS9ttCUQQwXz
iUdRG9B1SIMtK/Vl8WwOKW99YQKYSeV0sf5Np5R2lcjRS8JAHAYB27crAQ8CRsrASQe/VFe3/vKt
+TamQZGEL4s++LJu5oagmLPA5H7K7eILUCh4zADgb4o+jf4/h1rcvrIArRGgVuNNbLTomGOb8ZQl
IOF2SqqKcWO7rKT6vJx1ioF0/RyKWpfbBSJ+mzsVH3NEZfcWdM54MnKaV9Fkt3v6FtnLTCI5B1NZ
vnBmxNfru3XtLAubBycES8LiMgeYEallT83JMyHfPQyIZN5Isv2buZyxkaytPCp0ARlKo9KCVoa6
uIkkMrqxMuYMBTh2X2U22Dt3RJ52yN2zMWjt7y5sQLTUVpFvZL9bQy8KJnFTI7KQuwMaGYK+YFBU
Z9jBGizlBD29ngwVV7lgl4OB3xj57UG9vAR1bl6OnUXYcxf118osO4Anyei5XV0XpDzS74DzjlF3
QOo6dvZR6xvVoc/ASSJ1DXpuhzCco+1U6C/h3smNAHF2VAEkKgyG+WKixY0veGvC0IQjon1D+tAN
7tsefavj3+8N2kTckoIwRvfhcmtmYeZrI0p+XpU66al3FfuAeEZKmq06G6dgLWiacw2JhBdho2UB
VO2QKTf6afK6uhpPQRE2ZyyfioMajNMnBHLGm+tTWwthc+cbY1oGpEy4mBoFpiBAwNjrXN8VJ6PV
23swXX7w2OmFcLzMn3VVtKSRX64PvLITDRqABjVe6+0UXA5cYsURdlLpPUCbzb8cd/sVFlzym345
HPZQR2UPuKOGQHgTdlSbro8+h67FZjSovCK0wHY0cG++HB0hRr3zUdX3ggwzCoSUmf0Okmz4v7gE
qcTQ9jZMV+dCXsTQOqD2P9RMczRsnxtaA7MuOQEnUxmGr53qbnzWlfWcRZyoH7lzqqstJuYisQv7
Lxs8A7GNEIEPVVNgI2TYvSJ2m+CTEE7Tp7gZ49frX3QlfiJMh2CYQTcQOMoiqE193FiqSUNVoNOO
v4YVje4RzyO9O3bCFBvt25VjYhhoK5NzEUG5Li7Xz0ADaaxgs3mVnFqkpSTKqkakiOFgywm5GAsF
+I0gsLZhTRVGkuCJSSV0MaRThIHUw2oCBoZO6b1MZo62FSYWONPsFeXRezu39WGfO9LfuDDWZgtM
BDMRx7BsMvbL2Q5x3lhIGAw8g4mLe7TeU4pCSdj/hH4Qp6embaPqdH09V65jA1cSXdVs+uRcipdj
InOXqw0PV48MtDoT7dJjJkFi1o4Re9gAG2cLr7FDXsfKtCu7qt5Y4bX9ZLkW8ACSRyq+izlzdjPS
do05y/zJwf/Jw6Xi3wnrnI0I+AY1WMYC3go8QYm6dC4WITDJK8g0VTVSVISkDKERA84v0EyU/IAw
E60vRLscqnh49OQ/q6bKzwDxnBc1y3WQprBZ/+XQVdZtBDZJerAX/HKjQPFW1F/+RK4fSp20aMHR
zA/Md69yRWh4MaK+6WncPemN32VteQfoPbhtcVqCNt71tQ7LSYvvbCxNUd0K8ukHlfQCn9chgV0E
fSG/Ue0IyoVt19rvRgVXj0a10LGLmYQt9yi7KfkNukmwfHgRYprmZyOMm9h1Y/tfS2mQC0ZcWxV3
POfS8ew0FfbVuL0nPUqxmY3+cinH8hBFSYmVgSRqf+rGMf53oMz4ZERB8EeUViYPfj8bxnZsdaCx
4FvhD3RdfasH+MMeMsUac7yGenGrq02W/7i+q1fiPtB+SkmGmFvP7uIQg+iStpsNk2eEMJ9FK9HA
b+DwXx/FnP+axXqhTAh8kve+bQMtv1wvIkjsFynFcZoCSX0jO9g7iJi02OBSSlVHZEYt8TDhnffV
jUMEQQvDGb9DcsfJBBiCD/fScXzrGEyT48B4LvGgQhWuhxjSyybclVM1RLvR7WvtAMq5rI9Nj8Th
vsEZzLpxkmKY1QImmG+B7mt/Mhd1JQhLwWhjsVjaX7USt7DdBEb/wW81809ia0p4MgcotZ5O3fa5
CHBj23W4NLC5m/ar2wOsOrlUrKC3SFPBub4eEVntbKxJYLNYiYeQBlRbk46bZyFN2v8pQogbHg0p
HKdQNjLzQw2Ryt9r6FwPmLdkkIv3QRVa5ka41FY+/xwl7fnlOTcjF1luiuwy+iSBSWmjjcQvbpKy
/69FWes7kgZh86gajaHfV1noDmd4NWgstwMSvDkF23BPhXP8Y0PGyA4bu+LjpgDTyK6gXe+CUlsc
YkdDODatNMPTC9glu8DUvlF+MR7x6xw2HjMrFwZDzdAmXsI0CRfbXHXrvC9KEz9ahTYb4omyQrwq
tvHlDiR87S+09MKNashK5kF9i8I655acboncDKZIRNhl6KiwZJZ15k5yo1Mv8G36x+qdEiZShHMf
N2Yw/L7+YVdHnu9GasVguZZV4rAZ6elPmu5lOjIKOkShm9rCQQPjguw7jIn+lKnl0/UxV7IBRwNx
T/YIVYsDfXnCHUpdncxDAyCJDeQblTHR7Hsn6x/ryiVxrzpKicGU3KFCEGxxDFaimGMCkAVXzF0A
YuJycJ5IyF5gVwoQHMF7KIZo12FLsHXrfNyvfE0KDfTfaC4soUF9hPUQyrWWl7Rmj7WrjUt9qMUb
h3XlngeER7WOcjNA8GUNLZam6xtkyd6Ae8TBRUgPp0KpHPWChv31NZuP/SIqz0wJwAJ0ZbhI58/6
7ha10YJCIrmxeHcXo3tChcDtTgqqdNHnpjZcZaeNkX3WLHT04MXbiHQhzhf7W/nGvDWWP8Nls/Jp
XUjJy14NBBwo/Pise3VnIzNhZeYnw5HRMVLM6WyPNreDkcl/jLbTD6HixIdJ7/SNtV0JEDPUjFNq
U4PnSrn8FBbkI2TlYtsz4Rt+T2NT4lSg+afC6c3vY4ONw8aV+HYgFrNmvxKNTLAaOuXwyxGdJrVK
WH7W/BDKn9XchCc35XC1XbM80EjGfHPE4yrpB+SWg6jHYXWyNyLw6qx5872FYZVn7+VvSEZ1HMJU
tVHndY1TAj1/j+UVYnXgiQ6FbsdbNY+VgwqKCKABhVBDd5aveRQwUiv2W9uD7Bg7KAW5ybFCWO0g
HfyJ7NKYveud6AuIJ7qfjtrsXZvO0GjG9a6jOXCgm+zcRIhRvVw/Cm9X4HI5ZsQ5+RUpCjnl5adA
CLwA1eVYXo8HjLJH48N8YLOYxt6ohPvMtRn/obSM57hGPCt3c/6IWWjd5xa8bzpxu94K7PIEGUAp
bnBR6jX8y4M4OXVOC+UXjc/aOQQui/7YZ1K0Bw6XZj/mqHIpn8dpoldPnXpWZQF4Bu0ViES/tyfL
8ZDTxy+njBP9Fx3oVvy6PvWV24JwQ2AjbKO9tKQqmQi3ZZEaWZ6aaMGRDOGn40rxfeiN1w758dum
l/pGjFvbBu+HXLyNtQIXj15VTOK1Y3zhI2Nh2nbBxm7T17Y372/eS1RUAOotEgysNiA5OKQ9ZZ21
yq60lbY+FflQYueEo/lOYkMFNzEly/ucN2EDP7NEZO1exG2uf0pU2f1Aqno849Lldz+iVDHwrxE5
ImQjalEIJYFORWAWnYJgX/d98sW3etzYEtFZe+7KWTFESYcXGp0KDq5B0Ji4i5qNffAr0uGDjms5
BGscSXC7qmPNP2CqZPpfHH8Ahlnoc2E5gHkUHJoeaZtdY5nGFmpl5bah2yhoR+hAeln/y23vRq02
e0RZ3kTz6xhbAWaKscAK0M3UjWCzkiEwFCU1oh2+J/a8Wu9um8RMIDJS5/a6IAp/J7Aodw6Omscs
qMd7qLXDuUX55JYk1tyItWvbDbgyB4cUwQUguhg5qyo3HifLayYkJnNTdHtjiLbat2ufEg4ELWIV
mAMA0ctRkHodk4jZe/00YK0aaBkhNNa/I4r97fqJXRvJFTx8KZ/RZlt2BvDawVFKz0hEIMjukiQq
Xudq7X0kAW1dH2otOBCvqckD36UgsAiLSo6OaVmyP7LB1m8DU6merSwTnyIqTJ/EgIGDbdUbqeTq
9CjYga+DCvfhkgjiQU/iiA9p60FrHxVoURltva48ougU/7g+wfXBDNCD1ODBTs1//m5XGrVbZZh9
mV6U6/NhLGZHBC0+IypnbByAj0NpoLfop5Bq0fh+e6W9G2ok38e0nUDrinS6472INL5vTl/LKdyq
mn/c8QwFLIVDPScZ1mIvojCTEMKE6ZnIeaC/QDaRIa16uv7tPjBBwWzQKJ+btjyr6PsuokckVRXP
jkT34IdF/ms5VyF3ahUSrLA+14z7rtR7YCBJjFVqaLkpKv0UmZHjR7gUxQ+ndOuNi3ylegWEWIU+
pjH1uZt/uaADhg2JBFvk1UX8ZJXJhAxNjGAeJtVDfe+MtjxqIapFBPX/aLC4h9AIYxSxdJ2mk5Ic
RCyH543vNAeYy+QCpL2BC96c4ZLrLbLLKSvQO00L4Rnp2CZI2WA9/SnK0YgBqOYG37nmDfc85JGh
7hoU+eN95qqTcgtVTKa3Gd81PhlRhv3pxg/7eEPC4oVdqDkqDwHYKpcfC+M+oM9jgZpaWBQdonl+
GR/Tsa/c+9FV29dJcZNx1zWJU+xRG1XlHhswjNR2BhZ1LyKTg3pWkCLTD7y60xKVEilfgReMn8tI
635f/7Urm5pXF1kqIH+Yic5it5n4xuK2W+t0szP1a4IZ7rAfdXRGN77KvBqL1RIUq3i78zTiUbtI
G7oWXqATqrqn9rn7I+0CTEPAFX/WySKQXsIgKUN7vEcfa2hSNLm4zHNto3P/Me5iwTbflfNlQlq6
mKuCFAEqVhUHmP/4yq93EDDOBBI4WBkEqC2P7jkFqbuRMq194nk36LzGaDovo2FUIjLWyIlC0dQJ
3J2z+BaumNg4oyuBkIyDNyeJNu8fc3Ec/BRhCXhLhkd/BE8aaoHur9YtgycD0H68FaRWPiXPdbg8
8HngZC35SmoTxbUPq8fTe9w/Dhx0K//aJ2Xd3jm5MkBhGkI326dD2T53CBs3yMipCMWDZYjkjxBO
aX+QChJ1Z3or6Aeq8Deruyrubf04Kj2iZRr6sluN6ZWV4FeTTJC9UhsTi6cZeWI35IjMe0WZmd5I
nHuaZBxsNBVWR6GrAZKd6hh0x8vzX/VOHqNFrXukTsGtz/t/x16sHq4f3LUV4DxRZYYEAfB7sd75
JG1f76ue8MfT5ilH82hA7URYyQGOjoGybEP0uM/pg2+MvBLfaKraFBW4BokY8/zfXbn5ZA2OXVSD
Fyp2dePgZogAZx5/EkoeeGOBueX1mb7lQ4vYMb83QHZB4wKqv/igjY6TezTondcl2P/cZ6ICo4jX
Bd0wYGT1I98Hzzfcd+WsyxzQMkdIzzwGZhOWs+sCFLe+DLHiibIs1g4BQqXB5wEpgG99NNG5bI00
vbfTKscIJAlL7TkMuNd3A0R4bMgTLopXHSOi5EdJ/eZVkaFWnBMCXXNqEAuxT32aoL+ckUIGX1Kn
y6xdWGxznFcWnJckKYFDMQW7i3lZ3n12OwSPZlRSenGsj199BVX8CAx1BU5GitPARYTXkFb1X65/
/bXVBmBMg46OKy+7RdAM8wpdRAMqiAYX8TENsBMwMQjdwxx3nsAYyI2L4uOLRuNdSa2AriAt+2Vy
DIm+JUuEkxENofnU51rzCz28cI/4CHq+tZx+Waz0LJacb+yzlXM70+QBVMOpg4e2yFrNUjSlj/GN
1xqI+VOhkDdmYA4317/nW2hc7GaKnTBc5vAg1GXorCYn7qvSguoZtSj/SNNXm7MVa8KzSsodbNgi
mWjEOIpySFHzmu7Mhj3xtcWXN9l1re7L30OqWcWpxZO3fvRFLYARFUr/TeDQbmz83pVtZxIvqSGi
NQPUcfFV8OvBzruOaZHCOaHhb5WPY5riZtFJPWl3Ue2nXjHI1D1c/05r4zrQtil/w6Ok2HC53ctY
R38J1wxPKezynLYyejLqApvsLtE+c7036BzX0cv1QVc2O+0cTESINsAxzEXq1nUD5gQzDVd3phLh
URVrNKdzjkNbvPhYs3nXh1vZcURROnfkBeDqlx2UOk9Uo8Pd1WuaFgUdu3PxNTHKdAsfsvamAA9F
X5eYzT/Ly2IyK/q6+Lx6Jhj06dAHevRqV1CDEGYwTHkawtrwNGSxO9r8SfRVVUJD3HRGZX5CbMsY
X6/Pe2Vtbd4T2J1wgWgY416u7eDnCjLNauPxKqyGW8doKqqTgh5mK4q7BLU+cdTSsPj7asIcxoD4
Q2mlz60v7v8pSdSINgPE3A59fd/HZzRNgubckRccr09xJd+dqaw2oF2yTZ5Ol1Mc3RFobVQ2XjGF
2t4MLG1X1aq7V+OIz62X/o3mq/IUcZZOIeaTz9eHX8kGgQOR6NCcpAegLzbyAJkH1VKIZwNO6AfL
Bei9M8jL6kPTFbW6sY9X6u4gYsGcz3jROStc3NDxBIMhEqX0UNWZ/IOwW3TEcvxFHguf870v7cyP
TpXNHXXUo9SgTBhrwXc1RL574/5YOcJkv2As4UmSgS2VarJKgo6XDTTJvgAAKMP2zPOw3bmYUh1w
nsg3yq5rX/oNTAoNm6bkkvEd4mJY6m4sPfTP0T5A5A1zriEfgx/Y2zTi8/V1Xbkd6enS2aXjDOph
CUkCmVGiSFpLiJmt3LeKhteFqRVeG2vKyR4Q3h4oxzxViKptxOOPI1Oqgg0K0pqiLxpVlxvaikdX
8EejhyZ6aXydBT3cPximteENuvfgHMKshmRidmh+7w2wO8XGD/gYNOYfAOqa977Ku2NRNauCEJM+
Wxk9P3Ay9Rmmg6juAyrVNxTa4wcQIs3nEWLwP9e/+Mf9RF2Ja5rmCpU6d3mSooauyZToEzLaxCPV
Ri9WxRVw16ODcxp7ruTr433cT/QMZ9AgeP+5jrAIHGlih9X8GaAGNfkxQpT+aNbqf7Jr+/31kVY+
6PuRln2jQYg8wohE9SS+9Ec5uC1uWh2+BkWKRXyIk5M5jNXN9UE/XnlMbw4VhH1i07IxIuMRSYGQ
6QkftFMf6c5tNyT1RkBaGYUvN3fNHSpp4DMuN2tVdNMIJx3PmiqPz7NSyN2k5u3GjlwJe7NAD4vB
PWYS6hdrJXM7BsFiMow1Dahs1tFjO9bJDzxz8GXVhdR0OmwpzY+k4X4XdVXcNLLtN2a7Up7jEUhK
qc95y0dYpJOUZhSnkQOBNAoqQDmhczIyYbxiRm99xelc/1maZnpfl3p9H0WBc2oCYfU7uzbDn0GX
D/4R60LH3qGKrm3c9SvnhzcqPQp4yZQ1l30CxYqEM7QKbFrfr/alKcrT4LrDXa7W453a5ebGrl5Z
ejQxCP8aCRWvxcWaWGmZWYWOXREWk7PhqpbcjZkINqL+/LdcJvFvjQLiIZJT3DLz2Xr3GGthGEjX
Z4MpqQ7eBMq/P2D30esPOcbTL3UV5ncGYPRPqEIGX5EL9n9dP0crh9cFqweoGB0Xi6LG5Q+QAdZi
smTJY9KKp9rGJXYnDT09++GM3cojy30eC799uT7sSnRiWG54TG4FCieLDIp6UCxkzbB4XchDg88R
brkgiwbMfM7Xh1rbOCTh6A+Q/aMJMv+Ud59YhWKlDq3gE/Po2PmYBnPVKdoOKWz3QQOpvnGaV6f2
Rp2jwkAis7hfnKCsqAIatmd3I5YkgVXdOp1RfClcxG+vT21tj3ISaA3CU4Nes5gadGuRCB6ZHmwD
QG5prz2YXT9+uT7Kxy0yJ6A6vWYKWWCJF0HQHy1RddrgeGajqHdxHCg4IoY2X1GWZ0otxb4X7Nrr
g378ivAfKczPyESeHEtouDU5WZR0vJQELi8IxqE8TyZuAtvstI2vuD4UOIuZwWB8KIhgMlD5al87
XjHino1Wnb4LDXO8yWI/PF2f1ZuA3OV5n6fFO5QQy+21BCrD42zsumodD8E0eQ9S2KZfjXvnUyMU
ftveb0aFxECVotoVskCsIFOTXPeSXNF7iC9qoOG0ak2vIFnhwQOSDPRdU8RasYP1JDP03KccBWty
8/ToJHF9W0o67Xt8vKL7ijoUnj9JW/+wOoIRdgeh03YHUOSVegQr7P5yNInoA25t+oOb4TizA1qu
FHs4x9hC6lOO7hm6xe5GEPq4j4kFjELvAFQ+0KrLI4o3UxRiHOt4VQgytwLfeF8aabWR834MBIxC
0svTAsw/cJHLUWycgsa242CmmdmpR/BqQbrTYfqhIRU7iMyMs5Th9QVf21suSi0apdW5WLyIc7UV
4nqix64nBjxDcDuMG21v4/y+NyOz2igYf7xMZnbn3MWkoUX1YRHLFTDOFRQl05OTLH4i5BGE5x6D
bXBLPYi4wzDoDv7QA66jI5pM/kHrSi3b2OIrawlkClkixEPmuu5iLdPJVkpwNAbZoDYdo1jLAKkj
Ln/9u9JZYrUWJ4mnGZKlc4BgvMWXzbOxlzSDZmBanPcveoefxM+prdLh1UZrO7tTjVD0N1D/bYT8
oxovHx9PGSyZUvTLj0Yj3MqjfpHQX4MvEO9Ka5TTQeGST26KIpvMna7Jstql2O/O4tRlGd/Fbko7
OLCSskXbEvLrAbBzW3kN27V7pOAwCby2nO53afgoz4RRJfF5Cf1JwWpL0/KdnM1pTxhX5MlNgE90
B4151NtHJbQpR0EbC4dn8L/KNyuK0ZoP0qAN7szOwa7Z9fvgD37riX0wSiwgDlUbgWoxrLDZTT1K
3vspzqP4RlWt8gGgWJQe5/bYhCJhZH02QAaEyPjJ/FdBtehkmL725EDne6z5wXeid7XwEISByhVZ
93VzmCaaEvjdxHH1CZEgE9ENPJVeNKk5yT7E3XdgSlI89FKb4n+aifO7QxVEojLij7bLOzmry59O
3Dr1vzItfADaXeqGdyZK3OPDpCrxixzH0D9UVdMXJywE3JtO5Lr85epd9BUh/iy5sSzcV84OlrjF
o1rwfvmV49dVM1+lDDA8txp8zuQkvuKVhQJv07dxeixpFhWPcYU2wF4dTCd6FQ393dvGqYG0K3wY
fa9ltUAl3Mw790yY8yMPUgkGURN2digzlRJzp6TWxtuuouO5h2ollc+p7KwemnKOSZuDp57/wypj
61ZKgUMuwiBIm+j0q/9RzLrpdqmlJcNzOpXCPTjwa/XPfhQb5RFKY5bsbUxRnJc+sNv+01S1vfVi
4XFTvAZJQm4i7Fqe9Vqw/TBksYedEaO6/0mRPsY6nF9C9wQcyrirp8iIz0FW1BRWG+jdO5w2FO0A
bNOKdiaqKM0JAXLQ9qlTo3+ixqZefu+ayP6/nJ3XbtxIG6aviABzOCWbkroly5YcxyeEZXsYizkV
r34feneBvylChOfMmDFcXaz0hTdMX4mCOt0vUIf4ETdG0t1XaYm3XtwlCITOJMPqnWyUYQ4wOmFA
rzeq95R4yVlpzzrqDZZvKgLp9jA+zQL+1omFKNtTD5YgxdDB1sws7NsI552sX4qLWgmxBAuR+3dM
qyNcKrCmhghV9PIJa1pcq10wri8eXigGf7Tnd5XIJXwWNCSGIAco9RJFrd3gGy+y+r50vfmX1zmp
CKm0suw0q2bjvk4cSzk7PRRIv8jSJL1ZbIodYYHvms1rZmF0DSVAL4JudHstMLAFfWktAG8hqjeg
xyKc59RAEP2KU6y3anoqZyUVd5oYNAEsPcIOK6297Es1V8O9jVMyrl9uVDypFlzZ0M0gPF3AQ4/y
Unta2t04ixOdSYjz6T0RQfoOLz+1ui0mu28DIUsOFu8BUJo5kSJ+ULV+Mu6KQp0+FoiK/kRQqsc/
uUDQP1gse0hO0zSu5pS1kqGibrdDTtCA6P4tfl7LO9m6zT1fjY8OXgsZnwb5HeFLVy21cMk87NPB
eNrDl1ntW+eXoaqDHbrdgIUuSXrUUlzUKYRIq1ztqElaIIpTP/hV1qOt/Zx1dfwyp335QSt07bMF
8Te+TZMiPU9zJ7STrLALvm+Gpm1v+SeM8+hSgvWr1gJ0ghrmURVr53UF17JGwGBceNY3L/qER6rX
pp51Lld36j4vUgwwUqCfS1PoR+pO6+u5eXCo24B8cqgIukBRr8OHDJuaPlbBsSvccsHgzfLbuKzx
mwtG74NJntzAunLUh9ToD5Uidl5VkEL22rGj+o6o6PXghjrGRm4DSG4cvTvF0s6DXlpH4eneKJRT
eL91hOvBe1+PIkYR0TbN3LM7dEWIl7VxR3vrCNiyt2qI15AZEaxQhNtECJWnRnY8k8mnUJWDuXdy
TAdKfJYaOR2k17sTWpvMJM7MaQv7S2enrABsume76JIwN7PxRMl+Pmhk707of0bZlAqIP7LGNHM+
m54uICZqcRPP0fgpw2Do/Hbcs67AdhOSOZCo0/RXuUKvV0jmiWYsVuyepdLm78YiabjBtW588Rp6
jbAuj2pTewOunSWKiKs61JadFC09pmQIZ8BBw4rGKpbpRp1wkIR+NYctpkof3p7g3oqtATqdTbYW
hZ7rCQq1nUdzmpxzzmd8XPDZDsD8uAf7YielRckHGURIit7aOboexSuM1ZYFaTbiJu+fCqtvDyNP
LRgWcHhuOmp3eEmN/yEZoCJLrRS5D0Sc1c2oLoFJ0QIjPxczhh9prQBzkDEOcl7ihm9/xp1lW8Wi
AaKus0PH+XqC3GDAo0rVAys0VZ4/KXn+r2Io8yO0PfVcD651gInaqWFSHv0jHLgy1KnuX484xw0f
0RDRmZgVYQPMXH+BTzO+8qp6n2ZgZ6cy73mlTZiZmOI13zLZZPXN29P+I3yxOR8OIE5jZQrYBipG
178iQ8Y0XrxGIabvrJ+J5ZY8eAqyLqOGYaSfT/TTfMft1N+q4uQfMsic+CB5Mn2v4lf5Q9cWa/kk
kjyLfBs8UULGZi3zY5WKSmAnJrMugG+Sri7pY4+ZR6yk2k3fa06ExU+mYjkzxB5vOf7kSzhCxnro
4AahkzMUSPh2doGlVGJLFz9umU75AycYaYsRWTrrro5j7ROIN2+605QMXYgiHo3nbuqir4hrpM99
Wxb6KU9xZQjJFpL+VsLjeloQkcGTZ1pNpHvKKYtfyMbEuTRfTWrH1Jw/2jl04CCvTXXGeXvQ3mNS
YONwZYnieSwTYZ8w3iw/jTxfmAS6NdFeHymYHFkp0K+gnUUL9qjpne4kRq8WQY9zme33sYZBmUXa
8zyo2oh4X53gZpUMc0O6Us3lk1UlmPwg34//tFsWs/6hzNAJAdZp4LmZ5a68lHbf/CusXsdtHhBm
Lb04C6d4EN8Rvss9fyZi6wIVTugLXDnjUytS8UILJfpnaOP2p1ukurxkQ7Z8BiyPj5rLVFuEAwb3
ASoY/KTMUYobHKZgh0QrXRnzxZXzW8BxMT8LxbGTgzt6Jw1foYF0/Un8aelt0nBY4hVqdlV8qeza
qU7Cyab7JZMz0iEIKnxJ6Cl42KcleRJ4ehmjIaiVdXpQeNiJVpDJWGVt1w45XLXrg2BaiMsms6fg
rbSk5xlAwocKI8VgTGV7lybQxYj4Ox5eLAffPoM7Vw8jr5Bt/NQAiG9eQycRcM1RjTz3mrpI31MV
IcGeKvLfcokIJhI7qQ7qRzuNC0ajvsI7BVSIlub1bNU+pUygmsrZWkyKG7SJ/cG26ttcw39Vzbt3
i1Sx0tPiL15HduT0yNVpY6YEURs9gXj6HlnZ3yPKKfdQt0CmnNQP7dbr3yQHtzO0YVBg0KZfhy5F
7FexCjU0zTI9eDR3AhDwLVCjKITwzbe94warZPDNOgFI0w5P1DeUR2dc6nOKU+zBw7LzPiOZYVtU
XQjg0Dq4nlU+06rCfs499+SGdzkeoY8yw2rr7T20NwpEzrUCTHOAJ+x6FK7ZOKOuAL1KIqqgOOP4
rtBhor09ys5OdXkigAVRPfdA41+PYmN8VVaT42LHpCnfamGo72hLYOq5+n0lp7lyq/FgyL2V4myA
f6OFtcrmXw/pJpPWpA5DTp22nPJRzCdzmH4a6pQf3EL7I9GAWKXB15W6HkmB6FQWpUoB3eyKIEdT
4ZbkNQ16mGR3b3/H3dWCpfT/h9rsdNNWCttOWC0HD+3VJBMr1jr6+44vOQmHmFAeuhBg4esJDWXj
5tgAejzl+N13VFx/dYqTvfz1XACHYmHy5wYD37MZpXLcQmkT7xx3owgNNLZutKoqw7dH2VkcQjNw
3OiqQ33fhvG9ukRCdK1zRsJ2+JRPGdVJ3ehmnzJeEx88BXuDgVUhawRtQYtjMyU9GsFT96QnAIyi
E+xZ8IDdOKNDheP52/Na/6lN+AUDGzcBolwgvVtsRWyXPDm6pMRO6VYJMOykQBflboY6KDoGZViS
22A0gDXno0Yb4+nt4XcONNkxwHWdzhcJ3+Z0JQaqRWKhU4U9tfAVqeDxOSW1Cautlp+QUYgPdv5O
HsFepEkLb5Yoe1txXwrK8Bkl4XMCi0T1B8tuzTCe+/K9UgAFAxmuPnZjG/2HFJpKgEmtn3iZBGYT
bC8I7KTDmiWBMlwu66Tdm9Xy6T0FZ1M/uLN2jjepEpwOsDLALbbcwI6rI1qcygEcFNtha3ji0RV6
cTDK612KWCBfcK3ms3LbIzEaA1aJXRedPYqtd9RVO3/okur97By6eeyECyRfGvpPfDv0mLYngsBN
o0aWROeyoWd2IpeQyWntwKUERIb7maisnQJsYO3p1PWim4NK4GkOpNIsMbmdiqFJ/aZGCPOkJE3y
VbUWPFTf3suvt9b6G3nRQYfTk9zyMBxRKbndpMpZTLMER5M5hNZNDXIqyNSuNwNdxm1KZtca6cHt
9PoUM7SJrK4Lk4eK7ubCmN0KFw1Vi87pMFgiwApbjqjmgEXzlbir7sdJNb5WulFEJzLnw8d/b+Yr
HmZ9lalCbTtIOjpycszIJBOIKAi4uOMp7TvzNGamclqUNP5k1vMRpWMnfyVkXYlgiFQw5+33btum
AZRQRWfVwCl9NHuh+hB77Vs54GI6aL0aWlqmBXrtTh9wJsY40pzq57cXfe8QgGTFjJPjjezg5lyz
KmPXea1yTubJCKQ3I2Fe9GWol451cN5en+o1RKfSB3QAHMYWT+PknR1XU6XQmcSAwsxITxxdGP9h
K/ESsI/pvHKO9OvnFH/NoS5Ld/2qmbxRtQKDxr7MwjlHvGbAGOVU5JNxSh3UXd/+lHu7iBoLlTJU
yFZnw+uRkwFAQ7SY0RmNU5t0y/aCAaWm27iYFxwNFK5oCEZHb+3eV4Wpyq6lYMYe3qRdGUo1At9b
D6Og1NXCKkHW/K5Um6E7eHl2ZJpNlD8JhcAhAyXY7lcc5EzNsnrvvKDesSbzIte/o3UVN8/WuNji
phRD+dXpe+Pz0mK6HXBQqzRcUPpOwiUV8XmEvPRkVF15hN3YkTTitxmglalBASnawnit3F0Kta0B
FRVWLm7GKc8/qnamu749GM0Xo02q6QbLgPK7qnix6aPJXj4ZqaO3p2lwsiVolFrLDzb867ScEi26
dNTDLJLybSWzy1eFgdZxzlmqPstBPFSAeG5Tr7MuMtaKsEzqX4OrL6e4aIpvf70ZyQOBIK0wK9g3
m21hl3qCJiz1xliz3w1lfsqTNqABUzwWVUK7b/Tkwf7YuUlQMTAtHmzAa9T0r7d/NSB1EeeNR63R
mk+0tFA2tLz4JZOTeZBp7Ox5hlqB8FyegAc34f9QSwgvCG+cU0egRaO0wwnOS3+wfLsTQiri/z0M
W5WyPDWIjanLnWlPxnR6nRxjer3CrHkySHDeXq+9weBOkrTTarERYbv+ekja6GY0k1DHNuUCeu7l
CZkJy7f16CgJ3Xt4gAQDP1rfWrKWzd4w4zR1O4WD3Ah1EMiv8av8aMaUwce9aq4C1U61iD3ixh97
Odi/sdmOv0pvyD6/PenX0TM3hkuhYE1KQAlsiihkKS5hHj9EdZXl5CLJFi5G35wqZywC+DtHGsp7
+wYlV+Ax68kAb3r9kaHi6Zpc0++hs6Z3K1wQYff0CCmyNyvbBfAD2Btgub45CHJU6CmQGZ1j6dnp
xYq16qNIDW5+tXaiIaQ99PfQa2hOQOXA1/O2otxyPbEJv8hOj3kEnMn4ratd+1CLJXpHobY4Yrnt
bVRcjsiMKcgQo29eOamIwZvYree5Vqdw1JFhbylZB2qCrtjb22NnKMBeoKHRD1t5fJvtoS6Aswxp
G+fEAdQdLhNdFCqqlvJvnXS5CN8ebYdqRJ9kTZIp6UH03sYnY4rtoEIH55zzyJtBJOLiH1xSCwsR
kqytnox2WtAyj1ukIEZvUsdTnuttFtQdlL6Qyo2wDy6Fnf3qrvzFVRRvxUlv7jmMb5pcxPCvC1Np
vy5q/HW2SuX57XnvDEIdhXeTWJQHdCueqSaRoeEwbZ+1Wo8RqqnSsyJRZnt7lNeHYoVRw8QEw0Mh
b0tg7qJGG8ycPH1wq/pJsQdP4gGW2r7WLNmPVMbmwbdbU4brwgADovFLz5KGsbE9hTlqfk6nIeEF
mSl66m1TwHnIuq/gMajNJuM35B3LwMus7qDTtztT9GXWOuLaB17DxP9B/3Za1BuZOoLGBd9wC8Cz
piNl2IEO6ZB2pnHEaH+9fn8q/0Q9hBqrpM71eDL3bJCaDRD6aJxvqznS7tpxcv76daeuvBpG6Cqz
YqdcjzLoCAgagA/ObUznQKpG/FC2y4unj9Xffz/msup1sOkhZK0L+z/fz3SGMdcn0NNoT+uP+uCB
COk7RFRbRbtZVMCGb+/M12H7WvdF6I06A03nrSFf64xZYmcGlY1VPDiz0zacodsHoxLNF1jJHgIh
ffYfPieKtWTZGBhTb968RABsPX3pahqzrWef0grvBZqqdbh6UXx+e347+2P1hGX5OHswKTdDgY0c
QETM0d1sp8nT2E3t2a216cjSad0Am/PGMLytUK0APmyzA2n0dm0jp3pXuaZSB4qmVSdUIIEHqHp+
1BPYHYxsErg7oATKb9d7BL1fk5tRRHdStYvbbqip9tlNdJdozREr4w9A+mpiBiaKAKg1urzUb7YM
VA3vNFfYbXJRpAtWOEGdwAnVIUfDppVm/1OKeppPFXritq+2BfYAg9WXP8rFy8owdqwSL5F5br6W
ViV+TyVJ3M2wDLKivlFULwlBELUWcLRRYFqDUwRYRsFNmA1Xcd4bMWum+3GM9a1fLJnp+KspTBFU
ZYWIqNCRQTotQx5HJ6A88qvRRM3vSeYZinTgYDGGEABCuNgl8q0rqy8w8GHjfy7lRGl0oC0V1FPU
vLeUhfqaWGIU3rvFEF/5C3ijLW05/rtkcXsHPtzSTknpaZi+T0MB1k1d8ud5cUEA/uWGXT84fF+O
BZBikrnrxW0otGIgpcXYTndO0KeLdzc2yRFQ59UWAvjNCaQOsYoQ0z68HgXGU2e1xaycUSlVnnn1
aFSTU3zJ6cQcPEWvTuCfoRyGWUU8eQKvh3ITqPCWNQESbLs0NMZWv19KMd/87WdjQmRfAHUgdhGb
XY+yFMNgo3FA928qvFvkBJWwBLp7MJdXtyWSFf83dl5FAJAvuh6lXrw2G10rOtNt1MPI6QsQr8qq
kFhSZs9cPTs1s7d8eXtuO4vFToDJT5mdG2zLSaYn19kLnscXjMJRwuxU5zYi/vaTZDzMjl6938yQ
8gbdC1oYxF6b71hpUm8SlT52pMskYYh2ioK+ie2nueaWCNNiKCaQ3cvEUUns/oJdXfyc6dn8rJez
+nG2jD7BDW1WBr+q9MwNObjlC5CE9qhBtftZOCQY261coy23A1vTPlYcQzlPtjI8KWAaviUqmtft
nDbh2yvwJ6e+vgbJ1SBPoelLew+lieuF1+JcKRrbA1jqKikIjSSePB5mgwRDtmCF7/Jxdhe/i1Lk
DyW+QspdDKKjv9O13v0hUs9InowyVkY0zEfrG94uIEYTtH6Mu7zMW+nTleydcFK5Qe9HpEvywEqs
NnnSojm3UM0QdoZEo95bt8RVXclllU04nsSL+9EzZZeFGGZ3Rmg5Q9PcJAbKYpTZVSA4qr6AxNDj
vB1/vv1Rdg42LonUbrFjheGxvUMUK9OsuJERxmVmwjXbyIsRNaDo3x5mb5lXTijifgz1Sldt7PTJ
KocyOjemUv4cLCN5V2vFbPp2Otp/DRlj+zswUbgYaUqCIN+s84jEgToV0bnIxhys9aL7ll6IB4B4
48Geel2IWMcySP7XzqTtbOs43jyPaUcCcnZRQvUnG9q7yAs3lOoyPnQo4N8qJa5eiwv8b7ILDyj9
cBRuruHPdl9TgmDGlOGR91qvg/8JN8tW4D+ez9SSyN9Sv5a5dZcKXgN8O5sAZ4Mx1O1CC8bJth66
8dDRZm8PkVRysVEgdFnf6/EnbcFne+i8s1VGyWVK7CWAlX7Ekdm7tunaUXVYQWpo7l+PksMJSFo9
8s4EBMXnucEPvbCS4p+Ve3unKNOPdnK6g6dib9tCeoLLShmUivE28Ky8ZMG3Ozpb02Lc1q2h3s6A
3yCJ1eXt358QxEH4fLq17qTN5dSZI+Js66aN3DZ/KAkg7stmcG7aejzKK3fWi+0KlR/7D0L3bTgt
1yIdQhDxBYni7ktjxCvWXYwHymuvstdVco28BHwR9QjSoOv1sqs4kbOJCJcxuvm/sT5Ot2PhYKxk
OJ0BFUMThuMbVpnciryObt7+mntTBI1AZL3KNXC3XQ/u5Irr9vTeLjX2UbfQjYwJ5QDIkae3x9k7
/4R3SIlSfQCesrUWsTExirueWVZl142h1jhdHcRpZxRB40xwVjyhpdatBmusDzrZWAVcwFI8m3lb
ioNLdufZ58VfgxsA5yuA7XrSXr/kJW2M+LJACw4hL94tYgy9tJ/vcAs58gzfWV/u1pWMvNLmCA2v
R5OGTE09idNLYtRNWBSOd1MP0sZDxs4+G43enHVXtN96WHQHR2XnJqDQA3d3bZXQ/d6MPOeVh5ph
m14KGyDqrI3WbV8U+Seo9sZ9sbT/wlOKDoo/u2O67CeE0MA/b0U4G6/UhqmA50R5mZ6RWLRe84Xu
TZbfibi2byeJ/2IwZ01rHOzldTqb6x0PQuTseUBp829j76VTUsR+RXLJnKHob4sxjwGGdrFpPVd5
177TTHt6UfTcek8oOegPCFrSEzrY52tQvP0RKzuSQ406Kj3m69XGN32tx4v0YjbdoHwpLAOebwFs
ERXnqp08f0BGcgkULG9fMH+xPg99jbgm+6dDCKBxxo+QeUrDx0amOr/92/4U+7e/jX1An4jaANi0
de3+5/1bjLTmuxHuem47y0uKhIbmV3bl9D4QyrK9BwcI8w0HJUt7surKVAIj5zz6nbW2cXUyROHn
eiaUQGb5/DGKFxPcMWip2Z8Htb8MWmcOpwkxqsrXMT0RN95AnhxkcVm0QTxL912aDGTT0q7VBbJb
nv7Me3NgIy72ixgW49mq5AR8socW5atdkmZhrs+ufYoHxepOXeGmVagNja2fppHDfQNge/5StYYw
ebZlfFdV1tT7ItXU702dRr9FHdmPmi3xcMGbzP6Eb4/xQqMEvfe+9GrvPiqhUPn1VHfRjcyX8Z92
SYTi500KPq+IlWwKxYCS5YMT17H0qwlQxMnDNeHznPRKfrOg+3eWeaH+cqPSmXzFbPsX0YxSBBVl
hBi4NtxEn/2aau8ys5m/aC22AjcuPVzrNGXSSA/24N45IHTH92XdgBgAXi+zOQAjoU4RX3Tsik5r
CzbMahk9FgVN40jYuHIqZXlK57k95bTP/z5SpmFHBLKWgLkHNrdrJMdqaj0RX0qzbXxXkdZDRKD/
6e3NvBNxIHEMqIdeEk/0NpaSLqkpVClGiUmBQYLBU2WUm6lZjq7R/aH+wH8Zkm7/9fekeNk5kZfz
XOS6F/bDbD4ZmTad4BUepV77Q2EMzLSIcbYdlzoeiK+yOL5kYurxj1LNkyiXxR/G4ahjvfcio87E
+0clD0e+LUC1nYqkrPAdPBdlbt/DBS5DJTKsT4ZSdo9zWiHfpJak/Mg33vSzhpSAERVf3l7F1818
mhBsUnhh1O3pUG6uywb/rjTRCLEGTTr/0IJNY79u2vp9pxYZ7FI8OsXtnJtk533O8/FOalO1nKrY
mP6pTE3xfN3GYv7gBO09YujBUH1YVYD5SJsVz8XicEvHF27R8SWpxxnuRRGrn52o7+7RO8QsQp8m
+yAu+aMrtLmgiQUpqlL5oA22VfbD4nFEJ0NJL3SDGoGqn9e/VBApflSzVP8p9aF5HqVTlM96Nlaw
SRt1UH34ehmc56JV8Mzoe+d5ttzs84LGaeELZ1F+YMU3lkG5DNono/bArKdl04y+akyKGcAs1oaT
a4OKOqVK3d6MlakjkOB1vd9wKSL3MGTOR1TZaY4ZDbhzQI8tHqXJknTf6auUxb3AY/AXpMbxO8g9
pw7xXfvDrViaIYCVncCzkEX2DCen+aVkaTUFFcQVGB1wUC3Y0klmhDlcOugvUlY/OlerND/1ZINH
V2aIDx4g4Opb51rV/RR5nfExXuY8FGa3dPdNN2c/Gzp3v9M4mX69vT13juPVemwCKO57V+YGu3Oy
8h/6mDqhbJ0mKM18ufvrkdZgid6VjVUBjazrHTdIkrmpT7OLNIECWiNGSeU0Oqcyna0Pbw+13r+b
TUbHeq2lr30rwM7XQ5VdgzCu0qeXsfKq+35BXcWu2iMhtJ1PR8mV1jFJIfCDbWvHARdsS2POLtTq
h69mlKePpYe8XolbxkHI+Uctbzsjnhw+HxnGqotzPSMpbOhXTlFc4LDWUQi8QkHYz63izncmd5jD
xqK8B0DMGfXbaIbReBEwfaDzjEn8tWiybPYlSrE/IfHrlj+aaVmHIF8wB9O9wfKLruI0GCN5mt+Z
SnyrKTOOfa3XWi4ZvKW+rzvZjfegO7vlvkvaqPcJqlw9SFHu/uUKiSaK4qWAooZW9+vKSx+bDBE4
e4mmb1GsTv+msYonatxAfvATVJJ/gnQu/imx/4lDuxvU5NGyZPe9zy3zuUcQ+NEhYSM5XFRbBpgK
NJ/e3iSvO+Qr2YNiNjhrQKwkv9ffFBoGArZWnF0mxWt+qNg6fkduc/lmVc7yYaj76f3U1uKH1oxp
fZeqyYRNz2QMdTjBwfv+9o/ZuY6JZXAuW1Fv9K3XmPt/4tbEAsg+Nin4CtNqH91+gWuP4Qaxn+2E
VpXp3zyrsA+Oyd4Ghluz3sQqUoJbPuWEIWRfpktykb3QL/DkUKWMo/qyaItx+g/zWxuudAIJPLdx
OdoTwxIzwUuWplQUV2nuj7FWOvyxSKN/gHeAKjSpORoHD87eVUCuBoQRwXeYv5uEoFdHrdcdPmyJ
kdpvRZve0Y5xDuLB12BCttLqJkr3hRoKM7xePomrdu9QYL/ohjQ+urGz6mOZBfLUfWSi61HHxQcF
uu7PpozmczfWBVoiHc6y4SSmJuh7NdNummVs/sMKr0Bggh92OVv9+nfFOgyZdkhIVXUtf5wUZ7qd
Itd7yJf8qGO686EBPXEVcmyAAW+v9wrbKrdAb+0y65744bS6cVNlg3JAFd85J4gf0ymlmLuiATdn
FsR44y2eGV8anftqNpYTRuKBVDMZRDk52oDT1cHW3Tkl3ooURbCWygZh3PU3nGZ2DjhRwnCrKE6m
Hau3tjblvo2y1t8/kUh/0JnFFQELvq0eGYF9gvH4kF4m26mfljRTZFAUptbfLAtyXsHbZ3LdlJs3
BUzCqsJLxYoi4GZieY/3hiYyjkZTVk8NGczHznHlPVad6iUhi7237M5VgjyqtSOI/N5HpVy+CiUA
F6dMdf1RY7WSvdPYyaXOGi/0XFZtyjyKY9L9LxuTIWDdcT55ADdbRuYgyMb1bFaI3L63VfeHCqLk
AOaxt/vXAic4aVjTXMrX88HyZTIW3tqL1mXl/YxYaRImhtmqt2+v2d7+X5XPqGdSIX5V+e50rCCz
eOKUlcbko/G6XBRML2v4y2odeHk/pgH6EM1/OAOkLuQLKzvc0jbTs0v82rBS4x5RzOhDW08icDV8
W7BPPbKC1vY+JUEOfCba2By4zVMIHcjoYrsuLtBd5+hGH7ome1/QoZOhM/exeTIoJVMuts3ut6cj
/ESDMGk/dyC/fqpxPHwsix75IFFaqP9MXu0c5TCvfyB6i6siukr7m0rXZu9qaWp2UsjiUhMM+dUQ
aSF2vfXB6dwbhXSRHWsAUedmvd5RrjeQIzgxEd9UpqcMWbBQNnkdvr2fXp/DNdjAGZBlpZCytWKp
h4QST9+gLrTYxQ27u7htW60+5y3UnbeH2psQwhswQ1aKCEWG6wk1rZvp3TRlFwr/1qkuujpsK3Ek
Uvf6gMDC4/VxAYmv2fam1SBkP4i4z7KL2iNf5ut9s/SBMOzi3dDHBrl0PWttOAIhOoLW7FQbwOit
uT7kOSAY2+Js27U9OjpldtHcyipOaZ6YP7PWjjRfwkXKfdWT6JCipf8ydgXF0tUF6KceN3gqv/2l
9xZ1ZZA7K4KW9ufmxoMnAKzU0NNLXfbZbYGDd6hXdR5UTu4d3Ht7n3sljq+oZz76tsJSRzKZFGNO
LzNKVz7AXfuFdgZwZ2dsP0IJ0gJ37v4akgw2gPIltxFFsRUGdr2TxqHXjIbq5UVfdO2uk/CN1MrT
fJC7yqmq5qPb7/VDuXIAiG5A8XHFbxe2yZJc6aIxvah1VkbBGMn4E8X94r6Tk3iwe7U5m3o7qCcS
t6MG3d5a8nHZVkx5DUCu59oCCZP6xNhlUXgw10bUw6LJRJqsUA62zd4BdckDODvsDshr10PlSkMQ
LljLCCW3cHbL+q7yRH9w46yb7zrq4LkHaQ3AY4UQbXWBC2ksabHY+UVXKB8XQtxGNDR8tUGpxj6U
FjJ3JrUKMq10e0aESXU9KZvCEMplqbgAwjRoUMlOd4NRH9r5VOM/A8hHW0xv8pOCIBwgnJffo/+H
B2psj8svh13/UqJBNxKeDBDoF9JiM5jwNf3ZiF4zfaWJYxyhMcmIH7wqTSAawMn5TcI7v7cQ6bMD
+G7me9NL0udGs1EYbXSvFb5bCWM+Lb1W4KTYc25CBPEM+DtJrMtbwAylDPhOKPdb0egWaIh0ZotG
iib6wG1XMdOiE2YaVLVqflmMCsGS0bOAN2SVpKJlFq2LA5TFf377bvkjHbBdP/YxlW/aXyoCA9cf
NMYNT7Ggx1xifdBNqMiaDXW2dD6k5WQWN+vw88mKOzjm7kg9zG+bXHkYBYCxNk2LoFSGprqzDCHc
wKm85j5TY3EgpqPvnBpq82sQvdJUeQeuf+Qc84lBV/CsxQj23C4gmwA5GWmK61CP0OWDVhixGjZD
PbyPo9nsA3bPWIXpUBefNLkUv/M27fV7W02rM/DvfhVrbE3MY9PMCe1UetlJBWIPsbVQ6+pcUEFU
Lh5EjzFw3dXuKHKXfA5FZHf5Rcmy8QiOsLeviWfJpMk3AWZvwgObukUqB5ZBK73ikylMzzdQRzyQ
fN1706hcAyyEvUyvZVsikHaCAQvKh+e2m3XfTFRxEkWansHgqo9el1W0+frynVD64dSTvwSOMxw5
ef+pRW+3nI2J98qbIIffCs+ikW6IfJLuGekawwy9eEzqU5N1Tftop5U3+AqF2vw+97wpuxU9rx9S
nkqe3nXZ3Fp+33uTdwseK5I3hjEhtikcBHZypLst36Le7T7Qi5DDb1Vj0QNd2NSSBR25z+pgdcVd
5y4J2phxC41nVka1eq4Hd6xvqj6fXkThoH2KwKNWvXPdxXtnL9I2T21itx8yS8m+ubViccsUZo4A
UjF3/PJeSBkonTNlvoJqwT/IElvO3ZKYYnqGz0wfUqL6WF5GCT5o6tIBh1D22XwqPKm9V40FUyzH
4wE8eAB2rmY62sDVV/ryWqO/PjVY06hmlQnEdjtC6sAG7HuaNKiPSt41J8Iu5engMlkvi83KMiLs
FFjrq1veZhdH1YrGbRX4/6ge+JkNNGPKRXVK64GO0FAVgSs68IodN6BKx+8eXa721uikfhDH7Dzx
gKaovQFaAsG1DU5RkBQZ7QN+CMyx09Tky6Oiz33Ii2I99oM6o9YpnBvLOir87dxUDEwmB42envVW
Sc2hKOoZ9bq3Va+8ibpMDciIzZtVsPD24GvvjuWtdzasUjoKm7iwtaQD8HmMzjqjvkNGB4eQzAVg
7XfGQh/VFvnylKUjUqJOo9INhOY1pJ+GSVm+I6OdxNzo0SQ/GxFEJp+Xx5bw92V6RN3fudu4vKEe
E22RYdmb21vOWHxMq4aIq7RFmKdiuRjzJM5vf46d0HUFxNJtomwHyXnzkDmGJYQkCgIZW6BlO+uy
+hf6Sbu25gfvMg+54/qZlaRHcdafEGez6wl+DLTU6LgSoG/OGSW5SYOlr5zrhRMP7pImq5UhuIYw
rDAfFlRBnwqdLlNdaer9HMV66wOktAKIU+YjdRLEV5VRee8Zs3KzuIP6MZbddAf4RPlmmN18mxTK
kRzOH6Tk9kfTxVw77mSLtG+vL4eswCHcw+vv7FrZ+NxXwqxCG7n1nO6WZ9FdcCfHhEPQ14jMW6N8
ma10/s392T+jt02XtcylhiVsYvReaGuR1RAEIL9/ipx6/CrBwtHV+z+cnceO3Ebbto+IAHPYsuNw
grJleUNIst9izvno/6v0L75pDtGE5IVhSICrWfEJd3AS5dzNjv7A9R2Jq1vNor/eX/aNSw6hPV40
Al2ez3XlqfcWp/UiUMbcLtlDsuTRZazM/L9kmtLPca5oH++Pt3HoKEWQGskEm17+at6itIZG0jEe
jKnsZwappD6UQ9+8F2Tee2SDzcGkeh89BKQf1oN1mE7g12UrD/PUJ0eqFGhSx3pyRZXPOt//ro1D
yjiytkxxDbmRVWJSIgVYKhXfRYt2OmiL3h/L2drrG2yuFrA9tojNzbxWVHUtFdhKVBA7ZoA6qnrJ
TiZVhIsAcHKMSn0PybY1gXTXZDWU3jTkn9tdrsA+aRBDDh+m3O6PFgiWkzLoZANtqe9E0ptDoQnD
E0Jyqa9J/mYYOlMm5KfFc/dk5X33GXhH+6DbQ7qz5zeHQhCDCo+kRK4xF1o30hjpUy4cUE7/WU77
HahRGoOXS7M/+apXQ61uVaS1tWgSCccLEZgzHaHuEMIb/iLC+Ld9J8jnPCSFeSUgtdOAvV0rh7bn
qKt2+JAgQB75/Ww0B72OpyviI8PODG48FhSVYJVSr5btFDnDr/pzStPpCWgN7yFPe3FqzSV5ifIh
OTrW8k/dR/+ZrTbuPNcbi3Yz5Oq1HovFSidr8R40O4YRVtj69KlEc3UgQm33mvPytK5udwieILdR
dUVebd0mqzWifxWfmofKtYsXBT3ux7RuzcdcS4CaQZGBcKV8doZ8/johNLQTfW19KhAnnGxkqoH4
x+3s8odL1/ahi8ekmgZ21FOnKxf9LHB439mfGxeK9LCFGu2BhXujHDbjX6m1HRFnOSjdcUGq8zga
XXiAtxYfyOX2LGa2xgN1hwU5UklvTYghBof9UCDukPZDco67cfl3bK1vJqL3QWwP3k7CtjGTIBjR
F0R9AUjsOqiJtbhQskbCOaIoe+KVwA8XvfELcqN7vkCbQyHc9eshJc1en/QyhrNYESVyC49PRmHN
L5QF7Pe9a+xpV2xgqCA9s2zoAcizvv4sy84we7BDHhviqTMy6VBz4jS9TLTpL4rmzOQpC6RayGkv
jVF1f+VjWhx0rVIehaAGc//p2/pyelcQtwgbqfOuvtyo51wpaT08LCjhnmbIb1f47spJUJfcAX5s
3DtSfgZEK+8fudnqjhsaAm5ngNeHBcT8VLWluGqxop6bRWSnprXeT0qZ/HP/8zZedsb0aHCQJxAc
r95Atc0z1N9n5SFpC3Hy5iL9QIms2anRbE7iq1FWk1ipeWkPLvKeg53EZOc6pbPEk7pg8QA+6P4n
bdUxaNRQK3aBIL3FevRhtpgdrhcPGrCh7+iRJKfaWbyjieXpfOi8Kjs5Wry80+rUdA7xYgDUqsPf
JrcD4ZHvPWV5CUdYu9kYDRl9YhCeVbOaBZ3tZIEnvD3J8c2ZlccfuAWaKOuSp6ImjkjySgTYgmHq
mtXYQVhR9+J5+R/0dJhODgHtFoMitX57cY/g9ZK6BqLqThEAR90rrtmQf7q/eJtngFiMcy+l+tZ0
GPQHvMYNpYU7/oH+7MzNybJTvFUSVJGHLG4PfRp9vz/m1hzSSNKBFkM1pg95+2FgVbTJQS85MGfR
HsdBL/1qYTbTEK7wHwxFE0PnaiM1X8PISm7ODJ00Eivod4d5TvND1qr5Q4hW3Pn+UBtVDvQBqRai
P0IJfg36JLtrSrUm8UQbNrv0PVLmztin5xFpiWPej8k3sknrSyemPyhX/kIaSRVER9Khb+dznKi8
oB3OBR5V3qVEbOvoxP28gw7Zurlo4Ms6vwS1rnumqYi00XI55cB6UQBpFPUh1fU93MTW3uAy/hUu
UaJYa8Pr+hJNkEvhWg/qHCxuk/30Ct042c6k/cHWJ3gAK00vkCrZatq0WW3o62fKgyhz9ygRKn5s
q/2l6orhnKb44+VlmeywtbbOG80uYNgyiuAduF0rKfQbNSpIHiUcB5QbNexzcGI4pZbywXZnYPXQ
iP7gECB8IBNybi2QwasxKcFEOlbEgaMJ81NaNvEBifPm5+ws3377DFACAzqEiDA53roIlieLVrUJ
CCKlQGMIEoTZPBqx0F7gyHlY01gi/2R3ZrVc4FeOO2nExgaFZC6lY2Ti564rP07S1SPuUSKwJkCi
vtaogOEQr1V3pnNzHKpaNKMlmmgtAWmWoR3VrQXDvEkrcCLW6JxHfKh//P5ckijD5aWuAXhgVQOI
cqQYFnOgUJhZdUCPFDmoOY992pRhgJ5/d/AEPLs4q/aS560P5Os45KR/pCurPapXymy34Rg+NH0+
fISGU0OLaPaet1/X0iotkqx5DgG8dIC+q2GcXqPL5yGCqDTWInxk6GqK844ZWaekF3Eowbf6R84u
/btm0abq2LTz0FzybLFk7XrCA4N+UOcdmT1g6bpWaPHZDrmeIfDk+l5zdQPTSlgqxS9dHWqFu65j
hzipOHMttT8jqQCbN23fHjUlYhMo1bxQ0ByLyjnliZeHPpyPER37MBppmCxG7xyMpjCqnRB2a6nA
A3Ln4xtN5iz//lXqXLqTsJISqn1uqvNLq3gTUPtpLybfShE4oBopAs0S8sjVVVl2QmRtZnsPaIFU
h3qxisOkN1XgFlN5FDYECiNTdACCuXihHzz5XtQPD2rn1Vg0JXtiX5sLQQAGRhH5WSAvqwtttHpl
4KpxHzIFAZNjHoEXgPVtxfWxsGfHvqI81CPfqNb46unkKKcKbZbmbNDXd/1Uscfk4f5h3Xi25HXH
/MCIAWC1Wgeu3ryZrTR8SOc4Oze0jJ+MZNLOtAG6P1hy6QXKIJLjvy7g50sZIikWczodNTpZXZ2c
lKneo/fIFV0fToeASSKkEK1eFzunuQiNtsarxE7p6Ud1Ja6DqqVgXZrwWC3Jz9+fP0r2kk4kA5h1
vuuRR5dZKb3I7Mk8qA1iEFUx4D4zpNnvv8CYqZK+s1Y47q5hu5QmaiSphIJ0WRxeWqNNFN+0m+pp
aBfLIBKNNMNPrWhPmGTj5ecSh9fKhYXe5to2oER7tcPDmiyJu/fS9EoTuM4sHsPExQkFxYNgao29
O+sXuWy9jjIqlPpRKiLWq5MbVdDaNejDAWWNxDi3JR2GQxwh0EhToSAdg4baBz0uhoafGFHzs29c
nFadGtjGYCQh4YmaIm0MxcOZrx2g/dTv4RuXh7pp5v7kRtn4YV48BVxCk06jr8X9lADw6IsK95U4
xHIxB1977pA9+huD3FQcmsFuvqkdxI73rTcMmHGC47omVeM6h4GLTBzuby75kKznQIYlVBUIkZHS
ur0kHW7ouK4q6s5KVCJjPznpUz1X3rl2EsrPGj3tS9dk5vfJquLL/bG3LmgqtvT5kefjgliNnVnw
tQutRjlc1+NTXxvdJY/DPRj11mmlWkuz89e7tK5klDmddnXkxVbqJLtaaqOCZ8TnLqwsLG9KI92p
KW6l/MQG/zfg6r5rqijrI0zzHlqnxOU0bvODUS7inZiAwvFfnm/OuCplYPZ8PUTfy4lpl9yf2s2P
lgEY7xFd9TVtBzNFVFSgfXFFOfitE5JepPPrQR3M9ll4ZbFzx789wOBmGYswmigakNXtNioTICFe
QrwCqW85lDg3Pi/5Mh489I0O9AiNF3Uph4/3P/Ltw3I76Oqpg7QGnIvO+ENUaeOBwwytE+bOYeiz
9Hx/KBlQ3h4ThvLkM8bbgm/AqmhkuyEtk5Y1jZRGfJhCLz7gItud0wbxMD+z2/JDKqj8eUqLXps9
7mm8bH2qZJPyfqLT+0ZfnNkF49H1wNaXxvoUTUvx5PZ1tTx0Q5qqO6/o5mCQ11DVc5DNWGsUWfoI
5QpRjKCqvCpwFqu8Kk44vadCoO/sm62hdPmQ0h2ikLOG/k2mmM2kyYBx2l517BIX0ykoWqc2NX9b
Gpi8nEHwkXddWpRr1Vq1KSpVdBBPcVpWHmdNyf5tjaE7OrMxfb6/W96ePrjMMnanuEClf22UiAWu
MtPzAPVHyqy0PBeWMYpzGo7p0dPd5XR/uI2Yj/HkMSexQ+7ElbP8KtJt2mSOxYhILrq27uehKUJ/
WkJwt0qunYa+n6H728YZG4j5iPFZ+lRha3aYUs3YqYO8fU3QfAWhDoiCitIbyoOdjdGA4ShIzrFL
3nul5R0Mm5TaSBTnYE6z5cc1rqZ1MVgfduZA3jDrE/p6aHlDvZoDFI4ya+jnNKgXVW0B8bRVZ51U
K02fFxdtPr/CcnfwQRnAz821xgh60q4q6LNQPbe8zB2zVxt72mIbr8EvZyvOEnq46JiuHrkJQbd2
oKwQ4OyLlV7R2pdOWeJzMkxkqXlWPRpDmxy7YXBZtCa6JOWo7jzyW6eMsI5vo7yOfL683V7NTWtq
eGSwR4K0s5xDWDTqN63vu4ON293OOmxtfeTbeP1IB3U25e1Qgypq0kv4NWm1fEWpoFAPLsIvR6Wt
nE8FBZCdu2pzfglgGAmdaQgwq6aBEZlDTeQYBWHSZ2c90kh84zk3/F4L7WNphObJarrksdS16J1V
U7TFi6jx7+++ra8mkpEoCwJYYsrbr0ai3i1aMcYInSbuP2rT2e+GOS3OiPK0jyYR3J682OaAFOcw
KwAvxDzfDuhoSRJmHvem5rK1rFzNPs4K3unOqERAeFx7J1Tbet9p6vECykz6jTJUGfWpUblQtvIe
IQhnHDGkK+ji+0WfzOS2Q3hsEtPYeeA3v5JTKEGg1PnXVZBIEPonA/I+jTdM36Yq6vxCiZKX0Qpp
1KJwdL6/jFuvvEeGys0FdBvE0e2s6nWTq13hRgEMMdwYR5RutHz4Ntuh9eCFeJCDs04PWD83fpHN
/94ffGsny3NDfRd8kGqtPUSsoZRCrdgPhvSocJsUGuKWmgbL+qJ09nLO8c8K9EZ3zgJP6md6B8bH
YlgiZ+dNlkd0dZNK0z2psYm+OwjB21mwa2uKsqkXQUbNw8/QL/iEsb26EyZvjoIMB9BeHmXURm5H
cZlhN3NpFs1xbfwLjfRLXUzm1/tz+otKuP4WAGqIfmuyILm2MTEofNR9EZPQxlTJfLtJlh/V6KX/
aJ6kUsZL3D33alVRXKNYEKhu5PzNGc5S7DYnuoEQUBqT0nfHgihRuDT+7LEtfYwfCTQXe8ITM4XM
3R37YpCuoyU28HvPu9x2bz4CJJdOuZPwYA0qz2SPP841PsI2a++gjNHylExR617KLk+mc9MsY3jM
bL37u+2r2jkq6pA8amFafRddHz7ZZebmR6KCcs8wZOOAomFNkvGrWPAmphohuGeFpYAxU8R4nurO
OEfzGP6rZ6X6YSqWPdX8rU2DmBosOB5SQMGrrcmmcZQBmedAh7McWHpoFn4PxfL9/W2zoXoA4pA3
RaqFEMmss2KEdZSIgpgI8izJXB8GR/Q9Cm3zS7vodeoreYiUITwr8V3vHW16VmYjvyIO1AyHpaY4
9GLMZeqc9FzmQBACp2+RY4MTMPTCFccaDCNmtlbmNmj4DPPfSCw5P5oh6dSLNnEDHG03qXE9XfL8
U+mGGM763TC73XVEWcE7lX2J45wFVdH1FxUG6HmcTKu5zp07L/5sluUjkD9P+OOgpZ/CsO6UQEug
hHZtrn9To6SvKNP2ornoICj+cfjfpf/rIrjM4HEb4ZzaiuDpBM2iFp92ZnZjK0sLQJPmkkTArt8t
fUnLZe7gc6qzEai1Z7+MbVtc74+y8VrRUmR7yHsM/pTctq/incGLS8jiNJKqpFQfm2qsH+0iboNs
SfMXWDJfvDLU/r4/5kaMBcUQxATMMN7l9YvcDVWrY/0FAjLBeXfKzfyhpj18RMhrj8O8depQdUeE
CmKYFLO5/TxQkUlWL0CJ5rr8WXnu8KxG6fwJ3w/vXSi8ot8JHzfGQ9DsV4oB6o0G7u14c+gKoCY5
6IHQmHVfM+YKQ7HCHalcNR6kB2hBavLl/nxuDQr8ktY7dGMuGDnfr9YQP+esnnsw412saKdl1H84
0dL69lwh1lgtvw8ftKUokJTLRijSWutg1E7cwmuhf9E35UgkLuRtTt3QMg9lbCQ7V/rGPWbKHiBr
hxQVcdztxwnTqIRaS1RIWaMmoOLRB6TQ2Hli5WFavRsQtg0JkoCERhvxdhTDhMZb2fSLG5Umy3lq
0RP4y6nM9NEbVDNCL9HuHmevWcpT1ZTCPt5fwY0TAR8VgoH08kKbf/XC4y5rtSitKA/1aNZH3WmT
S++J0R8Xkf/+UKhsmdL6kx48EnO3X5q1cxKhGwaqpR7Ks0OK+5ylxE+HsZjjnStM31g80GBgwqj+
gw1bC6tDyrQVfTGywEGOuTgNoQZB0l5Ua/Ata2hsPybV/Nn0TvxPnOd9jrzIMKW03TLzvzRN6mfu
3mo5Gg1cu1OV6kg/TyKSPpBxU/qQrikjQ/AGqeDB8dZ577v2hzbo6r+GK+wUol0yfnJx29qznt76
MPrTGDgQ4HN5yhT71ZEzp54ywqSkQRV7DUr4c3UMsRnZuZy3RkFilv1I04x6hfz716PwPFmTIFG3
zCW7VqO7HDxjXo73N9/WKGBzqUYQxfKOy7PxahSMwUTsGkMWABXsnmJoXIe27KbfP8fAVv9vlNVN
3NcMM+ptFsQWMAljsqOzbtfqzigbB4lrAvQYkSwKAL+EC159C0B+yJcwUoIqV5XDaFBUoktXnk3Q
q799ZYCDoINGzxmVbGpJt9NGx3lq2yVJAy0UcXMg5WhOoZ27HwfNzsXRGC3njC7w1XDSaCeTf/uV
DIucqlQFMOHNrvaFR8hoq5OZBkthFtg9xapvmMMcREo/72Q4by9GORRSpjgWSNDOaqgIAbiC1DwL
jAhO3CVqk7Y/N87kikNWwCf/qTsDFFszN8Kgm2YonPc35+b4iCtQIqReh8zC7SzHTTrStGaWu8oq
Hs1lFC9h26m+21rRNY+m5CWvPfUMI63dGXlzklGVocUmj+A6sO10p4NeKkdeVG05VHgh/IABYAnf
1au9ffv2DJJG8wKRTxOt8FbefmYxVlnfIvMfxGTbPizI6AkBjf5yfzLfBntwCyjOQ4kGi/8GcpIY
xUg3uIByi6xdgYLeZOVHaPlt6Q9hzeVaR134bFOd2essbdRdGVruWASAfwkB335go4qib400D0pY
01/Cspmesyyx1VOOxNTPqLOGD11bOEeU9/vH1MDX75AWWZn5tovX2B8srUxXcJ51Zf1ideMJINcJ
NPCMAmj1uY5y5yGyIv2IDmz0+fdnnLoTQQVGGfDkVtsXGLLe9XaUB0DXM4TXPPXDDOnZ97Kq/dxg
YXF2wErutKY3yiOysU8TRJLACX5Xr1M71BR4c5EHxVBW59kWSC5o1vR+dHFU6R3937nuvUvadAgj
ZjhWUxjZ6xhvbWiIcxT5KK5Ix+Pb9Y6VMYQa76RBQxX90teucUgA/p7uT+/ml0oFGtw/yT7BTdwO
o5iu0NTQSoPJa7IP2K4Onq/qk5f4mVZF2nmax/kJ3El0cu04L/2isscvCw6He+jltzE4Txs1IGYc
2WXy7dsfEupjZ/ZQdQIMV9LFrwxn/FGl0Eb9Gg3cU6Gle4d5a4apaaLjhV81clur94dKtVZbbZIF
bqksL+ZY2wGuxs1OkXrz4L4eZrWXmh7/oJ7wIzCNzHiXkOMHaA0a3yf0PR+9Zmz+dXnWH8cWUMIh
HUO79vs0HtJDow8Qu++v9+Y3wy6nyEns+mZjT1RWRV6HLHfrWUUAJS1EfzQWvXe8P9DmctKcJYYA
7PgG1BmpI9enx7MXmnp9tox/TSv+gTOYfig8FOPvD7ZxLUM7cWUsKRHna2pN36mTcFIjCdJR15PP
qTJAOqw6SP1Pqe2EF2wTygdV7afr/XE3PhJmIFIi8rJAKUn+/atgqTNnk/62hTB72wOeHhZyhkOY
UDKL9bR91It+2KkWbZ1XHnLGIpqgA7e+mcjThypuKFPbxUhh3h/rUa+fXKVT2lOOoeHHRdUH4yyq
RaBPnwvVCVqkj7pzPorO/Hz/+3/hGW6zPniyRG8I8UiDyXWruq3NDtxdmwT1UDgfptJMfiqeAfMO
ENFwJU2JrUsWKfEz9bmqvnqdE59IifujPbXx53aJ6E2hT7IT3W0tC31BKPdc3lAR5CF4tSzolugp
8xIHLkjvZ4jH5bHSmwEQYCmeIqffFUWSR/jNNMAQAIsAxR8802pA7nBaPujXuEaP6VcUVschns2n
hj76pXHs+lhHKcIms94ebLxvD7j7PqaK0L4Rif4+iw+YJd0/aARyWdaofrTze9OkLBWUUTpYx6w3
lfxstd78V9248XHozfbBqzTR71wtG4EmeC6kg5DrQD7IW12nYsQaIs3pxgkR5kdzKbJj4561/GTh
efM0dN57I3H2HNnlzK5nnmoRoEv8YSnfrJJxEFCV6wweLUA1RLOk6pwXbyn3+G0bkSzRO/k3FSL2
07reFnl67pHbIexpKRKMIZrzos3hcc5x4b1/pLaGAtZK6R2SDiiZVWRVANRBmRV9LW8Z4XTVXbMM
SE554LfyAUPM+6NtnRS+SNqWAL4nD7vduLUChbqNlCTI1QnnuVjoyHQm7tVb4h8LeLHjHwz3q9+E
ERneBestkiylGTd6EuhtXj/QvnePxWjABm6z9JSEVrsTrm9NJguHLiotPRwTVueyQCal1xXGG8Y2
CqIxXE4dUjLHEiTvTiC1OZQkrxG5SC7NaiNm2jQrMerqgZITR1VLoZ/SqdW+drhL7czi2z1PU4L3
hoIX9xtM1ttFa1vheUk1pQFi9oTEJMsnvYPieX+tNl4ahjGxJwXfK+tcxu0wMCJsNr7OMA1aDLjm
phcyMPNUecJFfMFw3yPqVl8cFDx9RZvMo202zc7DLoPc2+MtfwMMaAJ/TxYkbn/DlHT4UcwEwZbV
s2G4xa/ToMxPCet9GCtvsnzu89LHwAyDhjlxdk7j2ztNjk9zFpYUgPP1+VA7YaOw5xIuoRaT+Lbd
PKZu25wEfctDD6LJH6pl/tA5abxzMjcXGSQuZT8DuZZ1fazT2h519pzZz6PutKC2fmkL0/jtXSvL
+pK4y7YlApa7+tVLCU62iOsU9aYpUkKgdJp6GBvNOYq2Uf5gKiWvjT4vYSfQ4tuh+FBU/ruKocKu
vI6O0507a6p8R108CGGTegYdOp6trsX57f5Wfns2+UoYfBQAgdS92UXCGIZCMSzCQ2HXM8ivJPy4
IHLWHpWmAXV8f7StlaPiQc9QijngYHP7oZOoMgeX6SQIMZkyfMxM3M+127V7AohbexMwK+Ie/5/z
uRondmjcL3GZUBDomwFNsir94g76MiD64U6PtGtJ+/l5mfAz0wh30pqtOeXFpbhKm+Yt5dty4jAv
izQJGlXPgzydpmPnWtm1W4y9Cf3l+7y+BQjkgCpoEp+xrkk65pBVnZcnwbIsdfpRz7sJLxtDLOKo
SUnCr6yD0l/tcNCGAO4JxjNjMurz0QB5Z8BHQcnMj12zisBM4gAwE8nrp8lq3faaLUv7dzfpFb4j
fTUgtDiHNoHzPMVXVR2M0F9mMzJ27rUNIge2zCT1CBNT3GAKbzcJtm5a3Q5DEkQAst7VoqrPeJOM
B6VQo3Ol5NEBkZ7mEKP08OxaI7JRMGn+c7sIeJ+G9vzvb1m6/ahnQ2OgDKff/pqki3thWaiWAlrs
XqZlUA5Onjs7l83WwZCXKMBWGW6sS3Ro3kZF54J8yNN6eLCcRrkiRebuFRK2diZsKRv1Po+AbY0o
XQZ3KDUbKeSq0exjpMb2oe3gf3qZcHbo3W/DJ6r9EMOQEgP3AT/jdt64KUdoLggVR0vVPaPBrmH7
TmlzYiMeF8Od/+RNppnNPzzLTOUqyujTCZU/FP7oLhvqD4SS5uHUOcVgPmaaU+AiStG89jN8oTLf
K9ISwcK+cN+paQcr6v6e2Zpmem1SKZQo5C2Yv4uF4s4ohkdQjo6u2YRBlHjOOcHmbuezN4eC7kR/
jxGRyLudZhMgCoQzMMIlRPDhqGVqqz2P6IkdMFqhVXz/w7YWFRw7JTdQMDwcq8MQYWOiOigzBaKT
9CrwUY8iAa7gxaH5E0TnHlZ4M9Di06hdyyQDif3bz9MrNLspzeFSE4565uNWkj0anWlWV3Q8l/Qw
lhQUEJASn+ciSupTFTbimk6VsVez2Zhn0GgW+9ijX2Cv79nWdu3RQAyMMsoyHXJtwf0FFEJyHYqx
/v33g0q9rKVT60M6arWT9axnqfGNCcBK61fbS5qT50DRSzUoLfcXdOPeoSdMEgApwwJVuBpKjI0Z
QVVk+5SLesnztjqHarhHbtmAf0EnQiHE5VhKMafVMhrzBHUZNkZgowtq+liJTT/xgNL+ARvlvhha
UeIDMYZ68diXQ4VcolHr03d74dSckAOvvpSNbadfxioZU4hIuT4gNKqP1TUB/Tj4CYlu42OXkUr0
j+uczLnCXvX+VG3tAPRpZE1UUjTWSsdYlnPdoeMcKLaBmW/taj4izuk1tTNr51BvHDME6Zgponu2
93pV8iE2Bn2Ms6BEzvpZU/rOPVAMrb7FvTKdDTOctZ2DvflxZNY0LCh/kk7cnrOoWxD8yAl2dUud
n/vWdC+1IjpoFr23E71vxGZSJx8rG2JOsBerh6Gay2WAHkifyBXxe6XwkoelSe3yIrPUZ6h3VOWW
pD5XMDX38MFb252+JsK1QJIopq/GRpcKnEfO2DFSICd8ttxTZ8XdzhduTaa0leEx56IEenE7maUx
aGEn+21ende2DwbKQn1YSf5nL2Zyub8rt7YKyQnoFbhjNtHS7Vga0rKoqncZbmp2cor1qHqcFPGx
0ofyWDjuuCMvtDWcSb5LF0JyC9ZKrCP6RdUIFi8owM4dW96Zv0Rf6TgCDuklN6y9FtfWVJJnE32h
6kARe1XyodHDO4R4YCAi5+MStv0Df/LF08s9VcCtnSGLPZLEjm7EGgZLToYiC4CuQA2H8FGrhvqU
iHyv4bz5OWSKNFUoyHHYblcLjHbfmy41pW4WzgG7aCSTKs/0FxwVv9zfGHKTrRID2SsCq8BjAWx3
deWmQwmQqsrSwG265axwK9Iji9x3hbLkl7Zt04esDtWd5uDmLHq8XZT+uSXXZ7sA7FfXIuUaqQmR
LUHOoTbVv/e/bGsPAovmiaRlIJUobydxgvDV6BBvA0MMwHSqxkdFej6LeaiPilbszOPOaOsmoFkX
LcAWdJaHMraeqiz/ntRp+r7j4B0q1C9P9z9ua4dQT6GNLaWKyIFuP87TZ8gZhUiDeYCs0ANJOCgR
HFZRdtrx/lCbX4ZhCQAjHQ+o9Z2Pb+6CPjKb0VQU7xwbenbVW9Ed4iRWT000Def7421tDpj51A9B
glIMX62boS+eU7hUOfCPzc7oNFVBKEWa74+yNYGUo3mnEECSnsC3E1iZbZl7fYmKnDt4Jwsu72mm
LHgVvd78wVrR1aDeyL+1NxmHS302G20uQ5Ho8bkM48g4KtMyndCSHvKdwbZWC9ketgXQSDi6q4u+
FIvTCCPPAiVSBxrQ0XiIHTSi1YXWnVO2ewiVrfuDCg0QBizJCEPkPL8qf4FKgb5S8IjNXl58afKu
9VHljc9x1apfVAw7T3qs7CFcNwYlTJRoWhrusnN2Oyj7MG9SWZSmuNIGZYYqs591dneY7U4cbCXH
Ca5v2r/vb5nNUelDSX0pamBr8qPi6NiQOEsStAV2hDGZ8yWjH3PGc8Z5RAKkwH2p1H5/nwL+gQ1B
5YZ/1k9BNXjLUCUNg85t+tIXS/Qx0eL0mOuTuQMm2zgS5Pu8BKSJvD2/uvCvllJ3ItMbQnzuJifS
3HNoZ/U7kXKIHkqblGYnpdjYqNwniGZBPYMpsWaTTxiaZEYUkoenmfNPHdXhZejr9mLFo9L69FvH
nUdna/nItEnNEDxEC3T1qDKJSzEM2DDCrVMOcYydim4iHmxE+nAuQNIfTBUfwft7RgYeq+eVeJQK
ijTso+O8GlSv3X6wsVUP6kKr3jva9EL6ap9jB+9MJ6rjyyyK6TJhA/X5/sBbiynvUKnOR5C57tto
RdOnAFMoLiIPlhywoKCfn49QoQbbDv9gLVGGxeQYMhZRkZyFVzsHmEAY2ZSJgt4ReX+ee2F+rIwq
ogZWQst6H4FsdneepY1ngsY04EcE4X/pudyOiS0sbj2uC6VO9jVsr8ieXbELwNsaBW6JVAQEEU0n
4XaUxK6hVnXUvevcqo7pLMuN1VDsXNobABdobJSAkNHCOosvWg0jsrFC1DoNBqMtPb9DOeSHV1fK
+4ZTmBxSpC8Kv8V/DYmHPjaPQphWdFxiMCeqY3Q7hYXtn4OqNl4KhBZU5W5/DhdvmQNwJLowQH2I
ocwPBYbnT9pS2F8rraz+LtA+xxJFya8ZPa5jn9bds5hQnby/i7eKvDA0SKMpeFJJWoenkTdlHFyN
bDpLrQb39Dy/duFgH5axNEomKvMCkc7Ll6EZxXUurfkdOtDqc9TMsYv5Tff7hFlZ0XIIymn4Elmu
ohMsfO2lKKnzNmn0M0O9hrwtaX2UW/XLmCj1zv3xq+SxvkBkr4dSEvckINDbpWh550uRsQFVPBCm
0yIcGj72Yuf5aalL7CmGOIvGYDLSUoPqONofE6uLYA1b1PIPk1NpXzVNoBvvuuP/1DHKMGho9aE7
YNjePqdVKDKoocgh+w3WeM5lWCbxIdamzsRtvqsewzJdVL/sEpHAHmnLv82m1OYLkRuS0PTXuu8U
pevoTEm9+Qufxdj0C3on0XHOvNi9FpY9x8dcE+X7Js/h5s0RcrtfKcIRSkI/X05L15viOtWl0L7q
ejd/xkSx3WuCbh1j9jKgVsI9Or+rVUPxCVyPZROda8ny0XLq9F0ExGLnGty4c9ERwWqVUi79j7Wo
FmIo9ixmA5VLOx5PreH+nNuoO5N1VDtP9cazQnVMiuA5OOC9AaiItBwcpCzgnuYZQjVmVCbTQ+62
2YuK2EXlt1FeANap8SOZtSQ2dkL0reFlew4wNuKQRJq3m1IsbtVmFH4Chfo1nWtwQkndlmcNO5Ar
Snn2pcEj4qRHYGfvXwhbU4yqhrwJOH34Nd2O3AuhzXOW0y5Q0/mUOIp7jJwwvZRNV+5cynJPrE4e
aG/KBjAK0Qpb549I62Rq3I4iSJe2C1S1a66tm+eHvBXTZ2g0BRvdnC9OhKOjT3f498malDIo7nLN
UMwi6Lz9VCw+RszKVRi3Q3qCGLScl26B3tS18ZGV3ZnYjeiI7iDCPjKZJM1bjYbHe4kqZhM+FImH
PpZiDU8ubieHRm3mY0rD+RSNqvh8fzU39pHUPkM6kpoUYger1aTQkmIqnkAvRFTkZYmX9gLarjhn
SpX8l1R0Y3CMirj0NLGzuBufS22AohtFHJKWtY5kFGp1U4x0uPQqKoNGQ+tOn6L+A6UPlDYG0aCt
mu4B7Dd2FEH8r0mm3/OGsFNnWPL0HmzKvBfVyVsy9Zgiuv211o3sHC9ZdZlEMRxaB8TXMJX9t/uz
vXF2iEMd9CShQkndj9sNVTpDkkIjxTXWSVVC0AJXsEVIk+1x737auG8Bdao0Q7mcSNJWQ1X5NLve
nMom21AKH7fY4VhmxbRTZtwehroKO5ancS3WkbSLS/QBaNAalyL381nk34uo3HPLkL92dRPwNRxp
Gs5QyNYQGiFlb3iV8EmMPOu5cmvvEreG7re2Zx3Lcdnr1m9+1q91AppA9VQu5Ktw2hixoPIKwumi
U6ogcbvs05T9P87OasdupG3bR2TJDLu2FzYm6eCOFXhjZvbR/1dF+j9lua22MqORshHN1KpywQM3
DHvdlu1RmBIJLTXTtdBWHcq9nGK5cG1bA4eCcJYN2Bg0aP79VaQ/YQvpC6GMuZ6NlcCFBwAUXbVR
70J3UEoyr9JqYT2PEnD4tzf51qwAo4uQCZQciMbbtYtKRU3yGqhaVuSS21TgtKNmV7hw6+ISMmjg
sukQWGv8mNn1EPcB/lz1UJMeOVOWnyAWd7/Yaeu21mT5XCuFpyjTv4t207umtABsDI8zDtjt/BbJ
gVWWgtZUFlqYcylnXrJI/Tv4hV/eXsmt68Ig6+F0iXrHWr6YraBNxGzxFZPd4WtpFDUzi9uXCfD0
zkfbOmDcFpwtXlp2o/iof234xBk0O+6wDcYRlX5E41w7Ncs8s1g+dVH3+e15bQ5GSQWrTlJtHvbb
weDr25KW6tF17MPuwTHiyM172T5WOEAfJtbi8vZ4GztSRCwUTinm44EjXoW/JhcvupqNWoniTZ7M
R5CP82WBduq/PcrG12LxIGFwTcEmWhuPxF02TrMyRddeRZ5+anHYMekK3vftuAee3Nj8CBObVNU5
YbD21dsJmTJ+RJiqRFc9zxz9mshplvjm0jfn0pYcwy0pdp4aNuknp17MnSt/a57sRU4dXQvo3KtM
udBKJbLwLrpOY9akfjDmyocgGZPKlyN1Pr69qFuJMFkDHCa6nfTz14UNKQuDwqzN4prxfQ/KrAV+
Kk+Zm1iddBwsNTjHivMilI9dySgcr6bg6tt9unMUN7YsX5X0S9Q62EKrLYt2fR00yZBfM7UMLwXC
Ot4ERPxo5A4J1JDsBSobXxi8JIKiMN5FEXm1ZVW5lPSaAOE6apPc+JYdR1/kSVJb31KCmfAlNp/a
NIr9WYXI9faabxwXgfkTCTaRITqqt7urtkce80DPr20O4o8PHBjPBIXdniTTRgQIHc5C9ApkMw/g
eo750hkSfM5rNg4hcscDJFrA8YeiBfNXI2zutU2bn//D5AiHyOZ5SAmNbicXJhXyao1SXPVAbu9y
vckvzZjUO9nh1tSE/iHXNtw3XqjbUYB/6lUqzcWVHpHxsx0W9RwoVvrVqUTNZAhRhvL7Md2Dim99
OSSMiS1BVjH86mjCuwZiGEQF9fG0P6SNFaPhqY47gLGNCwDEJkG7KKpS3FwtYUAJHD5SVl5lrSpl
FyCP9rVJ2nLA+zKkxvn2B9s4CYj4cPKoUhNRaGKp/7q8644IbZCC4moHgxr61qBFeIHK5vCldZSo
8C0NbKOHqWuvgI+cp9I4vf0DNqbrEHui4wGWSiMPvf0Bagt0GiFP+jkh+qdyaM9HS8v0M4mcvDPU
1m3HjkGwB9A0MJ81nkQPlJQdajPWMsE/WXo9lV1Qac33NnISnPlqo1rOA1cUWhtJ2gluhWonFLK7
UHEliN/BzvJvXHzgqAyeM6TawFevLj4JxLxJ6SYjhqsr30CT9B7PxR6bNeFVDil75/LZYGNhGwQ/
WNAdqHy+uvCNLIR/DPKjd4LusU1M45mYv7aP2LfOxAiROi0utVDHPrZIR5tXLTObD2ZVo2E/dpaa
XGan1u+AvKOK+e87AQQ2MGwoevy52gm5WliFWTrZ1Szt4hBNEiKtClInWTtJO7qQW5sOVRVci0Tj
HI7c7aaTVDubiDNQMNDi30agO/d20w9HjYLgx3+fFIXmPygbbuL1nTFB0Ali1ciuFAJKf5bjmKwK
nbpcna2dPGQLJAj+BR4EvmyCT79KDRJpMOYorvNrlwXJt7FolnfdmC2BO6ZOelFGRz+ZTZ2brp7k
CPXYpXEYO0qqO3v69eKSNsB/R7OBJ453/XZxE6WQnKTU8mutKaPuFXHWpz4oNwFnm9VmT210aziF
0/wnzRMqn7fDlWk/2HIE8tsS12WZztmn2TS/L0Wk/fPjhm4b1z5xqDB6XCd6A7+hCBCxv6qYcHFJ
BsulLrM9UrdYnttknFGw+BK9EoBva74kwMtRG+yY3gQyvh/ZJ/K5RILhG/oReujJkdkfBhmt+p2v
9vomooFPG4ieEogVIFu3y5jyVid1gul9LJv142IVydPYlu2jOet1eBq0WFGPbx+N188pI6JyJGqd
9PHXphlW2ZCYGTrlmjg0fGoCuS9VlrJz6W8tJwQoCJeiNE5N+XZeWsll19Kwv7Z1Fp6bslQOc97b
jzH2bEdKo90HoQr670eRxj0b5U/Cx5KujmIUk6AoC1lsnBSqmwYcvcXpsZJGieBDg0Du75F+6UXp
m+yIlmHoVnC7i51P+kdiYb2VCKdRRtCJI+gL385dAF7BofJNkzTOGi+F1n1f52M+u4tWtzRo0xCn
pdBC9OeYcHpe8CLLwx9NWEZAxtX282DiCy93Xd74nVkP2sm22lBk5d1iuktU6oqL6JtGS2Sixna0
O8c44LxRtScJFcND1dp6dg4jJHaOyrSA13CUuLRQsKoS3Q0RiJV2vvbWnuJiJ3n6075aM4gqWx/Z
BnSvKHnnpyBygjvitL2Kjwid1+sqwNi816wgedPtugJqmRVcM5JrJUlzf5pj3TlLxA4voZqYzlHt
BlmGmh9l70Ebx72nYtz1/O+HB0lsKsuqBgl0Xc5G5jDscjWCKBEM4UXTJMUfkRneeSe3LgXBIYDO
Kpht6+ZczyL3HY5EV9UOF2/Op/45bVSU5MPwR5KB8Hl7UltXOfURUa77I9krzvJfwWiBtA0pMVwJ
WeE+lxpNw4Yosi+dqZg7Z2PrWgANKM4Fb/MrOgvQaY0TZ4Fjj7LK7x0DPD0qrsshtsxI6FN34Xkp
5v7T2zPc6PcyQfYn1BYCMApct1PsZ6ka5ZLaQmjUU+DZoIu8aQrk+xCU728jbxs6l/qsnAy6vo5L
WqwHh3pZ7CfsyiT6MEVo/3z7N22dGZHQiMo5Cce6SZGjGGk38xBd2zHWfqShXTzrQ2TtLPjGt4UA
QxoKrhSF4PXjKdkStJQmjq620QVXa0SbxlGH+cFs5D2zgY0JoeQlMJEIVAlgyu0aI1hNgCeBnJhK
50XpM/MhQ9R9Jwfdmg9oUvJAmNg0AtTbQUItU7u00+IrXKLOJwSkAaAu9Z0xjPLOQ7lxChUUD2ya
OYSqJAu3Q6lRWs21gLroo6ygR7+MT2OnRg/WsqjfCxng/9sbYns8smvxpajPi6n/dQwHq1ClxeJh
ljJkFOPY/FLAIzgPlCqfUP+1dx7Lrc+FaBnFbHI6aLSrzyVVzoA+RoR+XSP3NMqV6RAmS7czytb3
gk0uikvC4GON8qzDRWlLWJfXac4Qo+3Nyi8lVfFgglU7GfzrnBq2AnOhKMqfVNdu169EsREHE5rx
UWPMP1PUKL2et+489VnvVZKd3Ft4TT3TE9zz6dqYJKRvdj2izULfYXW7GLO9QIBGswzbv0FzJwAD
6PM5Vfqoh4Wzd8429gldPoo8onBIfLG6rs1GmxFmFiwCeY6PmECUndfrwDeKtJUatyl0dUe1Y2Or
qBRlSdno7wl75tuVTTVtKaa4yq9LJJWeORTaSTjWHN7e/1uryP0BZ02sIcyF21FMyYCEuMT5tWl1
CtphRFCMaoUHQH9PEGNrKIBzhIrodtFIXC0hgli9g09pfkWga/k+yHMYePTfzC8xpLxfb09r48lT
DRC6BmJ2oji3ikkHAjM9MfBbLdUxe1CmcW68IG/VD3GgxoU7qUqJomqZnf7LsMT5MIZAX64Ti15w
k6sZAG1jT0Xv9lwslTtEmUGKr0uG16A0fZ3RAtrzGNxaWy4VIRUlnPnW9JMZ8sbwhz00Tr3px5gq
vhQaxqn5JKvv357j1lCQD0UZXdAP1wVJKTXUKc0tHoOuMNB1QZ7etSo9O+SjBvLo7cG2rhdKrDxs
cP4E2PN2e44dgre5iZuHPBrm5zabFBU7qNa6mFljXJKl0s4KpKGHpEj0PRbw1kQxRxc6GRQaqNfd
jq0DmZ31jozCsGG7lLW+HOQ6ro9xbIc7Z30VZKPXImC6aDP/efJwMVgNNVd5vTipfV2OT0+Od3ps
3D0y484Q615qTUd4CDLEtnL3W+S9dO6j6u6mguK2/ytZWM9jHV7N5v+fR3t49+Xh5Tnxnxfvq+zu
VXL3JrO6tZx50CtAayiHuV++vYTufeDuhDzr+umrqawetnjCExQ8nX213KfQff/5/vHDu71prKtY
rwZZ3fG13mSzMTOPO8dV/JfIZyK5v/dZtt6uvzbyusGd9WMWVpMCBMHOk2OR2O1xJDr5vWgxflh1
FPx73546u+CmAXpCo3dd6dWktq7iAoeMXhl/x/oQ3GdtvJf+8n+73W3CGl7I9FDqAKlHKLC6HBCz
ielZgR8LqsjQX3KYDUvpIo8gQfPuVfmYLXFruUGgpp2HIJLRY0/lKNewDrLENbSiyD1L6aX5ZNa2
WXlzaMjv2qHVPlttHlouhK2kwesinwxf1rPWfJ6XtPmdwntLcPhsnJcwNYri7JhIhpw0uwbZ1EZF
2boSYvHXTFGkznfyNJC9qJjG36Zc2LgDlbb8RTELR/VD0LfvhmEM3qeDubSHkbpw5ZvqpJSuk4TD
vTQ5bXesnUT7YhfSNPh62oe1V2TakvsZ28vxW6MeeheHZ0nCu3dZHidVq8xLNfZQKEYJJofnwJr+
abSk7u8DSJq8SIGZKie1alqFMuVCj2BA6dCb4zLNvC6QrMmdjQ58xwISFtfOOS/aR3hs2GDXmZ3h
S9WU048cnUs01ikjgnUqwunTFE7pR95Aa3lqHYsmpwuFJDN+oXE6ITPSKtHXNqnj8ZJXunPKB6hI
FwnDq/BAvqQknpbKdnYI5Cw1D3Ie6jic6KGq8WrGmuSVWhI/LoBPMh/Ls/Z/vE2TeadmU6weQklq
pPt0TIrhYzKTRvqLrefF81LW7Ycqqc0HVB3D3F3McWqeuaaiys0ac/liG6nzczSX+ehMIDTdPoYy
cpYUs7FOhVznCGuOw/DYp4WaPoztOIwudGbw72TuI4Wj3EhDf8mHoUWgYtSXs4xxY+iGMjHVAeMI
K/OVudcbrxpNbDcrCp7tOZUHJXfDrKp1v+mc+K6Yx7Z3oRg7Xyg2j7bXTYXxsXaMtnBFWmY/qNI4
Xo1KGTMUrSkwejJhzHQeonKu3UKxcz3GeqfNFbejbF7DH6vGzs9A3NUXJY3M2qsIRWrXHsLuV62j
LukGmYS04qABX/Daes7lO6D/xqdeCiKQvkZSeFlfoOVppgAe3BnnyPB5IF3HYNY2a+lTMTWq6YWw
9a9S1S4ftATbhecC5+rFJSdIBjYlF/Vliuvm4zC3RufqVad9rmp1UY7o+5rlb/xS1dxTMXrZu/M2
Hm+CIdRhgSOCCFwXx6ZkapdsrNHTrp3y3RRN80VRg5G8tdnzp9seSiD9aeWQtK4eI+joRejIECCD
sS/8vAgXl1qicVSlYM/jayMnQIIVWzgaHogHramxcbSUbW8XdLfrsf4lrM5+Kj1Nu7eDrq0JoaUl
kIUIyZEW30YjYYyAXBJCI520gX3VLFPieLadGN+FrO7y7yGeJmT/hZocnh/r0fSu0manIINMUSa4
d2JtPA3QCKaTqU1E7bUTTxd9KJRDKSvTf9kmpOPU1EjuUFtdvfJFDdQQhEpyNVp8N/NOb2RXZdxL
IXXdv6sEO388TYQXGf2xtc9BYcZyFy2UUlUFjYNU5QzZ3XRq8W/ZWdON9EfUnUTNjXY3zebbL1il
U5haDew2o8+1Z5gNwYtTO/bPnNrfh7pVfjVTNe+M+WrXCFabRreZ1bQoF6/C5Ta1R6uGloXR2Rx7
raAUVLGUHGbJ+PH2/lxFf2KjkIjTd9Ox+qQ1viqilJkqd/Nk59cozAbuvcnJ34VaZ4LfdJLuSzVU
zqlP25KHZ54+Zdkwa/7bv+BV5MEvANdi01oXzPj1nsWvddYxq+UXBE3hFarGRd0uo+ZnlfN9CC3t
YNtT5gVBsUd8exXLMTKJHsVoqgKAGNZzV+JoDOs+J4sMpoOkFfkhq6rhZKTWcq/GxrxXIPtTLPor
pv+z2qZqg1sgscQDc3VEVFMyS1SPQYIkWTL6ovx+NzdO+2PRC/t/ZqTzNsu5nZJO0GD9IVU2eWeA
sGFwN+uVhkWvxMc59UMNuUEOChkYwkit6O0vsrH7EIthUaABCwkesW5/1fFQvq6DOmJdCqy3rwRx
ykVKZMWD85TtpAZ/yp2vVgSsCP1eGrGv4HkYMs2Avy363OoSDK46IlSA7/hohL6udQ0PZFDbpUvo
Ili7dVFn13FOmm9qmpTvZJzGXlQj1md/meHFnocesXa3iI02OmtObX3M29Yc8SSp0m9gULKvmRqA
iJsn5ncY1FJZDmOtLT+LSUK5tRoCIDNqPCgZ/o5No37ibuk7Fzj1NLxrIkrCB6uFtEwPF/0Gl/jH
pHoL9vNrHYbG5JIXWLGHDW7iuNwKQ+eGJUZEj/T30w8N4l+Bq8z2+Pntz/XqIWMbIzsCG0KU4un/
3n6uQJZq3Hcxb6iAFno6ocjZRuBz55hujiLo0yJTQCt+dSXJVoJFm5zlVznrVN6TWHpo8npPonSd
Kv45ITT+kP6hrGu8qsHHaFibGUjl62IF8SnLgvFA4CP7U5z0fH8l8KJM1Z+iuIuxQjSWb1FjaU8I
su0JQ7269llVEMVwfkEUg6QX6/HXITDHQOhkgvmJU30+4JPFoyq1IB9kbfJTW2JP8gjtHIetu5Aa
MPwd/oWfunpryll2FgExotQWFv8LjXy4JFJoWy6JpnUM9FL/BgExeQgQhd8jrG+demFoBcARdAtN
g9sJs7UqDllVXM1+Hu8aORtAMQb49w3OsNOE3BwKugApJ6PR8b4dKpEq8j4BiEOS3KaSLoWwdxCj
mNLFPr59ODY+I/eYjDojzzeUltVnJJ0ItRkdqOvcOuVp1tPqWqWWeVDoZntVHZV3shUUO4NuzA+s
n8q+oWEHPk29nV+j1SYh+pJfEVzvvmnYpp7ipocYGquLtYfX/APsW12hqMnwqohWK5j71TNGfZZU
YmDTNOSPbjMYysVsmtzlSkARO55lnIqK5NCkvf17pCvrVzFIztSU23MCbfIkFYtxodjaCenRxQ1q
eU8layPIsKn1UxcnmKH1vfreA4pUyjTxoMSGBVAu6lsc4tV8Tu4w3itf8KVqvyyg0o9TivYYai7Z
fH57G2w89VQC8VblTMHzWYeLtQ2YqiHnvi5qat7JvfGMQQoyq2MOewyHnZ34bWs4QYghmqFIT1xz
uwEqsy4WQA35tbIV6aNdtghbGDkystWQHRZr7qadAdfVL3FvgnoBtC+MYIRg4O2I7VAVTpZ3IKED
s3oEpRYe8q6KUPUy0uQr5ljjMau7yvK0wplfgi4ZLrBby3+PHLg4kNIjvwc0syYBq5OUNbkOhCs3
2/guh++KCPNQu52Uxzvv0eYSC74j1WxSuDU1Is/kpbbTMb/auH8drDB2TujxZGenCq27bmmsr2/v
oK0zTQsJSAyuMyzz6npUo6kaR7OHcB1G7TdGMha41on+0RgG6LtvD7Y1OVGLAJInhCbX21U4ooe4
qRF8LXl9SpV0OSm1Wp9KAFheb03Rf5icAL+A7BToxjUDLlOK1AoWnDoqTsppCYr3gzNNh1g39U9v
z2xrGf8eabWMYJaUcCEcunb0831AhykFMApwmBzvVU43h0KqDDd2cTbWCiwq9K3IUUi957Yq3TIa
y4es7bA1m+Lo43+YlY5gJWVRGkbriHmm8YhjNNi7RC66a2xx2P3STidqwyoh/duDbURif8R/aU6R
lrIdb496Ss1MplyUXPso7L3R1ua7qLKXnVBka/VAkrN4EAiF1eXtKGNrxnoH8BnR8UX7mCxRepg6
YzlWS7uX7b4GF3N58W6RbZDMc0WvZhT0CH4WEVhu3enU8JCogTlRHU3045CgVwAAzc4h9EvQyN2y
cJr+VJY5+sdpiissHlx57gI+6C8ET/9cJRI/TYQO4hYnZxMn9a8wcMgc0v6aXnUbZihyRVZ9BcO1
h93ciPvYpHAoScCpZaxVq3CwN5OpxooP+QB0juU2cnV7bi/GYEaHyKaGHNdDe8KKa+8a3frMglQC
PhV2Ppf27fxyMwNfx4OLIF0Sw1CS5zM0qtTLprQ8/vu+RZ4b9Bn8Eh6p1VK25oQBm/jKhP6w0+cO
HdnB2oP1br6E5POCTAJLXV5rZINjiKbWwmUuDpz+kLTJQjVXjj7M2pIcycxpV6AN1h20dKGgMvYt
jt9WucPG2vqgNGsIdshh+Kqr57gZwqQIVLoBBWD8u9Gs6WaYlvScx+WPMZjk7w5SgN8Geg87L8fW
5YCUoQg6BL5vbReiBrYpaU6VXSd5MB+sbow/C5b5zuO7NT3xLvHcUKN65e2As4hapFUOYtxs+pc6
DJ4W+gjIa7Yy2iLKcgKxNbnOlNant/fQ1nYVCHENYyXRFVuta6dj42R3SIYZuSE/5MqcV27gWJ3u
goBTf7w9mNiQ68AajtcfY29SwbWNutm09iLnDMaPgaytxWN1IqsJiJGbSD8VAVyPnc+3OSQiTPiD
Ua/AHPr2OEZVFqLzynVDU0l/XyvSr3TKnN+4wEWkv/3Q7DTLt7YLdtf/N94qq2+iQB0cAbLoMmXI
3ELt5h/Oov6H4gFAaoQM4GmwOdfMSJoK8GUjDXxRWUoPUg0BnlTt34MYaEC8vuDdBDNmNRfZShuO
MxEavtTfNCPFSNruTQ84bfnvbyP+dJQp2PlCBVW9/UpyoDda0iEa2vd5+akrbWpERQnDM5vN//AO
IzwBug1HZpuhxBf8+wECsaH1GWUvG6WLD5WVGk9RUgW+NQ3W+e39vnV1MhYug6LiITD2t2PhGCHT
/EUtdIjUYTgjAkYZbpYS0zfjzFR8yTRjxTWK3lTdqOmawo2xE8v8HK/APcTIViUIiQ9RoRVVYapb
tz8GO5dCMlsE+4xW7yE1zWr/O0+r8kcj19X9lCjBUcnaGmkI7PsOoBGHi6oVveKONLt37ruNa8ch
gQWGRFVeBOa3v2Vum8qWFOJj1YzCz30zK54xls01y8L58PZH2BtqtYtLzLaHxQGKF+Gj65V9X/vo
oeWPkpbvJY0btREIKRbCJqTZQLtWn7vVsKRuRSwepQqoOAviyxQl8cWZuvRUA4k8z9EeOuf1hQM2
Dm6BaDjQJVoHAZMa111SNFT7pwDzvyA0XkgZ5T2xafFBbq9uhgE1TArFmeExvP1gqU4Lao4A/JlS
l/zqkroPPKuTjZMdTNSXkVi9GAYNjdjG+/Kf73DGRphL1M8JQ9YlJy0KLWNxKGEOgz0f4jDWHtpR
KvxAKsz7uG33VDFevxkCc0jTDSoMrmRr3pSa1qXGm0t1JaoUt62U4EEdo/RR1QYTdB7mS2/v0K1P
CAqQDgG3LArNqx1amJPTtTWk6zYYrA+9pKSPnazUO6O8PgcgsREkFB1nkeCv7thYp4RgovBxHck4
fiIEHRzTPpoeNDnd0T/cHImyNqQhkh3yj9u9ogdRlM9qwfcyOvk5VOcUOuM8H9M62sPZbC0d8kz/
N9RqUsBGYMprIERLnLgu7TQp9/FU7QGjtzYEVCzRPBQWgmvIctIT8xLzo589V51XjJKVuJiVhHex
2benlv/m3ds74vVFQrnHBF6L2DrB5xoxabaaEoywb6+NUk+uGVlAbBDkOAdd2kSu1Qm0Q9U6e/fX
RjuNcYX2DPxIuqVrC+6JzK0nT8mvYzJ34EIsIie3w4te8YYpKl6qOlW4PWVQKFrQX9Opl+7hRGBE
hv/oZ4j65ndUe9OGtmee5Oh1BcPO3nrN24DdDYmMpI4IUoQ/t5vLVlMD30id5gw4kPfok6XHsRmC
F4Tqhntsypcz8C6M07OidOvcll1EwDUvHFr7ISutaOdQ/dHUWN+L/A4Uz6mDvi5MGjJIqLgbEDBA
GaJwezMPEA9MNf065qPduH1kFLGPt2Y+H6WxrErfnhCVdWNFy2wPSJOeu3bQmLaHOABm5yPGZMHT
uChR45WqOc2ulS/gruLIpqg/dY0q70xB3C7rGXDNAUXGc1oott8uaFTbURk7Zn51qBIcdOpGxx69
Ks/q7eZBDdCKolfzfYjQoIEpuKeOvHG0DOoAtIME8hpQ9O3o2D47cxKp0N6HRnoa5aE7KkZmnJpy
pvVm23sCon8oYavpGiTm1M1pJNBTWO0fzpVUhCE2SAUGiZecmuAhCPV7ZGcPEwWSE0DX5Q7mf33s
52W8K1pbwfdqgMTrybWaPPeV3HyIAnuPFvHqM1BkBhVOK1uwyF4xvMrCzP7YGV1wM/5SN3r+jLCC
KVqvxrmpmvxJWxogYfKSCXCWcfnHC4fqAbUvcAMgpwWV4PYzVOVgYkMzmRdHgnJYAiJ7on80PLCM
0zFXMbulgLrHuf+TXN58C6rM1EhgtghBfQAat6NOtrPYiZw4F0dH1vKeWx4uZDumenqnG5PzCUlz
+6otWR+7ZmPXzwOLb7p53ieRnyLm+MS+kqVz4Mx0D5cgDT8U7OZH2UR7d9Hb5Y6nXN2Lo1/tWH40
evJ/yGNgGNfaBRSrpykrJfsy1NHnBMfAk26F6bHlsvK6Vq93wteN4Sh/AvImjaCpv5Z7x+WxDSJA
+RfUQKf3gdW2Hl1iPOjnUPph183Lv24EuHhUrYViHcXyde/btkJ50PEbvpRaodHUSoP+XhvUL1IW
6M85yqhnYKHdvxYhkLsAYiXCLSDtiG2v9kFe1YOwH7kA7Jovtl7bnj6jujiOiD6+PT+xkVdbjgSI
KwfhTAj6a0HJoS+nMGgntpyJvqFvoykannXwKr/eHuf1Z9OJyIEY84QLvcFVDDQYnCbqVdalHjPb
TwARXKweKFWwxPGxq2plZ5u8vj6EXoNQHKAqAKxqdY926mjXudraF6MPm3dOWnbnGlDFOTSq8qpM
zuBKVlk+2hN6+rOW75XQXwUsOJGRe3Ad0O8g1RUh4V9Jda1njrx0inXJNTl4Qsgj+0rrsmdUozC+
IfjIK+1Ydei/vcqvIk0xLPV0dFMoC1LEvx22bzqcCaDzXCJLWk44lQGiBmJyJJdIdjbOxgdFDICS
gSzI2mAKbocK8xCtWW2QOPbyR9Da6mWMZetIEFX4QzVln96e2cZwlAw480KNGCTVakHRqM1L+mYc
CbMZcxduYft1tNP4cSpzzB7G+Z+xW3w2nSIPKCWwSsSdt/ObW9ialASciz0W9geprmQ3Qen3Cxh0
OjxK8/vt+W1sGEQ/UAsnVQazsH6Ge4ymSVoV5xKI9GqE2vw4p73ypElW7TaO0l8WWeuPbw/6KokV
c+R6Y6MIPYB1IgnjCYjK0jiXLted8BTiole5Ti6gHwtIo/RSonDyzcgK5XuZN92e9fTru4fhRQkG
NTNSaVP8/V+HBI3afjRNrvKGSR9nW0vPAZPcqaVtjSIkMQW8GNSPvto5dqJpfdDZzqVuav1zjbbq
tYzDvQLkxskTfSVuUHBSdHLWozS6HlKFR0hvdtpD7VTgGwNNdknO9x7cjQndDCWOyl/LloftFDoS
tGgrLqj6S6166Kt0L5LfHEVn75N38XXWJciwZNvrIUrDVrfUvtLP6kXr7cB/ewdujiK4J/CUEW9a
l6OnqHJGSUGYFVHl5aJMKcD5cNlzrNz6OEB4ZTC2IkJZ96CUUFHyukFGVEuKT0sXZKe8UWKvtsxx
J3ngiWH1bx9UIneVWwO5ANrCr9XN6lGdYjyw29G2nqyyDr8MmmQ+KYscJW6vpWhXxUWsT+5Y5sj3
gQ1Rs0/FYKBgEAy9eS3nKAJDrY/xGckYXD10qpNPkZQlv1M1hBDCkQZaLUiL6UNsokvnR0kv/5TL
yOxdeBvqe6uzALQW1PcigF2D/hDZeTa7uU4d1U0JaXHllvCQsUA4x57TxYN6zJSuVl+4eHM6LKg8
DQc07i0CzSyXE7+scaD0cPKlTTpbpflsLmkhu3MlWdlBGnVeNqdX7F+6ncoVVIaQ9yZtJv3ZnntE
2ttwcRY3GutlfiTINe6MtkGLdJhs+Xs5OcnvKNKsd/DJw4CMDxsk18Rd538wror3WYaY4ang9n9C
ESso/dG0wGDKvZRq3oCz0OdEKspv7dDnjjcaRm772VAFo7vMVvSS2tBs/A6m50EL7LE/B/1kPpjF
WAzvzMXWPlSGM5GZt4H2JelgZVB31gR4J0qlw9hrU+iayHxKx1SJ6/t8GtvYG1Mp/RajhxafC1Tl
JtdqlcY54nYeFZ7tSDVAUhxuDRgxE2p2vWrUTxjoKbUfTJ1agaDMa/2ytGH+a4na5HOJA0GNxWcE
6UWKl752jbazTddMo0HyYTBavZeU/OPaklE9YWQtpX4dQE/3TWI3mS9lStQlOl7hx7kBDOWP1qzd
Wbk1NQ8SOKj2XRtq8v+KclE0L62RSnaHul7qZzVI01Nilti4hIC/JBfQS/Oz4mMP3rikQeLVbQGL
RLen8t1iTaPlGolTN2dJVevfqD9k0aVhSL6HCr3GNWI7cZ7NpFLlp2EwKdaQnbT3XLjIVgCJq8Cw
Wpn1HReeKIU2NeTJ+wAec7mjD7J5CilVAsiD7v7K48SMa0WGbhZf5y4c7xStDQ6GWTQ7WeLWvcJb
jWOLigkHV//tTTxz4U/Y4SCm04+xD99noenbJ34TjHveTFtDOYgyYiAK9QHJnNuh8IBEpjXOEH5f
JGynSD9AS8TpiVSo3VEJ2BgKQBBFe7TfRNV+1YuQ1bYcjaSWLkHSaV5SN/mxqs3wXusGZw9CsxHW
wUQQ5TXI0DCiV1FkZ5iY74FtxktE7w/mLKcHozSy71IeZvejoo/NTti6sTF4z4D+oi1P5X4dDWQQ
rdVyKILLYrWTn+Ps4dccs72q3OYwwM1B5wkJ33XJvAM0nOGuS9BBOOVnde94WCI3no28iGuOqv7T
GJr0bM655udmWN4N9fwDA53MDxezOI+V2ntdUw7nt5/bjSiTN4l+LGkCBdV1UCuU5bQI5fFLa1a4
FIROBGC9ltFUsstv+mwaJ4KyPVjGxn4iQaCJ/0dunsb67dYNuJCWDHzxpaeS6gexUh+HJaTT3UvW
zrF/vZ3YSaK1SAeIlV8TyebFbkrsYtSLEoZZ70bhFMSfGhni+VhEbfy9HIM9TY3Xs6P1CM+QWjia
0GiU3c4uLOCaTu2gXOJptP0GkdFDoALjTop68N/+eq83FZEYRBJiMoFjWs8usEF86piCXEhZjK9D
GHSfiJf3Rnm1hkwEYwkANHimCZDH7YRM1Gf7QujHIPsOjDeUk+FgG2TpcV3orsP9vnMkX60gqQfN
YDqFImMF/3g74ChH+Nt28OTCBDZmJ8naHaJvixfC19nJBTbmJupGtO/ZIXyu1dVmDYEEXwJ7nTys
83OdFun/4+y8euRE1j7+iZDI4Rbo7pke57y+Qfaxl0yRKfj07w/fvG4GNZqVVjqrlc5UF5We8A+n
tuj7SyPUOoDDeljRW++vm2hwndtaW4VivVKP9Nu5UYi37D6d8qvZp8UcNogsKWGO68D7UsmW9reu
181vV5HDp3nO4ENblXQeBmd1hHzh3uGHYOrKpMm4MNHcrGpkJuWYmNgWKoXbYWOjRe+7aBg+/JdR
1moAtzpJ0Pr9/0pNPKNdFDt3CX4HvQ4VFD3f2GU2/ro/yt6GActGXYyvCq5v8+yOQ2MNdYX4iWkJ
zKWb+VfhzFVYpcaR2SOWaM8WcN2aK1pm3aTQLG9nVKM2P7sNXcLMHN3mhKW9fdbVOLKDPkFkxp9l
7fybV71GhFj0meurZum4Z0NEdRZgBOR81mnQxiEV5DQK5YRLl0/WIInThCP83NC7JkwGJ1+tsoX+
NkUORGL8LkgTUC8387PSTdY7r8UR/ZJ3KFyEDgTgV5Y3x/rFo9/jPaoxJkSvDAIEMyiBNRCMeVL/
Zfet1Z2xppm+OUKT80ONipdziigl/1PhUJbCgi+65dwbRXFetGmkt9sKy3lcNQjqs+ZlsxvaI82D
J2XoCHNjZ2rN0DKL1AtUZRoQ1el6NTolQoI310gvvpdQ0AX2M2WT+XTVDCtMXaXX/db02o9dB32e
MNUF14H+qKMFIhqoTuFYYaC954z08hTZi8hXPHvWfbOIc+0fWQpbwKToCi4jPEt+WmmbRgERZP6/
mGanea5Sz/sGlQ0ilBdXxVOneVF7aYmSRVCYdpecB7RBfualFhVn6O39By2vhwwXmVRIv4JBWvjC
GIxX07JMy5NRe0n82ssVdwwiwBrfrCm1SYQSB2X80suXp0SdpyJ0EZ/qg1FtDcU3h0j86jHLxnNU
oGIaammUK7D+jfqV6xX5GCCHNZt+JmPj91KU5fe8740nXIvEdNKLWHa+42Rx85DlnfqAL7Da+4NX
AoaZKuWXbqPO6mqt9X2ePOUhH/Xi59B2zbe26noPAs0HlL7EEKXmQxEZ3sdhqYf0NEltRqSW2AMe
PMew8pMlG3+z6M3rzBgW7Z1aLLZ9cvVxKN5j0YfP8ghVuQ0bXZk/jamEslYW43hRsjk1TmZU9mjI
1Kn3Flk2pUHNYEqdoLeX/lS6epY8VoMRiQBsXf29KKDY+2baWv258xY1f3DsyPwtZO01IWUhBURt
0pl5WAwLhFCZW9G5UeO6CnQweGlYdUPMFlAV2c7+pMnuQ4QoxBguhjCaV2pM5un3VWc54aRGRu7j
iYqEgVyU/sEei8V7oNuFtqzEo/ptoyQmp8GePiwi8l53wlQ/zgm9+Ic67ovUL0e7+ExXt5hZTTNu
T03vuvGlc4zuO9wo2IE13OPxR6wvkxaWXqORuuaz1VySFHZJmXZt7i99I5Ig0dx6Ct16LB9kqtVt
SMijf+i1xFreeIrs/mmF7f10sEpRnuQyqv1TksTkp0qciqcpsRP3FPfZBO5JGoXmw6jp37a5UUA8
RpRAucwKCnjwdSPvM86QcvqI7CWfUs/Y4ZxPQqq3goC9/6hJctn3i151cTAUyPlfWRUdXsbSf41Q
FrQuZrXUn2rRNstBmPL8eub6XykaNOqBxmxjXzOblg6ZvhyFZthdY0XGDMlA8bG+Puperrfv7fPK
UNS6kRLFHoIq9u3t3NN5V1GBBYggUGiLB0gZHlQgbIx096sQtv2Zd2J8rNMYVpSixEdp5t5UrdVi
gpo64dC2O4Tgh2d0ls3zHmfatV5s80IdQrkIzPMOHvBnoTuaSjRq+QceK0Jxm4cIdYuZBJ2pYmop
z26pFW/sChG1aaLz5ScRxQ/RLUedqOfIeYalLE1UBgWMmW5e9HF0LCHqCJfZ3mnkpaxS2/ONRvXq
k1NHVeQbVIed9y3eZ7/dvtbysPeoceFaGEGOLXIXYnmf2I4fa4p1xCjcW35UMpHuWhH0bIHN8iMS
jsoyatkYJFsn+K90PafGvhi8cZeeguxnpG6XIJ+Si5YcubSsf3y79yj00Z1egVjO1u/XMSbs92oQ
2I1iic9YOCt+nCm9H5VGnvuYZagHefneDmCqNF0gPq36xLezxUJQjZQe8KS0rOjLmMRKgEFG5Of9
VL4e6mxZ44j6oKC5t8P/GnQrRwRr0nHULC2uCwrFFwtZ4KepWSl+zaEg8rP0Zt1qdAihNdKKNLfC
lSDqmsGFcnUdpU6AQXXirRrl7UuB839GQdKBwgZA3q3DppEMENgiJkTVUv+AxWV57karClA3MTVf
yNK+ZMn0TdE673Q/bN2bH+yEVQYRWXCqHbfrVyfExjgF5lcMy/M3Gar2353U+k+j0NJhWdAef2a2
W465EjkE4deRaj0Eq3YgTPaKlxYS+Ip//AEoNlKP2tppuCUAFqjoQPSaNJCRLPAEGMxTkbao+Syd
fRrFi4m265BctnxBGDNwyW4/nyNAFIE6hI9XTtO5T7Fqq7s2CQHTtI/O4qThaGbzwfbfWzNqYHxL
rhkQVpv6VFWLP54oqAfILvoy6Ln5nuLvkV7l3iEDYEAnjPcKks62Oa4Z6dIign0tZFMGQKi0ANGe
5sNgivFyfxOuL+L21iK7571UwU8w3u1XpHIAoBUXjyupA3Ic01BjuNfm8BuQZYr8HlNFkNCiOOdG
Gn+7P/beBYalLXIY7EsqppsVFCm9vm4AcI2DqxN0de/QhDflqXB6En+Z5kpAsK9+vz/qzseF6fDn
jl51eNT1V/2Vk5ZlgkLXxD2t1Kn7qlDQW2gcJfuODv9R139vKLJSqLJUT6G4b8KRRHF78nc+7rKY
eTDOGL1oRlmFA45oB5WMnY3JjlyJTmvoQZh1OyvDjTpTFnis6ZX2NqWW+NQi1XRQxtydD9ENavO2
sRYObgfB7pM9ZOkMkrv/YtCRfCIL6y5QN6uX3ycUY8EMAroDdbdFPtWKlcaFruRXLxra1wkOuQF1
BNLPPPqd63ifOYobPb58Y4DrAUyEz7uK0tbt7KIct6McGto16vXs9SwL631ULpP0+1xO6UGRa2e9
uL7WyjMtYjre66f+axeidmB48YR4uG7najAZSXo2tPaI5rezYDotSSI1LhKYI5u9Ptv5IujUZldR
KN/zripDqZT6I7Le00GlZyf00ml0rp1bnOQBrN3OB6ygoL8yx9eutoffMYWThcez1UAO6MCD/bUL
FX/ySAO6EB24RYZkhPYRW2vvq1LJBxSyGv/CLLn9FdpoNDC0qxgre3tGoS+Jz6YijiiMO6NgxrVi
l9jsdHY3a9cvQlIypfeSIYTw5E0ysQInq92jWGt3HOhga5lp7SptvimgD9nbaOlByk41rIyL+G0B
X/XgSVu39eYFAFNJUYueC8HklrmgubmtT6WiPOpDWQW0gT3c6bWFqkKjv3HrTA8SXALexYDTDkKv
nd3J20JqCLYSMuo29NKtRB1TxLqvaRwhjWcp0QndNDcc4iU5iJV3PuUKKODaYsmQO9nUXWNjnHQS
JdyK0Ud4106O9sMCm3wwys6DBgIK2AJi2qgk/7G5+OtQL2mTDsoQxVfhYoZ60ppY/23ltoeokCxa
90zJu5aPIqZo/vKbGZD/im6jmM3NvLn+i2pshasDN+kn6ilekrdhOi91KCslefk1CQ/TtmBLcEWj
BHR7xiatSwugchgD1CmGvZSmK2CQcXrGnEv/D9NisbA+WI3hINnejpWPOaYdkROjnhgP2AMVif0w
Q3WlaZ1W0xEXcm8/UjsAboVoyHpp3o42tZbXKmmXXvOGRNpBBiqcmsgK3VQ5arzt7UcKFYBC8OVb
rb5uh3J1rXcLfaGpUkXxawpQ80Uxpn/vP2jP6XWr9jIFcfh160JtD5jwWmuySdERTU3qU2bk7XuE
qcqgaifjJLO+CckNsNDNFPsUpZOFEuj8YqwNv2HVX0Byi3fO2Bbnk9QZMjWiOD+pZfNYGI12MSbc
AZq4mw92y95HJSFYbzMiBq6K248KNcBTswrx1rxI+gdXZvNF5m56wGDd/aro860oR9TC2Jy3w5CO
0JGGtXBVa00PE6E7Z7GUi+/AaA8GdSjCCd2yQKB147fzUL5vIvPFZKX1qxqU6VaBeRNTgtvfkM7z
WMRqnULbxbImpZMGplNMPria4uCr7p0KolcajThIAPzavEIJBuT10LXxFWws/nPD7CA1Jtvvc3fY
atwdas33AemubbLNrBrHSEwLKvsV/nx20hFfCw2ZQrVOjSNk7HO2J/ocPDqrnR/VE2MbMFfIPxhe
oZVXvPKWsMpl4stSrYLGqKbQqaRB4dRSfYe2xJsoHSCA0iO92AsqLPdP6bpdNu8vXU6Aj1ymXHNb
2W3XimOlNxDSSQw38btoFle9zZQLj7D7sbTiObw/3s5HZjxKAeDeyPu2dSpVGbJYVxlvqJcS+0BX
718ZVObegReLDvbOumDbudFhpPe3Itdpsd5u09GsJ0gTK/kSUEMWWoSCIVIIXoVCQl7yH8w8uyC3
63y8P8edmAbMM7wjbDpIpLelI9USRo2ULbzius9OSZREYWaoxVtjRC+g0rKOxsagvq2Kcnp5TLM2
/rkEMJansbp5Q2RZKvAjLHQY+kmGVpwkIbafxUmWh9bXexcRNQig+quSJbCSzdft7Bk5sSLBgFMk
ZuM7qS1Pta7Jc1bZNvIBhg5JxxbOVVcAfYVCNoP91HjG8PX+1965dynuY4RNargW+jfHVuSLMdc2
hbqk1L3XaFOYr/s6S0//YZTVx0oHrMN9tO7rv4IrLGJHR9LaufaytkNPW4rQUWHZ3h9l53QQBP//
KJvLvYqLhucKRIBOheeTpg7TWY/nVfTlUL525+BThVjnszIneVBuJ6Qb89iqVDSvZl5WJ2SyHKo8
SRSs3Hw/ZeSDlHPnUNyMt1kmkLVJ3a314nyayh9wd+PPOrShS00g8mhmVZr5vWZVtPvsofp8/7Pu
XbcwdyF8UPgGer0VLBJN1s2dgsAUANA4oRccF49Zn7tfaSfgNzkNSFv5HTipUJ2jmF/iFcYrKxbL
a4gx5RGmZW+VaQ/hnUL5CazxZi9l5kKugPnjlfcZewiH5thrBFTb2jeNafh0f+576wzciUyRbg0G
f5sHlN6TNDy60+j41N8rymjnJEPMGvZjGhaafDG8Ct0GFEu4cyn2MrnNDUSK3QBQnZGZTr36mphm
F2SOqYRJbFsH8Kq9HQUIEW62Rt+bc73ZwUkTTYmBX7PR0iQHMRol7ydFIKSeDKAWJicGwtKmdiRD
4Fn5wZ7a+a7ElBRqqF/CWNqiuGkrz9JCWvCqposN2qL5rc7I3lh6PbzPnKw4OD47ewbJWMJYnrI/
d9DtZLXJcOcCBPJ1bMf+HSpN5r9NPDX/1KMyHKESd8eij8SFiugWghu3Y7nWkieDjahO71jyVRXZ
1iPQLOtxsBDVvr8794YyHbYKJBrq6duaXhWtXUaNCy/px+TNokzL2Y7L8VOmNPrl/lA77wSBKHuF
A0ddbytvk1eTrYoIpYlCWtk7CTb4gb79f1gnYkdnxVkhx/SMEKhF1JUbV10xR03yz9z1TdCDu3g9
Dp1xMKHnvpUgjhAsQ1wCQCNnbXO0FeTksgjphevkLo4Cfrl22pOYuErOEqREGhhtmQ0BnDPgMtgG
2z+jykTsN2sN9Xu/YP1N/iBmQK6Wln/qSsn/JeknGz8eZezQ9C1i/r23Zgta50Sw6pSlm50Mnn4v
VJ0ucwIv8ZQ0xOCKDR+L0viNY/qUnVUr6pD/7F0AGPdXcWfDrNg1Mtc/IKjtnAHlDCDkITQgqdqc
YHbNJw/xybdJN727P9LO9QLQh0LbqshCWXtzkyluHnUtEvIIsuioHJNGX1xp5xeMGwSWoGUZGEMs
fbXDefD+yDtXCx1HDp9G3qzxYN2ev8Hp26jUBUZ2Y1aeMr6H3+T5dMn6uPfLSj3Sp905GZRuOBMm
LxIQtm15KolmfMIAjg+2GZ+EiJZvgOu9j/dntbdyAFO5qvFF4t7czAoXzmQBhpZeowWeXjbq0wdl
QtsOEd6jAHxvKLIZcgzIZAAUNrGGQjGPvEYl629tETZp3J7hihR+Dov/YK32dska4usUfTnu21QY
X9NpVvUIyxYzU6aL3RvgoIah+9qYan/Kmxm+SSmz8j2c0zr+D4eBehtBOBXuVRvxdqM0k+YsceYy
eALIC/VK+U8ZyTdD5DQfXr54QLVpTKygD4TLb0eigA+U2LIQGVDiDMXC2AyQHzWDWRNHkfbe7udl
/TMaBYatMHM//Wm7zymKQHMZ2BBnfxRRoQaWF8+vnIZSx/2p/XnONmni6j4INB5y9Qpovp0bHnY2
OD10gZwpsb4Zc6V/bUBAvldBKH616jL5JIsG257UaZMRafZI/1cAl/2IiWClBurgKHNA0IM/qjM2
1aP0aHr4bodT44T5bH8eMmf8MVqdW4NGaSScJ2k1Zdjqwnoyl8p8sVYBzwLlthVbS4kGS83b+cBV
H010f7JrNbgj7Xal/FXrdfpTOFk7BuZiulRqWl2GCyHAZ2Nyu+XgZdq7UPAvpRuPKODaQrv9BZ3l
SqdtHGj+iyW+GjYdZJHH8qDpuP6V7bqBX1j7/X/sRjbzhCzUjxh5rQ64cwXoLO0uMi0/e55sHgB+
toHnpfrD/c2yd7PAGYeICCGeytfmElsczewiky7d6Cg/oR5pr+s8Sx70oh8Oihd7x4DLC/mFtTH+
7BsuaKLQPyZcURZV+e4qpvbD6Io8RnptEa+mrjqSQ9u7yeiEs15sHqhKm6klHkYptrUaxCdt/ZYj
MQdeigtVrbimr9ZT/8XolPlUFOzd+x/1+UKuMhNrhkLpjcts/eh/5dadAcVHCK7r3puKE4bfEwBY
V55cbH0DOeCk2pRW8uLdw6DI5FJaJF3xtnpr9M5wGRt53r3GbhBRy82gWGId+6PCemupXRx6aowd
xf2p7iDYGBZBBZRmGZt4/nau7mwZbTph5GKKOv8Gyqew/CldFviImAycICfDfM7aHBmC3lMmLh3L
+xJ1nXjTYPWk+x1BrB50Y5Ec3bvPtXsIq7BDpRkH9Ynq5ObUxg06eaSFZDRW5nwBX1fFvoWoehRa
2lj9VkShSqwg8uzTQgz0wwHgjjMmXf806PWSSI8OX1kcPHHPrxJ+FNwIyCwklryyt99LE1IoxUA8
rZZD/2CMiOTaLczE+8vy/LBR1UC9FKWCVbBxSwpyqgzAlSDi8qLSulrGUn+rhjJ+N+UGHfjB9Moj
Q5/np40RgX0xGGkddJ3beQ1ambqDwiWdJ6nyVBYUez21kCdySvVSqsZ8HmJhPpnI/xxELM+vsHXk
leLGFuSgb65NCARwIAe68mA1AXePYKTahodM0dBkuv9Z9yapU3GDJ0QtEjWZ20k2RpeVcCoJ+eKk
fEyA86dBFXmKGbqFUuEUN0fulybq6qdsQcX1YOvsLSo1CNaUfbN6X92OHmexnZk1VoKNMXfBXKT5
eyd2En8RU3Yx9Ty53J/tHxWP2wcJyj1SF8QSDpI5W7N5sKhz2ojVIXw0step3k8CSnBd9cDmWxTh
oUuULYsLTj5YhFtjJEd38YeTe517UrRWL37QmZu/FTLxntyk6euvi+HCpU2mdHozGkvvfh3TSelP
9UQR7cHO0+hb7ACxCxD8g7tHvmcpD62dy+iC/XWarwV9zQsTE4+8s2y8zjiVIwwnJF6jqvMpXQyG
v/Rj83qyx6zHryuykQfTteipzEcQ5MJd7K+0kN3YV5OmWlkQwnwd1UOiBrCixhpJgV58KJwU1cxJ
KoY4eaIp01O7AHv3naKlhhbzROJ2YRbjioM1ECQbqY4pzD4VcCnAzWF7NsyGDKzZHn9acK70cLKk
Q1uyHQtOfOrOTlB1C27GutW3kAU7hUbJgv88YHs55rZfL9aoh0UX2e5ZH9JE84taLeV1BG5fX5Ws
lMN5QCi/eSCkMz6XVa0Or0tQ/HXYyFF9p9KWT/0hssckXPpJMz7c3x17x271OKHZQ0LyrL07oPnA
I0aPfM5iI6TMg3UhkeKlmfr+4D3dHYqXAoYmiAp0o243fk9rokntgh65t5TnUeGaRocleuqE+un+
pPaOGCXk1TaQzjX9o9uRLEjtS5mONCORmDD8obWzD+Qj9qWXbv/TatQjTNv6B7dHDFOC1bV7rXps
85DeWcZJNA1M6tKpLF+J4gbbR4UzdXB17c2MuACaKB7QHOXNzFR7sGkrYO6+qFkbTPRQw0Freh/Z
1JE4f5YHl9XemoGCXD8i5X98h26/pIxMdLxdHHYMdakvWC01ocjH7sNAQ/J0f9F2h6JTQjqHlBjd
m9uhYl6cUa2S7Gqrw/gUozh/1WqjO82zbYb/Yai1DoaiC99xi8uqZoDuRSb5ilVlnpQuN/0mTtpT
YsLlfPlQK0mcjHGNE7atr962pZHUKC3PpUSvT5lk9oC8WBSRiqGdf3+wnYdt5fSuHQUCJtrSt58w
NTXQiOpqPGi4eWAsnjv4kEoGX+lB+EM2MoIemek3pPxHiIb1T29OAIBVOl5QPFYZ282bWhcCbVCV
wKGUZvqTtkpzyk2tcf3Wkli8U+2P6F/YoI9h9nn251gZvMNQcecYgthd9yvHnj72Zv6O2nIv875c
AV47lHCqRnmjeBPasnXSFK8QaXHLDzFfsEV8HsRjMFNy5PFAzeKt3lv528ZwY/3U9YP4Xip9ctAZ
2NnhAA+JrykTAmDbXktSK/XRTgXbzkXHBfczDH+SNj/ZfXTEZN1pLSHsQIxDw3ctmKubQM5rJhCQ
DlFGome638+efGiGxfWzOnHC3GryB9sR9dmMl/iUL0tGmXaI+GE4LN7fk3trQuS+SifRluBg3+5J
bbTUtHTJ37KiGB6cyErfe6UZne+PstP25QmzvbUItHowbb9tS+OuA8GP94fbj+dBQT/T9aB7Yclh
PXWjWz0a0zj61E7bc94vX0yK0geB1t7yEmetosMgYQgvb2eK1p0QDqIQVznLOFx91fzGypcAs/ej
4tDOMwCujU305xKD1XM7lKxxPdNrPmpeNyATAS4EMyv+JiPa+GXHzvjp/ufdG499+ycpIFKwNqe7
1MTSK01K5URJ4wQxBgdWb0Qi+mus1O5DObr1wbbZXVByfmv1haSssUXUlV0apSX4+qsZNcboq6Jz
LWiMevuLSLF+C3Ui+yzSwXpwWkV+XpbYeCxm50hpdP2Qm2uNexvYBP6cvLdbATep28x1qVlTq1Mg
TSbF+ES/a3hnD+lwITtvv1CCkEcP1M6w1KQNi3B9RQ9v+09x31Ouo7z6qFUSu0KxuAnGjyienltq
JVUARRlhoa52EXa8v9I7I4P/oQ5OqkDdeBuk1U7c2WOfe4+m1Ttnva6qR29y5EUx4V5mCABhPVO9
WEaLZwNgyCqkAuAHA8Xb7Wwg2+IkFYOmODycAa8UJ3uk6HF/ajvnE13pFYuBCM1ziBosKZfOIYrP
GYjTUGmyOGxN49zBjT3YvDt3HjeRgzcudjomvdjb+cTLkoAwFHiWg5DwpdHq7/o40w9G2ZkP8GSu
dvYnRQJ7PbR/1acQeo2cSO3ja0SqdhYwwD9PuWP5ibMc6fztPCfAMskO6OpRYISDcDsW8XQBOAw8
tF3hylp50TIHpmXrX23+a+nTlVXeZprXkAPWS/SxNDOETd3EiV7FA1nmQZyzcznwc4gzQJTjTUCL
6PbnuM2YjANX/hXWe4THk0iDtgVF4FOxipCO6LRzl9RzoKf6HJap1H09Mu3fL91P/AguBmquhONg
I25/xNwIq8aZV3kc1HoJY34Psk2uHTTIax1s3d0JI7ZMexHzIzL5zY6qRWkmY2wpjzkYT66CuMkM
PxUGZq0FQIYHiNp6fxGJqmS+E41WcgYk116b1kVi4v60d/cCEE8uJp5ZFOM2oQXDeXlvWTFtrC4B
5ixq+2OG9NqbMq7H/2WKkT7QADI/zEU7Pw4CKeoTnp2m4VdLgmLW/V/zPO4EqPjXj9mEF7Wm8gIu
UCz0Sq0+JDwnsH212XnVZPUUFLPmIpgEv9Zz43c1Kl0HZ3B3YUifgUuukoZcmreboOlqYxgRo7tm
pIAhdbwcrXeQxD8xVig7Yu7aezOPIjojr7dqzinelW+hVKf7n+H5jYOxI/hQyvIkT8Cbb39GZrIZ
Y3uIr7nl9A+lZc9KsBRpNxyM8zwQYBwwSyuSjwaHu95Jf905one8RJk02BemhMrrZCAVLTGcF8tO
fCTKlPf357X+vdv3l/GALVDjpasBuP52vATi/GJ6kjuurJWwk7W8tMs4+HNueAc8hb2h6MrS2fuD
rd8+9ZU7xpU7cadklpL6Ma21MHYXNPMq5A4OLrDdsfiOLBhYRUTRbqflZFZVVlUeX/ss6XyrgNNl
daoE5mUdNb12h6JdT/FvRQ1sQ4kqJyeViY0EbaEm75HnMD+X9jS+wbrN+3Z/sfY2obXKoTIj0rCt
GmYXKZjP21l8bcxxOpl1pJydvCjP90f5UyDd7gm0PYAyQTNyAULcfjyjjC0RTXP06KWDTM9OSkv7
9ZzM+Bv0ljZ8Tdu80ILSWegBj3XT/0hhumQXpKCqPEiEJ6yAB2JOgdN52adyll12jkebdlLTz+ov
2fKA+nUkRYfcSpvmeLL0hXlpedKXcFxmioZdYsf/pmYGNo63CIeYxEhlFoi2cMaw7xQY7otjpUmA
XYj7b4XCkR5ylcp3OIbJyKcCVci3TSTYzioSlX0weXqlB1rWOs5D7KqNGYxJYldBhhbZGYZr2SDN
N9htOPZSeidqCvmIXwKwnteqvrifMy2X5SvcdXu0oxGpPM1mhvthh3/VQ+FUJVANp06yhyW3je92
gWC/H1VDHJ1yOZbLxSkmpTtpvUBEs1brwn1FjD0/xDHymf6qpvHGUAQo4XlShi+tW5TRY2K07S9V
Lb3kpKh1/lpv+gbdmqlEigQyfD+celDVKOmAE0ecFy0p4Xf0rz7SwYHtmcSp3vqdjgObX1XajBxP
11KXSxVT/KD+nmYHD8XOOUCdiIca3Ayi8dZaO/nr5opSmrI6iiKPmTkVT+wrTHaLGPTFQqE3OTjf
zwsxRM7gc5ANxtWPRvBmsLYVRly1dPHsOD1R05c+Et5LWC6gL1CZCauyQAvRSY4Gfh6+A2JhE1EE
Af/H/94OPOhiMFrHTa6mmudfMuwRvk7alCGNrrv9oyxz3uK+ju2D+e68wiQNXGiA4lb+3+bjukYS
DU1uUkVORPcWHLj3gBD828nEFiHzzP/RX1QurRypgYuhObi4d5qXEASY9h+AARH+ei/9tbQeXndm
2Q/pFTpl5aFYNNYXPJOoew09nL2uNUdxRd1S73zov+V3ID/Du8HwyOJQUM0xjG+NS5oM08P9m2pn
ywHAYcNRhPmj13D7u5wyLpe0VQEwCQwkeTpJ3LJBhpLG1MHu3lt3SlXemqsim7ANQ1IErfQlaxN4
/6kNBXMZgsIrf6tGLPxs8LwTzduj/vje9Oidrh00xNQRw7ydXpLNZTG5EPuQNdHPXCDaY4TM06tM
0Y40uPeGArmLQvWaFpMk3g6V9yDBCLDY1hotT4u2Szi22ohTdTVf7i/aekI2rwusT84uRBAS4G1q
EU2eC0TE5BHL5sjwReHFr6ZBjD3976y/pFCp1IPTszPkGtqQ165Kgmzj29nFOKlg5ubGOIDVyQnZ
f+sTrZ/47CXITOWWVA4OzM5m4ZySzsEFQXTPWL/2X+dFZMZE6QDV6tTTeaIH+bFqC/EdiLQdLFyT
vjXN83+4mVauy5rArLDkbYGuAJnt2NIjg0ybIWhH3X6rzNUUTLIrAqSQ+0DW9YuNFVcRSAzAWdDV
m2srh7EkUyu6BprWXE8RYonUOPEdc5PoSGRnbwlXJwoThUbK19seqxZ3wkbjS3k08Ir2aZgkgZEJ
N1yVuS4iLZTT/V26E2pBNF3pNCuYHeDG7RJGeVRmTi+VxzZv6++OWw2Bm1tHG2Xn2BHmU9Rf8Rek
uZuNqaTjkjm5qzwWXaVfpnmoArFUbtCJ1nr5sVsnAy6LTQnuZfNwZeB7bXqlJNOJl/pJYmmX2aj6
0EoK/QRo68X2cOyMv8fbfMBZzt5QeEzN1GPxelLgmZSG9y3LGveEz+fL5TuhBxOr8jjyGVGJul2v
3ki62Ymk9ziby+QjAyOu6K6awTAq/QFAeG/RgG/AcF2xFFRPb4eaaxgVWmt6j92cr59O1A9mLZnV
APv6/i78Qy/aXJYUgwg1qENTrN2mnV1r13HuJJioVXr1YCP8PdDPz6ZHWTmZCHD1M95OeevlJxyc
s1+tObSTP60mzD6cSYQgTWN2l4e+MtDWLkie7Y9q6i39J6eTZn8ysXZRA53OUhOWYlGtd5ia6Re3
yq2vmdmLKbDAyDwlRWV/dMRifUVbktjdtpfCeNM3ihOdeebFr7owSmQKR7d/HZELxT9dAs/Zh4KB
+1YqgXcFUtcSVCOBk6v+pESu59cmaHUf5f3e/YnSe6+eYH3G31P8Q2a/sCbVfHTbSp2CKFXHb7me
TcMFVqr1haocjxQZCsL1RoJUjKloce6PTjfT9p+d7N9yinSaUvcXYyfmpPXGfb7mr0QQmyhose3M
TmsUqRM9t5+KKY/CWUP3HFFym+SDpFkBpPG7gBJ7cHZ3dhx9F9gFdNoJBrb2OJ1GAKXikotFhSXO
E6DBsEg66j2zJT/cn+RevQWSPdRphltpzcbt7u5rpbcrYSiPCuZ6DzO5LUwxJZ+Jr9mBSjErPo/X
FLSJbb41K+MHymfNi4sS+KvQX8S6ABAkdbDb31BiHThYFcDAsq+9wAZMG0Sts3wy+nw5eKqf3/MA
uNfQgDsRUNaW31eWZuXENq3wCUGMB6Jb5aHIm+Hf+191bxTAbDwlFI9IGjb3vLUAn6krwndcELVX
Yp7MR3RB9SPc1Z9A/Pa6oAsIumyVLlgxletG+ivwqOiwAD8i8Ijhu/4YqZWVvqCelF8iY5h+2Cgc
14ECxCH2vXbsPoKjoGcHbKT/YZO/9q/6GE0AaXajCeyGtD6Ui6f/rIHR4MfrQlDwUbda5DmJ1Z4a
jiKa3G9Go/uElV761W3LKfENGoQPsy6zIsziSFtzbCG/A4pqDPLRFk5KTU/VCw17Qf67UzTUpspS
ItenxVZtwVhRjR89NXcKfYWwWn/ktvhXTiJx/R4JeJvS85w1gT5KN6LuKNKPTbJ4hzXw5yHHKimj
r7vDBvO7davvZYOsH8AxIIju8F6j6fcjH+ViB8gjF2MAarzDfc5BG5PSQP8Z44TlMqewbtNFs3/A
jU3/l02t91Np7eUpXdTq/zg7j+W4cS0MPxGrmMCwJdktUcmSnLVh2Z4xcwaYnv5+9GrU6lKX73g5
M0YDRDjhDxjq6M7n93fWW+c8AJK7vDuqUjuEVj9pioKgrEyvmbMb1MzHm5bC14orRVb/njQvvSZH
Qy7bhPJ4tzbpRBGh3j7VWzkfukJzIzG5+nFylfNhypwtfv+nvb216DkhzAbtam+1WSe/LFNbvuB7
g6q+N05XWCoO1yLBvqdxjCr6+6EglUMmQ7BmD3Rf73tP82jmVWi6SE3pkV4p7CSaPjlUVnlJQunM
rLj6/V2IjZgXSvDroTR6TeWYIURSe/kUmsvWHEzQ00+L1V7CBr1N+neKIcL9BBoGl//JaVZ+JazE
J//bmuLFUFZ2tWlChl5tDZHpjfqjDykhwiFeD/JGXmLs72t2cpeg8Ek68ccXCYHT1xM1wDB4qqIy
PFilHtWDLyMoun2Y+j7Ou9AzgBT2l7Rszk0ZPg13JPROLuST1U1nty41FJdvFr3wDgMNmFg6o6mF
tpqT5yZJVgAvSZ1cZV1LYaFXg2ZeeOb/vC6nE6esRBeTVB/a0kkujLbMvPqJmSAkLEuuI7+qY/pA
if97xXrC+OVTaVLBROcjltwf+TUuSLyKGw1s7TA0tgl8uPC+mFsjfttzO9cRgHYT6WS9tg/v7/sz
V5RANoa68y6M4/55zP9z39eZ1UujKAgMNGAbkdD87HlJqSOF7doO2Omsjfvl/SHPfaE98t0rUYRD
p0fN722Qae6QxDXGNX3YeWDkkBrOiTs7lOedQOa56cLa2ZbhunPSTP9s5KPtXfhKZ15UDjyxMT0Z
mLGn6UyT62Rj5cDMLX8NkVmqHu1Gdn9NxsC9QdB7pNyHFNBpBSatCDKRO09iq8SJMxq0zrka62n1
DyB//I8ebfXP7y/vmesFeAuFCghJyDmd9jxHIwH/PaZJDJnssSeqPkiLgsFSlfWF4pn/Np6ltLS3
6tHBAlh2itIWZQ+Ef5VkaEttfKS0nQs42zg7hHm3LD/5+hta7KCbAHB1Tb3GZWHkP2eKN02kNd3w
A9lzqw9gvvn/Jg5yjYGtOca9KFGKx+BkmYPR6Asj3Ax9Qfe41vTxOExaI25Ws6Ns5o6U0P81Rr11
QzOdF96tpEv9604swzNWNviLmuuSdFeyNLvPIh+pqoKdyWrcYEhdD9PUTzT/EyV/0m9BW8hcNPvT
ZAChQfjNbx41WqWxT0GLjEVqtv+8AzNuMRQzjMiebKe95/pe5BPFXhDOnirqLUqMCuD1ZPfbk03M
rYVe45dQYutGG67zskEa3Gt6I4s0c7AxVsPp8CpDnHt5rtvEQG6+XZGIGDx/EaFuda4Mc2XqCnvq
Tn3odTnUlE9duqdZpX9WsDo+KnSQhkDLtOk+r/ouDbaaKzncFuCTbe17Hy2LjArQ9OQ+WKDLvnjG
2HpAVtB4jPLW7e1jRg0KsPlWLGjKbNvSB/Uw0e3CcDIdIGks2hRsKQZJQd8kmRd5mYPoy1YnlYrw
0ylUBCVBr9Ao2XwBTa2tYICYqYYQTdk136ErYJOEonZx4S45k2zsGjSYRrtUWOACnWTtY1EJKc3U
iftVLpSqSCmfC8IFkLdzmmtBLQyWZZKqrBAq7PoO6Xqv9g6rTon9Qqf57XsHwUvQLoL9tteyTt67
aZDCoxMpYp3S9kFqZv6twqTjqNcT6saLWI7Iz18KXM6Qb3YrUrptZJWCt+YkcskkqZUQgxOv6Hah
cWT3NipVdrsKOqQodQSONaT/pl7VLAfYRWv5cUb36rewp+armQ1rdesVqPVf+DBvb6HXv+pkLfiZ
bBkNJ2ajrNOowbjw0Dq9eVj0i957Z5Yd9gRBtmFB3AUj/zrMcJ2a4z6bdmzweIUA/vUbJdqsxudy
848bx/deWoiE/e01S2a7h1Z72Q223cmyQ9uTuaonK564zK8SR+8jxA+gbcyX5GbPLOVeL6D5+Cec
OLXUzKWDa02BM48Csh71UhTPUs/0216J7Nv7k3oTDezieH88DHdYm3fKMaPFmHeTmfpxZ2rPG8t6
Y8zjJ3/MkQLcrPTSU3VuuL3SBomWGb6hGxiN3TrG7hNNlucctkza4YaNYugXiRXa9XbJqPPNSjI9
cPJQPwmFgbKdfDMsITKR6BuYvcStPyeTTLAA1zBD7ZpNuyRQ8SbM2QcjkwZdBs6XkunrbWkrwEAV
IUEsyjxPrhvgTSKsGrM+9KYzqnBb+yUNJmwYUu7urPowqq25oPl2boF3Gi0QBiIQ8vnXv2Ez6ZJg
gOrGHt30+3S13epqGg2zJ+OomtuOi/3T+zvobaePaUMBpKeKAjT09v0n/SegtHlTavBGfpyVnjNe
98ZYbZFFaw+XsjTpjchSxdCHyleNFdGe8p1w9SY5oHBZpp+7PJtBW3RjOcK5r+SlCtyboI9fB/QX
CAnqXnyZkx2geRtvoYZTbA+a8ZOJv8G/7mT9tXztPgpxHwVXEKCI2rxeA9+Ev4bGNoawTb+8dDV+
726ygjhIkTL6/P6Cn5sRYTsCPTx+e3Ho9Vit5dM2wcMzRgZlORAtq9u8y83o/VHOnRzOJ5fdjlgn
QX49CqFmXZM5sZmLuQxLvE6uqPZ2QeJT4X1/qHPnBkgtFWYAezt+7fVQzjzixogTYjwajZ4Grpis
bx1BxJNSdfK1AiORYWeTDsTRyQKe0KGJs17IDc6dG97wnf4HtR9K6+vfYGBYhAnS6sUraMXdL5Ta
FqywcSooKzeaHuNWemne+7xeJY0u+q6IocEKQX2C1tHrMVf8J8gTTCcm2fGipqn7awup6vj91f2T
cJwOs4dMbAlqwW9govZgeFqh79Z5tMm6AjzcsI5XQOGLjzUiA/JQQBHwImPsR4k1kIMAJ55K1fBo
ux6Ani0XbR+ifq6JlwHjm0eVIIIeUB1N01A3Nrk++OjlZA+Jm7XfZCukdrspFLPC1XfTfybbrgn4
tWY7Ipbrj6EusH+yEw0TJYWNGWZGo2FVcTe3yRdJh+IfT5XlR2yyLS9C8mf1rk0bH5hwHvrpRXdX
EC9Yv3gYLRZ5i8y2cv+6L4TD6d4RpZZgAqUUJ4dZLT5E5qbx46o2UJc3qiyacIG/6Yr+0nW9b6uT
b7PHL2CsubQ5ZydBU1Ot2eBoeHWvhP8hABU/GO2siAwNAJAwa7I4VMYO7++It/U/Jghc1aX/CmFB
nNbrKSuXnUDcMEbBRzvSImvIUGjNfWxBG9/kBJRp2NBnvF+mXnzYxrK+16ixfJBOWcTO5K9bIHkH
XnwkdbPr93/cmUMh+Elc1jxegqv09aHg1RJb0VErMDWn/ZVoYnta06U/vj/K2XVHOQTArEmL7FTK
srBGV+a958dai6RcgX5QCz09s4c7F2aDigttbH/1RYkq+P8xMCceIxS0brlqXk8vaf0EpZ4piSdf
+tG2+Em4OkVzmItWv5FLBSjEbNKv7w/6p+p3us3wD6fwAbZtx6e/HrWT/uolTZXE9k5iDaQAXxVl
ssDXpnH1EXZ12cl/i23OWOzS/d6LzL4FWTEbiP1u1nItaSi+JInN89zYefq4QBDuLizNmWdAUD8j
6oW0Rr305CzgKryW+ND4RL1CxfzmPNSKqr6uBtUhxGVUd4Nfq8OoZvPYVcK80NU5NzxJHG8ehVre
oZPobTWcojL6nNDU84YvJJ7WB2G1OtvCReTQGJuoN6oxIN+ew8XVL6HJz7y35BYQa3a8EBT00+GH
EufriUi1yYf+ZTELF8hCsVIMmK10jt7fEGcOGdUiYPpUpXctm5OldtNl0YaUqN8EW0u/VorfzqKr
7++PcuZNJZgH/kyWBnjgtCXXZEala1rrxWm5OddIcRmfs1XKo57Ymh7K/q9ZbRxoNLFhYO1xKLf3
611eWnLo5iHz47lskqsR+e/i4NZqqK/en9eZTwV8BSl4EGQ72eFk9XBFdPEK7D3sBof1iJZ68mRi
cHzodeAs7w917qp+NdbJyd1MRECSgtgIvKleB6tfp8+qUmAXabimHxpK/C+Yd2jtRz9Zp5+jaaOU
S5la/jCr3Ma6zLepurtN3t0UbpdPF87s22oMa77nGXuEDYji1JUFDWJ3aDvdixc7UVdzBg4rh4wc
uK3fXdec5hDihxVwdaD8kS3UzFRTlRe289kP4vIDaK6AcD7FOPMub6XWjcT4qPff244GKW1okxt0
dS95+ZwbisIuME4kk+Cy7//+P8lOo7ZhFTV7rLVl+nuUkzpgZC6/uE776f1Pf+aMQhRFX2QnzCMj
tP/7/4xkCAp7OVi+eBSjfaiTtH3exsy9oAJ85oxyQPl86H6Smp7mrJtH708MxL0IVG1fdN6E6xm7
j8ecpU7D0lfOz/endeaaJc7hkt8VTXdw6OtpyaKWbqo3XtyOwKaD3TPwZaQ1vX7LjNp3A7v1sx/b
UKnnpYKNHE7Iq17ated+A/ApSO14dnFZnPwGVJVxIm1mN0YTdH6xOrtaAm+ymiJICP+zAD5fs9Gm
GIZb0ArbzephuXXhZO+XxMmTzCsHf4LvS13i1Adh3RJaWkoXsZ9Rh02VZwWGmMtDYWSwo7pKPq1q
00IxJu2Fh+4tV4g2GQ1CypakO4QEJ3eKi/WbO6e9E3tu524HexntY4//pReYk2lNdyhfdlSXAf1c
zbNovmbSTT4Vvrs9rGOZXDq8+2KfLgSwTlJnUhOk/k5u04T0KquqRMRmPYzYAfJpghkKRuTkjn80
uqE7ePWw/Xh/G545XZAad9wXChs8hSdbgFQQuH5fO3GtnJd+I7CHFZFdKMacuSwAq/JAOJzgXTzq
9V4npaz0emRqMsfMrNaXHk3vVa0/MTF2+sP7Mzo7GB02NJDA4RDgvx4sKdLdq3ylFl3Ubdyg33Kz
m39G/jjb1+8PdW7xuAH/dOnBNp1uoEGvnaRyFhFTwQHaUHfyuOqivHBCzu5TgMy7ZyCR0Ztm06LX
1pyshYg3e+nLg6c3NZFqXRXPVJUKGfabUdypvC3KkF5B9oBAMuIuzTLjdtvoNTLN70/73AoTQHN7
URKBGXZybny3HcdqLdmpZpvdThSV2mCGAVhG+uTZKnp/tHOLvJODYBi6xE6n3AjKk/ayeaMTa+T2
oaSptXu8VhcSobNzovJLFgRyCqL+611j4w80NS2j0L6FNmiJOSztfj0CXVH/z/IhwgykGoQWdLXX
QyFt2ImuYSiYCWVQ4UYU+8XiR0k6GBeGOrd2KCzAe9rh2/YpYTrLB23rTMeJdVerbybGA3O5XDI2
PRP87Jp7QH6Jezhxp/oaPmUSD0o4Ry6v/X8kNslJmGxSzsHmrOgfG4BW/yE6chA6qrcKI+a2KSPL
nilovb9Z3j7j/JL9KgMdD//11Il+TOmje7khYhcE0v1UlqgtzdJJJwyA3frOXKV5KYc4NyQXto26
DogT6quvP6cDdjZPCQ5jE87cNQyqXfsG8tcxxYryZrHUpUru260KaQcKAB91L82ckuaom0+15eVu
DJVhiop6SNEOTsWhGcA2vr+cZ4dixcBNYvvHE/l6btaiW2A1hRNXGF/C4tbxDkXC9NiPhX6hhfg2
FmFW6IARR1NsxY/h9VDEXnS8MfaMrW5wD3qyTMdVTj+MfLEPZeFSDs28BP2sHvOEtbgI/zu3h3dy
IGZouzcvh+X1+HphaRk4JDde8BQCGZEOH/G6Mm71KcEDsDfmq80aWhWUeCblgdVk8wMCPd2n/2PB
CYTAS+wQ+tNfMUHaK4SdurE+GvXRhOYRgkKurg0T4MD7Q51JqaA87JY0lHn3DXVyjSPp5rmwz50Y
+DeCqqiAmb+qIltJVzztUwWU4koTtf9xGBYnXpYGK3MFYfRuq/T5dvCs/krlU/HsqnL5/f5Po1fE
ar8Ohna47q5SgPoCUKaTjVdrpr5N+M6g9JBpPzp0JhL0NHPUFZ1tsCoI9UovQ9lM0xRiyapvQTmO
412fWDp18Qalt8OaAsJGWRZrrViBvf5hjgisBAVxZhHYqT710aDPao2SyWrRiO51/8dqDRts/Z2w
HFVumWIHZJvyq51O2vJ1bnqzDDu7Ed8mvbR5ILS8xDNv6xxkwhLkKAEpbQX+dTXwqm2QXR/Av0zy
CMxGrh1K05fJDX9Lst12NrdFkCepMURZR3+3RHJp9j4kVPzW57F3vfygTXXnXS19lT0Onb7aL4Nh
LRYK4yaCdYYsjHR3qhfwAzOJ/WZUdT5qBzoo1uSqlRqGSvB4hxvfH9tdzWyXMX8oakMt1xSSTOhe
ebMQ6va15oS6LhMV2bmFpolX6JpxxVO+lNGkpcI55v5iNFFbTY2Ctuf07XW/uJk8pqZZdA+TY0Dr
AtrSF59dVAe0wEPCJ78Fxd7vHtN2BwUVkzU00y2wQJ/t3NQ/bAuAi7BwpKXCThUb/BcLTb/AGamy
ce5W/XGpvam6p4suPm7CB7Gf+WCYD9gmYxxr+GmLWRoKfGlAx0vY193Ubj+WZTO+JPA87cNQd116
pxnu2ATkGCV+dXVbw7LL63y4oo/SPyrfbrcAflrtBxXefft/iCDGwUSeGJAqAUcWrIm2eeRgaacd
5DTkMnQhEOfBpEQxhk3nj0+a5dXYY1ca8Z8me9YgLNvV+tR0TqXSoPadWWJJqar+oU7yfvhdbEPz
1dFzB4SLsFfvNje89A41F7xEiqIrFfIVZoJAQtnlSLVrHkIgetWOd/VsjuJ61RySM4D79Re/qXoH
TI8pOAdUSL5Os3Juug7/5atxNQqg9nW63shKDG3Q5SKZrrCwNPCrd7zqm8pBBiNLMdlZgI2m9VGJ
zv+ukqz4uPi9eZuSDGqhykRd3XUeXcpgaBvNv4Yvoe4rewUvOpebW1yjWzgm4VgSrB1lVZhzUNMD
biPMSVQXcFR12Le96T2UGQxXesENzPKxT5sO69q8fvAQ2n/y/MkaAjHYiR7ZaZ3NnJ6tsw+AbXUy
wzQFsQRXxdhCE2yUQEmjnZ6V3tjlnV6hbgbieU2+2nW91Ygievk3SEhuFTqV2D75BCi/p63XtwNm
88uncls6daVBQZBI4Vn731lgX3ssh8l5Tje5g3h0VyL93IjmoZuqviUFFdY/1dRv2v06++rj3CCz
E0zA3vVD5eV9CbJrdd2rxFN5FYw1kqHHlkrDv1rldCugp8Weg8mqrRqNR7E+I4PQN2HGbW8G2Aer
Ova7ZrjKx9r3Q4kKHByV1U91OGGwu2+XnEYBXGw955MpCc5n85XVBplm4RJddokf6JrTl8durCwI
5Thy8Wk1cbTmTBFnGslyq8xJFSEh4FIDbO4oK7itnD9N+eCRbPrm+KkYWteMKO04TmiINo/JASoV
bMh5f0vH1DavRJ8uUVJMHZR0IJxZKNNRj8vBWqZDPQyaCsuVKnu8mCnikMaUFI8Ikjsvtamy4VIC
9icCefNQ0DbaGb7UjE8fCrvweCOhKcRJmfrTj9anivE0i8rQQkuz3P5obw56ly4Sl+YdRFQJuWfV
1jXY9TiN45Kpwe2CRvQoReUlmGvniRusGbs7UdqifKQoNOaHvuavD6ZhaTn4btn/BpXvtf+ujSPT
Y29AuriTelOYd70P8ueT4IZLAyWW2bthk6YAXFe93b5nlT82oTPaqIxqwl9xTINOUPygW9nP0WSt
yrrSXKs2rqVnSCv0u8SxQ9whVPLbxUmxngJzQbozBO6UFvfjNA9oW6OoskQTjiPkLXarflROVpRH
OTugjrMaGdMw1US2ho2nahlBcqNxPaLLvn7ICnOiu6v5I/t1KPobteZzwoXYeEuACQxypygEmo9e
3tJmH8YeAbayXI06NK18pEgBo8cDqLpMPwfRTk6Ym5nKIr1X/J9DnmSPrtn26qbMeyO5BgOhmweM
SqEajak/j19KZdWmE7l0UN0f2zwY6bGxRzc5dBZcpMPi5SvGQtA+tuorgEIPS7ciN5rbuRBrexwq
akc/57Ze9BBGljOFzWLa7SFvFJqJLZLRw5NedVqFSPW2vgy9aOwIcmL1UeJhov3E2Ll9SNvS0iOE
YBoxx+M2Gp0MlJPq9n219koPe9ta7nY6L/i/SYqfrjJF8mg4Yzoe0UPtvwqnn8oIXXrgzobMAPEi
BmLqAeKhyMWjUaVPV5iPge1Y/TH9LFFbFUFjLstd3SMwcOV07J9nRCPqHzTC3T6w57nMAnTEjG9r
YmrjBwjGixEMRiOtO9AA1oOYnG1GQdEu/lHCSbsvWVpV6xX9yPlOesjxPG5EV9khT4VZBMVUriOt
Lme5wepsSo7z1k5f0A0zfQITbX42EiFudb3Uvvgrf1C7X1eytdytQ7VmyfeWAqAI9CEpp2iW64aK
j280dJtV7mZbCFWx/VED9ElD2+6sx4FC+HTroPuG/u3KHAOrVtYadlaPvWJGJPrZnRv5Q46eMiO/
Luhv60BM1W2ZDLV1RVRlqet8Us2/ruF2c9TIpvxZ+6rsg9IXgxV01CyPm3TyHzkQyJfaNTQROHqF
rGSqzf7nfMzw43LoWqogndTypHUaVQNe1nwMeLogwareyY2jDRfBP6KKizuZRnE/WpIEJE42uQbV
wLxuYlnQjbsurbpL+JF2fl8Ma/KPnD2jjwyjWz6rdHWyiFq89+igqdpMkTMslvu0GElth1aeKHEE
egXFbrA7QiajU4b+1RoRm42ryknb2wEWX6KFgyPdNbKQ+gAYngnAwU23Q+gH2+Wxn8fMT5BxmgU1
AmVZ2rNrd7V7S0QlP9cSNMgPby2rIlhHnu97YygM58tSrOU1ZQ0oYHmbjZCO+mqZ5e1SplbywTXz
fLgvROe2IYLE/q1wCCoPqeav952vLz+nYqOPg0JMMUFD6u2nLiul/ri5Ps5R04CQGFdpZf8yaJGX
IRoL/nJjeaM9XQFXGe8WSsZOUOkNsNyWKJ9wF8aMfMyBocYymXpcbzeIjUFiGRNg6aFovs748ULS
s9U284LRX3pUvGYPWpuAI5uSrpwOiq5DyqarV4Ekat4+d21jQKFaWbFebP3HsS/b+YuRqaQ6pNwv
H3gsCxeKpqa/OJ3Xf7C0QtqBNY66gR5JK1FioHWxBvgibG7gSek+uuiE2nBUbVfdGR3KUE+wzuW3
bdA4H1bqDfeDw94+ZjwI8BuG0gt1B25piI9Ev4aOhYdi1AgO0ldMDMv1mFogsG/bzcixEUuXvP2a
aaM0rmxUVT5mCqrBkW/r+Q+khasKncyZPnRJmy4hMPZ5vu9WF/T0aNaujKx82ErkjVDFDap8HevA
7vWs4iknODlWpemkx66h8MIbZ6jqYJlYqZC6Gu1R1BhVhnk6AVieSlP8UvYijaBRZoV1CPW+gGYP
m3fF/DFw16p9XoBF/jQ0lf/ruoP1WNWoo0PBb4p/8nGY/9FL1ymibkpHF2ojRK2IjMr+SF+1gNlg
bDrETvbfV17ksY581a7ffaNPPk7OMt62S7P+JrhZwBZVq/o8UaHlnmgWKQMcbvuvs7lV1Y1Wadtw
BIPSfHatsfveJUb+kXZghl9aWXUH1KAN/JTyyXsRJc0+XMybvIwaROd+Ox5d5JtEz6Y2NlTTZtE8
ZfqH1tPKPsYcIH/YlDc7If7BaRLIyXeykJJL9hnLhs6lfMWuDgvdrbtYwlgoItBRznonW0d8zcCL
JngLKVcPsH9Yfs8eXXNkF7E49Ig97wdM120CWoE6feWI9M6umq4MYGJmOHysciD1HLnPROlutAtJ
4vhkINqf6mVsQMHIlBRJa4r819Ylm32g/IQVnS3t8WVKW6P7ugDo/gL2ZNagz7YIyTUi46bFmE9z
Y7V2WeylWdJyb1j+yzyt3S8bEzRSI+4O/fs6Lb04JkNiYPWTrbp9kH3XPJhuPXy3UIHllZ9Nea+0
wfxG5VluoQDctwTWtOeurcnfd9W1a+5E/biAiQxktXXejYu+hwWfeZyGoByqHCkjtE+xw3Da5mne
0kXQHq0rFSajnsQUHdxvDmXBMqQZk3zyGnTPQ2/tx+GRYoPJ+1LlHUoTfuG30app26/GnXQRtAqP
rmiA0kmV0XVW62aRpldE6MusxmHRqkW/MoErXY+GdEWktcWU3VWmuz0PU9vbV4By2eNgYpcvZNSW
DJU0XRVmnk+mCL+D0myJPsOOUxVYnhIwdA/YcW7rNdqTPL9lmmyfZZoxSx8qCBSGfDZC25mREl5W
q9YydCSSzfmnkYg8fH2/QHKmLgfsnc77Xi7DAe6kdNP6zWKIbbNikbTyYMwNcdXMS+uj5XKhTHRm
KI/QGqkY7NmoOJ70bnZJrTypRgu1T5EQYc6quiqxJV0PpYLedaF+u1fZTsJ5nFGBfOvQGlAp2out
/2n2okOJkYbmmfE2ATni+Dj3m7TFhc7f/ptPR0GnkMcRhCpWJicV+MLWRV/1qQ4bXc/vB0Eympu1
cydWSCCTrnfhalXGX3fa/vQZ/2C6KE+fqqMj/5O4dq7rMQ2y+na0+zJufeVeqPifmxqdKFB0u70s
NObXC+iBNzRtLHdibKm8DyY1YeJMOT7i925/6ntfT4I1Y0P9H8N6MKRhaSPvTbv+9bAyrWW+5UqP
DavTn7S8gBpbifw4EQfaoVE26JK1fjH1F8Y9UyfcdSeRdDPQS+dmfj3uNO3QxKw04tqt7bjUCjVH
Ui/hflgrVeMg1ZP0dsRT465QrtFfqFmfOxs0r/E0ovsHA+NkHyH1o1eEdkbsV/6erqT5o2iLOuic
4pKw3JmhkONDGwyfGTobp3g5IpO60iRBCc4fc5QuZRK6STJer7L7a7lGoHHYee962IbYi6+v17S1
9LTNZvS/m9EShwSDmmNKFenp/SvsTNtkl6Glr0n1d8dAnIwia6WrdhZxjcIgpVOhui8Lj/NHK5mH
o4N+86/3Bzy3grvE4A6rg4F5KtM02UNbz5UPbYUE62BM0rybGxcZ1qq8pDd/ZlfioAKcFaYzUL5T
8dtlQuXBhLjJG9wa/WHDi+OQdGvSXMtEG6/QMPbwi5RzQ5DYGdklM7O3Swu3GgTh3qOFAmGfbMu6
HCmUty20GZnaR1fPk1uzgoFk+5Me0Vdar99f2beXNnKbFNjo3AAaBMr9+lNWBvoPSCZZ8bYnikAj
xsicUv/CQ3SmDc4wECygPNGLAmP1ehjDbQi9+sKOQYmrIpjFOH7wmwIBX1nOzb+0EpoP69iIqzLT
DCPwnaJzdnK3iaipVXx/f85vPzEvEeIyOn9o1uj7bvvPQ+VtmKG7ZHoxFmDtnZ8QhWumqW4ob7hP
VDIKFE59FXh2XV69P/K5r7vruLMAiFLRInk9sqz60XRHHuRxML2nRS0GkdRaH23lNQ+zkWh/fcUy
053Pgd8Xwb97MlM7Q3d07nor3s8xl7hs4WRb+bFK2pfEr51vBII1JZlhOr4/0bcHFnknENCghDlI
EPReT1QrJtjCkA1jp0o3xOmEihaz9Mjd9fXCUG9fTYbaudBsYg7MqZIrCVxZFAKVduA/W1TVY3ov
KSl/SHcPoNICAjA5rvPXsQ7CgAZtY0IdXo/TYzo569iqrdBjafd97Kvkl1j1S8YlZ3bLHrZxGcFv
A+S+z/w/+7SbsjbHVUOPF0M6feipuf4Jd1reY+vg94fRy8UF3veZz4bBgM0jRdkVSN3J7ZM7asR2
0tritaSOrYssv1lEk2N74NUX4rh9q7+O47CroO2O1gDfjMDj9eTwJzWnVigjxhVoO2yDY/7cRf+u
oHXaNwPyHiEUlwElC0Uug7DxhRvpzNruAm6cCZrGJMcnD2WelZVb8WbHE/qMh2GaSBmcIqFFuBWh
mu3/40BgAwsm+g/bCcza6+nWJZ3hWupbPJmDHnZb2V4BdphiIabqAhzyDJkNBhshAMgGAxSxtd/5
/9k3g3DmRihHjzGp42Trmjv+2J0q+sCYs+GXX2EgFaSF1UArLnytCHnPFwmFezAelOxLaL+uPuEl
vvjNX0cO/DQa1zrxO/Jvp1vaJpx1lDkKRINz8TxY1vrTmJaijGavs391BunhhZN65nrYVTWIp7kK
PWiirxejryC6Om4JQQn0UTzp4xKtm4VhqejUzW4OGir45O/ffmcACSZtS04QklQoL54+d1CaTXsi
U4qpTbg7/2Wg7l4N3vYV6jfQmn4eRBKNvLzHLl/QKTNkXUdlM7qXrGvOnOgdIohyMqQwl5Dw9fQ1
CfnEqHse3nUrjwnVitjUR3Ew+vESlOjMUMAv9hSQ6xg6+cmJblwp83qvvdl995DknnwoDYmCSqOZ
h/fXd9/AJ3eHB94R0C9TcgFjvZ6UMcqxHVGOiU2KPn2kJYJip2hr48IddW6cPS1iBVEhI015PY65
ZFVeY10Ti6Vo74D9N9E6mfqF3XImHOEO5A2DMMFLdPpWEp83muhsPXYW9j98mqFAgHQtCvOI3LHZ
B7lnUjZdSqdN4cE25aW88w9X6mQ9eV34B/PcnTZychlC1LBV6qwGrxmxdTAi4Aw/pGzoO1NXrrpA
6OusB4DSzWcOtY8eRW/Zv1Ct87/5Tmf90stl/pbgmb6hUqPVD6qnIBMu2S5wPlObfvGyobYf5iKD
4O7Uc4dghKHGZ3+gUxPoCi+G2EJ94YNFUPijzDzxXUvRIzugmrEh+zy66mUQxXZrjaXUUNaD+xF1
KwiCCwHTmWeB9xYwMxQaGqCnrHxReO1Ysvfi/7F3Xst1I1m6fpWOukcNvDkx3Rcw29BLJCVRNwgW
DYCE90A+/fmgqp4WtzTiqfsT0REdKpIbG0DmymV+Y2C7wIhlQTpdSejwM/QNYJyNh1+v5NM9w6kO
QAuqMysAvaLTUC3Ah2o9PIPjtNjtRw+W5r5Y+adWO8s7t/aDpuKm1Q5Lk2YQxCAQaNu9f3csoNBV
uoBkFoKSoLfbx1p/VSjOol/JHL2bwOuW4RwFBqwUlCRLH1TDVmrfmjzzmojtXiyS8aYPqwztv4Fh
hx6Iue7qL8KMV+eqBSYcdOCVH/Gf8rLnziq8C3UeekxU3Ta1bYAMs4Xc4mRpeYjKhpVe9+liMR/p
mrEOlhWHsSAp7DiBde6oD3L1JDaHaJwOu6VQ0XHVm7ZbQqW3iz5QNq6Tj9salGtVdm1yGBd1+Wwp
egqStrS5waF03SRMxdxUN/M89ztrGab1yoxLRuo9QrTewZy9zLhp9UTQRUqmHEEWDurmCOQkS/Y1
k3r7wEh2xbvQBYZ0/+uXf3o08UJQrAXzSBQjmJ0K0aD/UijskfGYuY17nKqlp+OJkWR70ePc0+5A
wehfvDpdkveYwj8cUFz6GwOEWhrcHFLSb9cCBi+6qSj2dDTcLskxVGmwkkrnOvmq1rkzBSn+JsqZ
PaB/fdQGRfvkooe5+gqOXuo75mU/eQrbkiQXpHcB5f/kqzijACkPGuyIXn0XCIBDfp33+otnMruy
m7IJTKdP3onsPxSkPABMiCDqgaPzEMPYNuZ3mwFWIxCUph6PM9g5rm0kxhUSnUjbD0xxyiC25/wx
XeNavSyXBI5hm7SDHSqi6RnOaol4T8PwNBKQrXGaobm78WhhlZx8obTKRIa05no0q9q7TkZFHF11
NkLZ9vk7keD0WONSPOyNrUBStB3Wb++9IE6Q/8+SFscoDuZQQgsGaLH/9er+2VW2Ni39NeIbWdDb
q5S5J2NFn9SjLMYyTGXe7bWueI+C8pOVTFMN1X3sg7ai/pRiZCFINbs5ETuDFrnJoKvo7rl95LSj
Fur55mYP96bO2nNPae0rrareU2P/cQHzDbg+DRR068D4v73Reu4Z0JqrehznIj6ArcgOLczcXebE
zjE3ujWo7US+kzT8kORvLxGS8YZeJrl1TqH1xoQYXzEjXoiEBoNYPXawr1UgO6e7sVrU49TkrQmE
DtyRpq89apKmyjMQtoUzAYH9YbKM4XVyEE9556t9Y7t8n058+2qMODZVRkZApxplReIh4JEO8lho
hX5ei9neoI1u+4cjcdRheDmVC0J2wAjDfoPQMfv1ZHVUp85MA0DYSRUA/0G9CnHtKvN7py/1QzeQ
dwTKgG2ob6NH1gXGQDM+iNPZ/mwYvb34XaMbWjjqbX9jU2Ysgcqw7gEP4r5BA7ydgPOBMHuc2fvX
S5mKzo+3xMbvhrasfDVR51csNzK6QYMjMt8agK35Bcj7GxPF/Qd1HBoR/XqTnOZ+26OiB0WPhrdE
I/ykLDTtJs68oZfHztLiK9WqnItSJDh+mDL3nivQF69YHY/dzqk7++7X1/5JDNxUPml1UochL3Ja
gnuUTT3bRx5pQmR15Ky69ZonKFf4Zl6SfzBUj69bMYoi6EsApOGWQnwuhgWfCc0c6Bf++gudtgR4
GDqkJbpVWzqEwM7bjYTzE8p27aAeHcuaFcB+q5hQ7sK0TTMQufaHNAepqDHZL8PVNDJyS1UxHn/9
JX4Sh4lVsFUAVzPvObULX0ylSuK1m49N3Qk69uoaqUoe35IGNu9EyJ8EDro7aNDR3qRH9y1h++4M
Mvs4Ju+Xy1GCFbxuhxzgc9k2wZw06llF4A/LXBR/PuT/elr+T/JS3/y5D/t//Tf/fqqbtcM2cTj5
578usyfGn/Xr8N/bn/3Pr739o39dNy/V7dC9vAyXj83pb775Qz7/r+uHj8Pjm39E1ZAN64fxpVs/
vvRjMXy7CN90+83/1x/+4+Xbp9ytzcs/f3uqx2rYPi3J6uq3v350fP7nb1u36r++//i/fnb1WPJn
QY1T7B8Zq+HPD/v3X7w89sM/f1Ns+3cmbtSvHIwQliA1/vaP+eXbj1ztd+ZDlJvQcrc4v4Htq7ob
0n/+plm/w9Bh5Ab/bvMH3QhrNP62Hynm75DKNs44qAqPw53E5t9f7s1b+s9b+0c1ljc1Xe2em2Ht
/yemfhPRQgUdwucGrKfreFKiwTBrHCWty11WeAjY7yA5MCx7j970tvz5dhWX1hriqwwD0Hg9yQwy
F96ZO/bljg26q9z8Yl6cvZYuV8Wkffzu6f91g9/f0Lfi+c0dIVvBLuMJwdkl6dl2x3ernzFANoA5
zXdmLdL289pTUeyGqp7rz26ulO0VnOLa2lmKjNtX0PSLfWvTnWyOeV/0y6emmOmt+Jgxrf15g6nu
dKiX0XECcx3M6VPpVYYRmVMXj39LBp9nRKDemF+IDxCobPWkoyLpKLYKIXDXeCBNrhVccPP8vdC8
zUNOHg6r0NZh6CH2iRjt24czVxvTQMbZblWyZ91eD8gbgh3M/XVZdp2s0Kab/G7WQlW+815+WGg2
auDbvUGH4s2cMktQ3gDKAzl/58pJrS/oqXUfhyTrh3Pks7V3UgU21cltkvGjEYfML7f5w/FXK0UM
6jIXu6welyJcC53SDLvwbHnnnP3xrrYCG6o0Yy769qfaVnMPVWKeWy6UmE92ObrBhPxYMErpvNNv
/GEL0Tdgjo7qFJQofDtOJl2wvpTKbVYlSlplz4gl0r0zIE2BUb23g04fHow9nf8hM83EENLxaUiw
M6Cx8ZztUNtAMjjA5OJvvh7YzBboR05i3g2hj+j2/RZNmHy0zqrkUbIUjp9a0vPNYW7eeTdUvafL
nRY8CwsNKTwfqIdPFQmcfMr6wgP4BYazuMLhCvbGtd0j7uxmYVs2qIcadALLoIfn7pCYJLIPFwtt
VXI1Md8VEnkOZj+dqu5ySwUKiAZVP9GPMBJQac5sv4IbNq4JrqArqmJQ98nUa38Yae2kkbom6o2w
jaYOUycp3XClHt65qiMHX2BwkADS03EfK2qzToJh1BERzVJjHPx0naw7u0sBq4rO1Q74MuEBBssA
+LY3ACKPbNwoSj8fxj4G1Zqp8twpSTpC/OipCfRCbZdPgsmVHeBJ7C23BqUCCI8UDOQQCGPjO7kI
fCMsjFT8yBfJpw89M1I9lHB2boqcPHevYWUIVDKb79x85Ys2lLylny4mX3GZuuKxHRNgFb1bdICf
gB58xNHRusRXfeijAvSFE0yNo4F/HYte2/MwadNldhFfo14GH4K3VzUhGgZaEw7KtI40BJvp2Uga
w/E9dXau7GacUKadTYFNaJXZH6ZGSHQRhVTLnZVqU0GvZqqvKr5UE2wn7Wc0ijpwpWli4GlRq23m
Z93QzLts6WD6pNhOOIE2ICIZSCebq3BCw+2iltK6oVsyQ75YB9n6Ev8oqCWmjnotIl1Vc7YWUD4Q
hU0SiGGj2hg0EewKTLE3N19b/EAy/aCtjtoBMCmcVx0EURM4zPJqf3TGQQ0m0cMpo4gBKQZCRVmD
XHQK8PZMiW9yOcRDlCIEnWVHTPm8ROw7RqyPQl9LNG5R3c0iBxxuG6y6AdhWk+tyCY3L7cO5JdX3
RxfeUzgKDIMjlIA9JcSSYHlIc1kpyLyqRRcKzyhvHVfUjGmMsV6itMlB9esqEuFhUwHkDkRWrbGv
l2V3nzRT1kCkGg15MWHP1/twDprsgCtS7EbWPC1FlFasQL9t82ZnabW+X8tqdqGtQVXFHgWiD+SU
KmnZTdL47FAkf6LzUzzrbmk9OrWKrTFY29IIBqtG7NdBfvIwG5l2y56W1qGzDaFFgt9+LDGh6wKF
Q/JpzGCb+6BLp1fWlkRptIpBqcrawyKxzIcZEwS9V4F10wV0jkNlugVgWwPlE7FgMuYzhhNruDq9
xvOa1fbBs+qF5Q2GWSlB+/XuPeQptlc7WGUStE2uVgcdxRH0hkbs5ICwIwgRpkwJzpsiXsED2hOa
xCsizvLSmKrmWlh8U582ZbHsEzyV0iPNHtsFjGmoT70osyRS20K5VSk2U9wZM1WBL+BY1KBSxLi4
yNQ1gtZmzBQMHk70+8wQeRPENR45Pkw0LYuEcNUHuk26znNZnHt9zqaHxhJNEiaKqUYKumRTUCZG
sa+UYrxyHYQI2KyldWGVlhgD5OiG+9HQp48ufTKN52gDT2jRYuj3rSmG815pCukzA1Jf9GVE22mm
Y34lGvKX0IAhMoKthzd0my6jktihFtN8Pbap7maBWDPxmnM+q7gJmnMcst66OGx1b1pDsN1lF1mj
tephvSQlTIYMDJO/drUpQk8d2yaMS4jSg77cWpWmfNDhtZThlCEjHE21Yr0kSoVjUIOFX3dwvcE2
IIP12QBSTzOrqBj0YgntCryND4EA6kWDIMKV3mdNGniVV03+UvV4a+RGW21cyaXpfY73ygrHomOl
Y6gTd7C1u1ZGbt2UyX5NtEQPB4FlTNCjUF/5HR6CSmSmjRiPThqjqpQ0uRYO6B2teJ972VeIozgJ
eaYiy6vEycvbgh2V0w9tV0D0czfOAfA3kM1LDf8wcKdGIyrJfkkCAdX2MRlH04qW0iyMc2gXtX4w
W7xRg7RJ3ZeZnhVbTfTdGOICZQsQst04AcjFP2w3Zbb87PWNp9HS9to0QHm6uShoZSAtWLoFV3aL
AiUTyFjz5Ux/Io/aRWtQikhcDTZRidNTiPJKAzgw97KeW9fNLwmwcCsw5jF7bYWS2hE7PQZ+MWAY
RIdxojEu3I7QPssRkg02aQgcrUxHXxoEXqXfKrJWfDCVwMZToUDEj012JL6pme0L0o7ncTMEDEi6
pg4eHPj30E4TV4fk5BJaq2xMOPZg4Ek2szMSn1ZVSf26LxoaUqoHJw+uXP1gO2Iw/NTQlgm6ZkLb
RRktvfEn4L7nBJSJhdGUsDd8xc21FiZX1nnTA6jopY5oFq8cBJYYxrCJWzvfDMSyLzVKbzU+SUn9
HI8yqTjWykY7SxfbhSvI8MM50MrTBRjpwvxQj9N4J71NyEeSqT4LrxrPPXfI4XkJVpTPVF/ROQnK
+XpymzINGn02nmWTy2bPcEttAxGv3hRqWRen/lKO2V07qa3wFebbIOmNfgY4PifmY0l/52V1vHjh
0unokM4ksIK9qSOBcNIFR7d2+88zStAgPaTL/EPd0pIeTq0G+BynNKT2mpWlVfaaFhU1W/ewVJJ3
HBj2pDwMjiZjv+m13NilcBK/KrUztr4O3KIJWHHiy2B2RF7Vbsk5TGaNX6cFsaugbVHUgZBGDT7Z
kFB9OasDk+nCxN+jhTn5DcOuvtqT3re+M5udHjCmcGAOqXJ46KBGjqGi9CXdI1MfPxU6NihB6UJ1
Ci2hdbeCg1aLbFVMt/EyemoUm4iDBLYkzjlUDY9mFm+bw+kzk80AO+JZqAtcvB4bWODeHlrgzVWX
4X6z5/St+92Y6dljhySbDAy21HHsxGgFBFbrc5GbGU6Vw5BetkMJ8cPpPPlxdZIKrsWsbcjudH7K
rFnvAisfuipASDD+WBdLzPqOZ+cus601VBPEGnYZniDDzgSZpx9kjA0Eo5KM8hXGYDp+nVoeyIdq
VJ1XSemSRr1hl3pYzKAq9v00AWfDVdjo95JYYUT1bJgXXtuSD4IEwdAdwlAmI5X6596DASb3Brzt
L/mIH6+v1n2a7mj9wTsb7YJepZFIdGMh2i03xWS6VZAjq/CUrL0cwkZZmiK0YP29tsysWIsdaPMI
WDtmQqoQ08WoWQIDsrW0zqy5sAhxreEN5wUXPmexT1jH2qKlVywbz9jNST54kVUY4jV2m87epWMV
R3U2NOuuMEmG0FcgiVmZl3yiyTlqN9kqFIQ04hWh09ehzZT1nsLcWEVAYkRPSxXKkyyxA7YQ5h7w
NZek/fMerWFzYvFl2WTjH53m8+VUqW5zhSVznH9AB98eDn066PM+x/IAO6U2nr+kGa0FUFBYCPhD
3WHY2aJsMIQiZ9sFomjpDqezWFD+zXIn++AqHQkjRD18Y7xCWz1fQA0tQ91I0icnmdwXGOgcR8lS
p2hGtmVufhqcCvZZ6Zjqg8k3TY6VVkn10mh7qZ3RhsjMHolY6OObRJzOa88T2jvnvSeb2gtKTuoL
CS6FbLwQ5YR9xoQPsR0Kzcq1jnCKw1OU29n6x6QvnhHJYZRfhy4xP4FcNhr4dAMtUKgyrXIpBEH2
4A1zjEaJHC0NapbGEb9Amxh07AsymD57FQHI4fNgYc0S6JkZ9xmBpdO+5O7oCt9GTS7Z640sk2vk
F4z5oJiSQE1675RRN1q2ZEqaTfMZtA7CuLa69nxm9m1X7Z0mTog7ZuwVBNTYuxtcnI6+VEm1flEg
ISAnDyZXni0oDT95q8hwYxDqPB/seDKToIfGPiGSjW+dtRcyUbNji6My04pSanXUozyjfaAmx+0B
ikrrRZOuEEDUoUMB0MFDvQidqtDMj6JUm9qf+hjYuO/BkX3Rk7zCvr0jxTmrMLApzmDJQyuqKs7l
axOXKjwm8974AMPaTK8cexXq50l2vYmwlIJvh9/kOZJILsmh/ZChAkWONdOz9WPy0OGyV0ei7zAa
fffotfOgRwZCxRtgrGrtXaFXZnIDkIHBBIf5OEeFUIE6wq1c8kidKzwGhdQVMskyR/ehUuyerWP0
dRHgZ9b1PE0g4ZR5TRUHnVjXKSKOuNnDCA2uDKqhXhGSW5S5RMsW0+trr9QU6plSqc3QNirntlI7
+XHyRvdmGXuj3jP+7p4sjMrHM7r5efFhc2b9rK5oc0bYYA7eAebZoF2Oaj2pUesscNIUxh3zgz6v
ZnLIJ72eo6ocEXlPzFjTPg55Vn0taz3TIN/gCKRlsimAT1EZXfUqbyp0eJvqmZPDxdjNXZdo15PT
5eDdyg5RNnZzD24l8xRmQvgUu0CaJ8UrSgqBpZxCN0U1ZnNhMZ/RmVDas7aJYdf7kAmbGe6dkikh
CPqGHFCdOGCTdemGK9vohsI3lJ61NtRpkkCncVPrui6Y0J73IpULLDtdw6V6zNBpwJq83pIbNdag
Y2eyHOMzQy9c81NtqhyKRRNPf5ixTfrBNPFTrOB8EWatPd0bVteOtwhk5OC4mAi9wO4eC2wa2v5J
V1y0O9JqlWdICSj5HuyIvK2bqWkDU6TJy6CacxciLVIYz2VfT/Gnbhbll7VNcYaUMmsuvUzqaJgy
ehcwl2ZqFJPGwbOLO4g4lmqVveq9xJSlShur/qLXqjGGlps41XlddsqDQhblHVFNAtGHLG45UYVk
o31ejUvChtbG/N6sBs8N8lmfuxvGz5DkLFRizrTcKfIjLD+B6QiyIZ9b5g6fpyYeph3FacvQxVLb
OAQjBe99Al6hUDaby+zb00zKadsN0IstQJXXw2RzuurolzKHBVFJ6bboy0VREj38FMsTAzJ343Fv
fT4BN6lq7T4tCQiBwoff5mrCKZ/mVj9cmtpiV7dLP1TZjep1lX6GysjQX0wKZUjnG3aLeXKDo/sf
m8QbfZShmeyorCgWwqRsZO2DP5LVrtbt9ENJpTCgEYysx87MpLAC+nOlCCCYYVzVtrPb0uwBruz3
kMv0Swgvq3aeJZSpT2RmObulBUkCJayZhosVXYybsUjdKcCi1KaGg2ho5v64dtVT3yX2jW3rGHWJ
YYEN7HS69krHBZRT6/ZDB50cDJQvEIpTQzl6FrGEA3YgBhhVsWX5VNacxPoaKBMKOWFqxK1yGEg2
kfmwyVT8ZJ0nBNCdeFPLoea8WQFuygtatioTuUlBieTBSZPmbk1hyx5QMKCswh0WPvK6Wmp/5iRD
PPur0iSzX+grQibk6dghug3qGviVxk0bOiJBXWTrt3/tB5e+c6eQUfgLrP9Pcyrkg13o+pcZbY0E
BUahQZVUVzaYgvjxfBBJmmQBFGhZ3KxLZbIDYB8iQC7NmnYDlntMGEXiBTz0tQhj+Ntycz4FLJBQ
Pxn+MrTuE3oQ7N+kLZNLPRtR2enjSlujsdUR+Fyn3LqJO8X5Gss0/gh0N47PzVTJ0begz7uXuD82
vjnm7LzcyF0X4FLTV/uOqv2MkfoynAElS28yBub4Uk+VxDfXa5QwtSteEOUFhXLDszb9suhp5C2o
pt5Blq7JvtpKJRDp84Q7XWXekrvIW/wjJF9cW9w+0D2sSyn55umxMZvlDwMdHLSC6E5OUBKz/oha
lllgEMUmirS4bu8Z7qgPRsy7i3rdAvHRQPDklx1kTvxsnQabiQ8P6MLtin72mWYzvdbdVbsxnKrF
Dlq0HIo9oj23c1u7H7okLa+Xir4t0201/+KtBjisHnYtykl9iv6DCqXtpjFEhZWU4SQfsUJ2RIhp
5vpcFTaiEtWc2Jf5qJLnO/AVzcCpbPsqK7Ay3EMNS5VdL0YFKZhSdlbg2V13M1sTRzkKkcLv5aK8
ZklJFeWmRqJE2B3g1AZQtUh9LQfO5QvMpVOc3VXXijDoRHZCS2kNkK8k9GT6RmuWgArKm8/YPuAG
+HAiS1+ZThbQZjIvrLF3kjBHJwJ8Qbei94k/NoIsXeWlVBBtIty9TtJA3mN7KVOldP6K3oeWBm1V
JwdTwrgMYGKYt3VsO1/HyXbqEPIzL5e0p311EkSifFFJ7KJLPabdoA9D8iIms3/yuhZRz3JMs1fb
qDEZNrS5vEeWZXloU7W89qDrNztltobrRa+mdDuf+hcofcrDNM7ozeS1WAva1Lb1oQYVdG81A9qt
6AJBWOj0EZeKwVNGwoM9W0Avizldz+14xZ2AXqsaZlqhnmV53KIuW8Skanocu08twHX6qFkmz+22
dXPfyxrvrDB6SwFksSVMQyVXM+LAJu+Qxgh+06np2brIiHzdxE22qrXSFjKTDjF/Mx9zLSiSrn7C
9LlaA1IvjUgBxG/18VRYUWex7VbjXa6obDjLVIHiB7/omSjEB7ZLuA4g1BdxJNeq+rBmatmxu2sy
5Y4aOwunZCaFBgE6psEM4z098+qpvIXOm72OwubAhx/v3InEnO/GUS9Xv0uEFY2kllq4SPhulMWl
p9BCLqbnFJ25UGkdhCd4w4+g2OgCkuOJW62MdcgErXlmIxqOVGyVjn42KcbsJ+jZG/iM2fNnh2Qu
prgV4hrwoPeA1U752sRzf9B1xRgjesoDOETVUcDM44anp7vEtkc7MLxmvq6pxe5kCqCfDlt8MVhr
ZfkYnk1foXXKfof4THkGidp5ttSscCI1M4363BQNQUbWQt517qCeJ5WrXSqz2gyBohTyWUGgNPdp
zvZfErmMD/U4A5FbFLE+evmyAv3pHOYgmWmJCwr5Its59JbRQDLgUwTCk/0j5FaTTesYy+vmesmn
iXG5hwVgmD7QKWS8VKl6f5jDxMZj33XgZQiRMpRNX381layQgTbHG46KnAWhgXZ2bo2R8pVTrRkv
IUzLijVKMuGrk2MXpNI4dNBuqttjASGeTHrqymdXbZ1PKnLkqz9CPLrL1L661wc6GeBJlrIPnXVx
AAhlaNsEC7ysNKzMQWUQkmfx1bB2veWjSLYJJxWV99VL08qhLxTTyTCk1n40nLT5IyF/QvClE1uD
QhHViwTzeu+sXvfFmpeKnWmmL3QoCXHAfyCmA3DtLoQqq6eSkVrlAySPF9+sECYS2iTayGur7F6k
PZIyaq07H81EUAFnMh5qFp/BbkxUt9B2lqNsrAl7dhy/cmejidCHsUh+M3KEYGxM83lNdLj4TuOV
z5JGB3t1dqQe5I1IOM3dtELhqUsNtlKc909geBed7zfVl6hOaSqw65wjSuYyQdZJ19DbaOOsEDsF
nZkuEqZXkeHknOWKLXT2nK1PN3OrkRXlg6ax+7vS+wDcuLyXatOaPpso/mMZOywRXBLhkYGWg5Db
Zgd+jdWg9YCJ/dZ66bXR9nuhzRaQG0/r9QXRWIbw9QIuNnCp0dptOpYmPuxy9qxh0sWLNG2MZTTr
0GrDBWNDTE/oIHDPcQbOsuAhohVRjegkegA+DbRm4slGF27dtBSmJs2irFTj8TCgFdQjZkI5ckn0
x+P911CE00EqCBxI3Rvi20Lhn3+9HXOOmPNg59UUkSKLNcKZTT8sdvbpb14ErhFAB2C3UP+BWJxM
9JXc7opxLTVSq1k/oAVTXOeoUryDJ//hVgCuwGkCvwmsnEnqyfQZ48cZgcq8iPRWaS6Fo8Ufk7J4
z5f9h6tgiUBYgMUCdt0GvPz2gXnFjO75WpdRJXrNnxumiq3L1OBvPjGugg4+E27QMzpkrbdXYRIw
UeRVZbTEzJtIWxi6B/qgqu+N7E/BAYC9mAapEO51bABAcL690DB7XhLrHbcz1Y6v6Si7SbOcA1bf
e3DVnz05j5UAD4yuD3Skt5eaioJOlcKTS3WrvVcYT14VFQzJv/vkNmodEDq4GEx93BMYT4sRueaN
QxHJuo2/bEK0V6ajKLtfX2V7LN9jVKCq4ErGMwOnwv+f4l5F75i6Ji0RWYiH3KlzN13SRcK1jdIg
cnNrfkeJ/Mdnx/XQOsVVm3vTTy22nIH+GhmyQGGso7mzCooOsDrvBIOf3pUNkhgOtglG+mRtjwzj
wZGYAuyauul+Ks3BtCg4TIjIh6Y3jHdW+VsQIB67IN+hmoPBB0W2MfberogVIXvLydHRKrcTaTHN
K3W2Kb0o+Zg8KNcIyyfv3OLpeueSgNnAc7gcIJAvT2AdItOLdGToGtY10ky1UjJ8GHorNNTqPaHa
Hy/FOgTnBaeUFcLre3t3Si9X215GNFx0rwoghoHJQLYNVELx3os7XR7AU1CTYCnCeNwQ0Sd4Mo4d
ex1Q5YUOltI0TTvXDrtWo7z99bL/2XWQONmYWtsGOKUwIlZVJ16cmWE+G8YB35khqBdHfyeQ/7gs
IBV7+Cpw7kIW/wb//g4d16w9oAXohSFTIeMjB7JD2q3o5S5P0/zrWFSMsgwoL+8sjR9vDmEexm9I
YeNviYjE2/clClfD+pm+YmXXzY7uGjJbVpO+EzlOrMa/Yeg4oNBRcSCe875OoEtW31ei1r1sZ/hf
W7+5MHw1mIMprAMvkvvkztt3QfXOe/u2rL+PVwQDFDE2q1twUw5gz7f3BgfTRiyWbKmO5K4J5ygO
8zM3bM6tM/A4979eJfr2pE6v5oES4IREzAWZgbdXsxuRorkA176NrKclzD4mBxl+ZOAaZkdyqXAO
gXX4r53f+Lcffn3tE6usPx8vhH/QiXCOkcw4iWGGRw0x9Fyb8pjJUf/JOWTRdNZ8ao/l0frQ75az
NHrvjk9YhKdXBcf19o5NoY3qKPRsNwe1T0Z/2LqyvvTj0PmYRNl9GwIw2fJtXwbDZRwBfDF8FM38
ZNcf3MC5qS7nc/GhPyQ7N/r1EzFOAWbbu9+84jTIqRv59iTkOfR9BeIk2a70k4Ox80Jlh7xnMB/c
KL9SvihfsvMBAWdmzb55E1+bO/1cOSKIdlHf1TfdmXmgYnlnq33jEr5ZIRtSEBM1JJrA87qnsVEO
qZYUPdCE5NE8W45FqETIse1o/thBcg6KKKAg2q87NGyvtEd5n0brudi35++d41vOcfI9EFQyAPth
nwD15+S9KUYzy3IplGjZVWG5t320v8L3xKFOj1XyKoyHNxi1DtOAls7bxYG0qE63ZwXQGtSBe1Mc
6ncC5s8iF9YPoFfVLc8+Df+ZoPBwIDKGqdtNZ1ZmwuiYu7+bg3x7V1taxUG9WYec7GpryVO9gN4S
TuDC6e6qU1CIbtn/ern+5F7w/wJ0iQDBxis6OTWtubVmplAEfyAZO+TPujunXpaXX1/l9JVwL6Bv
OcAIheQCp1liNtCug9JihHYnF+bwsYZY+Fr5zEOtsFSz9ubX1/vxSKMiwUXtGwkV8aCTJSDrHnYW
StXM8Wz9OrMcYz9abX8XV45yI3MgBykujvY722z71O9XN4D9DWKM+AxnzSbC9HbheaP0kqlIDfIr
2MlewpQuNpHTrKbmL1bl/6dW/LbFpv+dWhE9jY/Pdfc9s2L7g7+YFY71+5bIkIlTiUCw2EwJ/2JW
ePrvpKJb3U2Ss1Gg+NG/mRW/kxDDDaCcNc2NkPMfYoX1O8wEhLs2KgbEt7/DqvhWb323OjYxDjy0
KJphHlEGnWb7ylKPaa5LJUKQYzc6+R0Ym6ArXytE6YsFh7RqPxaPwCEL58J1poi2qD8s9bFVRtT9
9X2qd5G6rMfvHt/Nn9f/nhtxsjP5VmzMzUSCvhxF1CmnsagBbqJG7UWgGHHMgYkfzD1QjB7QcYSj
1LsyQSdHAIRIynkHe2KeBPnzqXQfApViYhfZEQyvnlaxXVnl1WBLO/anNG8A7Rlm1/lzhZRIYHPK
pz4zd+UWiR1kQ7W4nyp/wef9Co3FrPNBbdAaVEerR+pJ7ZUPWpsOn9t8ibsIt1z60rg6ajTp6DJ+
aRaAMWj9pvJzKgbrqzI6S7KPvXVttig7i9sKOIUWlbolsYCAyRnvtjsB01aMtB/AUFrp3p7VrvAb
r8vcM8SKeZuFqPDws6Q+fIx7xCKCei3I+xZtsvaZdJO9Ag4AqwhlLEyG+Om4S8tEtf36/7J3Jttx
I1m2/ZVaNUcs9AZM4XB39iIpkqI0waI69D0M3de/DWa+DDrIcl+KmtYglQNFhDk6a+49Z5/KIBGh
zIphH9dWbXmjLJIvoZUbBiLbSIP7lRQJ/ap+kF9rmAhgvFtclxVc9UWSoWfEklZk6flxaiJcL6zR
pQPhBhwU3BAXMeLufFZRFJYFqiKgytYGB/38wwnqMfLAUdXuRRpWJBHEOXUrj6DXEiRqOEyfWlQ2
1dZGS0ch1EiotM1KVtpe74i824bgiAOviCCGb6SiWLanqpn1KOcaD+pYOlCFodbDoc8GrTsL1Sq5
0XDozidm3GV3efBNLYsJAZYmmy58Qus1UkEZlY35hPsmNtpz2M7ujY0Yp/JKBTU1WaQjQFYlQU6Y
ZRJVGlEt3SmD+/sXmkVaNZa5H1ewJZa/f3N8avWwoiJra9uyEUB9s6Xcu5lJJUkuZlFACa2QU1ho
OlSXBgAl3FOZVK/rypu7AJbEBA3O81lqCNgaVuvODKm+kXOqbod4MB4AYLe3lJAHf5J5c4XksAA8
GBY7eLjuBqOPc6UMdNWJoaf4lEVwC/ruVJ1rva0QSwkSPy7QCdyV77hAQrGreFITzY+0ILum6o2U
xLKbx+OT14ejYCpH+k1QLxamw1sfjqGeJDLGfG2MxeUUF9k2C2Zje3yUle+b4gxlpwUGyHUsqdPr
YVBxdkEZcDFVmTq3bu9Y99SxzV+aiVh8dswbcOjPTM2mX5lhS1JreiqUfPWev/sFLF5v3zFS3UoT
t7Dm95EcLubKVi6S2vxWR7gtvK6qqx1V/ennVNhxtMnVcjqxn1q94+/GX71huOPUGXWb5g+j9luY
ODTKltSLBJJDadeoSPGxekk9FSf4UqvV6XVcfLoqGUfUJbAvH163UqBPCEm/9Xmpw11g5sEmiiwJ
eLvNLgTUt+8nHvX6KL08ag6yMOyAruGyX71RMRWqQJ9t1dfdJoXEEQm/VSv9McpsdaMLJDJWlrp3
faX0N7Nmjb8mOxef0bcAtTr+U96/2wvMCW8X3I4lwWv5+zfTio4mTxZ87X4zZOK7WSrNp0g7GaO8
3ihzvXyhOqZSbi+T1PL3b0YZnFIzkA9pPq3o5IHc6/m8SEfxYEUYsKBSoosKoyw4wX57f20mGyod
8CQhqpwLVtcm8axA5OZ1ohPNOkvuyHbu435z/A6ut+McNii0LxhPSEP8uTpslmVoTTxOUmJEG+3G
fKz39Hubq1xLsq/Hh3r/ni5QJY5qQAjphKzjMWd0BwYHcHQ2UT9cF+5QPiljQQoYwqFtWYXJCabI
R5cm2KxR0mIFJAft8LEpI6g8lPWqX8Zlvbd6hfp7OiS+hDVwYqh1AY1pmUlvWWNBl7CxXnOKImE3
lZqG9rarW0R9oVbYmLIQh303pqDuIU7o6aIvrZEQDcT2nOlqW0KvCutquspFRXROF9bj7YAWSG7T
Cona9RhDAPDCQWFNPv4kXttObxZDfi4dD4rO9gJ+w4ayTKVv3mhtlrMs0knfSluq3wbID4ujwGof
E0DvE/FlDSauOY0Iv4HtZIQQuh3zQqNVNm1wqSJvaNHj4xSJZ/clxxfl7Mw0oPWYj4b5QKKlWnh2
SXC0P4uFdB1oE5XL4xexerzLNeD9XUrL4CxdFCOH1yDDziQdI9G3SGBG36D/RVM1GXeqQbLZHw8F
nce08aLTwHlXy0hTMrvALhpbbTKcKz0znItZb6ZL0afy/vhQq7lmuSpmM/b2OD05cTmr77GoozZt
bJZnk3LUftbM+c6ag5aNZdK0W61QgwcLBMSJCuVqrnkdlXmNRg7TDR7j5V6/eR+oTg7toLKp15uw
u3Zl5fqIUE/hz5cnsnrraAbTcqU3xUyzngDQbgx5NTrYJLoiu7J7af8s7cSmFtk50QVqqxqz6DBf
FdJ0H2Q9pSdm1A/Gh+xEycE2cR7Tajm8SnTKelsSCbgtw+KqaYzLSjcvIlHfEGDyK5emRCUgnlhT
fhx/pquJb7m7fGqAJSizQRRab35rgHtxQQFpm1dGv03npj1Xsctv7L6Otx3ePP/4eLr+7kY7bAgo
dhMSzAFyjQ0tpaMyseQGCsy4vU/qOsCXQJzUTmsC4J5do/UYm4Q5nnfpqA1oZ0gBwzWDnwtnF/IQ
WvyNJjwArvZFbCdzuZcIdvdWQxDXpm/duLjQBj2zLscwE8XesUiO8ulyOpmXaokznLig9w+OrstS
KSbNkbbcesOBo8J2Q6XUtynaiCu3NLLPRNIX5wsZjsQOvL9bV9GVvUlqz0bEph2dmABWaBaLR8jR
n0Lm0oHkCa7XEsylJO2JmkcYDcFnIXKn2UzEmGAIcjvskyWkQKoQUJwyaFnYL1GmxNL1bFyNj+TT
EIF7/Bm//2Kp3VC0W6oA3Jx1zxBNCi6oxjC3/C0C2rr4TczEqSLxqmnCJk/TTGAoVGNYsPlsV/OC
sJSuJZZP3appEswe4hPrB8AtbfQdqoTmLmcduY0LzeLs2AlH99uUpv5+UIvot4355SuIsTLzhBzn
Cj1rHIEkxymrU7cpIXCa8OK+tGk652cloPnYc2FUFbu57aZfx2/XOqBzuRKb8pQjbGqO4DCXT+bN
DIegoKyK2ETlnuW7NgQaqSf24Gkyt3/M4zyS76ZlyrcYwRPmvr6W+65MxsUuDPugnSt9Y8aFdWcS
dvJ4/Kct9/DvWZF7TED5cpM5pMOqAoG9+mUKD3hKG4GEOK59cOYsvTplmzsn1Kyn42MdvjWMZbKi
2JqJuoZCG6/I4VgKIStZBEDZJ5XG8PthwXTqKH6Pj/Luipazga3qCzSdyv+6geFGJslWk3R8ykfE
bI2D2FKo6fewwcSJM9fqWL9cEWNRsGSSo7vHcfrwijIChNS5YiyykW5mfhUTKmZOmWvih0ua0JZs
VQJO+lnuVOnqFxFRVp5bp4QayKTaYWA0TxzH3l89u3XWcJq1yyHJXO1LdMxrBgxJrl4xp12LZZ76
3UBCdTP1J6alE0O9YhzevNTCbFS9yBgqjspmO1HE2Ig2Y17s5vDEfHO4L1nuM/VIhBFLx4B7vZ4A
SYPJ3UDSwp8JYbvtkfc+lehx7+dxcu76NtT8NCuMEwv2+692GZUdAy8t/mP+OHy6zVRAhexJnJpC
FI4pdjXM6WZyjohSPwuzwIElUZJtEk3l1iaq7IopvLyN7Lj52WsNJqzetfp7CI76nz9kTjE2MyNV
YdQHqx82F32SFmkn/MEZ3V1Vd7M/Ykve4cdWt3/6NQHKY7e+VM5Awq6/WRiQpTnkNqlbc6meGWFr
XyO8SG8WXOXj8aHeTw/LUEt5f1lWmCYOb/esVXXJl81QLbAHK0N4reLsOfHWHtZJXl8l8oAIE7IX
qcG7e2crVlOZRiCQUgi6/zrmu69EepHKCZd+9nrdlZ/IN5ovHeKiT7zGq4X8X4MDnFlKkShraZIf
XmILlwRZpBT+bBvygsK53IWA+T7ZeQBRI4/cfehY1hNVjGyXizo7Z6Mfv4RiqE/FrRxuav79S5Yu
LOcXKgzG6peoYM1QpxeCsvSUXbdzkP5o7Xq8yXEsnBkFXH5R6tWjGFT5ULWyOKHe+uCDXtBuHIwp
MbAaLO/Cm7kjJV+MfBuFtD5LGS9zRTWeRtK2donsHvin5c5KZfR8/P368JKXpIel77+orA7HzFC3
orhrha9V9vBptvNwKwY0EYYZ5bvKrpOtg0N2k9UiwIuXKfGv/934q/fbJshNccac5a9EQZ26OiU6
ztrnYAGU76zs0+VsavnT0E7jPsnt8eH48MsTPVjpF70p8eALwYea75rAiXQ/TdyxFn7gQJMFVCHJ
ZU6D607X5c9/MtTyMatLkJBYzU+TOYXgZ3i5SNZD4ZLD+SSYD39YFp2qwX18VX8PtaoGzkpYFKnC
UAXBPZuASto2xjtBScwp/X9wVctOnJrfQi1avbMAr2yTeVcQ7Tg1/rxQxvWhM3ajFjsnhvpgY8GH
ic4VFBpNi3fqGbUqh8bJZoFLCosE1QbrokxaAyqJrC8tAAO3mh21O63DikpEmTy3iFy7UUkT+loY
pX0t0yna/vnlG6QsMDMv5d713BURTaIhUOHyofbss6azdno9Gn5GFeTs+FCHR9Z/TU68O2DWTVvj
pV3VztyschR7ZFM6FLQScYgV31y1kZdoEeqdNg3VifSn5cmtPw0WHmZD06CWtpb8hpPkXEByrK/V
iIolHagNfJbxxOz/0ZxHuYsvkDodJ7nV9z8arRBNv0y5FkXyrI0cIh7tfI8FWgUq1FkbqjLJ/vit
/Gi5ezvo6lZCc8r1Gn44zlKtvaiHWblxNDhkvTkitO9i4zo3jeLGGIi1PT7yhzcVhQ81Pl5lNqOH
0y2gLBWiG/PNUICHASuUkSNSnOIKf/T9L+53trsUyN11kgZmlLwyBTc1AQq+dwoyCVXsEEKgdPsH
1wP7lHPFIqVfS3PVaCpGutrCTyFpbGoCmQAuGafi1z589d+MsrprldmIrmkZBV+Zjl+8qa9NRrlu
E6MGe9TJ8+NX9eFLSaVPB07HTP26Y3mzEPcYx0pUq8JvxDxLrIROtTUGvd5n+DHOgJAO15MJg+If
3EwUrZDnHeTbVDYOX46uGPLFNM4XZ8/RXoal2LXVfCru4qNX8O0oy8vz5uKCHP+sobLit5mS32sN
pC1liNQTt/CjfQU7cWORn4Css1b7ihaggFYAVvHjrG4uoIrEigdUf/jaT7TDvNKIa8qLdAo8gQJZ
22d6L0/MzR9tLOlsUFxEU7ckqK/mlhRImp1y7CZdM2PiUmpqi3bcjWdZKn2HnFp4WH1MTmtX/Kgt
Mb8g5oBlW9FPODHLffBBonA1OSrwFvN0l7v15p4jhzOCPi8cfxxCeSkjOe8CTLVklmvm0x+/u4jk
kQqRroJPbL2jUTUc5gqZ1n4T2OOPPmvoGlCOatuy+tawiu/6HnPg8TE/eKUY06KsYHEkZOY5vDzS
hbHhTXDEwrieiRNItAsyt071xT4cBZ28SvNtAQ+vXilBLPg8NZnjyxYRvqOXv43a+Df79wD9+1ZX
9NEmgyYq5kuWPtcg+ujwWmKIVV1Whty/Ykyf0LgTrjQY9FG9ubWx2IbsLh5KgBYvOA+jngiFOS+3
1WyFKui3wrwp8ka/Hgk8P4W//2BWOvhlq9eZkFI52RovUWzkoJ4V1Um3vPri60xq+yfaBOndkGjG
n09KVHGWZjYrFmej1f3gQGLYUc+oNSWaa8rm5mUanexfG9zV1WaD3A1Y6JSooGyvD+8tJCSZKxqf
6jCm+zkz4ps6MNsbJ8rnq1h1iz1H+3KbyVS5xFoOPk8d9H1a6dN5S8Kh5Sl1faoy98EUtmSBgP5m
bVNta/nNbz7aKI6EwmZO+NY0tFu96oNfs1KJLcQfAnVKoyenxSmT3eAQfALKID5x51ctwdcdHwsr
EnibrRFCv9U2pbO7yBjhcRJLb6AQkYstVe8yBaiHdLCZK9rzKM190nbZBi/jvK0tiQd8VKvzcazH
nRXEza+2Cb4KkQUbJSF3CChEslNjJ/kU2/EQIycN+hMVoo8+U8R5tFWYTVyavIe3bSLv0smR0/po
WwBLhiI6Vxf76fEp56OPgf84exue0eJLPByljooamXbCZwprxKviQRk9VwTDTjPCce8WE7CQsFRm
68S472dyFLp8BRiDFuPJa3nszUtRFGGSCJezjaNV4SZCyrNtRJTtkg5W4fFLfL9LZSiY5+Dnibl8
1xEekkqRLvI2H0BOftsOUsNpD6pyRJzkGPk2NdTkChqnyL9Bhx1P6cPeP8fFvEj1aZGp0UFe7sSb
K3VpqepFwnkjteJh25YiuW+o8f1x1W7xGiBCoPXNXLVuZ1TSiolISqk8NZIWRjG7O2vuf8HIGU8I
Aj66naRewyCn97f0jQ+vx0FTB+aRkRBoVuciMfRHVc7GzqgaSlwKUMjf+tRtB8Uybo8/yA9qplwk
zT/8XfT22QEcDq13KaEKFjVTBYdN6Q0gGrdMp/HeUCfxDIWv3gu7qrwQshu4Q2bAhlbeJR82yFD8
/BDDgjsLk/2JHvPK77PMMMv5jp37IlNaJPuHPwxH24D4rKf8MbWWQb+l1T/baB8faICYN6NVAb6a
Uy37MYWGAk27c1AKzg7v4AbaUlgDmZDTH1fB+E24nmiKcMolJe3wN0G4i1zbnYTPW1neZEkXeFL2
80/NLEFP1POcwfUMT8lFPvqubU65dPDo/GCTPRy10aOx6lHIE+CArTXULWzijfipjZCRTrwNy4p5
sNZZKoICm1eBbZrOV7QailAp16XO59dY4i8cxLleBUvlHjiuvIodbBqeEg36t6yDMg8EV+7LwjGp
hNbJvT7n1Q8He/7PatTVW1uBaORlQClOzD3vPv7lN/JivAb/cBZZ/8ahABJlFmAzZYa0OXIf5z46
VTx5t8CuBlm9fUEYKhEIKG6ElY23EtbQj6AJgpc2tcFKt0UcqfvKjsbfkut/nvS53R9/FO+mhOUH
cDphpwdEnvbQ4ZNIOgEXk2kW0KdyBaXjIs2MYjMqxlVj9Zedad1bbXNiefzw6eOxpF5EYUUYqzs7
1BC67IXV5QCIKbwhzEOmPbvhEFbvCTZWno9f40oFyje+XCTSg2ULo4FCXw1oKcj1hEKAo1Bl4IdQ
rf2kdaHe4A5ufo99Xn8nTslCyQbwa6oRzdn5qQP8ysj1/kesHjUELtz8U6T46DwidA0FRV5wtmV1
CYTR9QJ7Mi56aNVnCpjgM0d0w601O7U/ZnHwObZL5VxpxXzmylDc57NrsVwQ+2wNQ4313aFXLbNu
TywqfrUC6BOyd+k38wDSKG1BXVX14/G7+uH3wQZgkY/gDloX4+gjAnK1+T6KYjQvEhHdw2zMzo4P
8m5OWp7cm0FWp8aRrzMKrVLxY4SsoHbxBgKjs25kJavPx4f66K10aNnyv0Wet57+JmH2Y6gkkJsx
PgfbYq5mgLy1o+6DvFW/jOjUfx8fkU7wB/MgIW0Wl4hUjxL84dc3aPmEBL0Pt5EBWzNcZEgbwJKz
3CaiUlW2+Cx4paisT0moja3XWLCNN2o8ZCo/TSfbLoRXiRPPqm1rD6A7xitpqNkXJvjoC/WA2zIw
oEBXhRab26iNYH9FqVEUGxeeFH20EnjdFkyq+RxJ6Ub70ShJInXLtrmFfwf4pVC04Q58r/pJAmKP
YYHkjQQnqvA4QOZkqV+3Tm97VJjRgwL/RnRRkaygesDdjJ+oycffBarmK3dOWyiWokm+jBwSgf/S
1qK0Oc7mZ6OayqdmFBChQsjCTxbJstdBL8bCqzMAzx5ue/4sCDSe4HKLLNsUCHp/zN2oR9j7O6Xz
8DnYMUL+0hwvyKUloLILGhC4WjlUI1VAIBpuntXY8WaYxF4EHym8UtAZaD5gpPo7CS1h6Nv1TKoj
h4gvIyLQZIvxDbifXTlldKcM8EVyJ0mdhxSSbNpv6wFo3YZTo9NDanaUM7UOXZrOhWy02Yef2Qj9
UaM+XsHX5Pry2nfoj4LetvIqeIxDgzJr7KjlgwYV2dH2UnQZ2XL1QKZmYUSAnskhHEg2ilLX2KgB
CbW+ZUugoGEWNQZHPlW8dCNe76anCbFJQCZnoJRA5mIScCw2WrDNINxbIycdaJdpu9FEPP7qkWnd
VXTgfkVDKjpPtXM122QK2G3fQaE9P0EWD4cd7MogPWttE8wYoX5d5Y0jxXC/0hQ73jTQQkGME8ry
WWsLjolaJkXjVy3hjZ6e1lC2MuCL81bgwYH5qYQAvWjjAfeqXkFf7iv0Kw415A/dwgKbFirY+AoI
Q5Df3FJaABsGFDKAV/+KE0te0WKFAQPWeQWOZa/wsagksaypKJuXr1yyakGUUS+FVjYt4LL6lWGm
LTizHrlWC2lrhHIWvBLPFCtPn6dXDlrf6NkndhTOXbdg0ujCQkyb66WaJPVCu51emWqtPjbk8xoL
a60OyhaY5SuDTaN7Cq8eIG/q8eTgtLmcRb/qC7yNshQcN0vnILuZQ7s5jxtV7T0oTGbjsySO3+nN
9C/GKxVuAXYQX/lKi0PkPX+2glD9TANK/2a9cuWSV8bctODmilfyHGVAKNgpGRG2r8sY4pWsJnCA
HBDjX50RTBfAyYHYtVkc3QbmgrYzNKjs6SvwrmVedLzSisbGV1+heKzFCW2lED1tTehteOW05niv
LCy9eaHqWa3oojM7iTBoZUGKFzRw9AUVDIjPVJKFqVkI8WOQbmjw/i3UPqIkIfihg4L048DCdjY5
PZyZ4lwE8U+qBvS/qTDMX4RcwQQEuwUfMAQsDh32lRuYsY03PKGPZXweNWnxtdar4isYLeOpfSUP
qnUDhVAsQELnlU04vXIK3VdmYZ4PxOF0cVp0G6oYcA3LzmJBaYxoPyTG8GCPqX7WWpGCTQ2qoFfN
FzLN4u/jhHoGHF2WPEcwuSaPoIWGCdiymu95H1YPIapjbdM5dvdMEK6tndmWmMQyMQD9Ao4WPUKt
tB/1RKbtDrbj2PrTEOfjV+oExuj3o2ml2ymO9LsxDvoRNKgCDtaNDVX+iJs6gys+IYGFlBu3Aubk
pHTngYnnYge0MgFG0440Hd12QU3pExycTaWgyNhOpOPGO4wnQGTVblQvljpL5tkUypQ9v0v9Vpnp
LM8ms4Ta32cKqDVHY88JerJXJ1+0JjKsUYJz8+xYRyVeYDi20cx1AiB4Gz6ZFmR7yoIA8zdVL7HQ
TKOqAJJKbBLpS+CsISB0NCRnZMUNxLbbycIXTVJ5pmW28aQrvQz2VWk3+XkregjwKvoO10MpEfDn
EIZiJ9Ugjy91e1T2UdSqv/VmMUyZo5rKq8zKB4B+CduBjWxJJnhMO6Utbgl8SlNCWUXjenFnaq1X
DS0xDaGlNuedhPK/nSqN9SU1K5puA7tf9SzR0jJ+NDD55T+7NBkGnzypuPByu60uNQmCOrRj+1Gt
3fnZHEOU18yg5uzFRhB/gTKLYzEZUJnfpB3WjC28zCL5TtBxRqQ64KDfdIZdyS2UGXw6A1i7Bxxe
Qh0XkfLSK62bc/TmNOpnAHNHf9aj+BsCp/Fmzkk1uefVHsieCSuNXxorPxrTlPLckEH5olIVTTc4
KQGTdWTjMnfA752Ni1hmLAJloXQaE687mJTqlNQCJO7SQUV926Vba7KnL3HeaU+KEcCxDuOUeUJh
H/LixBBUYYU1uldApwSgaHbmQ2gHynPdmj2nNGNkx6S0vUGyBXUhIGxNGn0BNwzDmIDW4jFHt6D7
ddlrv5W6734Nxjx9xQ868OERS3EpAsB0bFAm0CXubAJ2ixS1upzR+he7goSMcJ+JODu3rNaeyHko
zFvOztk3XUT6TWMVOkntU1l2j0aTxNeAC43Gd8u5vmn5pwKPnlxlb1Xyfr9HMB2jTZwUubUBnzxj
t3SS/pcOL3KGzRbYV0mlVt9k2UjFG1Ut7bbsxzFYwie0LrvCbbtzmIl1tzerVHGQghQ6/X6JNnNj
9rjS+f2z1ezwMJh3ZlSMn4OCEIe9qEjuvelncyD9YCCMj22cdAVldN5rD1F0WbOSItv1LKIdyZPG
EhNsbBJ0XtKuANZrJLnSbnruy7WCw9/1RIknFittVkLkT8YLsFSkeRj5L6OPRpCqtalcZ0aUpD46
CM8abNybMa8Qqw1lg34fdWV6mTlV7exwNiZfS77HbtOT8QAxqankDBPfVJ4JfuEjtLqofWmmabQ2
PYc2a0uupnNRlAbxN42i4lrjOxIvBcB91ciIxOn5vV6e6/o+KRu1/Z6PIlSBtGV6vDGdPKBcO7qL
4w5Kg7XJYdzHLP4wwQ2SolUo2Mpw2SgyukGrVaS+2gnzPgOxSWVpLje2ZXLVRB6yPSZwiaVk0KsM
x1NfcqArg7nsEP0pA3C4sSrqLRye8dIhXAXYroJBEG1PSI4CM/+Y+nD3xLbOy7rb2FFc/zRJT/rt
wB+EBBza+bWL+NzywqZHZpxNiU06UgfGedPHbmNsGn1uAjZEBKh4QUBtxtNqK5QbrGiEu7DzZTpz
aTN2O5o0tunrSDCBnbigeLcnThLvzhEooqkccpAgI81ZF4zaSqfV1WeuH8mYXo2ayHs+iowKW26c
Hx/qNd3vsHazjIXnHlcU5am17H2o4NPlTggWh8hRE2p+nf5KFUkbmvK9eZNkukv8hlTtKwts7Ly1
u+GzouaYRVqjZSMcYUbStmYDQpw/52TgnlrNsy6GwoBD0yXhXq178yWeKUdtxjkIup0eFvqNM4Up
ifAiboZtSDLTPXIJ/W6Rar60Ya8An5yzstzlRduYXpnX46eiI6Tpn9xqZ1Gd01iEa7equqe2KGAy
pq7fLTNW3gXfs3SJoFec5p+MRP/NoHYhQGOtDocEnWG+JcfEN5MRsF1Ji4MN1L07sf0//kzfH0N5
pG9GWp2yoYNHqEZr188jUe2t1CIveFrAnpZAcRdWwwb+QfRwfND3522NggztLldQ66T+enj2teQQ
RFUmXX/C1eFPhKn7sXoTVVdaQEDK8bGWW7V6ZxkLmBlFW3pr68K3onR1XSZcYFso0VmUau1nJYTF
2Xay2LZp6Wzmqn4wOXx8OT7w+/IyTWGsoGLB0VFjWydyNkVYdq3IXZ/qc/kpdqR602ac2ztbrxTP
sDqwwmOn+mQJFQ8m/alPCc3zfRxV+jXaAt7q4z/ofUGF34NDlgIAOB/mt8O7PqtF6mRJwus7tPmX
nD5kC9QT5DUVr5N2kA8Ho5RMtikbIeSFh4OlQQdUZeIN7l233KVVNIcAQIvuVpkINzh+YR+8w4iK
/h5r9Top7TRhSOMRFyTXXWpONl0Tb5XdRfVgYKGy5twvZoCix0d9XwTjjaKCuWBLsDyvm7Y1Sff2
GOkB32gsLk2VJA8NXtOJOfeD15fjl0FbGMQJ3eHl2t/0oZa0AmfW+8DPXI1gs4jlh4gNhOXxMNvL
gkKiVZ5OEycaCh1nxy/xvRzA4hrfjL56ZVLouGNWWoE/uXrC2+u0BAEWXf1gG+2VXufapsjq6nxq
I/G5yrP8Z7rAam0sBxeN5kaXVluf6sh/dEPoyYF+oXG2eK8Ob0gVW3FTNCQOJPCh8R+W6dmIQ+Ap
aLQu2Jh6SWxhYZMxVuhs8/78fiwALPriFM6hgq7eNICj8xB0auC3Lj1pgGI5SQSztqkq07omcy3Z
ZFqQ3AyWC0aNYtPFkFjDuZiAF3kjJsqbVtrRnyoVadpQhNXBSWjm0sk6vCGDHXA81SmpG/ognuoM
QxxUuf5fncr/Qxf99yLt/J/RRbvmV/Ej+q+9jF+Kl7cAo+Vf+zfAyNL+WrwJqsDaiCGCvuJ/AEaW
+ReiDuYJPiK0FMZCwv03wMj6i8UI2hVG4QWsA8brPwQj/S9STpk5MT3QgkIwpf0Jw+hf2qC/10Ao
KwtMa9EnMggh1mvcX91pVOSKAd9PGPTpuVRg3mwm06kSKgcptaNJZ7e+wT85ZpshroevRhOZcj90
aYmxji0wBEvKFj6BmqW6qUo1J3fBCMO9RcKAuaN/n+7ipOvybWfNw1nZ6TXBS83kcARPbWXYUHG1
X0jN4HTZNVH4qWmVErijY1KECSscUptAB7LsGRqiVF9Os3KO3Ln97Tpt/tRXeVwSulV11tksAnPc
9A0b9y0dw0DdmxPphsQ2wFLBJx4F42eJbORiaPsWaJntNl8JII+6DTZQ+64uR+PODtM+P8unMvmZ
KlN9n5LV89XVwh7SSx/Vz6HeCem1Y58oN6IYxrNBNeqFeFBPv3KyVYBBUsv9IUs9eu5AidxDUs8n
Py+Z/K5Iw1GMDZjwOdiUrWU+UsbuU0D5SsIpcVDyn5oe2PmTGna280S5VaMUSeRTtHW03njoi5zT
VigEdW11tiRW9bzPqDDZYyzJEFHgSzk4tYk9ycOQiCEXPaaHeU7yFKN+NKiISKW+TtuItNGOgJ1m
L4smdlk7wvrC1J36pw55ON6ok5HUu0ZMDsSqhNaflwaNvggA5/Iml0sdWkvaVl7gLoOTIUmQzC9i
6J8h0ZayHtB+4ZyBw2Sln4qqb3mcup1XpPEWSbSZCRT9GbmjDssmpaZ1jjC2eZ5UxXkp9MH8aUdF
i4JI2NOTmSjhl0ylMuQp+dyzoTaTgShFiCyw+3NXEiFHCYcQVvoi+rUpavNXWNRF/imlEqHtolhB
xUFuxpg8dhw0TL8bC4sdc77Eg+hycd+CWEmvNbx2BRFD4AF3xAxK+16IqqHupNjqOUbtpXw/0lzw
bVoE8MdFHUYPOPopFXgxGvPRqyu+M3JhZPXcFGpucj4Mx+96iZCIU+hIuGIQT80zBxCyB+oG93KT
285dGXEu3Bn9nOV3GlIZuiVuOSjnZmYOv5sucGOiwoh9eemaqXP4CAJDXNJ5akIvn1jWfLKNIWXN
WWEHuyLPFQoobV+l5IeN8PDAK1OL13BSuF5PHlm3qds6qxCQh4TPzmEZP7M7iX7VVGVRXdqi0jyU
hlSHGsMYcp6VUZ6NVljc4bI2x53Bms7blPK++7Ewl+C4kjPKthoLh7gjVDiRrwDF/02UG7oNLekW
107i6C0e+qh4ERq4K28wjeYzCFzSuSKjARlhKhlM2kK6Zn0to7IbtzqtEM1XQpU04b7U5cXQjGVF
AcEOd5peqfHZqBT5fkysinSUTO3vXnnVVRQ2yqbJOucmV0FD+Mx83UPW5FHu43JJH0I0NYQR6aP4
Euaqe191mX6rwlu6ToyZkKHQliVxS0COffQQJYknFIjtDdGKJWGqbW1/Y4aMvxDGO74E1uQ45w69
12zDTF0T5DHG4LKCNCg+UVHro609ED/jhUUy3JItjAYxh2tvUrhNUxiTDUZyis6WCyotHxwN7WYq
x6UYJc7A/qdUvSalHS+yQI7kXBHNy1vfO8C5iTKkJva6ev3fOv7fgqX1yDr+kqVw+H7+13m7/F97
sJTzb/7/pVz8BT9o8QCiUViW67+Xclv7azmsclhm94nyTvt7KVfYAahodRA5Ux9RBev2f9Zy+oh/
wbqCLrHojRwetv4ni/lrL/rvtVzh+IZdBNXGapvXUM5FRJ1mZ+lofRojggoLEzHQOMfXpJOLW6pN
8pp2evFZkKfyHKdMD2U8DzuSTe3NFODtQKXs7jEng/ol4Owpbfr6xJlouQdvTtt//zr9cBMaKYna
t45J3d2I8kvdnCps1g1SB/gJ18T1BRu1QWVRU7zxtH7KPnfG/NgrkbbTIUOgxggsomrJHvQh0um7
QMd5bpREjYvSGbcZx6P7N0//9l837EDpvBRrPrqPK3eYWrID75gezmSAuMloZONlCvlANL+jHyrZ
U5e2SXJsP0dA4KwAbRFFq/KEGm8lS/n7Pq1KSIbTBm5P/+pMrXVrx0w8+EocWlunZl1poi4/Q6me
kUo5VDRah56UniA+UQc4PEH9Z+w1Y6csjJgYeD09m5FxFl5l9/FdSA/nXLFaUlEHV70nFY7Uy06I
/8femWzHrWRZ9l9yXMiFvhnUBPAGzp4SJZGaYIlqAIOhbwzN1+d2RuV7ep5y+ooc1zRWPIEOGAx2
7z1nn0vmjn+2A/6+5kkBqQiJNMmiz+NGjuVuKkfwiX5V3NaJ/uPCAz33s04KQrAqWqmvk4yVkWbX
NHOyLTzM+omsFoLG1iQj9oT42iBddHJVyirmjDHs/HS9k8X0ZjbdBHZFBLvsX4lrtHe1MMeIAMXk
wkM/gVf8fRNOqkbcAXXVu1MemzKfo6oXOZAM4mkL2oyxRV/maoJPdpUGQRl5CACf8MjkIJvIuKxH
PeXlTXsitQtvb8k5u9Inw7xrGD5cW8CaDnpPYh4D9z4smVbevX9Xzz23k/ZN2U9iKHynIs52LskI
chAjzbnaEwP68f0rvFky/vAi/g/vZCbTgoNeHRdKL6DeWC0RiQgpnKKZr9FlcXTrRL1nNlbj8V86
0ntJR1Il8VL6PBqPpFMv26w7pjkSm4RoUMkvQ5XacdpkY+zlC2MNXDhRsiIwJUMPfPVcw3zIiPcy
+tHYStK9W6bh2zJJzJ0a1uqauVZ7mBuOgI3DT+56Y762U7JraBQ2mzEFWwt269ZMR5/w2876t+TA
fy+Qk709X5yVwD+3jpG56FHdCPgCLixTvVm83fu3+9zOo5/s0G0HCSlYZm63l/c7fEn6hpjKMhqq
8Q6h6xdSY19APFWbyfLa0C+t5cKDPumH/v3rTnbcRktGwBB2HUvhjnPoOrntRhPNDGqgTP0sYZOS
LpQXngtxZJEYgxsj2PcB/LGwdWdHj9eBROB/HYTOW12OP/hP6+5kC0Zo1dRr7XCzARLdTCuJWMiZ
RBkTfugxL7WvKj9lfoJDnuKBmFPNkBJvZjvHyi4vmZVPbFr/fVfwN/zzi6kq8PylbtQxsiERVyaI
W4mJmPSL5FNrTZyzq7LdLvrA8Xlq/e1Ku2vv++t44Wtw3Hz+520A+fLP69MztzUK3CL2J7I2DQqz
TVoX7TVBrAVHVCBY7y+8P+8kb5zm3xuYyeLzZsFhilU+l/uetA8+9lhIdKN9ev8Kx43+T7/kZHvt
iiOkpwlkLIcx3yQ0bEl4ho3cOsZ4QPyDihyp15f3L/avEJQ/Xe50a5zzsaJ3XsXYGJcf9AmhuyE2
Wq6YUWrBrnfIGA1l7xKWPnZFcV2Q/ZVvhpFM85A05uIYh+XOhDo3nYuuU96C/eHuiAGXSKF8eTsX
nSupqhb9O5Kh5FtbJsaINMfKX+TSjy+ZrlLGNUO9czDFdBF7oEQK57CZhhN51ERYV1kg924ivAfd
J/Q8IsAOnha8H0XS52ze9qNa7qykMMftyhzmUCy9z/lDGNq6LcqEkDeGBWjnXI5oe5dOqoHtCjoA
5D8aIRPm2vvU8dHmW2R9XguSjI1odkvS7Kre1L4sdidp3WjlvB2IDyxvlnZOXxzOFdfEos/+nQoq
Y+u4s21FuVOmJI5TIQbhmE+5GwUQ0Nxt1lTpzprrdNibWe0+QcepBb+sXn9pCSnhUy6I10s034kh
mFqPrU+hC/xKs2+63A2elh7T3tawE9Fw0aVC/KtK02YIMZLzFiQT5JaMnxdCU167LTn0nXOzgKmx
tIH/kZo+Hq3iqtABKIfVLI7haEBTVWSYY/4tpyfyZIlS3ksK8UNbIcB1UpOmzdA5PHlsOY2PrKbJ
FkptexJxv/T0aCsIpfDDBYjpVVbGs4tc0SIgS/oymgxX3rv4a7QrRs/9z9p1il/4YIJrojcb8tyI
J91ySKi3hu8oJGKiG1qSKodERYkzljIyutl/Kv2Vp2zIqfhQlVVVQn00ffKCROk+a6sgW6frbXmU
sAV0pT1llM9TKUg1XFZhM51tJLqDzEy1Mg7mzHrOF1fFli+7T1Ct82+GdN3vJTKvHgZBvQATG3T3
O1SbVdtRuczEq1N4p4+usKo2MhqtzmhE+Bw4TWnWH7CClJ9Ts65SKMam1GPZjm0TWWALdpmbGc6h
ylVwkBpYg52YOtZjJ9tngSb2Y+8sBIJgxZBdKBrBUMT1mUmHc6aPj/ZQcWSoRh2JpS968+NoQ5fa
iMG0gWYtVbGZGsfdlCR/hm4XBNdOV48b+gEJMXQJ/Sa/g9Tr5xRPYZISYBssTttGWbC6VWQm8/Cx
bcB3ho69aJjIRtIXJ9/O9vY8jcQ4E5r9mBosa7AWPmu9GNJfTlY1Q2gTKkhHz8B32tUydYCPrW2s
BUa5m/u2ye+nwXA/Dtk8Pne61gxbza1ZhqycdOPMFh9rV7fyx54s6CLsSzd4rXnV2tArOu9jMjbV
L83q3e9+qozhmAfh/GxB7IrIaEcCDgGHqU+51ptIXlABvQ6qH7LI6a3qZ53a+SdR98SfpjQDRwz5
CBpCEB6LEbYE135r8c3fjYC0vyzzOO5MgNVPbicaMl0R3h0Gv06abeJoiRElSHL83t+mM56FsIHO
92tOnQYDj+8Q8Oo0V2mxzE+DUdL9mvOy/eaxmhANlihwY7Mu852cMquAHeFbL6ofZwJoyJ+eSj07
tOh5aYHmRtvEPgOpIwQon+PBLjwzSkZjfZVB1wyElufLujWJGL5J+hV8AXtC+SEhaZVNc2hemNYu
5ZXeJPotecHroR2zAaggyKbPdp/z4Mdg8W8M6PDDVnYtej0NidmYJuLOaHl7eZBt7LTT7IaTA06P
WEJmTEZBwPRSioJ9AvRerBZ7KMNuDoKfTq2LZFsWk/69TOmqkSwhHOK0g3l8bTmxVjvSMQsjbNBM
lZFLS+p2CeoBxYlLSmQohyYnrNbL9klz1M9OWmO/6MFQflPFxGZbEIp4jLhvRRO6UrKee6WShC2c
LTMSbdAhAs0y5wZGFa/h+1/AMx90/+TgMCygI+bOOpYGublrwfyzBKTCu4ry+/1L0Gz50xfdPynp
miVAZ0ppSi0wm6El+hqO32BcGJydOfn4J+cFP5mytfTcKm5bp4uYzTzVpF5e9wXCoQmu14X79OeW
CE78fx6wKjX5Fd7+KsZbtW71QZ/uilS7ReW+3pSw96MJNUfkjg4PXiWXIitP/AV/nSv94z39bWBc
QUwmJbmqYxjK7WcSJPlBrpazXWuFvT4LZC3kK+t5yklgSgW2tiKpUdZK5NYRUeLyZii6Y75mIuQv
5hz155oJC3HLruo0ZF1K0nl6O2VoC9/ItSpmdW05bb1fwKk+NOWsnj20rDKcaJEfTJMOwybx7CyB
3slLuNdlzwfL01ry3gio7h4N2TQ0uu0O3Mk89OpRJKP8XC0lvSK7aut/Twfx952x/nlnjmIAGvcd
B/9h6XdOZaUHMn2XsF6tfy+Z8u9LnBRZ81j2JZqyOqat2zE+W6w4zZclfv+1OPET/f3Pn1RSYjXr
YPXMKp5LFF5GJZl+BbTqRyddmDDV/cfCKabdaqKppp9jE5FLVMXYceYOapHtpMEo33dG4pjtGjsI
p7edvebic6M8Y6+ZAzGsRS/i3PGQqTQ5p8NJrlet7fd3epfbF17vMy/gqSG0gyPdEXafc3AzI0Sk
5b6seBUyTfyYrcW7cJUz+1Rw8rhTbxV4NBsZC2XZNynjPNr8nL4nCL8XXvGzRdzJ866q1dUKay5i
y1mzXTdlNkkSFr1ZIOzexuPzE81OvjxUVUCO20ju9eSvOTgaM/n5/po4kWr8tSZOGTReow2BooMS
a4QpH5pkWfYkKWYPaFjFY0scNUnKWfepMgCbY8p0bvO2dB7XVrbRgnAmbpKi3L//t5wrxE4q66pL
ReLMg4w1Ts2hX+gMqHQHZUpRa5FR1vnWC5b/J0w4W8efebz+Sf1Mt8YDkMQ3YvQtdjg39SN0qdrW
gij84f3fc+7xnkp8ZiZdiRjWIs7HKb9hHEvyca6JTW7ainjnxdj2aX08zgT9oaUO3RcktNwYjTK3
7/8FZ74hxxHH75u5lwE4ln4rYmfJ9Xv4P8ntPDX5s9ZqK9s3gdgYiVIefZXt8zVddu9f9k1d9Ica
9xQQvXhLgXXAFnGS5+0PDBKQvQTGLSPzpuZmtErXCZG7Jm2o2nL6NDh2/40gXpCESESVvncbaeEa
CnrSabx1JqHXmAQjZ8Ln+R8S1X6m9cfklUxftWwxHaVPWlGmdPayog62IDfcF23gw1JMCJ7p0lkJ
JzS7usQrPXdfTw4Yld3kNadX9IDjbFJVZsdOcVMM23GeiBCfW9YxXglSLEIA59WPrM/rS4CDMwv3
qCP5/ZmuHSo411rTOKjc8sVN52XLZBKfWpM3F9y2Z5p9TIf/eY2xqjjitFyDXoS1W6QrH8le1+iO
0xqVhttvTN/KDprd/BpHPEjunFcfL6ydP/fjIeD+89p0QvxlaQdtL0RWXfUNagi99teXBebkbcOB
aOtYaAwijcXNudZMZ3pB4IE4Rytk3JOeslMNtIfAME4iuKuWJLE2nbOMsXCmcqfRcImtUhjHDPqg
eZW6Xz6D3G72waij8yADlYGSyQJjR0abc+sWBjyVwQ2G/90+dyrsDIaJYRZGjTipZ1SNODl2TT+s
Nxb6ONJVZP7cksl74bR67naefGIAeFtNDak6JoXsp2UNj0dqG9Vhfldoytj3/lR8tVOcm+8/vnN7
3qnGW3dzYmt8JlSkMd4Y/jg+6nWJ5ucocfBM0ezGPgt2RSC/JaunPaP+0MORd/Xh/eufeztOviGS
4KGG9AcZ22R6RTkUsK1gnLgzy0JcmMecucQpjqpj4uLPqspiJnHjIREm6CIERteFW66b93/FmS+h
e1IjrT6WmWbU0niwSgACU4thtHXkTdMZ0Gla3DMtSVff37/Yud9zupkds86WwE9jSvM+8ifdPRCx
GETTrHvb9y9x5sTmnuxZmYeaH6mCjEvaeQ/Gin7Zryy0XLj19smA8e7967wJ3P/w4TkFogRD68xa
x8ZlJG51nTcLDcI80UIb6cltpVna7ej38qrXx3uDCuLBc8ty6xl183msTONbPZUF3xDjZ8VBOKxq
nMr+oD+lU17FKnS1pImLrO3DLJVfViHc3ToQnk0Pgvw8DYbOMqZyp3XDPquP6qmmdLaKOFHaSkre
Y875nrO50UDAUZyDFohVjcNR97I2HGvOl7OblY8Vj3ebyI7TDr6bazn2VHnLIPBg0y4eRLvzKPEv
LLRzr+tphMRQIMbzdZMzgE8eeAZaIA/xLLqRS+zbBu2Zv886U487bUp2qi20l7Rvx8gqC/1CVXJu
rZ+cs2uFfHy1jDTuSy/Fm7VWH1cTK7I56ga2IVy0Ic5s9fP9FfIWj/anFXKyH3otAL9hkWkM31+/
9VxcHlZSrSSvd91hwhS+H9zepLbpTSKEoFQJ/LpRaaJyTISLQniuPwWZFkR9KTt8c52+s6cZtWJp
r19dJi3HCWG+cczC3FAsIkzCYnbhNTp3q07qt0Bhm/fEmMbePPdby6x0cs6rBZOf8wVzqnhcC/pH
79+osyvjZCddjpaZsmnT2CypGG1r6fd6MSyvnlrUtSC46Uq5sr/Oiiz7OMmyRgaW95tWiEu/9vjB
/8OTOkpffz/o5DIQQtMHfu1RH0bsoxaVAk7chd93/B1/+udP9ti27wKFOSiNUwO652oaIq7Xqdti
8scCOc/edaPNJhqzNT90TotVFhDThQPWmS3XOdlydUIYQLfQD9Ed0Hj1OFcbAikEXFOzu/D7zmy5
p7w/enq5vS5YVrxlMZ+txJxv0bp9731Q7xEV/qV23hlhEWzBfz4mfyE6DL17FksP7UcbzMujRd7z
9dQNw8asE3PvA17fTQXySOLkxGNlEkkNQI3eESHmDImYnKCW1ZatSj3ranHMatN77qX4sXP3+uQ8
icrYGhafz3XRVfljYtJtN1azYCDlGJ/fX0vnLnGyhYnFr0cszCIegC3s3/IaMtgn9/ZoX0LGHlfl
n1brybbVg+3ApiC4RJ/3V95kIMPRZLAznTLAVCpMEq2McctErrnwLT33o042G9Sv7dr4g4h5fHgc
Z1NesWT7yEbbeuEkdZKS+1fzwTnZY9AFp8ouAupTT8ue6HCXexV05kPRdU20pJq1WbD/fuS67YEZ
exabM/wbJ/VXhMfVuJltAxOyN9vRCpNnYxNSFtGjGTZdN1/qw555kU7jL8agxe8kNEEfFhdzMDky
WnJv2dUuMzQPU+/+/UV07jon+1HitprppezfnbE4zNJL4O11gDyZYjrKyn8z1OSve36aiRBgcqyb
1hH0GMf1QM2Uh1oSaFsSB8sLe8+Znds+/sTfesg1s1aysNEmKBJZtusQ2LdDWy3b92/UmYV5itaD
hYE8uwyquMNSH0KKcraJyRfCXxja/+8ucbJnyLYeLOzvVZxXKSM7YCd3sITv0e9OFz6v537EyZaR
BsTJdEvBj8gC/76RGJODulsflCovPYVzC+pky9AysuxIcynjtE2Gz0miNyiwpXFw9b4JUYMOh/dv
1plTiX2yUfCnd/MorTxGZvkR3sFdmvduaEDq3qgmgQ9jX4LAnbtpJ9sFCRfTOqGKjskiBZVdEUSa
e63BOCILLizdM2ojXHP/XLtDalaD36g8znNkfIAxkyt9FhppyhU5UFOPOP44ETOZU2yFNDCyEw1x
1ZW4wQmuuXguP3NTrZPdwM8c2gIVZXRWtwTXT4E/YLDpZv3rXNruk09pIQB25N1BmQkgCACQ38q+
Nr46Y9/UGPJt6/uwaNNVIB1G53UFpUOTsHsiUpgYx7z/6N/+nD98lt6mSL+/6ZpwqPHR7VpjG0rY
DB8Xe0QeQWyh2cluC2DIjpAfHoEaWGV7awkiRvXjLkjHKbQLx9kg31rAsfIsJ4juTNS99suYGv5+
cCA0qTKZt+gvVyAxU7rN0xzci8yuu6m/aVXZh3WPSWMksVRnInujltT94ma+2pepJXdj2l3zGNu9
GjTM0CI172a93xjdpY3izGf5lO9bgPQxG4PVgsTCPOTGTLES5Ghv9Y6KcTV/aesx3LzDyPr+HT/z
CpyGrBC5oQVzYqexgzIiqguAJ461DDuDRLILlzhJ3fvrC2Gd7H4jqtvMylYZY+8INrARll2T8tnD
Bp7CGGS2U+frhOC1Xbd1laQvo8u0Kp/hL5nmulwVZlKEid+l+3XCpVH2QXKbEN+xK4sFoWQaPNR2
UTyCJP7eOYHYvX9nzmx31smO6qfgwFZQYXHiN95j4ELiAMEqIjNYUXV1nn1h5z73Zp5sqzLVS3JR
TW+fBctDgGF0LyGjhiAWkpC7hF8GrcT7P4mc3D8f+46+gN+/pEhzM+nPWR5Pa6CjcB9r/1q0ZD2D
SJI88Vkfjya6wg2iBlzMrSFqNTIJYzS8tRwhNjQMkHj5aDC6SHC2guUyN5yhphzeSwc3meBPvj2m
o+1UB8ILuCAvUoTFffrK47I8jDVash+k3x9MQSUYYlObf2QqgWKVcU57cFpN3dMitj4WlgGIEpzc
j6ytMoMMZVUQjN0L9xZcPPwGDDFjFsGOTe7LQHPqjdKC6QNAK1dt0satx52Wfkd2UNWYXxLzrhog
CqFZkQz1YHde4aZu8k2wDi1oEkjFG2/RsSQIxprzFkJZmoWL7xXxuM5MKzVPW4sNzAPpbZMeF1ro
w1b+6dK628wkAUIrna3+pVO6+OYPPspZre0CBnzY2xb+tDX5pvNafcat+GFws+nKWZj79kZw36QK
F90KJTm0uwx+kFpcjVFd75k3NQhFPYREZKswgavUbPl94sdYFMZNkqeJE8GfTsYNorNu57Z19s30
up55a5KjzXRgnWRbq7KNZ2dozasCUvM2y/y+3etlRXOK/GorD+U0dUbkN0kbWxo/R0xEjUQ+h5Xs
gdxPC191MuZgRqxq/lnrzaA+IJVtP+RertCe+AF4G0Rjwfc26QsrWp2giFPdtupNZbgJXqRmKcG/
WGk33Q2BVvyowPw+Fwt9h1BzQaqBwrPzz34udBFOEHK+TCJzvGie/DnZjKAjPw0YtPJIrWnzmo8L
++IqCxgsXbqogzHnGOt15CkRIp/W3CF5G1nSqwnSCxdiRf/d0abnxTDqFM+g8j81ZiJ+aUgJxR7j
Xyk3XtknMdkDOYy3rkLnYi/omkJ7svIjIs5hC3LTYSRWRi7wuayuQhM4ijbfUYM6ACqq0p73crJF
aFnKMrdkqdt25GSeuJ2IATaozSf9cUqz1SPtGFudMIPsUwr8Vtz6RoUfRm9m3TqodSUxRwLMqrY1
bsPg0PZa9Qo6ym2jeRyCr5MX7BIfyUSEA2558INlwXhZBN5eAauyoCbZU5S75CxjEyz6m4mgDLmj
j9m+LEqk33p9FTtNFfmxb5nlken2enClmE/XUet7/OkTY6+rSRikBlj0th6xPDZ+zIGeUbIPd63Y
jh1cr5BPtf0akBH2SUt6PLi8Fd5VbhoQiWVV6QTPAVIkq8wZn5OxVdeMmMDUmH7n5BHj2eBjKnoN
WlTD/ItRZtDlH5gt1Psq15zvyl2aDWtBK8MxKVe6u7IVn8Yq8X7UoyM5puWkcUdz0PfHhNyqRhbf
IjLZDUGzpnyik+Y2nWYhd5ZW9I+pQ2RY5NPpcqJVBoQud343MtrB25KGdbY6iJPGST5puCVx1fVm
+QkNPDzgWWb+K9BPegsS/CCRkPD/uJhjO/erf3Rt1FK5xSb3hmSP+LTLtlqQOOuupX18V5QztKOZ
HUTgjl0NtppGadiJih55JgAubbtYWmNsCgubyLZe/WFn60nzhEcKfb/SvRtpTQRIZ0E5/FCK5Czw
id66W0SgoxAyJvQztt0X4WqbhR+aOashGBSTEWuYbpXdw8Ln3/Mjc07SuEv63Lwax7Wxt/x0ZLhN
1hU/gkBN46acjJGUk9J5gfeis3XJYeEOtUr5B8tGcBiWABUx3A6+up5XQq9D1G7OvU52ZxoG3TAd
SjBcoKQC4Tzy1rdIcrOgzaOSlbyQUuhPUb0CpdynzG1eHUfd+mX7OdVJJNwYvh9cz6aW/iz571kJ
qONCMhbEvV161vckSzUIdXnT4H12TeeQ4qfwdlbGPrUNVjhIDEcd77GZe1BztU6fu58Lzw7dltMT
pLxRJZxrByZFPdneMILylFlraUBCoh+nPycLnO94KJP7VljefWkp40nUjO+BvGV12JqNy1LM8U+H
Ou2+BDFjZd8UCLVY6M2UPMx64dihPTTGi1cHY72FN8G67ZP2vk/MgcDy5RMC4OOYPMirJ02uWo5O
Oet/FLN7jBVHKQk2b5Tl1yIo+ONqou8Mcoft7oqecglXiCW7WZpam8JZ+DqE2EGOH5B4Th8yotO+
EoXYL3t/sDRz60qnG8iKE2SS5xCZlpBPuo6yqU71uOIWEP5YVK+4R9XTyoH+roGZhYVYT8miraqp
FZtZSzQFP2NOYkCSi0V0bz2lke7NGWwpMQpr3+BC/J7x7r5wMADOVjK7bdCt9snRgpx2a9hWrQRN
GiTBwIDdSw72WNHeRSIx3iAUcUKUkRamcFMLUYDeCNU1UA8ds//wfwLFwuDU4O9VlZdf0BHxpwFF
bL68fyA6YcL/dTQ1TzoLOiphV6PPuFfG9JQS6xktKsNtg084MlNdbUzliC0sUoojdpEDwFT9emon
zMe2rDYWqT07qatv7/85Z07/bzqr36qfeTWbslGTu9enmm0yVe6uW6v+LiC+lLw94osTXZDHyEf1
whXPHHLNk6M52/wgXVPi5NBy+dnEyLSxyplvJC/YgYn9Jez/mTLjbXry2y+DfEuEHDyQPZShapsV
ZnHLWUhtGlPIx/dv3rlLnJyj1yIBhdl4/p5cGvpDgXtfzAsaZyK6L9Ty565wenjOS8PSGG/tXV/7
NOSW9ZAXRoWKabmU13TucZw0JEAVFEz1qMZIOja3E7AJ8pBqY4dttd4bo38pafRMzfFmm/3tcSTk
YvdNBsUyldkzFfYBtDJi8zL70Yp6OUh38C5Yyd7agH+o6E95cG5XdDqmjCxORiylbV2kD17QqXtm
YYT4DL0bW+6IPLnPq1tMclZUd6mxNbNs3lhsdp+DIvgFWJNvrBjkjUpm43NeThYmJGvamJzkt36K
UNMGHw1OHeIHonh3axbCfbAgVO+ExzTYpXOOoqbyDpOWd9Gw2OVWY066aw2CcUmpKO5TkMR7y2vk
bULEbNSPy3SjtGbeZp5eHspCMsAuwH6w5a/baspJ/MCqsPFGVKFUTvDO1365sNDOzcpOAeBtWuRI
fApt37pVfzA4F20pmzM4zmO/sRPC6sA54gSWUrvqxaB/yAyDA4SfXaKVndsYT8lC0kxbQH5lslcT
bCFQrGtxzxzTghiJm2bvGW5rEmgPBQo1VN9/U6Yqke24494HEsyJd5HGBtqQcxfkdNAvFLBvl//T
ajq+mr8tXMZOcvRKJiOzDchxQj8YlbBId//yK6+D99BZ7vfZb62bYrGdOBAMMUyhg3jkTPFgGSBM
kZKxBBI7+Fhoq3x5f/c5U1i/3cff/7As7Qeb5La4K1pjXwmteUQFZ27e/9fP7AvWyb5Q+grQdm0m
e72b1c2CIDripDvtTF/HJof340Lqx7kP0EmzMk+oGsAlBnsglX1oCOO7PRX9fcBZ/lCm4DJ7n8pL
yTG4MLE5t6Ue/5DfbhulxFxlxwtSnzWPEqPZLzr97sErxPf3b9057dmbpvC3S0w6dDLbcYK9p5gL
Vpalb+oykztXGP3r4Hpo+QdVsD76Lhb4WTYEjs2vbxf//5SL/zB0voLnMRf7cTnhVL39B/9Nt3D/
Ew6iAS/M9nlV33IJKWmG//sf2pFucSR6enSSAH7/Dqry/5PCiqwpuPA6Qd7Ez/wFtzD+k//AJPnu
GCDi8H/y/x22hfPmHfl7mwFUxanEgJXlHsFuxyjzfy5PBzyRKyuVRRnJHAaoHsurQMDXdhN1swuR
FnLB+lWthv0JKaOBxMcPchE5a5vhjpkH9XEShH+F9Iysr6SpQkliV+1DArO0p0Wu1o9pbQJzQ7j3
FSEHzQem2piQBm2eVFhTiF5bjYEqI7VU+qEGle5FWrXKx3EcnBu8hB6k07lzPs9SUFc3a1VP6Jyb
iWgBe7ELtIDA8KN+Bdg+pXrQhCYto2eq/uGOcpQ4gX5KjGGHKIJf5CWyfya3MZkYfFqYfU0EW986
e0wf2yZRKsxGS/5M+wyUe4fQiAb7LDvyIaaBxLeOj0CnZwC7lu6onHVc+Bt7raq869ZMHByiuBHT
TVOULjMOm4ttDbMGP+NORvoy9Ol4qwYg4TR6IfKGKi2Xx4zaz97TKuuvSt3XqE+Jy7zv8AUWO1i2
WJRNmnsqlB5VaFiOuP42FYa55PhcSufQrLoZpylYizv6LuCxU2f2XgxnSNLIpqWhbRLwqehOMS9R
2Xkqd7j3EwZajCiCRlDb9eh3AieIIQRL52BNzkfmU8kHLbdTeGQ90W8hOl3jg1ZmaQGe3vdubf6+
dIPz1Rmj1PLWT2mH3yTE5+IfdGLUteOQyc+pYxDHh5qdmaQlTANFT1FqwavbzVYWNa4zvBoz8vXQ
kii4Y1MvnY/OIBaKa61QT5MsPEXh3x+b6WML/DeDZ26OzpWo5LqdJpFgJRmD5hbKD2ORYgCTRJqO
Z/zy0a2VYUL3rQrH1uh77jbcfBjngXakOpl2i7mtc6GuK3yjUb1oiL1He/lh9XX9U62u/otkEP3e
7RbG1UllWg0KWXAwUTOhZ9tKmlHgEmxt4JG1i3jN3GmYQiDFC1Yyv1cQ25Pmq1fVGTQJ3CJYeBZ7
ZabjwrBanel21WdNbPW+QqQz+TleMwDH3dd88n03dCdGV7WpxM6w5WBv6Vm5V87AYYQGbuJB8U8z
QrZxvlD2u2bddK+LlhR3MM8LLCSZ1x9GkXrcSFWU9haBiOPsPVMVK8PF0Vw3Zu9cG7lVJlt4Us2T
rZeWHxGAhBE3N922imahKkrFFJPSvu5y9dgBvswPHtjVJSLyk4apr63+a1OtwG46m05aGCijdu9m
zaTnJJh33NN3gFuNpbH4MRh+3113gZfdNC4GjtDW51nfG25DJgpoGt2OmpVncURLN7/o3GZkshXJ
M0609ZtW8+gjJtbuS0UCBc9Ot5uXItNQRdZprrSNPgE6I37BKfOwXQO4zEuSzU8+xW1Oj8dUd6rB
zhlyBh6/OjRTv00SWynZoVkO6n+qIKqtq/bNGx3H2hDCFfwYmhk6QerO/RMOVn84WGx/2ZYBovqY
i2J6ZI1ZUEJ6U+pRRzRntS20mQ4maQsabVocoZ99qtkKrSsLFwA7osHd6GVE3le12YwEPjWBcTXq
zTTfKVvMHp06zxdRMqtxuHLrgNtht0QSRKVzpKmPJpJ9mEJr5z4RKCOtDMFkC1YMIGrOJpeMZT1v
bNsYryddr+Wd0/TC23Zw/MVGDaiNbvMpS+17LKH6q5aTiRYmxO/4+6JYXZBZQj/q8Nxhnu9bwtCw
C1mNLm9qjLsVfIzGeRgLbRke65UGa2STmJUQ6uHa3gfb0DJmutlS61daKxgBd2PpuEm4CtcYzdBW
7eLOoVf+F3vnsSQ5kmXZf5k9UgAoiEJkphcAjJs5Z+EbiAcDpwr+9XPMKrunMqW7S2bfixIpEpXh
BAZ9et+95zI3oqIZqdqoZdBf3XWiimrBdqUFleVOOhWHGs93kggoGaaMl+7NtfW++JUXkFh8eJCS
ohR+r5DiWymXXc5wyFtiKax3yjvlAzzqVPlAyTC7lLNpfL82Gn1neZIR7IwaBL5cpJOOFFf2LxM/
m5UUblt526xV7ozXPXXmUC1Jcmfr+XRUAEI+0qyMhsBZveyygp0ydpEcR/iIi9TYC0118yPu4/WH
rfLuvm7z7LOhxvOUJI7xHvGB/mEgN6/B1HvAAnnp0NpCyMv96U7T8CoodcCUmI5lH4jrDoL0UJRk
fkOXSAcPJYIZbOaWfBfj7NUnh4GSDdFasiZs+46eUNmuJacEr5xhgitHt1XN2waWq1hDwrk1llBP
n1fOSwfpCTPkM6R3a9lPqrHf6mkqUNLnYXkF7M6zN+ZFHKMyxyxjxDRViZ/26BrbvOzwaiMN8ANs
sQu3RyMF6g6YMMqTrTGy6fLzZHahV0ft8KbfSAMandORbxtDmrGqoMHSH1g2vKbupGSwuB7plV54
es9xATjPz7woP68eBbc+72Nno9nxymOW1uYnTEG2YTUvlJHjPy/GLV0N9qcT2+VvN0bqZrHrNN0W
NHr2rarr+c02Mxv8Q6Q733En9C/CFPShsMEoSr8wlccpTvTxh1tr3mHsPfVTpkv+4LVDzQvDGnHU
dfa1JKJJ7OJxqdKsnnectl6lnyogem9DFtFNqOK+xQrJrvx3jv/o96jH3m/DanTeTqV1RzLNqX1s
r+reroj3ExarL6wR+o9Kttx2CeHXL6my29xfyRtharYMk94Do3H3gO64+1Vshc9FTzmL36WV6Deu
jhsw5LLa76PIFcMGa14pggQvD3UUidB/OtO8LiE7SwAwAFag9YkMSrI+j15OvYFpvkgxWC/4lmPc
cGQPMiIgWcQyL26YueZMvvQqqpwg9fKOnGpDr3YAtVC/Mg3HD0+venFd0VFQRdZFpOTX7fUO0R5m
hhoGdcCpKC0/bYrsbrDiYrwrqdQwQps+hFdOFD0/ZF5uvLlua06BmFW0TZSDuj/jXbXCJZFmvBHu
sIitOVdQhKqqc157wbZlRyeV9dFRgIp2IpL8Zc305gGcRxoHo65xo5vjvDjzUofs6FnjzxIU5k+m
2eV7Ac3iU6453geWGPzqYHOZfJUuv+qAz7xL1qppFB9zJ+ofUjdKXtHWZRTEA+OYP7E41YNIy/OX
KRuiHG3dcL4tQ7aeqji1260tJs87Ni5oAb8DWWwcVBpRZ8QSy3hry7F+wMFU0xzXFDNAUhLDoSDv
dDKiYUrCzqqMkVUflEY/iVqX2hSgDn5vUG09rWtWIMRmzhGOGBI5ojRZL5UoMJ08wzmHpslejNh8
E+2kGHk3ribjwQpWOd5SdNZXflzPxgczQplgnGdIDGXrqfekp/kChitmex9IZu5SD+Cx5cI2qWV7
LwKcFWhWZLo0Vaze01KtCwtc6U7Q09vkvRYUfkD9rKLOryszea+0Zfol3QyqXJUzOvmVYWO1yWst
PdFJmjwObPrgz06T+1I2GWEBzvj4LmVPdY1INwt43Gomga6hbBJobBLvbnUNyl8yPmaVGLQPUWmu
2GeaAAJdD1N11Kac6q7RXuxDDkzsNWN/wguWEo2VjiUV3bOq5GuYqoj1ybgYsekjrAnMGUPCruB/
rsH9cvj5f/6XIf/ba/DzwOvnq/z1z5TH2//l3y/C4g9P6rpwHUn/IwxCZKU/L8K2/EN34dV7PO/0
R9xuu38Smx0gjzrsR4l8AZ3Zvmquqh76hK/nD9qQ+fNXOiSdiPb/F7CZpSz33L/cgymrdITpGYZw
QPKZf9OFYtPsnAw0O8yX1ODGY640iUiTUhW/KByZbKVRNOx59QinBZnF99Kp5pMdR5MJqozEzN7K
jPgN7wlHpkpVtfq5VeRmYLBq3YJguf7b62S9ybjibLMxKYmDTyxXQKsbKRPelH1m2kp2o2S1L3bS
Vdi9LbfU5zCa7PK0uNL8suaB26DNLD74YnWTwc/NrnZDdlGmed1kX12RGWgQv0qH5h64hl4HS8PS
bMMB1tFaeOVr1KmKMwZ9bCEh+hB9eqtWum5QyM76zmgDUmaqV1CRg+PkzSFWLtYgOqoKJm8S2Pkj
K74VamFsL+VGSkUjjKgzj5u5cNgG4rGii0zK5K3Spmnd6l1fzoGRzN6jFc/Rb2sY4tfIntRrJ2q+
HZJU4r0b4uTJnM0ZEko/lJtBmExE4w33Sh1xdZ9V2D9xLkCiJmJUJuRdgB7IQxO78xcWsuwdZK7z
maZVMwRjlsxOoHlO04a1kaVDiAgx1mEuoNEaVy6tt07mA1p99DRdqbU1l5RrmicvXph0wNrqKh1e
OHKuxyelunftDYEreul9pFcubgFxm/KjeCx3TaMThaiuDN2Y1SBTzpWs240FMxHJcI3SQ5g7M+9j
NOULiBOgvOkN0Ku8GFgvUKbuWd4QvjiDqq/oBvY1s2uIIy6uwN8YtMDv7IYBbsllCSqeLPDA2Q0V
fH2lXuvDQJX4VNSBE16uZGGYxlc78QhNEAIF6OFsnHB+AjcBSSxFk/6iDCn9KG7I4mVJS04NJ9Z6
oORXrLFzQxxHRVU7vlJX9PEqLN7d+g2JTEEDeOSoA7sbVjds8tpTYHJKQPxIDmGDA7gyBi09xmk9
/y6lNWuHRnNjFtvkKcrHuGgaDFRO4T0uN2wz4xkYckvrPuaCiNjRsAo9OzgU9D7341BHbAVmfTZf
AZjb7XcQhU52oqKXMsRmGuV7ZdmUu7kpO9fAQGmd922nRc8wmuI+GDQ0E+q0Crf20wJQ85PmACRh
7tGYwwI2sOu0T2wzvhsjvOu+axkxGCFVwIGpuCZn58mcpotRm+4QcrWCqc7gx5LbHGrs9DTerf1D
BErIgWJoAgDIdHXtyLEYKxbfoZktD1KVZdW2bzP0hGrJjOE4xjYUaF3DKuPnZWXNeFlsKtwAsYxn
VcNIRWyw7TbQiNtUZLavF83VgbfNMWaPj6R0h+fM0/Nkc8Wr9IepK9SLul1b+7L3flaTY4mQWUv7
Al6T33upzmW3ZgbW+GFyB7YwN31O/7gYz/F0h0LAdXm+3pyb2yVab8EEYa1wV4354HrRTuaaS3dj
ts23DnR8C1BEOd+I5XJBb217+WLxGX3opoh/Ebisf7P2H4TfZPZq4cK5XvbrnlUpa5+rCKCuegD4
ya47SRHlP21dVPz0btoBBX6ApmKndO7am7xQ36QGLGryu30TIETsygW6Z1Fkh5iZ9rH1HNKRXmYQ
n8XLh4xR3iSNuu9MGWg1Skczs0bdlJY45f21imwc3Xy97uIRSNSaFlhGbsLJctVQvJuc0tZNeWff
RBbiFgguVAgzXXmxdHs/cd2o3LRW7h6nfOhcrGf1qG14uQXpTcoxrqoOAwd/VlpdqwXLTfhZkIDg
eiEGZQqzwvwPiUjiAAmGq3KEe5ALXV3NOlcsViJ+cVWZotGjaBiZA/GpvglRsywRpbybQLVk7dLu
ZNdhjwGi3r6bNzHLqdaf1VXgIhkLFFzddK/lpoHps0IPA7SNNjaMKToZRejXoj6jwcVfpMr4bU82
DsThprBF/LoeaUCxP9MiWrh6imPhVjLw2hxxNsnKZTsts8NsSuLtxbpJeQN9ps/mTeDTb2Jfr9fD
93RwTChlVzUwvQmD0U0k9FJW2z6EOT6b601IXNJWHmhjMRBMycO+jTfRUdwESFbh7oWJFlly6kru
tZowXT+6CZfwC8oPJ+L7O4Cl84jgL32yAwB1FT1vAmh/E0PJRiQvGgSF9xFmD1JQxRhAmQCO6Ecr
G3QA+UvzFFdgNYAuGQnukdGxOePqsqGaHvfsn93V/7NJYYRkKfZfb1IevrqvePha/jpC8n/59xHS
+sO0rwOfZXJQOvzrP0ZIx/zDIUtItwQNMQ6ocKwRf46QNBH8wVhnMUdaf/6P/zFDEg/6w9EdutWu
YyStUaSi/+1//wWEov72n/+ZcP3XFZ/DCWNZpgfD3GLPw3bmbzMkw5c0J6ouNiIuniuohb7DRw6b
cez+iy3pf/43Oa6nG4Ld4d/95taYOwadDTkVz8ty1wy6/QBW1WKFji/2n34HDDhLXFf/6pu6rqFM
VkV8h38PnNGBM/RmzzdFyPshgVXEcWQ/tV30L+wTf138/uOHJwTBaW4NDo0uf1tEsQwD+p172Saf
TVXga2NTwZXSOJGoA32SkR//77+xvzpD/vwLbelwJbGpmvh7wn7EvJpSJEUaruqKe6+WaO9Zd6Ek
1trmiaf5dqLUv7I7yBuM4/9dNPhrJQ2F/M4kPb7SZDf414Ub9eat5imRbMDxug8aZPZfVbNEJGMI
XAqMy8/j3Ex3y9X3IXrV7LmOFMcZXtRdhDod2h3IPrvJy3cPFXWbYTg+jq7uPKy0WgdWCVMzWYbu
4DGO7A02Q88Zfluks5maeqWKKFhLPAN45NipN2Mhj85c598KYpEb10zQxSiuqVXQ5U0f6iMOCX8p
0A4iGN64o3P3Gyj7cpcA7bR8NSntnipk+SPSI+vT4ldH+fYKZ6bsckgd/dAvZw7I/suti59JPmYB
V8S7UbkwTE2PQk0s1YRcRZ/x83BddFAbuwUOyxPHGKRcemth8qXau2El8s5222ljlMDEHWdo0wD7
+PxWMYru6ABJ7/NJ0oHdOOnBwpW+t/XyS69bcx+114VXO1Khqzu18dWRCXluuL2gztCkPlD5sfyg
HahmRpxksWU9M+yQPTB8FiU9vJoz4Jz1UoiAQcFYcm8j1fW+084F63UPWah32nNC+WuGq0bPQ861
7gMnf/7EFDu9uElj0PGX2aGpMb8xgpvfnVWQkEr1ylfoRyJco1Q7z2YsodPrNgqSHH7EzqL59OsY
L5poruGMOrLTYOnL7OzUBJ3GsogOHSbJjbnCbok6Tx0TQjz3WdHFD33RRgfDBQXsG/yX+6HUNZyW
ZVFQb7jY25y4s8Muco6CtDDHYwOn8nkp7dahDqSaDASm0j32mZ18i7k0G/4qufuuY+GQW8/pLFl1
caSDr/oyY0VvSt1n5g8Oaqa2vFTDfoqIwlJA2TnorZ3cG2mKBI+rdNlw/zNCq6zHnV6n99Qsr7g9
1uHnlft/LGePZJTuoE/jM++Mp17vu1+DrqtTFsUOYTx+uKtNo0yq2EIHqPTJ6FctE1djIpRlRd9+
tM4YH5wxE3jQ6QsZPC1xQzEQiipGkKJjma6hWMYJ4Kphv7E4rB/wvhIciKs8iOomepf9mnFjz0C4
WqV+xDmWv9m4KaXftsXnol27TGsKHLNV/uqNitG+St0PFmAInU6/vKReGT9Vo+3Q0GJ5rxECAGVH
jtwx7sVHD+73hbCHnFlUGfqrWBP9fhBNdGcYKZtTYFvzcxLZeogdNfqZpnFyP9tVFqyLm5+8dM4f
6RBQH9zj3B4Sa9MWG2qHK/VDS6wm2ZiLV2b7vlr0ejtVI52HLrNKP5IVuNK6ulyJdoe7uG3Bezpz
+TjqZpaELUVG+s/KK6Zii45IW3S1trLaRTZUQ194oq4vCXfifS6Ul73mOYYCP14K/adiMnW3CyXS
yyZOkfLw2cNevXCk8PNeWRXIIFp663NtNacPZ/QVdwuzZehDLcqt6eikjasIIMgHnU4GN9MNe8eM
yj2sA7g3hSi/SJIVCOPyC9v08JKOtZWHNhOYu8HGYF1AdVNwhCmqnI6JPUX1sQJ+9s7oZo0sGsX8
VY44MfzWQnAPWlPNPwYdyQVjrhJvtMB47jF3k/532ajl2VjKRLxk1CoiwtO7RMdbaa7JodO03ApL
t4SZn2QI+CETQfFEEkj6Whq9wmHsdjreWSx5lhZEqj9Tg03xZkxlbadcwh59BxhkZEPPOpT2pno6
xghMLbufwIC99CbGtCOVnWW/rWRZAzaX1HW0Hi0VPE4zf7CRrm8B5dhxgzx2FSI1fiX9pA0O7wt+
Hgdt1H6BFBzPlBM3Dz2SVqAXA3e72jb3WKvxrC/jc87jVfd6QEcv9Rj8fTtjZvDuE+9FDeq+c5x9
VJWy4e+S+pbu4F0TO8c0luNmGejJqiLLuAcV9IZXI6jWZMcJRK9Gd3L76eQk2qFs3FMxF2/T1H7Y
dZvu5mj5YbfGlxhbP+utndGNZ1bAr1JPxlfOoR1bwr3usK1wOqxMOLtp4Jpgu0YmJVhxPBzqqt6t
WKn80Vnf8oWPDexgTBfu+lWk3Zki8gunJI6G7jfZzl0trHvLasKyaJ7rtnishFdRE2ztJkfsUvSz
z4F3g18mV33BxZVFRsTPK2XdjVX0O7GmF5DP967BQ+JVj40Jud81u02deO8daO7AY6ED/SUqt7FS
j7LhORrXvau3UD7wDSwt0lqW/Jh10mbD4sfer6Ehb9DatAevxRs30t4v7JFXZsHlI4c3DHoLkHB1
tu35W+q4e2FRBU2vmqh57+bGpqDv2er7r27kK16Nc5Iv95A82b2q1ifFxrzZrPyJdquo7nUz975X
E0hq3bmLa5NzXwwX25Lms+V2GxtYTTvOL2U85ZQ9d/WlldEeAYznyCz3cCu3SwMB2i2Wb1CHGzI3
xXGa+o2VShJHBs9wVGtmMBGARDLUrN0wt3UYzxrMeeSHwJiIOdYSdrJrw+X2uqCWheabrrljg43Z
YOketISrqiFHGTTC6u4HGOpitKAyRLOoz8U6JKw38cOAizhaJPJCVg89+NTiJbUZDfW8urAVjXd5
UW2HNT3oq6QGM/kq6vxnJfT2KaH8eHHhglumecwQiMZrwpQt1bNXytPSxuI+o3cTkBOAIf4Cvvms
2rjRAo5G6Fu311gszvJ9iZZfVsNCtbWdIWCNQnguGYpgVXiZnN5wH003a+5QWagyw2Ln63p31zQ0
GMyeNjyCYvUOXm1/cOfmR6aWk+dm0dYp9AMrXH1HK1//NHZDtK3rlhYhLdp7qzl9mdqcXFp3dY84
dh+itNovOutoC7PJJdfsQyu1ek856aGL1UxOT/sUnPV7gnhUJkvjwr35sZqpa+kgv7FBz6Da65LI
Y3NHGFZ9JNyQArQjqGLK3C3RBMVc5WE/pB94zNW2m3FQk3Hjz8QqmOX8qMb0rTamJ2S9kzcpcjFm
nfBwR7tmMs07w9UuJLhAeTuIaXWfPM+LfmeI8SDK5tETy3FI1XmEnQ4+HDNQ6CXVtGtreWGtuW6k
TjikjU+O1e3reWKjblfbZaDoz0aXWozfeTrtXdE+tUn0hjj/JGxxF+fd2S2Sh9wbxu24shZd1muo
cKAZcJl/ODggFnJIVi4PXt/t1URNW2udNT6uLLRgU6j8glfnrsjybCtlelePxncxl1TOp7uxx7+R
Au/1DU1+Glb7FC9GGbCuuEcw3mCv26JwULFY5CRHytBIVu3s6NVLv+rfiTLoflWMYaLNaXglc/LI
TslRCbI/Hd94LNnLLvOMUlhAfEymAV4GPxfOpfVMUuu8ZnzWgS3xLqyRa9LUFk9u20PIRiyX1mDs
+xzddu4of2waVoN9M7i+15ivmjIOFXmzjd6trl/q43LwJsrRtM78qUt+ifk1Y6rR72jk2o+msHQa
qAfnCH9S56WoXovaeq6SQQPbMZJVnoDbK9P2sMeJLn20u2tUjCWNz/5kZc1HLmqQ448xrqOgGpvL
4EzaMZ20DZnu66Pifaii+py7KnRVtj6vLFh9igjwl7scThD92m0zQfDArvpu9+PCP3L6Rn7pUhac
N9TD8rMluwVxUBl7a4VS3c8q+2mO7nezL3aL0k5LV39FeMc3M5lZXlMby+HHW8RFv20cxJrWMdZt
lqDVdzcvQzw+s0DhcGmcA98/34pT3WVp86uY1YkiewL1zjW52IoUDRdDpEmi4DRTYHTRM8/17VJp
fm8W6hSNiiqjHqGbhoerOm7U1d7J8mpXr06mh5XeZMyscRsaLWFOUS+/ynVoQtwM1CWK4dq10FQY
+9t215MlqJCXM4idSp/fwFTNRxWTGaS8JH8Bvn6nQK/j8+/K53UAebc2Gk0ySWSeS2Li3LN6BxtG
5RqobMzHdMJP3ytk0Dgwy8TYlKKWz4D4mABi7nzXzyJPXYz8jMZS/zLoOztrVP++oVJ7WCyScddP
AmCbUxJ+WtIc/w095t5GXqmBNE8nT+ztna9cL+Z9Z4kLiOdkO+kyvyPCnv6iLNTtQ+Epmv4cTwtQ
+gFyY8JJgj6O8h7LiXeoZMLuF7vSckgHvGN+NpukXYg7KD82SvNM12h2hFSZBtbUtmEFKvYhks64
dSZ7vuvyun/ue2Xf045aXrrc+wZpmu0+drFfUUHpAECynuuNEztBnPOM1l5fnzvegjurr6+wwNx5
7pYq2+iQq+/6SkPoM4t5G+HCChvWLMST7PEez6bztoyKwlErGbhELY26ONPonlRqqIEVh4oeGy8u
wxyoRyAiDEc+vQDv6ZKYJxZCxiPiAAlcLxH5hZx2+qLFOeNvpOtTG+R2lG95Yt0f2KpqYra1fJ95
Cn+77tBtxmwyv8+0IZ/1fG2CgQzpKSm7FM0X8PHgE1ZVCb2zUwnogM/+kehzvCNq5e5bK+ovdkTR
YZHqvwbVuls8sz15i0S+ZPMs7lvPaJ+n1dTCRU2MZ6VxSOw1oihH/hw7A7sgL5KjWj1+0bNJRaTe
1Atr0HV46uzyqmq42dzuCGC2VUjVupEesYpqE+6eOGFqAlSk89wuZ700hSV/V0TuZL2RNo/Dg5uY
yzJcdKtNjSlsWSVmhJZ7+ul6f8H3JTbtkhNuKSbqXDcEHwvCpLNmXFRHbdyDk0vjvbdKvLVXhx+C
sVXHT6W1nA3b4uVaTuqgJ/GIR5hOjh37O9ZGiy24bGEfsaKpLHnF1BuHr55BNBFbfA3m1jCK9txI
k9bJVKoQkKW+qZd22AARWDYGXTG7ATrv1vCcaT8OOuPJOm46sYB7TkRYT02Fe6pykWAyi0YY0Yfo
hPIsDEv61hA9tBPTkkHIFzqJN+9qDn44nJl5rX3h15U3445vdT5iAmt2XPmfl3GmTCSe5CFa4PmM
fbvJ+im+ZGr+Zsn1l5NCKFo0eIyj6LUNlSvimGANGcfuQBkog7s7cd+fxx5IObumOV76kFpcezvP
JHtHuiSOPX7rS9PLaTcUa3FK8FoTmWN/qC1CfEQeERQ+0LtYt4H+YXLc4r8aNnDkFwAX1ktkMgUv
ttpi/fK4Uphs4ZrZSwK8N86pN1ka2LY2XrrSbbYR2JZDX9vUWJSRyWG5ztodK2CH7s7t3Nda6BLv
9m17/U6/Ao8em8CA+hhnuxikFXG/DGVQJs6jbVmnzl6cjQRswtdDxx416mHHg9T6tVfXYSP1A40s
7pnP8syJ6QJuwEGOwy6x7rumuZtTkOGJo/fb2Jq9Y+tNlMCjYmXvqi7xY6omng60DH1vauWETtHn
G6z140bJvN7NCyXMloopH9FFCWNAfaXLWm3J70IeSaW2TaI4PSSrbO/benhi9eqEbhe/jTpOFHeZ
8k3XLp/08Fr4/0b2VHAa9nzg6S2dHRYurcdxPerbukSHGCtDfCxl1W6ja95nRigAVCDuXFsurKsL
FXKtLEPuGMPJJsAVCJVrzERs6bbYg/yakSMoDZ7MWM8j/KkR2h3FwSdual+6mf/uAIImknczcLri
LpsXeUm96B66GfeJzhy/CVyVB2/BEu/Xo8D3ZsKnvvaYvNojr0H40o9Nr6dnqVFMQxbA2446OTnc
Hvo3gzfzocn1LqRGxr3wjs8Cu5Vqzz2m2HASDOyB3CIga21uls61qd2zr7g2Y/5Y0Vc3ypHLGSG8
vM/maeGmk1XftSiaHrGI2rgbPDv7ZvdVvmmkER0ivvkNu9F105q9NVEqw385sOg/mjqVb3rX609e
Y2dXcz+mzrjU9FfZDpyWmnA2aVkNzxU01BOX8WZTdxB3Yo2eB5CoLabayjtABDNAKqwZymZGxQgp
da+Bq1DK6E5zZgOrffu2DPl6WKJcBCMI6cAWHfl/0yxZ8BdfJiiDgPOC543A+GqJOyNu9HvaHHRe
TB5jmdtW2bUGnJhemC+e+2ZSJxbiY4t3s9dpR6rPychjEkaFgLnp5AboHgVBYU7CKKstpkV8thMp
i3CZhfQNe/3gccj2qluvWfkMPEcGQc03R2bQhI+Hb488KRaTsjI+S4ueBdEbqM4CJwCfpwdnHmG7
ylJuhxzBPqNuPPBk4zwAPi3vrE7cEXUulL9inwvZPzsHWshf+8J4NSQ2XVUl3ORrmwFwaW0/qjre
EjwSsqNeWlDiLXrnrb3arAGIM8OsW4rN8HNXB4+NuDU339xM7rNIPIhFfgKY+s4sZTPjUpxIhLm/
T6z5p9Ws1jazVLmJLJd7h1Lfk3giWkiVIx0z3PJavT8Y3WQ/8JnrLmud9+eOM35fZoYKG+LZ+6SN
543TAEiKU1fTHyhWyo/0s1/sdHkX7fKlYVDjyjYtz9WqqydrQuFo+zheAlqSSWv25n0zlMyZtBdJ
DOfG5FvpdBrMYdpWduW9R2qZ323RcJESUruAR7wMRWphvyQgEUvqhSgLenZG+eZ6zgnbQbEtgHoU
uc0R18WYDuf2W+UsbWhG064Z56MLYZKpIUTRPS+uJT/bhYM0T/SQC9V+dIfnqcN7P8uwzNcnp6G/
Ggl+a2doIaleX2i1Mhl+yYDbWQ/MIk0fp06FKOAhrVdhbfMsZrQ3TlV6cGf7zk29D6/TTxnhnMYy
wfpkx7i19nItX2ZLl1v8MAHp7v1Q87700kelDS9j0rx21RB0tdwjqm4T0PUDeohXjsdYpWGROFsS
PL96NgSKhofFUQ+VttqfpgmiHFdpYXDaUtQVmq22qeNuo+plfc/ccr+OgOgSm4q3a8U6DWGFdupa
Pr2VdxKusS2jkeKqUcINmQnLqAfpia1nl28NTuck7b7RTAPZgLvx9W6zxkdYMfi0Gko9INjig/82
lsTXcxBuAI6bziTIQpzruHjOa4QHyfbMTWENPEVr6OUtUHjsoBmtLC7Sv2NyvmG5uuJf/Lj8WYqm
vZtLT+0nsw45NY5YTpqPSYhjCbU9GaeDlXCsp9F8iGMRJjU4N4taLtTdc19XO26mPKuROFcgKlAM
gjlRwchXmsf1tybrwjjDoeGlYVk1D6xDP1yN16CMObR151za1VOlUJBwY6OtwIOHdrd1a4O1gMEv
Ywgy1znPrtolzhggejwI0cBhoXceo/PG7eVW8/LqzI/y4tnRS993x9z8ISbzrNJ0C6LkwZqsU5sN
eahwqThR8bBI3DXrzD8E+ZnbjmeO4MficwysmcK28hnSyaVYkL840UVvhmtbXonPOuyGSTzGCVzS
1fuEuwMCAmYAhwcCqbafzWwjxGri5J3PWK8vSja8L+RFG5oTrZJhYfNZ1upDFXHvH/iMeTObP7+Z
aCbmlH9sivgsxuxzUsPDElcpO4T+aGZrkBi2fEJZXxgDirCOhn7j2M4FoD+QH+2qYHbkfOpxfhS5
ia6NT4Au9+yBA/+xcPpLx0y56jkKgom2xnefj2BkbK8/QVh6olNq8Dt3PDWFAryDEkuL1S6F/d5Y
xmkuB3JuExU+6E4PpLnOFkjpwImnJ7yvz0kRhW5mUrwH9KoSatoMoiv83uNtGmkkrxIYk9s+1fdp
Aq5I8Fxxud04mfUpZET7YD58q63hrbN4deK+XcNcuSfLXFwsaN1PfRo4XYbfczIfuik7WLUXzlX6
bUzcR1ZGr6ZdSaT34bMQ42nNpXdgGfFi8dZqWA6y5ARXkHxfxuWYjKB9Mudh8bJ9LCNel2x7jNTD
Ax15W9foniYbVcGcPArV0vnUWsbBzstd5NmvctXuXZNBudZWQgqx9TyklQoiICD4zC/TWP7KaFaa
W3PXzNq95yRfHkasAOHlEFnc/K53uZpvfdLqey4nodDzk10kp8ibn3KnfRp0tnmJrY5Vo+44/z7r
lE4fx5CvRZzMu9LsmZ9cOtdYCwblWt27XX7uwJnsIm19Z4XtT+V8AgRzD4Zq5WIR6ef/y96Z9caN
ZPn+qzT6uVkggztw7wUmmczULlqSJZdeCFu2ue87P/39Ua6ZUlKazPG8DTDo6oeCSgoyGHHixDn/
BZms6F4JuIhLODHezDNtucEqMLefetHdz1H2kMTD6IQYJLqJLAUTHKiae5fmK+emjVydIifT1aDI
gIDs+aas0UK3GvYF+yM9b6bK3AejZiHDo5ZnbWUqn6elMYjVK5k+xKVpY4oWx8kR0pvocio+Vo17
yUA6+0XCe2Bm0dnzZSSryjUwqNZJ2iatdgV2aa5S10sKZBk7Osl0kat0Mf1Mw/sML7JviSpiL50q
yj6JPVUQRnx520WRuOunSPdUM0S+Z4rsAGusRP7R9zalGIQYOgKRD7Q88DFyqOTwWxqOfn3mRzjE
o5QXdH9KQzVxQg7F4OGqVw5oIFkdhxWOhri9Rd8Q48SHLsvrTxXtw7MiEea9GtnzkyHpiINmvXUj
2ZUCVjflymxHwbxtek3GvTgdPWqH6p++FMrPA6XkM4BUwKl01DVQF5N9J6YPl7pRgGUqqLps55vR
cFfxZdyJ9Mb1SyhDEDt7N2+C6KtdmUg1NHO3NcZ2dGirq+Tj2CwZcQtAuBvVHf0EwL+Fb9+hsYVn
ndxwcUxJLiK4mELdKZRJCOz9cA3vBKmsSTf4RrkYHtPcHxGD7M2LXh+sryFmADugauNDkHTaxrLQ
Fxm0dPwM3RUwI5i7ANzYtgDNCbNm4ABQbLk8a0TeXViL2OMQNd/jMHw2W729jSgfuAro+Ycu0+Ru
oxVNj29dUpxPc5fc1zqV1XKIqMpQWN3OtaI4ZqHnTkIvRQZfyEykAV1JKqi6OX/LaQ4icGfbw/ko
Nem+bFrijzybO9OqysuqqHM2EKGtCuStVig3BUX33Ujd7c6W5+QyavU9yIRP9IbUuzCbyYNx+Glc
GVjPdrTy3O3Jtp/GZkSDFyEpVzRtjjKlzvmvBykV9Wjq3ZYa6lao1Jp6lWpDBUL42i9M6QbrNJCs
Zg9+caNHI6WLok9vxTTQM8u14FKrx4GzY/CX0wTIxQbNrO4mguCCZL0SX/qhFn+SC/O5qkW1owDU
7ILESPfkTrYjmXqGBFXBwd5hAHUj92YRsQIaLtsJhh0XqHnZ93abIKzUdEXzfVZ8RAaDrs52lTl0
t1YpZ1zXDJTpull0+36wYUGZpG/c8U1tP2tN3ZIWgN3b1CEI2A2gZO3ar0ftokEe5EJLyhSCVDVj
r2aEZdLvMuzDzzo6oAtKOfbJ/UWtPQDsE+VWH1VoJLacDVTfZvs2yzr4suUkTWSM7XQzJojLQZVo
vyiNkp0lfRRubR2eyti2+jVsmYK/KRk3pd+YWx1qHXM6ZRA24kJs/jXnQHbKTqGUYIsJ1qUVyMIn
XvtcJYrUV77YRmyEX1TTRGENx1N8E0xjUYb7VxsqlVLRi3SD3uJoTSTEV2mOtZV8Y1Rm0+7/lWRJ
jCc4hYoytmlohRFjORNrfHSwrwgfAx8f1N0rWOh/QXn/hJz1Bje1/dp+/cePvI34yLA5/u8/kQuL
Guwtm3+cN+nX/PsBOG/51V/gPLgZf5iyzqXVQM/AMkwAeL/oHctPAMbpMooFQjY5RN5A8+Q/NEWA
PldsPE51fKL/huYp8h/L31IAZ1oqnGf+4gqKdwyaJw7RXpZhcHJZPB9Id00zzWWktzIcNvZPCTUe
5awqG/VCpAlinBWkBxRnSh3lHbuCGl3iDJFXKgK8dvGYBpp1aXVNf8dBOVxldW0VSzH+G2TFkhJR
4I2BSodiEPeRYmJYbiKjcAM4cPpcQUd+6enOOHqpQGeHbpmfa35zXfRDcvP7K/Pfuqat6W9/zf+x
6eofX7t/FD//cd9+bfl00Uvzf5Zl/lKUYKCCsP1/h//KLP61C5Zvf/Av7us6+NT9qKe7H02X8qu/
sJHLf/lf/eFfq+lhKllNL0WXt8tfA/WfHywl+Dj/OTL037IfdfTC291/zYqv69/7Cx4KOecPRVMR
hPmlmbFIXfxaghKSGX8snCNTE4apm5byFh7KjzTTkm0DCT+AjovzWvOLYiQpGkIcFvBAVWgg92zb
+J01eIhw1E1Ajapg/euMZBKelyX6Rqalbu2q1/TevBezIrZ0EA0sIyd8b1O0Z/y4bc7fzNEHyM1X
zZy/oYa8JyBZodmmUBdOEzDRwwGpXNlVNhf9g2lPGG5GfcsRUSuhdYFPXLe16AReQT0NdjJ2b2eF
rQW4xUNA2SpaEF7EPvXhsYuopalA/M7VSJ2AKnZ/4i/MxZitq93V2pQ+B5Ka7ANfkW6hlIN9V5ss
Op+g4X0dNbR/nTy2wh9+/ZSPS/lRHhV7F5BoPx9/22UDr1+WIKNrNlwxONgrXKUikHKagAY+kApq
TkS9fguD9Atpi34CfHsYSpZpXUKcbiqajg4L0eRwWu1WTmvqUtlDbkaojODScW5WiPf6ZsudTQvK
4rIbAvHrBDoAG7/F4SorhtrrsLoGJ59oKqvW2pkQaGiBktCYPdSVquxE1JkoXtj1Fp+ZxYteJHTy
FhRHG17l5vhCoWR8OD7FC4p6NccmOClVIeUCN4syzeGbU6Seak1k2YNa5eImqGoQPRZcIVo/N/RQ
xQ6c4eCWnNm7UJ4/yWHTUYtj6clJAla50YVLp3rYGziM/5locOukUmBbh3jBheh/anVW7ib4Etdp
PYmz4w+/Xh+2MEHeahb4UgiFr8fQ291HhwqYlh1J97H8ZIjAKaQLkZxaGustvgyCyA8DLDDfd1u8
x+lJioJEuseWam9EP9qs3LPv92P8+Po2/5uP/FMcPQk2PyByfD84ApZf+OsIMDRoAKZKpLMAa+mc
+f9xBPAji/gPttwiQKjK8qO/GAKq+EO1FZmTQcb6Akg2y/qvE4AfCc3keEC9SZE5Pn4rCTFWkQM5
JxPDc4N6AXhZQ3/dX29OgKrLJINybr0blYS+aoK0aLcZfLrIkEbFsB31O2Ea2z6ZbgIL67e+3fNQ
lBEgdYbKdWwm+0Wtt5oe+zlxIAw6+YiRAcJ9Wduc+Y21pb5/UcKHsdXvWvtsm5Dqq+7MCoMnpCM/
A9qjlc1dHnl0pSYyD44ZFzvcsqGBAuz30SeNsWJrw6dAayi11dsZzWGIPTTOU3SsVTTr1Sv4+6p9
VhvAyixjcOwIUrieLQKiefwAW5f2YH83h5QYIioaVLcMfa/CUm+pV3f8HUBhJ0Lyat+9m9jVSWfJ
Rm9kflPDrysull7hYHhaF7t9pZ8Iw9phCHw30vLzN5+wBLAejiWfkMulJP7slRO6dNr7V0EDWDYW
zTDNYEGuBqhMiWpBPNQ7K7gGSUaf835OKDn7jqFtEpz1ROHYJZXbKrkpw0u1yHaJMLZxfNtS/4Rp
66rY0oFpuGgkfWv0T53abGXlcWThhGiuNi31Zn4/bgtn+VttNV3Z+iJ4TAdS/SRNwMCAj8RoBoBt
dFHidfFP2iDkQE8bJK+ET2WBjgTiuoV+UQFvOB6nV3qMOjPMBCgImy372IR3cjjD0H5Mvxz6elcb
GAUWHDEvWKfD1n+ibwCPa9HTgRc9LjbqwMc00OX+Dn8H9/hzfPgd3jzG6pTPAMUZNADqHaokGyhH
m0mlEocgFUftiTW1OprevfFKIrAotd4Og5GwgGSLUEC0knOhJHLijZbA+Pb4/mscg9PJINiRhR7O
rB3WCHklzGwjHsJSP49lnxIzZkacUlL4VNtXYKOcVruo5e5ulm6KpU8zPwkqsTM6Lnkpbwrf9X1o
iM3m+Gwv1Kg32du7R1tlb1oDWLGJu3on0xZFRmabhM0mgX6XV4HLqbqHnedKSMQdH/bjj/z3jKwS
GlsaJ7/s+cjQUbc6AO0CpbKm7Hepf4r68z5wLMv676FWISrHWoKCEkNN8CvR36fpcyIDPjXCKnKE
XS2DC2OEYXquTSDcJ0LTx5OFtanOW6j22h/PICktY5Mg2ym37fTSmayOQN/Y/svxj/LhdoBFt+gf
Gpy5q+0QmegkZQ3joJAD2mFfgmOb74+PoWkfrjicrkxdgXGmrgVoGz2QZTljxcFUIsINO6TcqSVB
Np1lesPA9bDftWBOQX3dRcZlQ5OajiYQCfVxDOjYl+ZPocNeGTrq6WC5Omn83LcdHIaoXpRF+U+t
aHASvz+TUv0qGz/HiXymAVIOlcTJw/AWzf4tAjVuWuowBr4H7bCTAQ50FPlb80WuvtOhcxKzvJBK
+UIJb3qqklhob/R2cJA+HGZXUr832mfK3DMAGr3ZxDAikD87R7ttm5vsbnqiEs6bBQCdYPZ3QxYT
wstzH/uCUDa3wOFAx9BhVy5oeJ0Blz1raR6XIJya9EbkP2S8JIpvUW3+1LX+0dDne8sf71oT9NQN
wo+futT8GXeA2aWBZmPt+rF8j9MJhcDwsmXimtDEk41LCljvqLM3UGlczGa2xuDV+MBKw3OdIK2o
qXt90PcFyPUySzDmuwHq4rJEvKxNbpJGXCXVdxyzNqCKPrXVy+KBy9m4vALChjsfbcRJuuuKr7nx
EszPnfYE+I/D6SvuIJ4PPMWYOijv9jYZ8LFAHqYYYre1bRe28m5okPUarctuxK4q/AywcFclxcUi
2ZrRGKPLKM/xdTwhRgtacFkuUoSKdLbDvmdvauEdn2eLWhoFVR8q2eJEp18B9PtudeNOo8U1jDR7
Ihl8H0SLK9S0rgsN6hX4kRu1H+7Lajjr6KyO1b0fpjCwLzNBK7eK3A59JCEblxlMNA0somVA09A3
w3I8gJ6Ix3pDRd5BXxT/iBprG0iL7TcpixFRIo5LTlR9B9K1Ab4C0njaWt+wJnFpGbqRrZxXrXZu
BpeodVC/D8/j+KuKUQrNiB1znoNM6ttrTf6VEUD6iqXuzAzihRjoCNhAWam6WZFt295+yPrbRkes
2sA8BsQJaV/bfQMxV9NWtcUNNjWD7MlauIH948RNeAeWaqeqGipV2VZS+y+QMTn9FkwSuywBtNQF
mzrIdyLGE6bD/doX13bYY6+L9UmR3tSmBgIxfo60+TY3iht8SO+awbrKSGVl7QViwoWp6xuTJLTt
XjrNhthdP6Jvzy39c4/cVhGWTlB8a6cfA8aecolTEOVyLBJJhCbw0Q1VGmTckblLuWOHXhfRG46/
K5Sw1ZbzUFHciMc38Xlsg702IKrbl7CMyKTtCA1ECUQ16kZoJaLFFSuSmwKoLemeARO4zKrCCUV5
PQb5c8lf64RwreK2EBJPAIgmpmLe3hYJrZxucCmqbwwwrpEUbqf4MdW5O1TZGRV7FiQ8vvIZ/Knn
d6obGgCQh2lbB6UDYAJG1D1oAhfMqoMW+B5Jyg1SkG4j1ZslmRQN7eP0U42O6EBPLprU8wSYS1Tn
u9SQHF2GigQGn1r91mL1w8Da5KGboeGgVeMVSgG3qQTtH/k6HVV/xFlZlhmqCTQKpQn8BYyVOp2d
5Q0Tq8Xobtz34rlfTMnye9CJCR8HqmtT5F5EySjMs2esVz5FYAcQBbsSizFEMOxH6UpCnbDCpaaZ
n2MKHSpfQSdcg352aYw57LG2LHYKAylluYMARrU13dWNdqb63fkY2Wzhfqd1tgsJdJMUNiQDj0Rz
i2MndwVcZCCxoG95FkjbORiuVKtyLU3b+8kiaRI82QQoCVRQJn7Ko71pZC+0u0uMFBzJQPs2uNKj
4JMp+hu1etZFcFd343nfX5c04/Bvc6UEApfId/XS/MvPc1GikZPsVcLdQEuY/sljjYQd6KlLjJ1u
FTO7nvHs65CTh/HpIvt4HjX3ddCfqImsXETJtbnUmvxDVRx5JcVajvw3txlpmpsw6op6p0fFxYL+
MiKCAbymAiqBLNJdlnMlBPAzAqqVwG4Ysu1qVniZ9PI1OAuntnr4O48JCMXjB/S743n1ZKv020RH
CT4tT2Zk1laFbS4j9goGY6M3jynf0m6yHXqo2+Ojvks9VqOuUo/FhbOemkVHEDS8rT2iwrbHcuZU
srvkegfZ7jKMolFC0wUOmGtzgtBsFIjwCS9nlhujM850iWy7a71OhluGzVYx2nRmh9slAQDO7U6A
8Oy5u+wr60vAp0hVFwkWgDF0HbpLgSuUDkN5uaOHg74B8AawWPusVSqXRgiU+rRV+atQO8FDsWuM
88F4bO/a6KFVgEvYgZM0ykZV3P5M5UrYY2Hj1xg7IZhbIGKsfSl9V9XIToLG7VAZKtHgnEIEU4zp
hlKop+HVY6k/sBPzQqnxlj1nKP2jHmRfJJhE+hx4aWO7qZ1d+32+s4PhEW1M17KHT00pnodscszw
3ghoeY71uMum+b6R5G3Yd2cLH5Ie7Ze0De5mriayqPcSUlcpt7HSjH+OFQlTh0R8hjZVAbgIgbuI
gwSdwwV+7RxfH8qJL/d6xXqzYQiBfj1R/2VZ3sjExLC+16TdUsaxZuuqZ47nx+6ia4o9sde3X44P
/65+hELYr2IUamWabizL983oTWWNeq0xelHskafa0Ya6iTL9qgWv9TrSb9UXH4qMfw67Ra8doL9b
SdfRS100xc/26H+1/1EszcT/CX2opYfyn/eh7mFnZchl/GqFNm8bUcsv/tUKNeU/8NOgTkFf820N
UtHphNLuBMTCXemXFvy/i5To9KdMwEX8hoYEncmX/48mFOXJJUrzI6rvVBfM32lCLcXMN7HHsigY
WtQzddJMBS9bfVUEEBgg1amZRV4BWv1MVXAFNvBP3sp2Gt8XMvjIzE4Vp8tBTtcDPtFDORdePubx
lzn2f7yZPu9XyDtoahyG+V9PYynLzdheGiuvLaw3K9rMgrHV7D72krY0v/jAQrRNpo/pgwpO4Mcw
pc2AH1YGY3WUli6HGXzKplZ8Nzofc5TGX0DHvtXJn+tSRRJvHIcOUCouwcD5tAjTw2mMw8LJ03w4
sRfFYSj49eho0bAlDQHD0F5e7c2jq0i6GYmYIhgtoOy2tHbLh7ovKoSfUlPyrCks0QqAPnueR1l/
h1NPEThqYHzTk17c0AYTn/vSGh8WLIa+4RvWP1IKdHs0pP1Pk7CTn8LvoxddC+fPU5OU94kY7+BJ
S4/Hv8Fh2eDf34N6ELw9UzXtVVBRUGggM68jzxAA+ywMqhxSZ2V3fJTDk/V1FGjVgHJlNHz4Z1Wc
wLXPiqp2jLyslpJtrykDSO+quqxjMo7jQx3WKf4aCpUWg/VNk8pcJTV9EtmlhYOkJ0Xdz7TH9bfl
9tBIyiIloH8+PthH70Wnc+kH0jpG8epwFVhdomPio0Veb7XaZVB0k6MDk/dGlRPi+FAffCjwLFSF
X/UpaQIeDkWnN8rmuY69OA+j3aCpgztP1XAiBfpwFB1pGo0+BV9r9UIIgMgRGFtwfUEW7/gvandE
Tv/EN3o/CsGM0gvtOIHu0itc483mEYox+OOsxB4BCmmWDvyub8WnzGRWPdNlKej8n3onf0ammLQE
wzfDtKOGHGSYsBRQ9N/mMB/PEPlqNhHXTDPImMBKCIg3FuKMY4EqAqzt6+NfbUkZ/871fj2CUAS3
BbwrlnLW4SPEiHaYRp/E3hCKnx1A7L0q6OuECwUBHwWkKvsan6MCQPrxgd9vA91SmWWyfEFba60R
pSSZjnKvxYeU5Ue09jUnT8zPaIB8BXtWnfieHw1GIc2kt0pmAtTh8C0LJYW230axh1rak1zZqpOE
005XpB8yrXDn+Jt9NKUcn1TCaeOp9OIPB+vBE0yNVsZeW6eKW/et7s45tY8KveCtOtrV1axpgGUz
ozixOV6rgquvubQK8UohXAq+6GrosLPyAQdYzxqfk6a/1ibVRXyaepcMm0h6iNMcVz3fGXN/a5uy
m8334RR/rbHbHCeEQRMq293349PxPgQBSNBs+pbkDWQeq7k3+ioUOnKtnp1K0eNUAAqtfaDtse7X
++NDvaIoDt8fUgJHtYlBzdISXfb1mw3lA8O3ChxVl+Mt2UIsQugZ9cwdpO3IacLQPDNHKf5THnyU
vbOsuY0xgwG/Xoy/vQYM06JIDMyEwIt48OGDDIpWW34fg62nmnoG6x0cTSuPwGrlEGB0rnGlnSPa
qXV4YuT3S52RdSIL1jk2oKLVdGeqQr9kZPWN2FnDBKUMFBl0SmwE6WEGx/KpOV/i+mrOuSRylhnL
vEMQPXzVwMIxHO+RyKv9UPmOQJVxV9iSdWVMOpQOnOJQQ9GEijgQJKrsXEqjHZ0ALAR+/9uTowqL
45s9zvlw+Bxod6qThviUZ5YKDJqWGx28NrEpO+DNfQ8piyJkex+P+I4MujG6ozqhDptQrD3+JOoS
Mw9nBLzWgvVSgQhqAu3ng1XYAapDHCBDph1q99IkRAQJ3LgoOrhDCvossQTu2xlgt15KUu0aU48E
SVXj1OAUEIRRm8qk3qNGlPtugTQT/LIulik/BoYoAdcvGpZTA6Ac8THfuqrbXPxZULIHtRXY0LfG
vP1i9tp4l8Wd1TncyvJFqUG6M0cIDFmKhPxm6JrJoJBX1j/LboIlfnwS3i9D8maZE4X/sfnl1deI
bByN0KRqvELqhYMEs7xtFKAE0LXpVWLven98vPcnNikBIDoTgT6DRG415z7CfYinjY1XaVVyNsup
vZvg1O+Oj/I+ljEKMcxC99sEdrda60pXVhPEDN6qU34a4VIOqaA3oyoQnVhEq27ocjAvOY68nFq2
Sua7CmVTlFpBtZQryOHPRqAVxvhtUvqFp+6gZLCNc/GFMpej+OmZYv2Ja5KrsX6wZd7RH9uFRv5J
l6s93KjvjRWCUVac/8ZcUJuja2gsqMFlF7yJtWHVw7VSi9YzsoxeADVFZPEjSrg4AW+PD/XBx10g
gqoOREYhtq2G4oPEnBtN6yXlgI3NCNjeKurfTy1B8gqFe6wGv4gD5PCFLBRY26aMOi/zQ6DdBfXi
EienEx/2fXbAKDZxYWnuLW3uw1FaEga7RSAMAIhhb/CcSB3ULZWLOR7mS9R/Anee1czBeObUmfTR
LC5XeNBCfC97gRi9/WCGWQFAntTOq3MzcwZsa0BvpKfi8AdbRCfmgWMFL4133GqLZLlSI/9b114S
IZCC87S0RUoDCxkdDt3xZbHCYrzuEcCUS8mJuwDg6dUpq2aN1avzWHsxDlmoDPsBLcdW3s+sTBdN
39rB9Nm+ElATHSnWKxqNonKHoFLv06qIXaM3x89iaNWL4w/2wRyg26os4HETUB8meAczPeF9Sucg
b8kA4fKhQy1hfp1Oi3JXfyLOviLDV4cNVxXK42Auub8qq0DbllDL5Fpnb8BMepSmGtIl1DOwU2DI
9yESzeQbc0506GUFn+1hmDI4O7EukAoeghgMTtM2u8nKn6JOolVX2UWWu8cn5IOlR2oAuHyp7RjW
q83fm1iRTYFcjmive5mp+xs7gfGoj1F3YtpX5c/X9XAwzGo9mGYpMooUnafUobXTJzW41ULUsYyF
G+JLoj0PBlPxSt2GqCf7dC2DQdrH6A7Q3AhGx8Sa7MSbvx48q+9j094XFnviNagfroW8nUJ/UvTB
KwupvIrRV91Aq1+E2mFUvRgK5iybEI9pnEyqhciGck/tUXMqZafp2xZGNB4JsIfQRY/OItsS/d5P
NRBRUIloFFVG1+xCXUK9EdVxOvdUYEpvMYKITsR7ddm56zchrTRQX0PKiDc6fBMLMmwQ4KruRZXa
uElYx7t+wmgNITUL6yzkSjMj/hGbFLf8pukv/BbNcfqbWFDEqVG7U54Gu5lW8rZGNBeJP0FZKk0F
VV7Rf0e7yUL5Mwdf09BOi3T9Z9h2mmdpfbArolhcQTbLz4d4sPdWZFmICTXNuSRs2UUVcNr2YEt+
+7QnXGpcXgRVIYoAq1BWyib8zVAePFlqJCcEzfxkGHUBzE2NP/3uBkErmTm1QXMaFGdXp0I1dr1m
zObgSfWk7sMm/VHhbnz23xjEhEbw+n9zvQsltWrrMG9Hjxoeds5ojjrUDsWJiLQEnMNlQiUNFCnx
iGow9eLDZTK1nJzkDKMXGvEXE1ERZPUvkHyaN0LW+hOL8n2kZTCSPu57uLDAjzgczB80yLeFP5Il
QSdG2WbaZYh2bBBDSk/s5NdIun4xThsqqstoGH8djgWONPYnPZm8OtCRVgysCH2GROwEXf9tn0vV
hT0lzVclMkTr8PmMSwv6PCT/pmho8CN41DpRXKs2hZUgE/vWTIafMZrT9YlJeR9tKQLopgqOd5Gs
Xt+EhgaYr8wh7KnTUDpyh66NUQfZiVE+iLYMw3UbMeylcrSumVaZkMxMYT6q2mjFxseqDap0ogEe
Q8S/fTHrOHxqoCKiOFXa/aWals1tizv4tyrpDGR9cyFfl5WGbM3xdf7BCqTwZylLTYsDeF2JxKRC
rdWonBEdj5SvVmyYG4mCzG1uLvoQY36quvRB2QGC2JsBV0s+tCAwNlk1e5TEZeipdrqHiIAkRmoE
FxPACCSduvwMazz9jrcud22aqjsU+IwTEeujL0/XFj4Q7AebetfhEg0DE3WobJy9Qu/aM1PBo6yL
ulPz+0HdkvdlAyAdxH2fe//hMGlkqQJJs5kyk6Xue8rOWy2ApJokCCljYqC5wkQboC4S5SJGl/MB
J5b4xPJbzvLVbqS0RupDLRgHJlk9fAaprK18SrrZm9ixG5sm7XWRB9yL4zI5o1E0OcJvEcBS1Ze6
7qUTqcZHE63RItdR9OdgWGddCnX1NgZ+44k5/aJWRbEzEk09EXFec+X1O74dZTXPeN9BZBkkxcsM
JAqAlKE9qIimjLe20ra3s2ZQRkn9tIPYrzaK1weQ/WmBZ8Z+bi2QICo1toegTZHympDCwsuoh6dL
od4udlIu6hcr6gHVmVCK5atZmgVKX7IVX+UV3mlOVYaoAR7fm++j6Cs/SeVyABmKCskqigLlGnFd
k1SvthAd8aNS2tthk3mooCoSpK9ysre2DFdwo46i+GQ3pfyEdYHcb0rEXxNQMvq8R8vF/ImSsSRj
nTxI94nUK4/HH3T9hUE+4FqrCph3WCVACzhcX1FkGdMcF40Hc0wnPVTn/WAjH/+7o0BLxa4VSwiI
fCzmw1EGI0vUtq07T63jux5NoBr8Q6rkJ4ZZR0SqYlz5aANp7BVVs1fDZODuET6uBw92lHkVcMHc
lGNif5aiHDVm0If3J15LrHYngFWyGLqmZL10NqzVgGWqtCpZjOz5lWq+tLij+ihvId8FXrXvAyfF
gRmUERlv7/A30KYJUnR88OVVgu+NmtAOqBtsmzd9H0ZPZtU1KLLHOR5eBZRvVKT0hamRkc1kjtmG
xq2SRSnHfmVEzw2/XWxyHADijZF3zbe6VoLrpkPtORwkFEqLUJcxv5jBsOMV7FM3i5Qa54iyqPXF
8Aaq/6YUSTOTqeu9l3UlIrDhoE3WRqcSGjktOJViG+pqeR1JVp1gCTSWL8en0FoHOI5vaMmWDiEI
qT3ud4dLo+vQ1chzNF6wQ4CkztV1PrMHS77RKlTUVemznszTn7MWG+dWjqACzslpgd4ApnBOpsX2
hVzM5fdcoRu3SWbgeNssjvCZQoZSepp6U8EceDDli3CBFF0ppjqfR74SAnBstfYbTg9ltTcBO5/x
efky2WCHnlwb9UOYWrQRgtQynG6uExmVpbZUr7tY1ceNj7XTBbLpcDEgKMhUGCek+jYAO4MKzZde
e0RdH2Zd0MQS4gR6gMKqneYVUi9iuA7nSgV7WEzNI3A90P6LlBle6qQhidPkXVducB7QP9HxK21X
N5TwYtJbrcJW3Z/deWhRNYnsaUZwpTXr+VIa4lTA3dPazyLJKbX0XdNZTlCD1ru04ORcS8HcfyoK
C/3ZNJCfWWFdtpHDTqkRxfVlPKYhT4JbMsPBchI1Kbq9LgaujmUVINEjegxSk2QxexhGK3Eyu0xG
NwtyXdmMGnqIeTaFZzSfMJCs0Wt8FBp3Cigs4aRvshmpQkMZQQfLem2dKDStA9iyfgyYY8DhAeHK
68Z5M2WR6JAE9+TOaF0lV2u3pAv5mxkHo1DGohFrLgxQyOuHqxQ3eayn8pykWLMS9FxQv7DruTpx
3L7LOH4NY/BCCxgQ/s3hMH7RZp0vdRNALTxHZKOd3USqgJGGkdij8uApgMP59MW0w8h73jR20py4
PS2H7dvDeHkEtuHSqqSvQily9QhVpaQBNgLebJcZeOnyCQKKjPCUqmyDXur2hlE8H48B7/p5r2Nq
HBALH5vEbjVm0faIcVlV7+GL3OgbyIH4nWXMAfV7ybZ/5m3Z/7QDg90Rm7NxUxvq5Eo+/hBNMfY4
GpQ3wgcav+nUDlV8Zaqx+RoCnBtbNIFPEDCW+/+7CaLjRNDiRgaa4nCCmrwHiN5pvTf2vbwJtDLa
Z8qAvSpVFSdBLBA4td1yHTJL5/g8rW+Br9NEOX45smn6rQGLXUCxdfSN3kttTpJRQgFHQkcBOP/J
etsHL0lhDzbmYpFDcWE5ad9UsppWRRSroCZQ2zn4vcbGwdCxorlHCg9djz+jQMJMMp+q8GcbdVH1
+2/KLluQVqqsEfVWh4LaT00hA8vxmlCuzgOkiz/peX8+4OZen8gZPogfi18VJXeaD8JatzALP0Dz
r1Umz0Z91OEkGnBUSKIT8ePdLZJvxzCvUF9uUCzzwwltcVcklAYIJaNPdG6FQrvUiDYOEbe9GAV6
dJM8IWvUChAC+mSCWUJMHDuMxs1yoWAVeTLv/uiZuD2ykJZow8VuVUdMax1aScIzWT1dDbMIf1po
ZHoISRVnSdn+jKlc9U3pqEON6lIfJF8hdrfnmZpou9COxxP3gA8iD4tbpx/ElyBEr6Yo1/jig5rz
OPRWNvKYo9+VjINL3YyWn1qM27lDv/L4nnr9q6vtvKSKJMHU2C0W/eGHMfQ0LtVy4ooDrmcfyd2P
xJjGrVEmzX6YJax96EZea5Imb+oYIaSJYjxEmtbCZkA1UYfPERUNk+pKi/FWgHfeXoIOknY1Utvn
CKO2L5MdDecqmuCbEe7QVvSKdtHL2uM0o9Qckl1ubVEuap+FBIiYln0/D3BD8jyjllizvWXTzSwk
bquxSbd4k6jXGDDkV8cn4oMdT+dpadgwGfq7C0tWyV3CR5m9oNZnV1D12Fp4pyJgX2dbJK+QyBNV
cJZI6qlPsM7a2Rq2JtNGMBDuo/G1ijVVm+kIafmzV7YV9p7gIFE98cmxRAYNAy/T/fE3/WDHk2tS
4UWngpX/ui3exDYznOdZyLHsBYHUb/HRKVzwBcPvh7DFyY6WsAAshm7J4brCYllDErZnFDx9Wb6W
DkRFgEmJcX04/kLvCjPLDBp0uxasq4qowuoaks8qmXmDM5yfcpZCJwnBnKtBhaXNOPZPOAUQZPxh
hvETjFgmVKluVjscdOTKSYsaIsrxB/pohim/0gShGUIfZLWn+iKEeSJB7kDzOXSGuSfDrcSpFty7
OzawWPp8ZCmUwNCSWJeBCt2K1cjMhZfoc+yOfAVkRfGkupYbSo9I+1OYo2AK6QyNiYUIWGrhn1Ji
VfilYIG+C8HyNVtspZsb9f9zdh7NjSNpGv4rE3PHBJAJe9g9EHSSShKp8n1BlFHBe49fvw/UuxtF
kEtuzRxmeqK6O5lI95nXoGNeryyz1xwXwyDfvnH/n38RfqpDY2hOUXX6Q6e7Ieoc6lWjQe1CRZE8
bzCFQaX7FjD+/CTNVoQzDolcXid6Ox2FDN6eTGyPD5bJNdIiVvKU+6mDyVsT3OGDDdvn+kJfHJAS
7PxKAwBZHiVePH8a60kcTM8O1nbo1VBpIGV5bHe38xLvxtE9gwvMS07n+n8HXOwscn8tK1spDpnE
x8cKozUi44jbW++iAoVTrUfAtk1luLOQhCdfNe1NSm12RzkG1YM2L1+odmRrvzc07J7CrxhiRWhR
S3GXmZOyHYwbR/M8ZOP3Qmy1Z5w3crbLYFGYtWwnfq9Wk2dXtqJv+wZWy1BAhvs31uK3oRYxk0Nw
Mw0U5Q+OnjZrigvTTk0mxAf6MdjCRlRvTO3SluZ0I6FBix8BnsXUxtpvx0BPxaGQZn7XKAqp4NCO
Nw7OfDBOn+e3k80KWMBRzCXZwitGzGdiwQ4zShMTz9I6ZGYc8VcZvsJo6SH+nTqfr3/K87fQUQ2O
kIpk06xUtThHmap1eBLF8tBM0nT7JvmlFob9oeWAf9BmzQUal9M3vAKtG7O9dJ4slKJMZ4YQAk08
PcDSFCPHLJKHwSjCPbf2iPRyPj3pSIlCSRXtjfEufV2bW4nzRKnbXlb/jICY1xk6SSfVxh7YzrHn
yfu7PKXVqauzKrFlNMfrH/fCkWDLkFOg0mOSZy4eq3JKeBlkMh3CsVQhq1b6JqO9Mrvy9Tfy6Qtb
FFwisGMQRgy4rAd6YTf0oVFNh0iW6i4LrEfArMWNfPDCfED22iwXg9AhWqxZJgcdL3ltOrRtgo9f
E6PSKeiFeHnl/xtDOYinzXhb2oFviLzfIhfHSbVKKZTpoDS2eLZrrf1khSJ910Sx/+er9GaiS4pL
AGMtZxX3Sez7IlMP+HU84X7ZfSlq/XMeh/JwfTtcqHk4RC5sPgvBMNg3i8M25rVWGKGpHsxCnXZo
K1dHGWAdXnqeuuWcBlvfLrVVkdjd1miq7L7uY+Xu+o+4sIb8BkvouJ1IcJWLuyzTmnZMecEPNpX6
LZ6GCAKZkdxJqqd/fm0SrqkkHNKaJWYWLxjyE41pApc9dESDD0B3EeCtKvXGDXaGGeKhnNtjpIUO
ED4CsdObJC9zLMnngGO07OKHRHTbHaQiNkbmiftaRW1Zbfz+Xlg4wrd9VO/DJlKf0sgXz0ohtX0/
YpiS4ZC1vv6l34oUiwt9VgcksZ8BAGdxsV1F9lirqYr0dAvT1+qxnscoYB/WvMawsXagrcL7JEk/
Cz/L3lkjsgzISKfrDPv6z8oI1LvhHQUAArC77A10ALJqtq+IKRbdeFIvbQsWC71CSWWKLtjpR7Sz
MoapbagHq7EhPGId8NJZekWC7t3i/1x4cuZWI6U3AJF03RdDCaRdzMTwtUPSwJ82aCU8DlWSPTXI
1+JQgT0vBCyVJ0E0P6+vyKVJ8gQgpIOtN/DmRdxAUlIHmBNrsDMQJQrC6a8aFYh9EuGncn2kC3kK
KSb/odwvgIyri2Nmew2i5GMtDpNdPOUU9neanzbfzW7I3icSk+EEqWFo7In2lzbk4qOBRPNeWuGN
Z+HCq4doBamuKpAcAXB5uqxDEIb5VHXi4Av0R6NJf8p621y31ErWU0RvyvO199en/nZfLrY9zWqe
B/TPsLtW59/029VdIMkYD54hD4UWVjNJIkje6QP8qBXdyCTGwzm+T0MTshqGrTg+2GFlWMgIJAjf
G+YYH7LS+EW7sArWgh7JxhlV5zMWXuZ3RWlDLG0sHz0oOyyo2bRWnP2Kon7o3dSuC6x0uzpFjUqx
ZLSxLcVGIrh0xBetTcen0Rj63TQ2iolLbB3gbjILnLDN8Yqx0/TBi3sAnHKKyobCs4HFQ5h7OnoC
mPY9wCvCkM6c6hEimRok6Rq54gkZYjSiR7wPNPNZenTCHjUL1W6aGvAW8DZBmtA1jRY/zWT0BmXf
sFV2hoXRjapk2Q+YXqaJ50OoPNfEB2IFHxK/0cEJc7ds7PyzVHpVrDNvstFPDoruc4F+O/JQMvrp
GVVe3DWtbzQrpOMdPLD9YtZTcnJkQjysi2/cEZc2NYgclMLmygk+04ubdqKvBHC3lgfgL8/WVGh4
LVjTR6yD21/6qPb3DezDtUUL72umeni3pQOy9tqUJ/vre+xCtEP6A4yL91oDB744Xb0eKwquI/LQ
YbR9R1sQCqFl+7s/HmU+wgLuKsk3DkWnGzmzauFFiicP2MLaW1vt8AwP/O9/OMisr4kYsaai9mpS
lz0dRGCCY+WyMQ+NHiAXnwfTuoJqcuMpPrv5GMWSDtA3yxCwSBaR6IivH+U2zTp0jvfL4ul7igsL
beKWIsD1+Zzd7rSmOPgzu5gwm2DxdD59D2qiCWPlkFuYYbdJ8RKrY0NzWqj3XYYlueoEw9rW81vo
pQsDE1g5JBTcvFBLF8FpQndVi3upHMYqQME7RKDQqhDyT8qU4H5Kfyp2bq8iQ4s/Xp/x37n/yY0H
xnyGrMD5EzO8YHHjlcA6J0WG8dGuLZJSqjjBts6n5LGtFXy/IzkptHu1qnuksxftjdooNkU4AejF
fuxR91WEDc1UcZ51JIJ+pHlkfQpxqXjukDFFGtqr8/wD1ZQQsaJ4zLyt5veowRP05Jsym1KPFDEo
a+TyBPIMdT3k96UpBB64RZ62a25X6znWLHzn8XTKSxcZKODiVRx0+2oq/ALBjWmAGOn4IVKQSXg0
Fac7Jinnzx3zLjtQYHCeUMdJvkUQ77i3awdVkyQN20OsmPHnKHjjMaR9/2pWUzshaVOLV82ismmM
PdWJpnceMJDR60cu0Ujb1Vo5fm6M3peuA3TB39a1MUsCRvXwc2gN+TOtfPVXDnXXfIcYIPIlM2DT
Qcw1hK8ckMzdjUaImipM0fo1TpM7hYuJ29/34N3IxoimvRLH/bsxcvT3jTEpTDJMzH3ZT5QMUWey
pk3rxP7GSoEc4DxvjPiBNLL92QWQa9yw75CB64TstmicZfWGXlS415RE+ChUthRP7JIuPArcSAHm
KK2ovvJXK5P4czrr1bI2MKbeZhXdU83TD3GFo5tulzUKLl6A92jbBfWXRq/LcuMQbh3sdoq2ulP4
d6UTx1+TqpVYOBatfAoMKCr42ieltxoAnPs3Tuz53cDupepAQ4g1pg5wemIh2mdmZknskWojXGsh
JqdRWKa7MRbxrRdkvs1OTwpcTRiDXKtYmzpLOqOqlHpmtnZ8BIyBdWvi+N+g941uqSjYRjh9uDW9
zriLc5rpQTSJvYRHP2FD/WDVZngjxzwrQcBgJj2h3EI7Fu72/GF+C1RapZwwtHDSozS7HvM31AmF
7sk19m46nhlNeiv/m2/Z09kDkVIhNFIVhXG8bDVGWk9OZtX5Me8oIUkLK/gIt4aPcQ5xcers8UGN
TXWjNgjfKArW7mkyvqRmE71ev7HOnk9BVUInf2cteMvPZJVtJbDtLBJHy/fyB3tMugfsocYbi31h
lFmVgjBhpl3Thzj9vDi4VqVZB/ohpKBKzGOY+H7J+MbuvTgKDxqlUoQCxZKbW1TooNTFqB/wEG93
IGzwhR48e3P9i50/LiZVRUIBgE9vq3c6FyMYukmtYv0w1fArArqGYzZGu0ylVdl3uUVhlRJ34ZnO
H7K5gV2yMU1qO3QLoVYvXrUMN4sUExWmJ/AyNwGcfvOHUt9ibTzex2bfw4mlq2NNk3Ij+nmrBJzu
VoraM1ycui6egNbieNRiNOy0TI2Dl46fxrgxP1itGa07aQT32iyllZe4OztGsDZxZ3oaNKwZ8Sdp
lOD79Y9/fk75IRRnZn1WQBPLb2AWppk4rWEcaq9rn42JbHlVdJXYRym0F7eAO/Hx+ohzkLKcOsXJ
mRVIqQYszGK58S8p0lAaByD8k4sRUPoutAb/Lh0T7MEr+yEqEqi/UYDLLKnH9cHPw2zWnNQY5u0M
VQTldzp6lwbWkOIbTLBWFQc1C4t954/1c1dkOGlNY+qTtNSfA73WUYEM0/IIvCbZII91qzR26XD9
/ksWW4A0XAntWDGw/yJuoBMLY7XXo7vrE3679U8/N2ozJhw9mN5EV0u0xwD8vm9RKjlUaqoAC4uS
+Is0o/SbwRvwYhTgSt1GtRPfbYpGfiFAwCbRa2JsuEL8XnB6xcvKd32kjJNt29eoD+LFOn0hQgDS
hp2i2axKYKbFKgrreE88arSwGk0HgkETKl8AtwsFjlXc7jFt7msMqXrlx1ARxFyf6YWlJSym9wtP
kKEBU54ubZkPxFaVjRvZQLs7rxXlzqkr54md3G4B9YpVj3fmShfdDz9vPmLzPLm1JtQ/hY/SY2Br
czNTFFChsy+2WC3yvuvz0jwAY6uOWea8cpj7vRWk9kMvhvTGUzDvk+UCAyynyUBrENCTPJ127kTR
iKOgeShTnOEMFVdMDOS7FTizdHPjE59f1XDGgT4jgUFXFtr46VjGjKHmtrIOeqkY3wGrk6iPwVEL
hfMscjRAfaVRvshRqT90mJw/yiF6aCJH+QnFihBZpL6x8YVnx2tVpN7B8Rx/reL/FLqZ1o03oAiX
PowAizFzR7lulvGQlah48NmjeegtfwKv6COWCJ4QQl19S/R5TkIWa8CVMmeYb/if5SGLzaI3w0Ja
h7jPp53vONpOoar6UDb4JokSdaMk6vobIdaFxYC7QLDhsNtJcef5/xZiZYlspsgK/KMRlOEeUAkj
+6mJMpvSohma0QtRo3RD4zq7dYvOL+PpfCkFE9nRIOYaB+5yOnRtejH3qBkc+zo4CmRMN2lXlvek
ccU6LIW+GqZ+WsWj5+AAFn2VqCvc2Irn79b8C1Dc492mAKcvd73eGELNjeDYJTPNG968i5deu9Im
Ld22wHpvfOyL4xFagzHhekGr4nTGsYrd65jYwTGi5b+Tdp3u/TLV3a6y0QeaaMRfP2rnO2oG0MBI
MnmTDaDhp+MF4HsTku3wqGJQ5GIjjhJJdIfrdrYaAVaukgAd9+tDnuMnSVOoZUJDntEm0PhOx2xB
IOPiqoVHgaTwewQp8npVBmmiP/qjErSulyXFB4iHQHBj0Vg8Cl2eiFVQ4tWyynw/otsnur5fSR01
4WYy5Wsa9BjEmWONsbOsslvAgQuvGz+Z8AWIHzcTvZDTn2xrI70sWUTHYLSUdRYGPkZuqfgyJYGy
UzPFX2N7ru0LDedDDCqLu1iWFmB5qbwnT7Y3aI7JvWnH9j7UWmsztuiPaPi9Hq06C+8bOY4bWM8H
tBJjB7i9rO+tGltrE3zmPbgiDWEBtBozkts/32/0j1CDoEsHIGd50wpPw41SiaOjlN9BrjerKUgt
1xmGcDsFxo3NdmFz0w4BrYuOHGHw28b47SYRvtlRFAijI9WRZiPVoXGD0fmOavi4G9Pg4/V9Nm/d
xeXBaOB00YmbU+LFNksomqfaZIdHYGn2qo3y6F2uBqnrx3V94yuex1jkR3w/hw4Zj8CyqBqEkJ5E
WEVHX3ojkLnO3A0hVqHXJ3Tx8/02yqIs1/QtFH5RR8c2csI9bzQmYZNm7bMEAGZQZN//jeGo/c8x
LAYoy2OqDn1n2XivH63R0N+XbTG53ThaqG4qzn3bB7cKwheuIormpiWRYqBau+zsJL0xZKQO0THl
wt3AyWywoTcxBBFEhwai+wgZe7eYT5c2ydwvBsP+Rpxb3O8WgXgLTSE6VpAFH+xK+4IQhbmx7OgW
5/zS6tEwQAFpVqGBf3N6hVCByjpBafVoe6ND+S39S5Tadztp7kJNfLm+dBf2Iz0b0nUxe02BHDwd
K6i71tASbnVjljZGrM/cFOnY3diPCyVgSIZgu7nGqd/PivtCLDdk5tVeoOpc5EYE2QLMffM5g+Si
rnBbbxBeTxTjTiUkW9NFppbZ9gqGIR723WC80A0HAKWrr+0Az2ya+ty1vKk2NnYfTVsEwifypKyP
hxvPz4V1gIDBGYU8PmtqLq7yIfaMyVMo9HYV4P001NvtJAJlJRyU10cIlDfGu7QWMIWge9CuxMJn
Dq9+u/QCZH6q0o5jblgTEf1ZYwmhq2j7xysOJhwG9wwBIhSdZ/3bKLHHMpVYah1RI9JphRGLjSRa
f36B23PLd5YqoUxjzKfpt1HMdNT0vNXTo6NG9X2o5BxR04k3uTqhfV3ZN7X4LtwJ82CECbDX2T+L
j5cO1QiJw8+OvUY/JbSKOega8ADoBnVngw7YVUHeH9NBd/Z6jlBalDjGtwIZ9jVpvwHPiTJtPeLg
HHVSe1e1dvmkT56zu/71L9wiuE1SXaLCwluzRJD2rZ36vjlmxyhp4wdbnZyHsSqzddOkt7bvhe3E
KlPxo+VE9XEJyGhsHWv4hqHSKrLWVYbCf20W/v76hM5Irhxt2I/gCLj73wKE05XGcX5musX5UVWR
7A8wBL332F5fprJ7O83TOknzGodh09gQ6+TbArz1I6Kg1DkMo9wWU4OHr1K8VkUeboE7ZZvKYxnw
oArvzC75KiKjQVyxmH74cN9cXZmCG3nZpS8F0oAeJ6JvhB2L5MFoMU5IAYkdp6nOVno8YudMB+LG
8T6TEpm/FCE06erMrwG/dfqlfHh5YPOc4pg1esx2jLpwh7I9+moK0M5k3coi/B7EEHjXpWjkp2n0
C2vV67r3jQ6DduwGMXz0hF/gam6a371srOutA03/mBvC+wHPTWQUDVu4b1XUaAXSI96thPvSp5rL
2nMt+U2l8HQOk1PKMszj4iix2sWEoPFwXahT5+v1XXVpGPp7s5YxzEUSj9NhtCaTWM47IclaVaz0
NiGvD4NbWeP8b1nEfdSSaV7SCaHoqc6/4rdLSiZjympl0dHEJAmJlmK4iwzZuTJy6p0z9b/GzNq2
XlN9lEOW3ABrnLNUZhzaW90PvS9kfhfPvBaXagQJLjtWsrNgbWrDJxkgWgWlx9xFeMzFq0JiQ2Ko
efDYo/S5KczO3kETjVwzqIxNpsv8hgjshYeauwlVMB2SEqgdZ/HmYS/tB4GkyGjJwf9W1ZyFlQRf
9XU0OzyclVLQVlVH20cFTg8forKSe11CYVtxiFRvE/J3fU8sjTRnCCMYIE05/MKhBMpolHkqzTh8
cW71Ht40Ck8XElQ4lQ6a0MAVUS85XcjIS4cEPicpXq1XL7IMzI+JPxcGfVoJiCah35ivbYGDCo50
VnkHerPYof4cKth6Q85xS8Nr422Ztfr33FO1x4bJbUU2sPniQenA0JhtBAPPU3Akq0GNB6vIbAWY
+lHEh07RIdBYhVJ/1cKUP4OcZ/cYQXTeJsb449kew9FeF7LssUSHiRyvGycaH40Wr+11FpgD9Bvf
btcejt4Z+PJCMbeyHAXUCrsOfbetEN9YT2ppYYEOoOhO8dtAvecmrHfUPUS6ShCAOppapUOdraYK
cxgfNTl9RL6LVM5tIusJYR+oKD04ismYzB85QinlytOV6kPbiDZ2hRr039TK0mMXMCZeLUUdZz88
r8u/Nslk4hSi2dm+sREkQdDfwz1ioKWbcCF3HmifYVCw8+lj5EJqxq5cjcsbQVzPAhpSpplxbGKj
FNRt/fFnDEWodEenpssZoSRkInAXgI1p69r+NeoFjdPrF4pzdqPMR43q9izWa1KbWmxsqehGGOXG
dDTLGJQP9wHyi2VeqBgGhnYC53eyTHdsJyfbKU7Sqx8jQ022nciQwwPMocUPdPCGYlXnlXwVw+B9
MLrGa+mQRL5b4UbC6RgbFaOTLhF/Fd3kNS5Ut/4BpruauQlL8BK21WRs4DuKr6HdBOkKO1K42bqs
EAQcteFBDM000KCuSoZOhJxt4dRvaI5Mn3I14eCUXVnItZeoyUFDXorWUDPGyabFnMFzc4yYik2M
6813jIE6sc6F3Yh1z4nHtsEZe7gTiU12ZnWF/DqEWX3XAKKoV0hbpuPOiLqxW1W6Tt1hSBpRYdWA
5JNVj0Ctctk5xtZui05bKVAZGqjis9eYFWTqJsvHdB2JyElcWaJ+UPpG8NMr/DwE0+gHiZsmmhnc
Q8DDkd2LZPBLnRr/M1qZ0XstaHFHQoOm2isFZX5Xl7NLIO0WZ9OnExAyILsjDDSZTg8xNOVsw+un
f0Um1uOybH3/m1f60N57SEmrqocGhVtTbyiuopTeY8DLnj/5TSx6PIcNtdvZI9Cw7VTl+fvre2wO
MU9uIdp3MyiE22MG4KjLMCI1dcUam5rIOuldoyise11UR68O862O4sHWm8Yfal5oN7qGF7a2BeGL
LjPNlFmM+fT2Q4S5rCKzr45mgHVJbqjFWstB+12f3aVRoIhT/eFhJjlZzM5CJChCC4f+gdfJezYQ
fchiuoU6Ox8FN4IZrAmkh0LCMkaqp5TToaYd1l/G6IZS/EhyWayvT+UsCJ91lcjjKSjaoEOX7ACv
Qf/FF217zJEVWpMMwGCkT7CNyyq9kW3NL8/pnqBaCkSJ1aHuT/3sdG16rS5S4rLhmKGe63Icpw2c
Q/vBGhMLsgzA8OtTO0edUwn+fcBFHhTJHExPOwzHSR+0jQN7znVGv3FlLFB64CHa4UppfTIMXsQi
iKoVJfX8RvJ34fsaCF6Q6AA6cBD4OZ20jo9XXdnOcHRk9it3jPgxGyeNB1i1b2zK8xYb0xUkzcSi
7BfS9dOhzCqKS6NShuMgtHynpGb3UMHR21R6Pz7gAmq7pd9HL1nuVXufH+2C3WrXSmnc+iUXNu7M
60btdWYwgLo7/SGBoyljiKjpsfMmMuoo1vZzgfTGzr00yoy1w8SU1rhY4gezLho7o8uGozop/n2s
iC90pa0b6dCF5eNjguujXUiNYBl8IzgV2hMVxKNjDsnOnPI0WTUYu+Lfodov1/frpbE4FeSOeKpT
81psFcTfWgvpt/E4cwtnnyz5nPrBj4BE/AYe57wyT9nEpEeIdQOUK7Adpytkxl6qBL6uHXvgqqRI
qpWpW50IJlt1jtOG67CPCmRIh5TAMZ0l8j6qiqa8C+sBM9uILyZWk2Xkh5Lnp1+NrYcjA1FpNMtx
guNvvFRuwLuZ3yfPM56TkCfMrYb+1zDl8Q/u7hbrvV6Z7iC18sBZw6SHj5OHw+CNQzHfKYs7B30D
CrE2JT0ehPmb/5bW6EPeSX80x2PrY+ajBKaPjSEMRq+w3qNYnj+qVWHeKANcWkcasH9jjKj0Lba/
0rWdMsbKeHTGblxbHTRVGv3mxrO7W9TD82eW2i7IHNjtJE1AZU6nRzPRGAgkx2OdgDJHOUol3vCR
r1Qm/hId8a+JmmcrYqb0Fnjuwm1ugZKh3wyrDJ7S4janoTQZQZtMR4MYHXkK2m2ViWpenONaNQ5/
KtE8P1Mg+dmyMyoFDNnpTHGNrTrLGtWjA5kEQlT5UaayuRt6qM7Xj+GFexQw2syoIZIglZKL173F
EXUqksQ4TuAVPnoOnfPIwWbTLUsIRKsORda7XKHljydygh6IMzmDWPtFDGCmrK1P13/O+TVHWZ+8
nDcatALf4HTieul3XApWd4zzLIa8Wjmu04s/hkUgSD3TbinKzEUGa3EhZMIJy1KUxrHSg3jbdxVz
FuBdtAZ/vrhrtBvJ9YVZ2ST6xhzcID237Mnbwk9KjB71I83DcZ/b6qckQQHt+qc736JzdQn4FDx8
WghvedBvh78t6krNo9o8ZpWR3cdQL/atL4OdhS/QzkIG5PlPxyMmpN4KBnteqKVWsleXyTTqo3mk
8q+5qWYDtVX7yO38xNk3JRZy18c7P/1QTcAPUaVGh5v/Pd0aQ+ijm9sF1tFqUcCKYjrCvd0od6Um
vqMTOKzr1gl3QZK/Xh/3nN/FncPyAZBDP1QH1no6sBk0aFZUfFj8lPpful5aR19Jqo3RKh/5wvVL
QUt6Hda2eAxGjwqiJNml56hv4OGPT1pgJK4Tye81ARcicUF2tBGn3XqNpa9go2Y3LuTz8hK/F8wt
AgpcWPRtF9dkHWMINbTSOpaJkm1MuCmu1dbRVy9H8kvtaS44Xh+usbpynowxttdW7YcbrSkUOGeV
wMsWEMz1b2ifoTQkrGMuCWQ4OAT6stEKOglzWX32tKXwdXTKUiHRG1ogBFrR9N/ywdOPVkl26k7U
5O1t5KMq44ahpuVouVU9xqqxlT8nYjLh4mCn/B03oVbc2/jd7LPId3ZBFIH2sr0qHFdDEeJFO/p1
Oa1Hw2mOY2lgDGVm5HEr1YgqbD4NI/2EhPP0YJpZlSK0FjgA4ktwAXO/atpYQRTvI8fp0q8W6i3l
LLCAv2timcmGmkD+2Wmhb3dVEL9Q+k1/Wn6oN3tV6bOPZaU70SYrQvHiTZa1JWpPv6llHlR4K3tD
ujaZzCsdaXVaoQIzfRUyxnmpbkb5Jk2DTWnRVt6m10rtDtBD9DMstEjlsYHC6tqpXpVokpnFQ91W
0a+SWA0NaeFPn8tcmM9R2abxOp9i+ZQKlOR2loVjCarLQ+evWnTUBrfyiiDZJX3WuUmABW/cl9Tx
AAwNzUbgGv1O8b0AiFKhY99aR2as3QhUzuqvJK2EsuwGIEPUZ+TpkUIpsS2tpAlfAmFUOEnbxqNM
reZLrSuoeMiuua8sRW7yklbJlGvDjQrsxeHfykJ0R+iHLV5zBG8spDTU8MUcxccAsC1bKjZdqw/N
+bnR9gF4dFfv/XTt1M0tU4SzKA35TIIXcMZg0pG5XUzeDHEYaek1v9AXqB6H3MJXJzARXKX0sjW8
yH+EFKzcOIFnUzaIW3lVOX40sknNTr+4knA2OVPiJa0C/4Np84lDXKM2fpWoOB/H3rbATGqVxUX+
E8JmeeOxeAsjTkJTxid9kfTnZo78Mr1vKqH1/AL9BYl/8FhDaxvKJhJG/zzYo/akRQEFRQ+JLImF
sN8Cc+mMr7LW7Rr6YNkhVo5h5EPnp5hjdlmmP1VOj5ZPlk5qvy4IW9APRKmeypXjZds+8mugpGEw
rLSsb/2NMZh6tNZz3bmLifYJEieUzdealhWwASi74pKLk3UAzrZEgN23mqq+sQJn7zOfnkuQ/8Li
iaRmEShTRKn6iqDjBZk9A7ySA8wELgI6MircECpkNzLGs/dyLte8FW1oz9GFn3/Pb/GAr6DzjJOR
fKnNijwcxOss3d43H0o1/xBXqvha5r3xFTO7+k/LUvPISMnNfU4ezGV/I7H8Cp7JKF8M5K3WosYm
OvH6X9eflPPAlVEA3iG9yrektrv4nqmTDr0oSvkSjn5+rzpN/0mRPbxRHxnBZEpsN08M+U5jbf/i
mftiN3p4h/bwrbjrLAGafwdQJdJLIhP6e6ffOSn0Ngr9Vr50k9C+ZHoXbp2CNlLQKP6n63M+iyMX
Qy1CIAKtVNejRr6kNp6PQ6GkLvHKLbzf+VVB7kpcTNEKVVQgCacTCi1NRWinNV+CUWrbWA3TOyDT
8jBmE92KrCl3vpBQZwuve86zotlen+R5IQv8C9VU2teAxc+xf6He896bnv5S6IO9iex0FwZRstKb
8gEo59cuU5/qqbvL9eq5s27Z91zaVmiG0aWH1WzSlV184663FLXJAuNlmobpsY01eUQqNXjs4mZa
o0HQP8RJkT3FUk3/wnf7Y5aHszppFf1xGAeoasY+gmwAhkIr/3QZaqe1Jgu2y4taEdWvNKvvmxWK
HM1zxZ9h3oOa4KrMhkK6dq1bv3q/3TfcsRAL+3p0p6YINWyDnej7jfWZv8DvV7k+191g/PCWCGBK
S9BXHfvAj4EVHUU7+rtBNd7Z/ij3lp7LHGuSdLxHn7U+GDHQizJKlY1U4uxb7cvw1nFYHr3Zqniu
H/Gq6ISXS3ARuMQwMCmqHrNClMG6HpUi3oiAkNqJyzhzM4J57n50MKZ3TqEEULrTshpdX3eaLzb/
rLceEN0eQT61mlxP0k7mFkuvh5tqQpNnpeq1SXBAuh642Ghk7zwr6a0V+ujKvsLM40cJDP0d9fm+
ghoY1l9tXtF21ci+6FcoUXff9XbSPztqEb4rc+6olUSCxHHzDCqYm1ZzOSny4+GTLccGUGuUPmD5
ZqzpWGViRdhWiHVFYqHscrOYBmqYSRZR9KChuNIgj/yxANmc3hAnzIKF7D2quKebTvWbTOuLMn7v
63El7oYJyMaqCXyk/sLOrsWK6z5+7WKRfMCWpaaYNcXNe9G0ck/gnXwPtUgHkhviY7NKI8cPXNXE
PWSl4XFy6wFY3ob8Vuwc6FXDeAbusswpUILK6zTit7YDlVEwD0njdl2p7WQWvqThELpSSaeNbLRo
Q9sy2Xh+5bwbZylD+vzdWuvj2KU2eEtj4ywBwzqDLgMYhpmcwDu4iLWQUg2B9ijivYJ3A5LYe1oB
G838C7sBRKrN7azukZvfUi16MiY+Yd7t9eEWB3P5/PMjgOTjmYlcCrSD5UoSKSmKQ0flfU+H3B1y
LA07wu77tMakM68r831sD8NKxNqNIvIZ2oXIlnKgMxOreJq5Rk/3UNM2hmeZqfV+Eocweay155zm
ny3bte4pa5WSqo7oahS9mI2DZ9aXMcZWXS9c33hMrbuysjd6pq0c8TnKop2aVpu3++uPLMj/f/7i
z8Vr9r6pXl+bx2/F0ol8Hu9/Dcvr/3z7Y/81X39rvp38H5Qdw4aK62s1vrzWXM9vVuf//Xf+f//w
H69v/5YPY/H6H//8kbdZM//b/DDPfvcKn43P/m+TcZrA8SWH8fmf+tthXIFc+a83gX+Io3AZKHv8
8x/9a938xz8VHML/NdMAEOplY5Ovm//8x/+YjNv/Ais5A6hndBug0rk5ga5NE/DPCe1fhGYzsJHT
IOkLiT9xGT8NTeiloa8zw8MpElLggF98urUs6r+tWXnEtIoYVmHsV64e5Nauwa27cn3VQnS2J+af
pve/farD36/b74bip3fN28BAWMH1yrmlpy3Tp3QEN1P7lf4iMy9f51bg0BGYgrvro5yeWUahtD1z
MEG/E05SLDmdHoLAUYsEu3pEZuBRscpXLAwCN1SG+7j/iYF2dk9s9vdxYHeyxy7MjHX77TU/H3MR
7eXU0gsUPNVjjWJvSk9pp9XpuC1U/2AX/332/s/BTlPfvwfDdOaNuUXksOzE5ErqdQ2qVMcg69W1
E7f6pqTHv0bXenqfUpvaXv+gi2jubUAoYjBzxJyJALE9/aJUO2RFoU0cKz9+EZ5ev6u88g7v0Dtf
6T9U+qjchaK9L/W91z4ZzRTcKHQsXN7efgAkHbqDqK0DFlmCbmlhj5XT5OLIUPJdq4sntM6LXan0
/8XeeezIba1r+17OnBvMYUqyYid1l1QlaUIoMufMq/8ftr1/d7F0mvD8AILhga1VXPELbzD2fd4W
dqHXliN2uQzfOGtOMcCTFt5rkUUXPKYPwqFBdmIlQbtZc7gV2CRCUASxwBu6eOV9Xi2pSELjw6S2
vh3WgCyaBKsjozCmvTmUa3vsdhZmMgdPAcpSoBQQUL1ehqrTa90sJx2CqeU7oxmeKkm4k9ICFGiE
0o7QyNPHJOM9CkrBQT2LWkwfOkIxFgc50ypXTPOT3xrGSk5+c5/wu4hyFJyHwb4hY3T9u0R5iHF3
mowPOTl4l2gHtfG+4r1abpA7k3aBLt4D3In2OHtUK3yQP84J3QAqUOCxaUsuDnuV+Ebddoxt+PV9
akS/aaApn3Cz2/Jrh4thtU9BY2e7SUNPkOTTP1hSt8upXNkKJIt7a/DWsNR/2hc0t7j6uer+YM0j
c7/6pcwyFVX8AXlt+Lg+8tGC+iWby9vvH87l5AMeZjdA5UBxnjq1sajC9aHnqT234Itptd+sUj5U
hbDthPLjMMhfg6n5NIQdFenJW7nxFkpyfBnPGz4nc4uUfN1adi76MCjAG03Si2qdQgNbONN31VSx
/aOvPXbCfdlsuha9+9RNPAKVMHSV7sv7376AW/79G+AKwnHjWWXrXe+83K8UdaLU+NJRtH4wFCdQ
vqvyttUfkSVhL/w29O0Q7nXB8TP8TZzg4E12pP7b6+l1Kt78jHlHvCkS0UeFwscj/uL/1tVt9UNq
9xIKKZ0jGEc9o+ZtRwgqf6NUZkhHVXBXZmH5HiyHX2yBBi1fTxwZvk+wctn78r4L3YmynvHUC3v/
kyrZQQXG7lOSueHnLEE93w5+rfyI697E7VIsLoE2SjPAA6L00uqpo5VfOvC3LSiqbviRic8FG6Sy
RhgC6srls8Al/D0woHMefRoPROrXk9+JVehjFyy/qCmujI4qOpMHmtbRh103vXj+SOa552mgMv+A
ZA4Qt69T/pipR2qgffLR8JFtVfadcgpaNy3QDD6ksePrD7K8f3+KXuOqf1L+v38p54Wmu8wzpi63
iSa05LyK9BJX28HaTZ39pKPuNDh56+J0aeQ4RLhevMlOHR7YP7rf9QHUsrAbiMuSbZHtyvYRxUvZ
sqEC9y4V5zPyM23gtIZN89Bq9/K0srUXachfvxm5rRmRNzsBLIOpIgADTytBfomzXR/vx2+VfA9b
Vci+GCp27k7o28Y+xP0BdSUcZSV38p+n/tMgbLrMHR6Cldvu1bxuOYdvf89itQcpD7JcaPk9oxOl
zug7xqPZPfjxZkIOB+AlyWH8UPsHpXaDYZuWn+CDSiMSeO2T/zXlIkqgvd1p4l4E/KBRmLuEPaUI
SN1Hw9h0lXpXqju8O/TMTT7H5nPi7fXKFl/SaeXYzgfivS9Z3F2W2DQttH75BWVFbIYsY5ukO8/8
1o5nZVVM9braxDKqXJA0Mme9L3L8pU+NigyUZWWq9IIJIy3YbbrPd97eerC+Gse1LsWr5MbVly0G
W3wZRADVCOh5v7Q0FRT+2E21CVELTI2NkR+11LZorQc7Nb7rYAt4DsQjCOYvYb/Px6MSPXXtYyNt
RMDj92WwSXNbe8afLd4MvV2bTp+ghWRLp/AUd06Z2/VndZsjYqY/RKhM4TNrK/3HWtlP3UMQbSLV
Tcd7xXf5n8MfOr5VwoucrbTCbsKQv+bXAgtJJYVwZBGGEG3iBJGN0su4s3J0CZ1U20o/lM+97qBN
4IW7OnU6ww2D+xJ4+JoD46uoy82M8wgz8bzLBMjXd6DQJ/RKkWd9sXyoD3bUADBx5xtYy2yPR2cz
Ro+Ztsv7TQQcZA+iePip6nT+3Uays/yhL7eBt+2phMnRWSgQPbM9z/bS5wxPC85acj/VZyQa1ZO8
D2OqMZvqV1m4cvrZyl98wZHybQAY3vw4SXdiscciInfp/b1/f97eRfO+IqIiA55FX5Z4nrqoLWPy
meQk2CH1EQ+u/E3k9jzrPqxcp5UeSn8rD8cMjbfHFpMfHX1KZ6i3kY6dw65Ze/cX4p1/n6o3P2jx
8HpNJ6X1MEgvJlhbpOLkc6Te97EbPAkgOJKHsnnqwqdOP7bRnaQfs8ltoT+etArLY1uiVwx2nfvT
d2vPzTJSF3dgUaBdPJkBNmBO+70+Gz8Kd3wJnrVvumcbJ3aXNx22GNiOiQ2XpHoxt95noHXKWYrR
yrbV3zwtpmb35/SRGMB6sj5EEwQCADqOLDg4oJEkFUfh5/uLo94EIfPi0B+b/bBUnTrF9RYEigzs
UuilF+FkPWk/op+W4mjfU/muUQ+itNWFbct1fV8dtV90lnzqr098e/qNQNz6DJoi/yZIbvrYvCib
4px+LA/a7+qRLSeiRPAZ0zIEUIQf4QvF4ztczoTn+r4+5GvZxDJ0fz3GQJpk4lq+RpyD7TeBnGzg
kzFYfASTW3V2pzggHdNHoXCraldo2LvuWTbjVxPTMyCrWPVSfS22L0/ynOTRNkIMA9WZ61/Q1xYg
XNR8X4Kf1Khr+upOuItb11J3Xm9TlUn6bWJtuTThW4qfEYS9qz9mLyxoe0gLF82hhDpg99B86gPb
nFzjXypd/bXp6RgYFJBIuMiirn+hlRpVgSS79EKxfrThfwwfef+1500UOvWH5pO18k4upLVuB1xc
blWStoI+76ysIpWw9V9Z4RaiPVZuNdrTA3yhjKhujdy2OuxiL2Q0Xsx03gvep+lHg9bQY/vL/Cg9
R9+6b9Y5WYmfb9I4js+bWdUX6y7Q7PlrNP/saZA1HPOb/FML8PxxEEF5/6z+eZP9s4RLEJg/NXpQ
a6Ru4+SIw0FpHX98yoGCYdxlD/nnwEix70ts4qk82YbAfAWnMLchL7D3sTX2OIlY077wHkV0KLXq
rGYPKtutI/PSnrzylK/W4W9KUPPJfDs/i+sliJAzVkKu2tJwlcAd6Rju88rt8UkdeddhAWXR2sab
45Sbs/hmmhaPeobBA/qXjOmxDpKNdIhgbbP6RIwpeBvlk2C42Uvk23w6um/F7v1V+vMng8tHspe6
701fTvD7jL5XCvzpt/jNH4/eFwsHpO/FnaTaQvMUpiux9W1GP8/xPwMqiz0o+11WWxjyvOjWRjZd
7Eg0a5uOH+kjjFppI6pqh80uk++M2VNT1LdyvjLlf3pE3v6CZdu4smrgAXxy9xEbbdIi5EaJ08f4
4/tzexN7z+EDN8tMWKaiuRTJA9zQI3PhzW0dcsbKpqMzltsu9ewioEe3Rse9rVMsxlt+V9xivh0y
XjxuktmJZtN0u6R0R92ZRAd57CZ15fI5MdyY5PlT9wyPWt+E8coKr3324hD1QCe9vuNnmNIRagde
QGl9lPwvIZYp5r+/ZRYfvTg+qA1NJg4R4klABDd0ysHN8VbqbFHD7da21E2nP6UPsEcRoPSHg/gF
1KDiP+gK3QgXw1z++OJ2DF0hBybulBIlTcr4TrEm9vVaJLw66Itfql4/aVrsdWYBcfWUtBANHb+4
D5TN1O0iKoWPQX3w87vC30FAqmdP3B3Wbli2ycj1/ijVRxWRNg8Gp5GnrlJQTKgeevM4lY9xRQHM
HQWIngn36H0wtYiO71oxcHCEm3RnEBJHL1sHeE8i7HMpd0QS1dI4pd3P9/f7opnKTp+/ENAvHshz
W8RalB40IYhafCXEU5c9fS0sYHlYtuqHynA15YsSHyxS++lDQm9cX4naF0CU26GX8YIZWmIgMnSg
bgxrF/VMgtNiwx04NUdBxqh8bcibbHfxtYuIIcvC/u/1TFAiOojO0B07ayvqP42AA/egWBujXrmu
Xx/N5SaSgd3Di0PCSl1GboEgYlYCC/VEFa4pD6q4K0cbj8zW2KIoZbVz0jqe0baOLVcOj1G8NYId
4vdBv5VVu2t4NQ9psoMSSxUogiAtOJ6xkcHbgUt96b9YD6J58NQfwtfxi89eRA6aWcScl/xYle3u
pVK2qker17EezNCmzFhLBKxzoIrlbmCC3QBToV7Mctf4R7Ny0NHO1/zMXlFpt7OA9ii9ImA3SxJn
YkWt7DeCeJr1t1sb/J9/3/3WnWzaGt6TpTpi5rIL0FkLvreI94cux6e6DMfBoUBgfhRe4txOTCbg
gQBPDTaiuVfqbYue1xf/Y/yQci7tAdUi0026XTDetfV2MG3wzH7rBMMnS9i06u9WOCaig5dyj+YM
ttqmLe8oFU1M5iXQKcf/8rKDSY5GVXgN/XETybH5Zqem/87A4pJtLPS+24j9XsvPTUEasQuFvX74
VqamLa0Z1Mg3McpitMUlGwjmKGQ6802R5VD9MFhqM930JfEj4Da/cMzAFn4laHfKdpPtZILmIzkm
edWP6muEpAmX1/d4Baf6xx81XzUGWsbAShZTMJN7wxgD61OluEptY3hOXrJyo8138s1Gm/Wh+esZ
aFlxwYIlkdJqkE4G1tKyLVg2qXHzM/nuy3bkOU3vTpWdF8jY7f3L+2PL8+9/b+zFe6EMihWoKWOH
ta2ejYv4yyzmLahdukuPQ3EEQcE2SMe/UO2pJce/eNRU9jFz7dviCi3mT486HcH/PxHzYrzJWX1L
zPsQTtMJL/gpdfLnVHPE2kUfb63VdJsSzZvtzVCLVySzplFIq0k61WO2N2OKeZxGF86+Kd1Dkcfe
XlC2gvgwrvmRrY68eERibMTFEU+GU1XiEGCXgw01AT5+TYYCnKpwS8zpG9w01p6StW22eErSOFKV
UWNg/Wt7rr6wx/RvE84ImS2chV8BdlSlm6Dcv1bs+uOL/XauF+mnBijLNGLmWlNesNhWO9cvd+Ij
AaTyNH5Tf7XDrlBY6WllO8l/3k9zux3nrRkUdr2frMRolK4XJfohoLldRXGEcVt5Oxgg7vgVzLvd
Bh+r/HNmTLYa/Qj90/hpKo6V8qWUJDuVPvQxHRh6sbQCPcVOZUeXR1sJK0eRazosm/cP49rPXdw1
gVdIXcPIJ/wTcP0reGfqgyedaT+2qz7sfwos6DGpvPNAIahDXs9NkwhJX6iFdMqaTalLdl8MjqTS
KwBqcB8Ugu2F2yI4rpY+X7kUNzfOm4EXu6EUcrNotZyvJGxPbN5A2kZl7CbyBtFmUYWS4qadO11o
hMTythEcvXXj2M1qKsG2qGxaCWbXJsjcID6MCGXQDG92arRV9HvdeO7Ukx+i3HXo+qPWPkwDpvIr
F/Yfn8V/vuC1sfPmmjKzUBLqtGRbIadCZRpwu001dIy+NANUb+Kd2H1/Z9yWJOfrCrobND7+BQTf
9Wol0qTmfUNEFhgHWGeoOt3XUkv+gWZZcpBbt0ado92VolOpexRNtwM5oKQ4erqF+JtkZy19SJIH
im5yA5j0CSSzKTud4CqyXRWHsn8wyJqM/FKJX8L2oe42U/I5UQ9VdpDNfYK5RjzdF7C/i6TcZBH1
cpmaivQSeJCiTysfe3MOKI1DyAQNhNOrAoD0+mPHUAOJi4bMySoeckI7FT2ctqHMbO7Sc2UdjOY5
Kp44rXg3+enBiLZTQlv2WavtQre92MkKxHxc61djOcpvaURnwY1ltyVWIwgjeHgUhA0UzyAjb7tr
dkXilNtk3AzVtjYO/Wf5DtN7ypHEmImLmM77n/faxb06AIvPWzwAgoZkalfzeeqwsVoyRKfGL/eb
6QhHCzvtrV86Ga7Z1TNVZPQo4mnjG3eqRkFqq1ZbSmoF36Y6puZKMhBWCEq/0fap5E3LNCkAg50I
v25hVxQ7vj1NnWGvZqdKtNXE6et9Y9iW6YiBqz2i2ipFmF67lelqvpNOWz3+hmtOIz9QYq9Dt5Vd
Oraw4Vr0Z0o7HBDXtZuvQ2kXX0lfK3mbFLi+eI5qbivtUlgr0NHbOs48V7qKeTbUDuwiFldiJYUS
SBuf0EjdjPJWDGJ7aj5kfmE3QILUXa46dfvBL4/THHsPR735tbJa7LWbxXrzAxZBKRZqfaOXxH9m
tDfLT0XziDaQId/13soRv30lF5+6jMQKTQETRbCNdlZDajmOnyUdB/ZDWdhtfrS8fVzdGaGb526d
79//ygWllcx2Mfgi8hJTpRy8eU/iaUY7Wk9ci80wHEVh12f3dXfAo1IbNp53DKsdMGW/2umVA1tz
4FlcK53d5tmLX7O4AKYKvK8XBdIpze4aY2/SnWg36in/CW4POaSi3q58/ryK763y4kiC6EEqS+bz
AThm48+yO6RAs3XlIqYv2eiW9XObfmbWCV28oT68P/pt4gPqRZ65sEiXgJi9AX7VcjJkkxqfUq3o
CL5NlAebFMEka/riGXniTsmkkly2X/3SCu7iOf2qNYTba4NsKIO5uhsr77Gv0gydr/G3KeejLUnC
r6rRvxLzjTslHX8gP91NvfHAi/VxqqtqJdi6iS75CIVkETofIpM33jKvepxKKMWnKptBFXo5oBwl
rYra3IQtJKNYas6OEeBuAd5evw2NgcVn5BvBqTT1L0M+w/nDBoBv3tBiQtF0A1T53uJWA55G57Sl
qa50a996ey29/grgo/CS8MR9ZTe/iQAGhNV93xuDkz7Qyoxr3zVLPXKyttYPKlh+E9gUyq79hgw9
zfeCgJuVfDJK6VPbh9PK7p1Pw5vNCysKkDX8m5n3gmfLMpIrh6FsAmz/TgODuGWYnIKhNmzMT3/3
FUaMK7t1cVbm4RCCoQA3e9MAFl0EjrGZaWiV5nx7p9zrcihtJaVBHaKRP3kQO6C/hftGVqpNkaXf
yphMShFz4a4Wp885fmk4uBiCrepFufGT9AcNUL9ttX2JeBq2garihFwsktbHh0DX1pQWl333+cfP
XQiTvUPYi3j99fbB+hltApAPL8i2+fZUUj6spAztNC8+eE3yoAmGdMj8Ad8QIcXuHdLEFvJiakOB
wVdNz89jDukbZ6ODXGA8qJh3uE4IbmQMyDO27abTlLX1lW8X+BVmBT2Yfi5+SYuIuR+91pMNXzwN
uvSIb7Ddl3BXezOs76bI+4gusfAsp5NP130w9gmq3puslsVdZPaPWlQ0d8NAsRB46f0YpuOhVSQc
i7SHEFy3PYpi8MHjO522nYgCdK17DMS2fwwFBCdzdGOdlf0zPyXX2xXVFAWJHNhsszjN4q5tkE+0
Qk2sT11klbsoYPZ9AVOwcMiMjVaFALGiz8iOtVu5JjbyfIA0RgrPXcdtmuZoOxwFoacaRWc5g8bz
GIWU4PxJx9RYcfKqKZ8b2UCmB/19JKGxG82FynNl3FZXjsKyFwJUGrAoyhOcP0g9oJmvd5PYDxas
3cJ6iYoqvxPC/pNMqJnqxqPGRnKgaNUOElx7fOho7g1a/5gGAFqgRMfHRIo3aFtjE5dEiAigwQXc
KXJlhef+dcb/j9/yPzOR6n/nt2zDKHzLhpn/6//yWgzzPxx/CC0zzvYvRgs4if9AU5yFCNATwbyD
1fwvoUWS/6PqKJoQh4JLnh07rwgthKg8AiCm5swMWeT/Mno+/LXvIQP9r4SImzCQMBeeBw/cDJuQ
IbVc76nSTMJGY+efR2Q/jxY1MVvJlJz9Ew3WIasr7Qkxgukp1tPR9cjaHgX2/SEegsEZGmH6kYxR
+vHNvP39I9+SXW76t/woDV1aSQTxqcNEWZxZXtwAs0rBOGNjqRwaNW/sOonyO3UyUASyzMYWhDyj
Pi2bG9SufPCIhewg4ZiulGOXUQY/ZOYLIDMzt35u/Iu8SVa8zGqls5dVySbwg9pFl7bev/+9N0Bc
MCt8MCRS1pMMdNlUHRNd8Bq5884CTxrSLUrsmqk4OVNgAHXyGnM36M0dt8PkyPXU/xoKTIuR+jIO
ehRHgMqqZJtKZbsbUh8wVDb5B7P3vH3WWfKuqcPExTJ4uNMTYdjGBbZukhjUn9KmQG+MapkF4a3i
fVTkNWvbm1hz/rKZ/cI7yPV1Ez9pYyOnHX3kMy7Ed0UrUAyoHnMJNiriY5WR7SWImvqouUWOE3EA
ZRILALWlXT6U+8AnDBe9LZeULWfGMU3zbRQZe2TGMNskMRVw6ZRJH4SVbu/tss+/GhaxOWsm8a/X
h0LmEVD6pjHPAUq1e8HE8GQsyrW+1x9HAQeEIpOBPuxSTiwdvFw3w8w8j+nQ0e9Krc1YG8NKuHYD
sHwFRBHuEytT74cndv0xPsrngZzIwQUbqvC5lUBm7KBcgR+N/aR+rmq1FLeKGYXnsSpa3gW5rx4C
Ez1eR4/VrERIVe6njYf6LyypqZXSTY6Yxb9zB4CoxAWEVye5N/xNA42O658Zz0blABi8c1QUAl6l
wLrlEfeDf3/U2IdogSBRR3TxGmq/CaX7ohJ9lBG88yxCuO/ysLgrZbGguaY1vOEasQpOsKjpFfUO
w2kTi4JSPlmwub9ocji6AuGo0+NGtB3z7GcY1Na+J5v6EDV6bOtBh/Ruqyt0DGtge1OHK2+hS9ux
TTPkPmHWpeM0HOVIzv9t6eJ1/mZ7L1TFQJ0v5y9LQ1kG8+KdRQjkx2rkS/Rq/M4zFO9MHXHnNk+6
bQtdH0pFXD1kRl7aeZ6oLwLKgccWZ1kHr9twZcLn9+NN+IWKAacfoj6dXcJgcdls0gafclqE5K4v
q/7dEEpEhqi53ZlemWNAQKORa616qNO6dd9f6kUY+9fIoLapX1LX05ZpbqNMrY5wg39JzfQ+kyz9
ZAjRryrzoLRF+pq6yvwkLb+TNBSkAKxjHujFKdN66AmA/YOLlcRUKnIDxGqv+EjKpLVblAWV0LBU
Vh6OZWWYySUBRvQDyisBxNJS18+JOKzcMs8etNXHICwMJ1PUzJHVLP8MRxQXJzW7KO007bSu71Zu
lkVkPU8wfEKVqj4yQrPd3vWJjaQpRpyo4P7ykVpU9ORrgPwhBvTxWkvnph49DwVdC01QdLRnbdDr
oUp09LREC62z0FX4Pgdlre98lAK+d2Ub7Eulvzd609hLffndpNX2jDPEfqoGzbV843cnpqULCS7/
oITy13bwMG0u1S8EV8Z2EmQsGuW4AxScCVgjxr9j1QofFRXumZTFmhMhbuPmoVfdaa1ymcRR3BRW
1FAvoxMgtYJxh5NxuBnNqrhDBtLbyJO+UY32Q5lY1SFPBQgneZh+G3PNQhJIaw5otfrboUbuzEJZ
gy7IpAA0R5jz/f3/hx2JpCJ1TLSZZ0GVRSmxNrRB6YrBOMNftLZyRyU9Tb2Ywmo6HScdgHCXpmus
/z/sSLBhuDGJaBwzOEHt25ZqpPlioRS6BREj1++HTldcyciEfcpdesjRv3b8Cfj7jKYD7ti3Kwfi
D1vS5KohhCI9ojyxOIWNJo5Kk8Tsk0AR7TaVmw+F4j9LaZ6vRIY3RUP+fhN/GV2bcUE8JPPF9+Yh
qcI40q0xsM56OGUfzFZsXSVURBfBjtxGA6TfxkbVO705Kk7cgRDVm35cI08sy1Pzj1AUwON0HCG+
L+sLQ1r3vaDlwjnJUxVjcSO/Twup3MUVpi6eoVRHeUqUexkXgD1VBmvbBnmwR4EhWCnH/eGyZdGB
X79KWiIGfj0bYdypg5YXxnmopWSnEpraVpTnj9GovTSTKG3+9d4G6I1IKZElfdZlQQzKrooIl2Ke
qxDcfwEpfhuZuXgvKKO+S6JRfuwt/ef7Y96Ea8as14kGI8XTWZx4sbf6pK8mVerNcy0G+mYMs2/V
gHjh+4Pc5mMgf3hGgLCzprPWwPVENgYZPraw4SUXKM7mU9ltmlgZD32v6y+eUdV79GGHo5+WvGdV
jeCkJAvHIrSax7SEzt5Rq1jb6re7jCcU1VAogiSrZIrXvwkTgayR85rQos0QdJTG7j7q+smVYi/Z
N9oo7gJFGTdeWIbUA83+WPdSv6NKOK4s+21iCIgCq2TW3iKeIEu8/iV5LiWpj9nAxcCmhSs7aPaw
2bsnclfvq6HJ3SYcjGyXU1Hca0EaH7MO+HGZBc3u/XW6DWsoPxO0UiPjt5CpX/+QaKDNPXhleNGE
qMzdsYmlj6Xkg+6tk2DI0WhOs4ZOlh9cGrPNlbWq1u09i3wB2GYCPgDO5I7X46O0jFKt1XUXLy4n
Jy9k/MFzYEumSnOP6LTf94LXXajO0vWOJwiQnlUCXs3MS+Spw307dPVX1LeKp1iV/VM7ivTFm6Q6
1hNvIWjm9AOCorWb6diOtbpn2B1WwvsSAUwnTjVpF1moBGSxaGFnVXXuIMVrgvy3VwpoAW4UYnW6
cRSbrz9RypNgzCUxRVXSG9yiSuSdGcm6m5dWt6sHeViZ09vzTWJNoIoCBpJx6rLUr1XJVBfgsy9a
2oUU/ia8TYVAXXmhbtMxOD6UFGYvkDmzNBaHSS+TLJksJb+M+mjafqkd5dSCI5FPw0aJRgXJrKGl
bZwJT6nW+7syrH/2oSz+iJDXP5hNmmwzrFnOsqZ4K79tPj3XMSwZOlw4LnGyn5soC7V1oUnlLL7I
oa+4mZ8j41nlyrNYQGz7t+eHRitxMnECo8G8u17cSmmLQc7l7DKNWfahr/LieztGJQi8ot8FNY6Y
EqJO2xBthLUb9vY2A7ZOugl8HV4V6gvXQ/eAHupJrpNLiCzCyde4IBQD1q3YoMZpD33+PcKpziFy
zH82nqe7himg7VID0Xl/Dm43+Jysza5Bs2gygnPXP6TstQAhIi27oPUeO1LnpbYOy9LILLxexGIN
kHVbi+ECxHePyAyAIci/RYatySi5ZnKaXUJlGi6NNkVwK8XmrlHqyMbCpnsuJcTF8D8VN+gNw9qh
Vo8cdngwhmTaix7KABZeu5ssSIUjapcENlGv2FoS+g/0vzCg0XVtp6Xm6GI0LtrW2A53OApWz0WJ
msb7s3cb3nKJM3Mo9c3F8GUi7+eJ6MEhDC710Ccf68iAVKX6ptuVlbXr5LpyJy0y1wKueY6ujwhF
Aw3JDKaRfy6BMWluItvmJdGFtzL+4CWSccy9jt6H9tXUv1diVm1SIRrvointHqPMWOOr3l5S0Meo
ESKx/1r/XWzeupHF3orS5MLz2Lgqxu1waIpuZW5vLwJGoUvP3gQXc6MQO6aiMemlEV9UsQasgnLv
XRwVxk5W9TVFnj8OReCKBjGgZ5pl14cA4Vlj6NskuSR5ntq1gXuqEilYIMGgen/D/CG0Qi8Q1Q0N
XUnERV69vN5E7FYIFw4hzvTS+76xlSgNbIW2rPdGr/S2GQv6rq3bz4IBX2tsxuZDGw/0tds+2FQ6
inxWZvUrGfTtas6y3lwCII+IrZbk4xCHr0qNUn4R/lu7lBKeM1nCWp5+e1KgrRugmxApnUXhFlNs
SJ40FlKfXqBqhPed0elQ0oZsW+dBurfUVnOFAaT8+7N9c7mZSJvg1Ye4DdwYtNgW68qmSqbAHC+C
ofxqtSrYtuakbopoUjZx1a4Z896mY4yH/wyBM81WePqLdEwUfbMR43y6tGkSbgbd6jZGJFMC98vs
6E8+3lET2L5AGdr7rKV52fZqenj/m2+WEzEZbnNOpk614uY3yHNsanqqfOkNyAeZ0YFfyqI1WshN
6Dkjk+bvRFcPlculSQqloDITBaW4dDJXs1BL2r04jL2be2q7EYy233ha7e3lcDi9/3nXS0qkSdeJ
uUXUd64j42B0vaSxhDBqa1r1J1/T76U2eq77mZISSOcwS3+/P9bisfprMNTWJOQLWVTgHNeDIezf
pFLht59S9IcS22i0ApRHFe+gDxhOk1vjLjEbHfQyF4VVSeqTn9bZJjaw880b2cP3qsp2YuRh7ZY1
oyMFHY51aVPB14KNqYqZdE905xH1jplLIhXtzGw0d6VWa05Z12uS3wv5DT4IlwuEgnmtZmgZ1931
B4UcQGHypvY8Ipt7TNGh3+DCrj54SZnaZhnKG2zS0HRANnmT+5RMQL/UyNHQH1G1xDgjIhZusF0p
NpmJIaCp86LGaRafRSPJdm3ZV4/sbfOYDJq5aeo+PglEsxuzhPY5qZCxIyMU7mho/B4ia9iVmadc
ZCwJHQrl0Q8TWD7Y+6HMqXoZ8VFFiOrO9OmAY7EubTCSK8B49oarSxQZ31/r62Pz18wAbJn31xwS
L/nvSdNLY2ka7bmvo2AT6Y1iYxa4GvddvzTzMIR87FySa5Guzg1H0wtSq1E98Tx2psz343BtDJnq
tl3efZ7GuLPTKdS2ZSVoew9jvnlnhDthQOUbh6fkvk7x6KpaHSy3YqwZg93OAdZj9GHZFxxgCmjX
u8P0hGpM9Z4fZ2UQ4SQcXeh+WWtP4M0RZg5mBUWwOzyCNJ2uh8mioJbCVhPPJmq97shlBjy+rSBY
qckTzWu+VfICc6MoTeEwL+VXUYaDOAkj9D7sQO0J/UPHK0wJJREtfqTn0Lvv74brzHZeJmppc70B
t3pq2kvxbjUIOzE0BekcR5rmkqYBVA17mAqS1gF5yYa9V2rBrhX8n2bNMXl/9NtNQp2DnYgoHR0L
CtvXE1R4eSDkui+fE3OIjq0BMif0KVim6IGtLMbtWsz9e8p23KoiOqmLEoLXFFNVJJlyJrNIt2or
eS5BbeYohew/pMToKxM7AwrexK6vM0s+TUiHwBoeuvpiQIUW8MC7r1Cv99QvY6oqB7FSiidrBuZo
lBRwgkSrhya/chCESXXkKvW2UxvHH+K4WjOJ/tPnU2AAWYNaBJbEiws+EGMhZHKUc9gXo0s1XIMZ
qmq2Ejeqm7XGmufOH1aWHU8t3KDBSOown8A30Z+MpKkfl4Zy5oL37ogS2UP5ID2qhpiuzfT1E/3X
TM/9OPGV6UAd+nosLF3NtGvZw22dG08TVWK364VnvceXalJ7A8hTIV5EHGG3SpJI+9KqZIeUdaRq
U32UgRm60XdlV+dmtxE0PJeg0q89SH/8jZwxLLMAgABEuf6NepIGxeSp0rnvZPVFVbLhoa/zZDMW
rb81afxu0yg33Lybog/vn7F5pv/Jof6eHRB9SPRbGk2dxUoI5E/IM1sSd50sb3v8MbeVOVX/Khh7
HYVqhkhUiPwmVYZ5P7xZb80A4TqFgnrG7lTCf5Bqah0kq0yJ229h+87IDZrKs/PZ9SjGEET/j7Qz
a26by871X+nKPbowD1Un5wIkOIiSKMsWZfsG5c+WMc8zfn0e6OucFkEWEeck6XS6uqNN7GHttdd6
B8v3YuTEKFw6apZ+KdV2qSh8ZeviM4AaLjmuOBXZzweRhDKTzG7QTliZ6ntPFLyd2mTpQQ/Rh/vj
tUG+BcQNetZUuZXZ2gwRICFlZCgk6F0glfQtUyVpFm78K3uPAu4kiypJdC7nbQseYr7elL16Ckh0
tqNnGNskC7VP3dBFhwE3bLjHtK2V0hKXjuZ7XJntPl1HP543EUty8QoMM4wwWjgAJ6npLfgZrjC4
TpjU3o84ZtfbPpcKxC0pDw9B0IYvZS2Yz5SxClTlA/MneXHxkMe69SqhhZCuxlZyfwhpJXzyFC0/
1nmMY4iAe3etijTYw8II3FUah+NfEPFCWGeaGP0YyTklRwceaa7kSKdKQOs2v7dG2dsoRRtyCXRS
lNthbpY/ECOmHikEmnlIW1Nz0LGCqWpqPE5xAsz9dT1iPGJbZa39dAPX+Msq2lKxK4yOQ9vT6kG5
9/1AXikpdc11rDV55khGpReHMqaevgrMUvyhKq3xS1DrXHP6se92Abr59SqSsiJee35UfR7UOvis
qE2u0tDL3CdXqR78DEegVa0Mqbgva9X4OenPQhfJq84hYeyCbTh61I9DqYpydAmy8IAlZ2fZ+Kuj
zqKnUn0fFS5UioLKebnqxdT4NnRsS7spZXPjw3wCCTQo5Mpu3FajU8U96nRFpsSPBZnYNi87Upii
UkesCQytfK0jk4pUQTvc33RFx3Wq9W76Y0yACtX0yrx92snMn6sMyq+2r6l8kdYRfKtUfyzo5wVQ
TJq0XDVJhxRLZoXhBBHO4KRooy8GO1ls3M8t0w8fKUrbk9cK+m8Lm/hdoITZcXqnQDXnRt+3Xlr+
UtwJ2a8keRYhWtDKol3pbvMix2Gfrnmc1C95MXbRtpbq5qvZm9oulHtNQnixNH5FfjzeK32FHm6e
GzW5WRa2oT3WaUTaHgw+moZFXEAG04p4lavIW6ntmNObRlDtqUzqrTH0qrwbwgoejdq4SgLmuRy+
tojDGysx8aS72FOyHuUaDVS7HHoAkWLZLb7J7Ecey1KNznQiacXKEEo8DxNgMb+xaaK6JiEcWdui
OCqvJmqtKL2MowVRLFDva08Uo3U7hEa0VvXePMp17q5EyfC/Sgk+gnZvtvoGqf+wWVHLrnixjWP2
+3YkO696vMd/bnpwAbTSxKmLcB40hbEVWmqaYOq4W156fKJT2yp6wbV7Nj/EItdzmhSz9dvDvj9M
Z/GFtjuFfdplQHTnz/PYqPLedzX3hNKT9lAEbvFqpQK0vVYrfxel5gIJafA9oqu3zrumWLex6u68
RFY/mVqQIh8D+X8oePtxJM27KFOChZtxPjM0FoniuAABSOX2nb81cPaSFdwN61OktcFj5FWxY7ah
sVLHCnZXNEkdlvJS9fnaoFgwSdQQqCpS6ztfDuTbQWQ1SUu2i29piEHVKvPk0RF9Z7A2Rpv+ur0O
8/Ry+khqhDQsp0XQ5rijNsccpBeK9uSOxbY0edn3IToGTSaVO3BBCxfau8nOx1VnuOnhNjUmKYJS
Zjz/vEJN9UFptfbUjW23UfWxXsdAW49+FrS7kJthVcFLdhQrKFGsCd2dzxsPiTRFXoV5WKxr+tgr
w48thx8O5ZG+40oADu/4QVg9WK4xrPEyGhZuwyuLAoJhyl7eO2xzDIMaV5Xla0F3iuRBR8RHNZ8k
X5Y47Km0k4vGdfxOWQL6XVkZDJoVeAVc/Bao6POpovzSxXWRdierKIvdYArCrgXuZwNB7dZh3Sb2
H++ECVCIRxOPX0gks+ypjeK6UvyqP3me/hyEMk56kaetoty689ThT83K2Qgou5lUoaZX/IWtcIKE
e0eZqj9VpQBrGHtA1DnKpRfGlTmcPKdECmRMII3w8znEZVfoor7oT7ghdatWG5K7utOfuQ7qA0/0
pcN7dTiDtUKiUwLjNtvdpGsi9oJyfxrDMkH5CO0nDUT0Hr+bXxSesoXTNO2A2WGiSAa4hiyN6t8c
ypj1bdfhZT2ckF3yN+CVs01meNLLH+8Lbgd8QphIaeqmn88h0h+mmybacBJr7YcWN0+W3L55Q/9m
9G3q3B5rxuCCejIpkekK4YgWM3YUs9eI55tGnwMgOSXG0KzlKExseEmj04aVuh2M3N91ZFy2YLbB
vm0DFERTpV8bfuqtqjhQVrmo+euUHOH275q/LCi4wYzhgUqxnr069w6zglgo0V5tToLXtpvcDJU1
CjTmTsy48m8PdVF+mMZCbGSCDSL1A7D+fL5p0GlB4JrNqSEFt8FtC18K3w3vu1zPHaXKwC0oPXBQ
C9ET0ZKGu16t8q2LOfC+JhPf/m9+DnGBkj1NIRqi5z8nRg5ZzFS/pR4gFPtR5uoFrTFRZtTeHkZq
T1WbKeDwge3Jbo8WbjMW60ZKq13QpN0Cfkq+3PPMjoZjDjt+Sh5ms5O3WYLpn0B5GLD1QcTFaq31
pLIWmIS1LqNHqvoJBe0hNu08CdrHPnCtbWEip+EOHTx8qKTGWCdbi3buyhQi+VjhQedouSY8NlUa
342xDDsfstoKFGCP+DXk5jrOugW00PRDzw+vMgV2SgrT98CcOJ/XxkpaDLm99iTHI4yuzFIeI5Un
lu/Xom36lruK6SMc1FA93V7RmUj4dMYU0L7MHUQ7UDnvyIsPL36xVUpu6Kw9ETpQAxeG8QsIVdLj
3kDkB/rXuirhtXdaMWwrnBe2+Et/C0JX/tSMef6aaaHhCKSEK9UTA/SVNMG2Iklzyo7Gt6kIAsQE
HLQETa3WTemrG71osU/UUWUeLT97MePGRMVDkWk/BaUt+WVzkIAfAi/wRyfHa2uFrU78JMhytS0w
vVjI6y63kAo6S6a7TyNMwb/6fOYjvwY72wXDSTMHNAqUrOPhGWgL63sZMiYjHQqkE2uBHGs2ylBm
Yoe383jC+LxZCWVr4Llmpfui7pY8Q698EBR84BH086YUfnbLwUDlxVyL4qkB1IlucYtsgpksMeGv
fRDKifKE3CY8a9Pl92HbeLRoeYlH0gn0C1I48KDsMbeezERqnNs79PIaBSwNFBeDM/IQctPzkSLF
KOl/FFTfW2knRlKx0qXkUz5od0hxLKn7X55DGt0S6DAwmRT4LkI7lV2pdCvlFOmRYQveIK5wESof
RIn6nluH4m7IxOw1FselGsuVzwSbB6AarCRt9vmEjkLZ8Ib3lZPVecaXylN/SL4o/hICCzFew+gW
IvmV9SMpAXVMy5XCvTlLTio1NescA8CTmIjSGk8DYxuYiIbLgt683F5AdgRLdB7dMK8lDaJ4hFYI
TfXzJZT03iuH0DVOeKkdqiJPTScoa+++zihWQQ5RjS99WFfRSo0E87Ok+iJAKr0uzNXY6emdJbsA
zLOBJLSpVZJe3kCaQn3ARHTN6rMUm79ADL9RrvVeSgO2xq5SpVJaKyrv11Vo5QgVNwkyWdiUtahS
pD06efh0oZYe6GkXOqpAWsElCg/fNstGvTO6yHgGC8ndJeeWXdFpPNV1AGYR21KqvaSq4NOFXV4Z
2bPhYg0MU8HX4K0U7XPexeh7eB0Tb8vUpaq1PvryVz2TlB5U0CB99dXiudP6qLQ1ucYls02E+Fuo
RmGzNeEd1LbHVRqjXzkAqM8DfpvXV8J+Ipaj5Y0F8xrTH57DjVh/0kJw+dRchlbeqVxhXxoS9V/0
pIWnrk9GxLKM3H0ZhsiyeL+LLSxw0Ft3OFuTTvl+iyonWH8DXd0SgH4J0t9a+dS0JK6cuFbtIrNQ
ou4DraGUElFyXUV612POLVKY0zA7nGo4XnRo4knbPcqib1IzCH8RHSjAwQnLiaexvpOikbgv53qH
NWMW+b1tyWHyHbQQtZip7qmtsmEUvqXgQb+UhYp4ma4HcmrH3Jzgg8qxeqF82wGDB0j1WRR774BX
a7wtB6/+XInm+F0yhK7cVn4q5UySWlJ0U7tR35rgPkOENoe6d/Sq9dWXdMQw+OhaXuuiqRT4R1AX
wZ+ReKablV1vAaywwD7RL5jlShK15xw6zXhKA2yNDT3f4WBlbmpfETYD58ymcYV4jBguHO3LC0Cj
ej9BbKE0ibzkz09bEWhZ3PuCdUJ0oNwNIh7ZpbJIlLiMVxMBlsLr1BEF5zY707k6ukKb1cKJ9Ky+
Q4ug2spdJqB4M1koaOpSJnwZsBiP/BfO5/SAm5uZdJnrG1hzCqfcBMTsZsjctJXyWME43CzFq4tw
xVC0u2A/WdNVMH36h7tNcmGK9liZn4LK8A++JY2OREVzLRo1rZ1CEdYeJpnPIRaCx1qt099ePnmO
a52yDvVcWOKonUMvp300/RwMXADP0V+dd37o9DWkCbJwKkd9WNd+ETxVpTvcQRAw7EJxiw1H37dH
1dPuSiQbVia7G9PRYKkmcG1jgQLlFuaVSd9mlsRIqYBFqOx5r50gROtGHSlUonqwUHm4stDcwTx6
gALBUJpzwqhSl0Fn1PpJ9n3IPkrsO9Ugy1s9R7jr9kpf+SCkDXBFRA9l4k7PUiVX0wchcxvrFMaN
upe9NFrn2LktfNAMZfW+gPpURtHBz9HdnNjsH/cTou6R2UbQe1QZtz6xQRKiT5JqQwgeHNmicaGn
vuyMXifZVTZqSEQMwkL7cEYCeP8RYGk0+lRku/TFZtEoLMooUrzSf3X9FmB/ZaTuPa8c5BeSQM08
wAvTNSnjvkNXpMlfRli1qOwZgvkiWwJ8kdtTPwWh85RgYr3AQYGyjyfkPO1GqEP0XD+D4Wgg6rOC
bOUVG3nMtckwxQ0wZYibWryrCs/y/nhomnTc5SalRF4+c568J+OgmhI3T9hnNhhY5eEK3Lq1qqLk
W1Qpb32mCs7tr52qIudfi/QAtupwDkEvwyo+3wGh0Ij6OFHVi35Q3mKAwRPNoSpOvhoLIBhclFVo
IWA5uNK1QI6wGgYqtlBLuNztcJlBMoKDBc4IYOP8R+hZYwUBIK9TKCJ4rdZhhTcYVITbn3qlaHM+
zKxCNOoAT0JM7E+FldOp0o3cNggdB6OQpSdDSOJj1JvlSxKDipXRmlnzYjHsOAr8x7zUYQE2Q3Ec
itBceILNkKzTCSCScjXSdJa5r+aL0FSuNDaBiI6mrGcb/mPxg4pIDlg8P7+P9dFyIvhJ6yBIylXq
NTEF3bH/LshFDzE5DNeS13kLj89rk0XZe4pzYD6RKJptjLKw3NFr+4nvonTbCH6K4055roBABOZl
LS2XFP/A2uzewBNbx1zt9DV5IjG/R4ZHNavYri2z++PAyPvtvQvEnWsRvM63SuZ6sk6HiTZQq3Q2
5dJkncPLWzgV7/X92bHg5TglKzwMAJnMLhQfBr/eBzmkAiEJvwjFKPyWAzkfnKCQYhHEPBJRPq3k
tdcoY4rMbtpsFTHEvSn3MYO2ZbWynizavZ8E0CLGusoDPFPCXkSWy+2NhWrTtZ+L6gATA9mFarU2
i+OSj0FyGpnhqzJE5uM40p4Thsh7JLojqzACkFEMoXrGkjW40wYSBn9okztclyPMotRqkxVivhV1
CM0azvMIZQbYCPYAFRYO+rVdRc0ZCRC6aQg0zkWxB4NSly/35ikfECUW4gRXqFgukI6vhL+83m1/
+X2pfsu8uEa0uyZ31yqMCShLlZNwBsxdLaOOQ71oCbh+mTUScAFS0bai3GVcMLDGsBFUNFKgXkbY
RibjN4A0CLeqAh5KmeUv7OMLQCx4GUzmtfdqLWKg82QiEJTCt5rRPeWimewjGZXiXK26FcwK3Ska
JIzDDBeG0h/GbeVpybaJXe8IdqCDwqybW8VAW7WXEOgSW2iDVer7dwkVieeiQWQ2Jot5aQuzRqy2
E0FFiPxlzwwdy2iwgPSS+HQ7uF6GcNplignCC+g7HdpZbM1bPxPRU4leIwAUu87wzTspy37cHmTa
xuencgJ7kW8aINGBl862uaq6Ui90YvTq91j/+V6iral9NutSMoelVPvyYgQARGuErUAgAIh7Hmjk
MEgHwXOj11zydbtoRHkthGl5XyZZ7Yicj51AXnWf5ZivC0ov3hlu31JWbLCYJIQ53pjoR7iXkmMm
erU2vNBzKsVCPZgW2WdPHBdJ9Vd2MDV/IGqYryEiMFc5oXwbe3k6hq+kjjqgZzeIvyaou8m21bVd
NEFOiiP4ivxVa7iObdGK4n1bVj0gGXVooPuo+SbvM/++cwf3i9YZLoZCWpg8E0t6qqDaGJ1a37U+
dUkePQg9scgeBwoXTirn/jNMCxEuf1SgViU3insfWm6R4IhWI4LjVVXwgxpn4gPADNgmNYV3iTnW
11YS9CuDP3FnRmlS8+Ruk8+lahZY26FZW670uscxwKpkiFQcYEkA9dDWx1SKm29i4WE9FcQodS3E
qmvTSRrGHQBwdErGzzdAhQZXzNUYvmqp5OOhm5TrnMrUX12U+Q5jhwt3zrXxQMejEUX1ZYKWn48n
TBptkiqEUIF0fa0UyLSaSCWtVLW0HHno+4XH+JXkn7bm1ASEZkEEmiPYs14wxlwKa6Q8KpnizWBa
r35jDF/arvULx6Dp/wDDHyZwEscCsB8xQMynTWN3SRRwph86JUAWBW5UTmjt02WwZgebv4imdiG0
rxRXyn2qiuqXzOysTd7ldzp0ojtyEO0J/oBoZ6b3s/DBb2OmkW/Epiz3o6R5jjhw1Kxe6sibs2pL
aRTHw278zstnyR7oIgwBcuSKAJHA+0zS5hYiJuDyPg5rRBESMkgsv7JotLvkX1nxHwmvHfO39HNd
vr3VDz/y/zP9v/7McPgO0LT5v+f/EpWwf/3l9Y/6x9m/cFLe+8On5q0cnt8qql3/LSg2/Sf/p//m
P97e/8qXIX/7z//4mTXga/lrlCLTjyJpE3P/hqTa26+38kf99usfn2v+qfpH9vsfD8HPMkvfOP3z
v/O32JqkK/+kJAjdgnRvgtOzGv9SXFOMf3LngHqfFBPwGiFJ+5fimiT+c3rP0j+iZM3/MTUvq6yp
/f/8D4l/R+eCgp9JuZeIo/+J3trsscjBIQdlO4LAgQbM3z0/tBNGLLHyNHoQq2AlmbXjRYLditQG
E9n2rC8fZuvp75vuo5Da7JL9ezTEjiYtOSK9OIWQD+WfMRgkYQjb6CET2l3ZKNBeFko6FyPQnCEt
gUULEZNX8CwI9W1RAJdL1AfFFeWVn3R4qATxki3Nxaxxp9LEmNDKxDtkH86/IzENodXMuH7ItRhr
00ZTnaJMmm3X5L5TjBRmzUJSl5LkKWf/kD1Qc6KOwoAUBad+5hyyVAdpkGfwnR4qcqB7yU1/58YQ
ryMEdxAq7wbSCEzRIfGG62HkEJLKIy2ftvqiH9T0fRe/BFqIQt2MNpg1m2VsxDuBvm75UKeBuclG
PFtdpZS+CpHh7dyu9hwrltWNGijuGgKhYWfURJyqrXB5FVtp3/dR5AyxEh0MbaLyB+QbGNblaIK0
X7NUxQo56yD7F425lRJQYXagq+1Bp4H07GKA5NN8zmrctnrpU8wtvbCJ5uH875kmU5t4tRyMOVZv
bAQLfL5cPZhZvVZcZFPIgylQerW3CVGswne4r7bA5joHdjHIxXaqeQOrWktocjmGPHwBcp99pdg+
PLnoZ6wRyqU7gADsPu5MfeEmnN28/FzeI7wp2faT9shcIDVJB+QdiPkPSFXo287Ap6jnwqI23VlI
itJAvH2ML8eDccejktDEBUzb9Xz7j0ViJKOgBA9C+L3Aw0OqA/oaa7rcCwPN34V82flIs4PWiYPR
9zojqXeAoEXHX+krvN83lkOqauMqFtrlXbbOV7/+/Atp39FWm+Q0zHnulIuC7vWjFjwE9cYY/fsg
pYtjDodBXcJnvfcqzs8SOi707ibtYmLWvCAg135URoMcPNQbfRs8h1+sY3qv37Hnpa/hfWKL2/S+
P8pbY5NvoDq+WQ/Wp8f8MdvLR6xp1Gal/e5a2z0G69tTMHs/vE/9x981O+MREMKggLHwoHSHAbHW
PNUdoazxLh03YWDYPlhxrJ1uD3oRvtEBgHaGuDWxBeHuWdlYHYVCdpugfwCQ91uNhq0GAWphU13s
3vcxeF8AV+PcKFOY/XAJSU2Vi6kS9w/o2tsS7lkapuut+tRHb7c/Zl4YptA5fc2/R+IS/zhSGPog
qktGUuxxjVv2Llz/1Fblqjou5foXi8VIpJ/wCLnN4a3Pil0eDPlYdxkppDukuB1Ycyimw492fA0w
s4gnox1joep3cQm8jwlzaSp7AiebpQ5qPCpuCyHjwYopIAEohqjlGP6DaX2uYhz+ioWovDTePHkQ
asVqJcZD7Buz2uyhHdONJ/3Wa3fvYZUhRwsDXtuMKOepPC5Iufin8+UT5dboCz3rH6TO7/cdq70y
YnNc2I4XS2fRiGUrTlBGyijWLJh6cdbEnVYVj0Zb0DSGTYAhmkW0gw2PNjgSOpm/Rx1n4XV4MZvv
w5L9vcODxTkffoTop/ZhUTwKVvBJFKJN7Qar0aicQs6+oxloexjl3j4PV74UXC/6WFPDBsjd7DgU
hiAhxMWXFpBNqA3tac5tKg3RO7FcuXLyqdHSu8ra3x714rjzxgVNA7kLpB8VxtkVkgSlVQPpGx4D
1V1D43bccmvgEBLm6c/bI82h9py/icGDgoLERct/z5bSzOJS9ZVReVAfhKN61z1Gd9Qx5C9uCvhq
JW2hSjuqYTf42WkLyzn96Y+3yN9DT4NKqgWncpr7D0Gtz5RBtipNwfBHX+nkghpF3IGnXZWoIA/E
/81wU50GSWT6PfNU1Gq7QOk9QXnwTHEVdk8IDG3jbjjQXYrkgpfS/3tj/Q9eDe/f9mGw2QrqAdp6
Qf4+2MEUvkvu85/+/YktN/0Xhxy8zmzZZCOvlUBEtLfo3MZpslFHTBGW8e1RpnB4vkL0u0na+Qe6
1hfMvAk1E8hJ5j2m6EVt0qL6nsVRvAuHQNncHmket+BRMApJOA9I4ooxu0Qzev3J6I/BI2yi4MEH
j7RufWWpXDc/V0R9kMMKOiHyxKF4T90+7DhPGiZE4pAefUFB4843lS9jm0t/BT6u9YUYf7/9UfN4
xXA8deFnkt7CZJ1nZGrZhv6IguWREjc4Ff/YJYpNzWQ9VPLnLpewzVo4zlc+kKfq+3JR0CJDOz9S
eeGPRVi01VFRYvwIpW6veaOI5alxKFpjYQ9e7A4+jzyTfq2CyhPVs/PBqizDdcEtq2NNOFaVbrBD
FYFpSzvcnsaLvcFlA1hLA/bH/3B1n4/jRjkQTKWqjk2cHYLmkIjW9v9vhNlpQnkujPDSqY6FAchM
PJpptBB8rszVxGZgG8sUr5it82/Is9aQW6+ujgbJmyDeydVeCJYEEOY9TW58Zurfo8zlGRKpGl0r
YhT1JT8aoj2+RtlKqGzrU4D0mR2/YYGULTWSL8L4bNBZboqu1ZBRn6+O4HXh1wmS49LrAsu2dF9c
OU6cXaSUQJjyv+a3YmUJRWVO+y3DolbvsyfVFTqM23y7QzJKqKXC7tpft3fG/P6fZpRGl0W4JuuQ
33trHyKG70kxskJjeTSHlYybyKMS7iq0NTxsCFfVotHkteEAQSCvAf4EeMYs3dBHF2CeppUsoLbL
n7zRtjbKYTxED9523EZ75c66G78LvzoA7G/Z6+1vvXbOPg4+Cx5qmUCuaBlchMypZE9or65vj3Bt
BUHAAbWYFIitixqUm3VtmzAC98na15CaQXFV8bSAyDE+ukP6PUuDhSB85VBoU4iCEIB4DCWw2f6k
qGfKrSJ0x16S1vHYPgGrwomvWks4kbVyR/lQ3ZTR916MHD2z7K7TYI7sb3/55fnXqLVTmUHVCBWp
OWELhkg74ME+HiUpXRl4m9T9XrMWNuu1T+XGgRwILAxdy4tstTT7gKkfjpJs49NoSStVseWf5tf+
sbOLv9pT+ZIu9REurxy+7MOYs11TSREyOJ3Hl8GzKVE8SCDIpi3HfwmzNG3+s2xk0gkGG8S9zQsO
KMJ5DC3GgKpmLo3HhECD6VZhJ+Za/mV8b3HUStbVvfIyLgmeXZ6J8zGndf1w/l0kTrxIHEYMPMBF
9695vaT2/P7OvfVZs+tNkejOx0BPjsqmWimH4qG3BUpFvBcPwl5YB/veDrZDZweZHezLbfLb31pf
zHThaC596OwKrKrc45HQj0fLD+7kfgdAdeFp+p5gX3zoVCKZIGfwHmYHcZSNqIGJPR6HOxHm9zY7
+b/acu9ngKztbht/Nj8/So7wSfzpNrbwSfgUPpan6EuxthwsIg/NQlpxUeqgoURBBcMEJB0BAM37
CKOL7FWhJeIxOlF1kBCNcSZJns+KYBvflp50V8/mx9FmyxzlCGkjk8Jov9tfmrLXiq1VAfCzVY87
zAZgMeyyYOMuPERmWqlADGdfOVtYxTfVRukYN/kdPGsbf6Ouo73+ZBz8z8G9fxgLW3ztF47qZZyf
ZtaCpUHqC3N8lu2AH/cHT2BM8bdq3EftLtnHymcua2VhoIti6/R1oMFBbbKrJpbG+flsCi3j1tKH
Y/+13gQ/jC/jT+uQPUeeHRzEl6FcQ2JA+kwH9/51SSj92pGZaFq0bSiDoPV6PrYmuJYVDO5wHGXd
7oWVPC5ljRdF/b8/799DzBbPUOPcAJQ2HMU7bY1C8Gb4nd+n9/K2ukv34V7dRrtCdZTHNNwHWE4u
JK1LHzhL8IfOT+Sk9Efw8LFg572wKZp4SYrv6iDI5U5pK1WPuQOCGaNLmmJIcBRUjgPuzVWxkNdc
u3sneen/HmH2GUKCVEMeE3eq8jQG0SEejF2RiLvbN/yVe5BKEWo7ZDdUGecC30HQoEgyhfHGerSG
TdO9lqkD9eD2KNOCz2LoBFHmGuQ5BCJ9tt9HswizcHDHR89THwdv04QvCHN/GsZ7S1Cd22NdJqNT
tgQ2i34h7IX5u8scw0EKrVR7lEMLaV3/BTMrMThYrkuTErvrOl2P7VLJ4UqcBAEEOmGSUFZoZ81W
qxiiugyLpkGcRNrl47gfsJhwTeF3I+wHo3aSWnfiNN205V+tbK5RqeGlsyT3ebmYtNEA52L6AN70
ggap+wowwkjsHyHbDgd5MDbU/otVUFRfKlNYaltMnfHzVZ0sCGikTEYEU0tsdjPmiMMIXS97R5en
qN3XqpOhslLH6d6M3a1PvWpwQ2Tk/L3pPbdlg3vGEgz64pDQ0QF5CaBxUkK/ULVz25CWqKdaj0Fh
cgbVnM6JVngbNfKChabw1aHAwJjT5cRzeLbCSlr0XUCy/uhqo+bEMQKYYuXiap9V0Z9uYV7a7zRO
g8b65O5yHqLjvhaDxhOHYzfiQ04nqPffgv4FVeN7MWnxkTz69UKL4eLUTENO7/wJ4UOHbBay1UKR
S8AEw7Eq0NPR0l1vSetAVZ6ooKwGud4P1bgduyWnnmnSzgLDVPWf2IpTZQs6/uzliAeTEfdWVx5b
uZBXg9C2Byt2R6f3fdkOQ/ERcQxp3+pDtrkdJa5sXkam7ACJYPKdmgMk6HgBcoyLipGjbRYYOw1b
MkHiWe5p/l80dhwvFDett2bjbVvXlGwdIPPtH3Hl65lTrg+LfYOUw3ydq7IffKMoj9EoiMjvJGrk
xJWVA9a0ql+YW+JCWefSUyuVS1WJmT8pexjvIMCFoJMAo0yvzPM9prW+2ERxUx5LTQh829KFeJsZ
kXXUjCx9kECGHgzLHzFqGpJVDtTX7uoRNqIllQ7kRywAw+FVDHDIGUt8TrAcULGb1MdNkIXeaoSC
t49KvbeNPCm2t6ft4u6dfvoU4pAzl6ey+PlPRx9i9MvYLY9BZzUOaKpg3Qu6tXAi5qC39xmicMez
lyYDo8xmSC3ysU8tKkRhaJEm1VLu6FrzNYpC6dCa2L6r4/jJS+Ny1YWK6YRmWfxhj3ZaIySFAcmC
Z+KfZqnaGKQol7piddTbvNmPZZxu+s6MF6bz8uhTEJ0OAeTxqVA5/04L2IKJqNexqnTVgYOY/Ojc
1Frpw9B9juKoQZ2mCXZmG3ePWaHGz7dX89oh4Byi0kLYmZoC56tZql1RN+Bej12oqls9LSCgZa2y
zWnGSXkXbvQWlKigCsPq9sDTH57FHsL5xCNhaFZ7to1MwUWtKer0x6img9NYSrGVq65Zuez7lRCK
yq6MrJ9/OCbsCLRNQJ5yYeqcv/OPTehqSb7hKZy6vwThIejcFfTHtRSfOm9Jh/viwpqNNfu+vksT
ocld+WjhdBuZ6sEaq0NmLDX5L6bxfZip04gQEjrls02ajZ4pNViJHFXN1t88qo2DLT00r7cn7vrH
/HuU2S5B1LuuxZCsqS36XZYZq6C9871x4XF9sRf5FouICD4EYRRKqOfLw9socsURAY2u3OjjblDu
+pKT70jZU71kOnKRrFG0BAHPkxNKj8rtdz6WUA+xGBs9X/QVaoMWO8gUKfvbs3ZxtKcxkCWnIYt9
MLDI8zEkFPeqmok7+qo12G4VvUT4YptgSka1WrlShijdIO/T0lvfHvjyej0feQ4voTjUSKNViLyP
YLo0WbAjT1phGlsmwXMmGmg6VGtZF5wa3G0jrmGaLBg2TPN3drynXwAAGmTNJMc6z2i43c3I63Pp
aBnxxhA8x7deB2jyTfKp9pSFm/wy/59Gm6L0JH8C7Xa2miXJKQYyhXSMe2ndGfo2D2On8uV1V4cn
tf/qxvJXP/usQf3uhMgeGySUsnghqbm2pUjgkMyg7SS9ewd/LPuliZRFISpeR2yg11X1XUkC26h+
idWSPMe1fQVOgwyKgAUdc5a2jZFlhmVZSkflc4izZPm9CA7Zr9h9LtQjEJ/be+naVwGXlXjPcAtP
KNyzYmYgSkMVRZJyRAPz2RjFA/KMD3WZfC0jY+G8XIkySLj9e6jZKvZh0AdWLyv0auRn5EE2Td3j
ab4kdH1ta06PFoDKZDLM4fkXFQnqDHgoEpmRS1jBw/7qtggT1GpzUqJuV+ArtzCHlyUZ3qZkeSLT
N5HC5+9T7H4bhE6K+iiiPPo1HqTabkvcABXZH1ZekpR7wuFbLEaGY0Rq5nQpDvN+e4+IUGa7IleV
GyTrMQuKhwGdgYc8qn4iIRpsA61qX28v+GXxD/k0wB0i4f4dlDhbcYRCZcmt45pbEqN11Uy/FVad
O1mN2aRXEpJVUtFDC6XX9sVadGIjb52hGBv0aNDRaJCus5MGUa0stuTN7R93uXaT0h/XBEJUZA1z
unXJ9dDlSUy21JqQLerwPkQQaN1q/egouoC7aZg7t4d8B8GehzIKdv9F3Xksx61l2/ZX3g+gAt50
AaShy0xKpESpg5CF9x5ffwd4zq3DRPImQlWt11BICoW4sd3ay8w15yxrSBccsPZlF4EVyMjCzcBX
um2Mr77ZBj/7uEk+jj1c6DaZ+P7rkCpW7kxTmn7J21DR7SYSYtLC1G8+DqUZHkxBzWo71yjs2yPk
W89xEglfi1KUUsIeA2ywMFrhVyWUpsLuOSSW7Xuy/BgFjQg0MpCn2z5qtEe1kIXaqdAPNiG/SIII
xq7YezJhPeEHD/IE76qu1YdMKEhnSlIYfyF7PkZ2bArGVzWS+8dYGmMIqIq2/z7WOpXdLkVIXCSt
DXA30btPgEfS733fVp2dlal/HHrKGSs3YmlVKMkCqOABnvW36RlYeEdi4dcgR/TyiOl2/WEzyrA1
BY2DfN313VvalOVAi8veC2JfKyUDtaYIxRpo2uRoecPKdObPfXtElqMsrkxGnifvMkbRRDC0sFfk
db7ypi9XjAQBuTveOPoRIRFdpgqhZZGaTIq6Y5JGBz+A5ja0IsiHkTlJY7Jr15dtOSFKrSAduWVo
D0DTtuQbiDIgbEXSdccwILMzikXt1CaY/+ujXDxkpFdJsBBf0SUIPcti2TpdHzpJCAFpBN2mqvvA
7hrjQ1P20A4q9thNlCPNzIEk6g9PBXEWA0NyDxvr3OC6CATMXh+avEwJLlXdzqvMNsrQ7syV6S3P
3usogAFIb7CcPJ/nDw3xHCA2JSPJIXSu3B5NKbRzEDzXF/Fyq5jLm1EWJzwKPXrv9JwwNUqg0rO8
z9Qe1gSTlv3AlIcZZQ4RGYkQaplDbrWpFwMzIk5sPDeJjGOZT3bT/KKO68RTgXqIui+sHts1BbxY
o60ow8C/9PtCWLsKl8cG34fqMeU3voty0fm6jmmCgIDqBadBSJzM0uHqLdwpBiIlN46nqduyeaQH
ceVKXDw9NMCgjgsJNh0BMDbK56OqiHaMlI7CE3rjmrUNh1sNTiX1Jv38p/vJ00bqYUaFzwnexX6q
aVVLciaEp0RqhK046ZTGNXkt9XeRXyHCIvyZ9anI4c4Ax/Pp+HpihAkNhUd6XQdbjWUJlE8/bru5
4bSHJZh3SyW9U3+rRyKWMC/WgHXLg8sXvBY+8PhEMmBLXdesD0tkTaXm2AG9hrkp7WHYTvMVp3Jt
lIWNQeEPfHMuNsfBois7BeBPp8Vaze29QTR1pvOEChGHfHE2hp7Gy4Ec7lHxdZ7NWMyKZwFR6u31
o7F8A+YV47GEZBDaYJryF8MYOD1mDi8xl9DItjSgV+ijCJVLn364LeuyXDFgF9PCxYIGDZcHyou5
qnN+RpRCjbRMkcqjr3eY5t+l9nx9QvNZXrybDABamYMwE8osbjK+uZ6LHd3OieHbVogfQ4ko+PTf
DbI46UOVcQKgUj+GNOJH5ed++lgaa4QJ7y/VPzNZbA2C5RXklXgAUv4V7jY7nEb7+jSWVg8f42yt
Fm9WWgY6BOdKeYSwdbhJa1vlokZUqW2v2fyhxjyJmMVo83zfYFhQfjUTQFblMVWeZkWEvL8jgfGH
JnU5yMLUSQUKBtG8/cUP5jPdlCoc8UToK8Os7c3CBMySMA0tSVDCdN8VAIfhWoiwdoznp+PNYimh
ZalI+ZVHNCptIT0Z2pNk/r6+/WtjLO4ijd1pGCWM4Y/ggc1vSvpJa1cy3mtjzEfwzTzCXJ+MqeOI
RSki7hLQLOQhV8vRK9uxBJz2Ux3VhcVMOjOkaT6wS3WNFv7CUJ6f3iV8L6mZRFHK5dGQon1p9LQl
HHsZtuPi+/VdWToFryeY13NWdaVHdAn1FBuosLSKa09osTGp1Wj9V2NUNob1wftDAti/ruSbsRa3
xQxTz8jyOZSpLKc17qXuWU8D9/qE3j0CbwZZ3JVKEMOkl2c7BstlouxFU3Ck/yT8ozfgn2VbXJim
j62qfh1FDpwCyutakG2Gdtrsz480AErKGyQiKZYri/noglxZtSBi/PXCUVF4IF62kVy6vmrv2GaS
SaCJCGhnLuDFO1a2deQVVV0eFYuKMcE1VNGI19m9QlXVMdfCzXc2ieHwyMHEkZS4KMHB2Ec9vud4
l1/go7JjJUaFZXt9ThdJVc722SjL8zZoSUIyqDwijDhHLofiFD9Goy2iktzZ5Y/pIXiU1wLPd6cG
K9DsSVHRWHYkx00oC3LQsl9W4npe/0tvO1dNspX09LvDvMk/LJ5rwyRDTiUCxyP6NoD1SoRD3P68
voDvGKGzHMfiwZZVKW40gTEiL0Ei+bGSnusGfus0WfEM3t+pN7NZXCdkpPuuqTF3PeQGMuU8ezKH
h6qXX/LEd5XcpIrX7ihIf9BQl0ms6LYzlF0n+ysP7dqMF2+UkcekVfvZQkUNAqGyqzR0sIvox6+K
al8EpK+n882cF2+VZMa5RItKeawDqP/czLObp/qDsY+fvcRRUpc6WJ46+db7QwrL2Qy/3dalEnUs
CUkMvzIWMkrcJvHsbny8fnAuY7PFEEuPtUWGhLxFeYTwwHppJ1v6Hpd23NBz5lr+NtVWDtDKvi1F
4X1JykcLKMRRGTQ3Hh/kMAZemm0b4T+yXP/s2hJ6GWox1jNkpFAuN2p4W8bdVoo/XV+/lcttzQ7I
GzcmTVu/ql93CNFKrb1DhORGXFNTeeflPzsGC+voCbWs5gp7JKb9Tuoqe9L9jdz2thAfKsnfXZ/S
uw/Mm3Wbd/DNlKSiCgVtXrcO8vIh9sAA74opdy31GX0qdBI8YENrMc3asViYlW7630HBsWNWjkH/
bA6fp3ql2WJZ9v3rQlEzm3mF5nrs+dwQwM2ytsE9b7J8G2uiTSra1gE5Gxbat01+aKfP11fz/RGR
9COO5tfyvOfU6co0mXg/C8v1oui+yEYny+CR1MwPkFw7ZbMGNroAjv81y3/GXLwGjR9avR4QS2eq
4PTKC+zArql00JOH2zyHeEG+kSzkOG6VP25ihWlslkCBDJfKE6mlxWMXRYhBFIqgHXpDtfu6tRUq
XaPqmuJPMZBWHMiLk7oYbDHPzvclM0t8/SA23w10wKFPsJMajhYhP/geHReV6RrNmujkpclcDLu8
86EqSIrHsO1vE1Y91dFNJx7dvnIH/8X6FfzpfZyHA69DxwxKQFCBnZ9ZUTCVHtFA/WD5u7jfGLC6
57aMTG/rejUcaSsG+t1FfTPc4kGYZC0lKchwSeV2TwqUltZ2+JYNdp7Zw6/rl+PypM5zm/G0s3in
DCrpfG6xkiom8lT6YWCwzrYCd2zcStiEzcZrbM2VH/TN9SFnQ3KWBlqMuHjLxWREajBnxHK0HuXs
SZpQkvc7t/I+TYilXB/s4nU4H2xZQhStLCiDmrWE3T+BnVKf64dVtv/vRlnsWCJMmVfFTCmvt34E
gybluFz6cX2QCzu2mMriYvegjZVUZyphkO5kmH/bzNor1bBBgtDVy8pGgW8Fl3fxJrwOCTETJQCK
RMsH3CynilqXpx0S07PTZHC02BWS22Ctcev9XfpnnMV9DpNE7qbJ1A6hTyuTcijEnVyuBAFrc5m/
4c2j2ufJJNW5pR2a/ClJWxfqVdukaSrTttf36dJZXaza4ombPFHJa2pgB+QaxEfrR/MxE+3wXr5J
vrc/emQhbTO12zVPdW0NF+836hCDWFHbPmT1Jqh6G/kExDmer89tbZCFtVBKyY8gAdcOqmBtzDDc
RumvOpI310f5P4zSP+dhYSIEEWgNIh7aoc42nXoUCsf6Zv4kmtE/C6Lbhlu9WDHx10+HLC5MfF6D
ysa91w5lvlOsuwRFFZoIIBC8PrO1YRaGYhoLNUh8NknzCwdmSacfX7LBla013tx33xD6P/66uRf1
K5HWqkgZ2Sj4KkPfxh7Nzd47eEhEwQnyPw0Fz048kKjzu9WIgpjHJqvXqD88Xb0tyu9E9E5fKX/u
byB2A4IWCRoYBZYZuNTohD6vBwxS60Sdk34YoB+zw59W564zt16+U7MaEsTnvPoyfSbnk1JHQOEV
ld6DpSDgAqEvt/b6aXjnNjHCXPXj7YVEcXHMLZDf6F0xghiUHvm3pN6OOTR7RqytPborQy1dGCHV
OzWgZeiQ6pGTlZtIrhwl/P1fzWeJWjCR1wlLECkHEecoRr1WrwsnNdbO9tpcFg+hHIFSUjrmYhi9
o1JGEMNvebfW7nKZZwEEByhqxh7NbYPL5JRuTSlE5qJ2kD6mh5mJH94HYnPV1VBLLuyqtFHmhfjm
P1nDf0ZdWNh8GsUc3mLtkM9Ao6dGe9Gbm+tDzK/pwgE7m9ji2CGxXgQFshEHOf2Uht+Ktdd85ecv
8ah91mRpgd7WQYxQOQFBANxgxeC8fwT+vUpLebSpHHIYDpmCLn9JrCdd34vjmhzPchoaF9MkXgSe
PJPtL2mtEZzwmtAv21MdTYlLY98vYRDXegKXUlfifPVnjCC8bUAGL2AjJuA+Kaml7hQLmTi45uAJ
X02z6l7icWq/BPCcAiDWpQYaiyQld5mqbY3y0eD3n4K2LZ0J4HFqh70EGnxM5P6rpBfa4ICa8BPC
MM/6rBQhakYD+eXRTuHEyuxUqBuBBvmyWXFRl679PBnAubLBnQGrseTfsFqlaHxEoE4BsoRPXVZ2
dlSVKclHI3Ay1Lpn9s2VC7N0i1/HhOuD92AWu1m+3ErSpnlpKc0Jg939kvqodwCthnbWwxWpIaj0
JRa750HRVm7R8ggy7ix3O4seoD7DaTt/HhhSk0pR7E+5JcV3QRqBRW4pAcA4thZ/vrOs84pyCCFS
JFBbeA1jAvyxn7T+5JmQhAZe90toLRexpadGmR68NulWrtfSTZnn9nbAhYWNNHhzS8XoT5Q6gk2f
CE9Wqve2PNI5VdfeH0YZjMakoCSdhYtEuInOV1IyCz3yxaE/WV4gE8dX0Qfd6z/lieH9rKtujWLk
ncmBtDEAUzMegIeFheX1kPXEz/qTZkDio4xt4/pwtjlpHnuukJfmimt54c3S8QbqDVApADRqLEtk
mK9pdRGQQzglxu9Q8T9o0G3GhbqPRVwyT3YHzbyT+/QhKot7FXGf69b+4n4AeKNGBeEHcBKomudz
/CbusSpTEyKa4k7KGH0d1Nq/GUW/cbDSn8gTodtZBIYdFWuESRddCcz6bNyF+9R7ep+Mg8KsI+nz
MKrbQFPuekGmfbSwp7yxa5CzVe3dRL0EYnVQ6JtZy6RcmPCZ4oSGccBjM93pEtJSJaYohJOhn7RY
NN1c0TIyYuNaFevdUTg0ZBdV3NLXlXizwhK7W80dZSekecpdlioowcS0W1zfxwuk9syDSxmQxk0Z
elqELc830jBzpc1bIXyEO7Z9llPTjNhFwzpa+TDFtkiHLDSyYIgHO0kaZPcKTUleJk8dbyza9O+i
sbnx6zzeTr5Y3k6REP1l/f+IGf2VN7zOfzfnNOiv1Ob/cKT/f8efjgH8N7ffTM/+N+364VsK7fq2
+pX9CP7fCR/rkjGd//kXYzoZSfVfqGnNpE2zPNurGf+LMh0XX/0XyWLMkkRGHAQp/+tvznTB+Bc8
VtAR0lhkkKhDDOrfpOmCbPxrVien44jogd/J3v0vifz8NX6ewT8PO73/K//77295zF/bdP5xDGdM
LmEO4NXXowyoYuEYNtEA5zGwwIc+bL1tiWty1/QRUNaOmxlXfffQDk2/kSQUXKHEmm7bLM82shgn
pF7N0o60YnCJYiCmQZJzK+hqaLdTkt6WuljaQxC2T2GqC26UTZ+qoX0ux/BbHw3tE2oh6k7UCOUE
gaaCN5vxzrQW2WKmhQngiabdcVZV5Gk7vzg9kmB5YQADSIrJvIGnUPxakISBykrYvX6oSBzh12Fw
UvVwJHjN1/rPFqLJfAJfgF9NqXtWSIHY+vwT9FC3IqWQxIcp6LYvZjlmJ3rco3zfxcImM6thKw2e
GLi+KvsvkhcFhRPA2vDF0npoG3UVlaekphgv5U99MMIRmOuj2ttNbk37NAb6bEMTmr20qCv/gFgn
PUZK3N72Sm0gsSlq0c2g9GAugim6oWFAva+qMs/tJEe9w25LeQBfNsCxNRapgCBSI0QG1ngt+bF4
El5XAXNMaxwMxTNl2sKPqcqgHaWyGh5SzVI+JH5TTkh9WUJr52pd/pbCAJoUvW5HaiS+vtc8S/nR
ZYa3DevEy2flS6WzVw7HvPJnZ55DASIWelFynADuF9+ER+kXMIrKD54ql24cZNnPLAmShGauGFWY
clS/0CekjZu4Uvxj5BfDbdLBM+eoMvVSAlzE1AUi33zlw84flXmtDKTXOCn0FOLbLoOoOqwtPa7q
/qEKo6/NXKbqzHUk65zWOp890kB05b+6KPQ/Y3feOgdditfZI6j3MAmjsjMbhEdnaSVb1IKPcVk2
t3gV0y8pkIVNMIngQlOk7Ldp0aRPaZL7oaMjIzPvWRfZkzh6nQtjHZzJqSLslGbqcFCzkmYPy4gO
OrydriKNDXTKmfmYomOVOVAhftMG0+rscCzMz7UUqh/VwUy/Gmn1NdS6iV7CEKp5GipnCbqscnvE
tmMbHHwku7XRM26slz85bbGbC5GpruzDIg0wbwSWA+tLrxrOPtWf8yWqpl7mUR3EBzzXoNiShh9Q
timNyBHysN56erdV66hAGTjyq1ujVUPDqRHUstz+KXOUKkp+/vGRhZ2ec0FfPmEpvVvnX0QPOdwb
aCs99CKek+BN8kM86qnryUp7k/bi5AhC399kg2juu06y9sgi1c4YacbeqkP/TrDUVdWay2tE876G
vDe6o7QMLVtIJMREo6wQRPSH8tJtvETz6dlX2KmoVhGkxtnbRn4eIceRi+NXrl0l23mt4QkPWl5s
Yp2rZLfjoLvXV+vc26eKxvHGA4T/CVgm6OaF5W2UpEG1zOsejTj7VsgwTptaEDtwjuNwDvJKULhw
0l6Hg2Bz5it+5S1fUl0IrVn5aIV3j6lcvvAaiLuqegiiCt7yrIvdqLRCNwB8JLZqsVfEl9L6TjKL
QpuCCzdUNeqCgrmG1FnakpmhhmQpSSxr7idahgDCoKHe1uviYz0o5Rd1SIJtGq0WwS7eWTIIpGYh
iSDSwT1dAtUEQdbitvSlx1GEALOrE2FTlykEYh7O99hFtS2mytfC8GK7hhfra5T22VqsdR6Vz+vP
Rs8kapKp0Ru8DO4mC6+ozlpkdwZr2Bl1xo1VxXpjyNySwDAPnWU8mLUe7Q067mjt6LwHw4wPKT/X
zj0LMIKodJPjqd4aMdMiDpy/jRjkVfqY7YBuahF4TlGttXLiJY9WJvVO3HimE5oDDQRqHdp9EM65
AwNJgqDRPsToxztQgGr3Nf7UWiixNPuvX8JZMHEoIQtdNsWqfjYMqagkj1IqJTvNh2yPxkHJNd1D
p1G/TLUiutNSlYIfijNrezQ/qW8fneXoi8hQlbNWkSMxeaSTorKVohY3g6ggtp5m5bNXwhIcZjRO
QW4CUazQQ6qkZFsTBeX9ddOwYDZnQ+D85KDCloXvDCvOIjQeYkkdskEIHo2ioo8Jp90thqzZe62S
P2ZRlrt+AAw+E7zMydovudZ8qSkXDpXePPf1ZJwi2j8f9GmYtn1AsX7l8y52aaYknU8ztQfe5tfz
9CauRK5F4UBE4aPit4E7eEb12CvTXht0/06K+squK7E9RFFj3YH407YSstIr33CePPhrhWhpI11i
EGQQGJw/NWaYRYGS93Dpqx71ek38oPpjviHy927qRpLsvPWCg1kaxen65C/MNnMHxUJeaObYQpf8
fGBa/DU/nTwGLrV6q7QcjyCNQwfZnWBL+iZZOQuLPOzfM4WCG1cEXl2AM+cDjkmUNmoVRY+aldRO
50X9Tal7mu2XqX4TNuVoF3UlI7bqdbtqMsNdL2aTLae6si1ySXHKKGq3Y1VmG63rM0clH+uKUa66
feGNX+sg1V1taD7pVSFtfV3xVxiz3l0vvFhCyFmq98KRC+klrsI2fJTbNtwIsTK5YRK9RAjp2lKq
qs717ZlX4+wKz9ujw+xNGm1+YherZQ6i1wpTEj2WgfFEq0i3K1IzoH8t+J5H1n1uKWtYwsuXFRpO
kXT5LIds0RG7CE61OJySQIRHPNIqMhye/CLO2aOeJgwQ2dA8hEYDSW/+QZhkHttIodlf1Glkb3cV
qceNbNcCa399HS6XnWCdEEUEzMaflt3imW90gZBjQaR6MB01Nz7Jcvc4NQCtJi9fU9V5x2BBs0Ex
glZSoic8jPNDChN93LRjEz5mwqQlTgWND3RQmi+LdjVM1U81k04krbeTMGM6E5le15DMY+2IdTDt
ulAQG1vW9p0/as+Ua5NvLLi2xvXz+hXnh2OmsqdvciYghCp54XIREaRl2E8RePFUOXaDND03XR/c
BFZCwSIjJZ/aapInit1SMeRie166aQddplSdeOlXK2qHe8lKkh8m5RdSdhKyQXGtt6or15nykAEf
vPd1YXzMEk1+ub6jrwTai6+necBkM0m6UPWZt/yN1TVMLycKyfzHJBsn2yvNcpNQzdhnFucqbCXF
lZNMdtI2lF0/jnfe2Ct3Yz2OL7qHrz32sgoHS7yvSuIEuY0CV5Qa+h4o7uiBYdiyGfe38vysDULj
1LU0OSHW1Bo8z1Ur3bLzTlMdSU5+kaMWbrXqg4mI8Ed4hgtXVePBLROESrOseRirmCJuPBT7vkzN
bZnpiTM2lnwjI4O4M1tio5W1ubj19CEg/AOjEq3Bojb7mW+WBr1R0TeGSTiNhd9i++rCzbQpXAHq
vD4qyx0g1KIYRk86bvsiJLf8WsqlIfUfa6McXVUrjBs5y5GE4yVyKzqV7CIum00tSNNHqKMU+EDD
9kjL6lPgZdMD3Yf5bWIlAKnV4ptspM9tjNYzr+yTPg5fvD4NNpOfbsS67Hel3Hg7TybzpHZsCXp3
5coTOi/KYjYYrjmIR7HUoCh0vmim2I4VJ0o4KTUihFMlJydrCv7Ovf6fubtL55tYEDZBmYZR4gu4
K86H8YSCFJiop6cw5GJ5nYFP6w+E7Up2VOuGtoTA2MI1VrhmKj5olZauvEDS5ZvAFzBBtJqAZuDg
nn+B2ACgHEYtPZWd8RQWOwr0gjfaxvdIRT6wMTa1Ed9J08ai77gah3ultHb90D4UwW9fDuG4s1b6
dKRL74Uvoh4J79isH7MMxqYSBVMKS+lp8htlr3gkw6QxlLdTpAJOQdX2jgZb8akry/Rjr9XZLmv0
yRG9LndFsxk3fV/V0Ehoxc+pbftTFufipgABhacVm398TOZ3hLCFXhhQykujCZRBLaVYTU8dIM3N
2KM5HVoAyK7f4IvwiFMiw+xjMQCpZnlesTc3OBHhcEE7Nj2ZQVfv4rb3nURSatcbW3NlqMunERW9
2a+meUHhj4vjEHShLua9FZ2mMPVdeQRkDSKYUrUhR06siGub/c7U/hmPZPribZTVKKo6PYxPUWLe
hGbH9Veauzq29oEqbQoleMjM4jZRCgcwjB0K+7LLdr0y2mZX3vrDimMwz+781pPgnx8Q0vyopS2b
t/20aSCcrJJTESPXXGhkutQo2PV5F+xlPcZBDM3Gxr/XnEgYVgO894anlk6Fc84gEgef77NWoQdc
akN0ClV12ulGVX30xtJ4MJT+NoBvD5I/WXnoVaGVbVVqwZGO/SHNBP8+62pQbwIS0LdjXEl7XyQn
kXnwvQvF6D9YTRTeN5L3dP1cXt5U6JJgmoCGhM46ahnn35sXuqcoZPZO9UTDKzuYOnoXaW4GmZvj
J9m0rQ3hmJv5WlPyO3aTpAUpm5nrh6yBMpvvNzfCSLKe8wG9BFnFcdvDmNaZ6vTcdfJP0fSnz42E
vLVSiYoTWaGHZoKWrvjSlweXL5hPCtrF1PeWDodcDjRKdFNwsur6Q1ZU8oluSXiBsixbWeWLXCZU
MryphHPMdu69WNzJMYr6smhzhhryfWRA8iCYsfLQCnl9Z6T1oYBf4xB0rVtAAwmfoetXwPgoHRza
ER7AP95zSYTWgDBCIuh6jcjerLzcG/rUKmN4UhBTpa09rg+mHmuPsjm9hFW9r/Qs/SimSbTSgTLv
6OJqStJfkHe8O8Dv5zsO+0FZGnIdnSRP03aCjmqZJXeWe312l+aP3ZzzCuTDQBK9hjNvZgeg1Jti
JQtOUTV0N1bko7YaxMVm0tWPtTSuKCe8c4aw7Cr1ffKvpJbmf38zmlrqcU9DTXQSSuspyap4O07k
U8kg9DfX53X5yhMfm5TVQSzCcrOsS1Ry2Q81fFanrpd+5g3dz5InV5/g9/2RjI34E6zTmsLGe5Nj
UMg5JQiKYN44n1xehqncR3CkSJEi3OtK/cmHQnef6OKv63N7Z89I81NohZyC2GXZmxTkQzfVvM3H
MpS7bZE0+l4Ph1+t3Bd3I8iplQvwTqA0J8s5G3gnM1BhcR2lIvFIMsnScQoy40GTpWprBuF0mGo6
Oy0tpKsy6vZBbEz31OvM25L61YvVFm5F/eGmCjx5X/naRH2lMvwfbdMMu7YYfivBEH8ATFI76RSH
K2Cdd/YfUzUfMlwIi1053ww5gL9WpxfuWFWG6hZdET0KuXrfGPiZWSXU7mBBPnl9X95dKNAPFM9J
VpI4XVzZ0QuLrKFOedTibAd85bapn+L2tyLIv3Co9k0AofPo2WqaIlpsNXbkQ8aY36rers5SO9a6
Z3MSLGyM7qietI/6dsWmXK4KASPpkBlUZNCBvliV1INNCRot/yTn4qltrQ91LyqHUjbvVbFKP/RZ
Gay4V5dWbA5RuQ5zXEEqd3F2iqJGVbb0/BMZtMjOrcyEJ11qd9dX/jJnDdfBm2GWGYcMZ7/PdcM/
6eVWrho3tpLbTrMih8LZi55ML5PZ7FJfuK/U4TtiH2vlm9UPWKysNoa+EnaWf+J0bIUezJAWWqJN
PLhtC3nbWfGDkFgvqXfr0ZKZWtOaxMWlUcAt4bTD+YDtIv1yfuB7r4zVTsmxPqUC4xUEkunY/pZ8
5LzT+vP15X7NMp6/TSSlye6QxqNac1HaSxolCkNZ9E9KGX0QJZywpICZfMxSmW4OJd+qY1T9Jmjx
7+Ys9BdJLM27RtWzvVpjimMkBG3cHOu+Hn3xd9QUOsJHiaBHdmGWv4raI7neTuUnUgt9DQuhvxOM
GD5CVR1S6oJBELseDI8uHIXRJvRl6OaGZHyITFrQZG2MD7KZFFuvS/XvilAmTlOM3guMZN69ySat
mJr39p4bhdADhUXox5fuiqeUrRUXYXhqQUTd6un0CyxbeevJwlbp5PZWMzoy71NIUsvw842n+dJz
oRT765ty6ZtSZyWiJrpGrwYx0vMD0Igq6d5KCk4axxD+8fi3NZXhrqv6+J4op3Slpv2ZJo34+4/H
xYEAgGzMepQ8fefjyrBc+lnd+ScfnVc7wtF/zFvUHbxRPok4cTcDTN77LGqMFWbmd1KtFPDINBK3
4VJQ0z0fORcAFpcUE06iTNEOYOPvxksjN1XkpHBKn7afIum9W6sQPolDYz2O8ijvJIzRMWqCYKPV
IfigQj1GpvF4fU3e8WBJKWJfyYLCTwuT1PmnhQL8yaSHrGNkyd8K0iBO8VkGGwBKHm3oeIg/6k18
3+pEm72c3rZG/KuGi/VhjP21Jt93LPCcbCHLidwYKPFFLJ3TdV7pCNKiahgP36x8xuAZU7xyCi6d
HyqGPC04PyS+pWURKE9C8r0IUR3TvD12STDc15FV7fqu0tcA7+88YghPEq2SvcXQLXG4cjYpoS73
3jEl07aJrS7a+qWf2aWhd26p5J2TFPIaoeE7aSMuOKs3S8QhDrHc0ayUQ72i3YvWepj9bLVSNafO
od3L1fALYGDDTjs92CXtiPmNMtlz+8l7VCYz2EMrVEJuWhmWUzeFcCuJBipOhSn+rlv108rJm+38
wjQD3SM3w02ERE9cPLhTL5TdJKbm0e/1dJ/LpQ5UeYqcppLbzxiQb5mkFPdDM4q3fJV5Y5boP0dt
8GPlO+Zxzr9jlq9QqYTgO1IFmN+rN66+FdMx1JRecWqnrPisQ9tyQwAZ4YpVvTtS2XV1grW9rHvP
gjr2mw4/3u3GwSmEIXPTYtzIQ6Td9wI8sc2UhNuhQF8tGwfhLkmCNTau+WvOvpbsA94ikFUImE3Y
Rc+/VtJImOcYk5NYDq0jDhVJ/yZ6tqbJcobJ+uMjzHDw4mOnccZwrBeLExMqeL2n+ITQbQSMcUq3
g2CWrlllyVYPstrl0U1W7OWFIZgHBVmNEaANwVh6CBVH2ADb6Z96MjGQGyERVzXpuPIMvRblF0s5
38o5UQBpPmIu50tJ3Ap9nlhYx7iOdqRJyGhnNuQGdtveWCH8Ar7ipv6ub38l3V0u3AyxeOy6ZznP
I3so7oQhdn2IfIaw3+VltNWKZ5RgbTXs+F1d+dhFDyzlVAVaf3AgtE7ptKgs+66rDFGyMs2FY0PN
YGOkHWziVbSb46An4HPxPglbwR0r64Mx1tptl0KgnCUeZStxEDOy/KKxD8G036zcngsbh6gQ28Vu
ES9DB75INBGRx/0wjv6ppYy+9Ssv3PsESTe0GUC8rMd7taAMTMjgH0wxinZIsPSu2gftrplykGyN
abbw8LJozRj+8ilFPo7UQHbXP/Pi1qBExD6TQaSySMJmPnFv7riX+R3Uz6L8oW9Ca6t1pym9lWIS
UWkspe71sS6fVGIqHA0uKHWvud/tfDA1nmK8ReK4QjD1Y5WrRyMcEAONOtxGvzBuA72W72Z/V83N
6A5aC5EGZvG70obQWVNq3F7/oMtoD9ZLHjqZuFgGMrus/ZtTa+GCyNapVWtrN7T1BCmB6JOkBDX0
oYVD46HqrC+os8u7nl4pCBlKWXDpsmQPyyHdwdvqQQ1b1k8mWKAfRSmQDaabqyo3Sut79miZv0Et
w8t+/csvto0PJ4VI+QUvXroIU9UYMTJJ9NTTFPSbaQAIKMj5I7U5ngtqP38+GLBNanE4IfOA59sG
EItOq0pTT2kcj/e6lmWOl1FobJC/2MPoIK+Md2HlmBzJFxXxMW4pZ+V8vCarqdv2LZMDmGwXMoxd
RieuWbl3R+EUokzOSQSvdz5KmupFaVa6eoILbXC6ogR5YynlSkLhNUt1ZkuxAJBe8IyKSCeSWTof
BoR0BMfiYJxSSe7uRaFp/4ez89qNFGvX8BUhkcMpFV0um7Ld0SeoIyxyTle/H/yfdFGW0Wype0Yt
T88CVvrCGz7ncdBv27o3nm0tk2dVKTKMyJokGE9xv2nqmhZWLwGJ2bVKqyDZrpvdJSc4CdwpHP2/
VjNa3+yx9l/6tkKnLchks3HngHWThJRvyOLkPnO7obJ3qpUHj1acxp8dvwfIbVqtfZ9lepS6aMvV
+8zPYJHIYx7jYusY6V2Eca8bSPx5A46z+OGE3bGQKeNuHL+CyzsFali4pYnCNsToRN3SIPG5AMFe
xhi1WbkiNbsiHpS9ryeA34tADIHbWQmUJ66tYGUP3+wEbioIgEABSctxTl3ExmQtU9gWjnzRRSZ2
NSBgZPJqnadK4q1Go2Flcb5Rpa8mFGA9/mIz7pJgGXnZ6wltUiPumgRzWqWTT7b1Xem016a1zyJM
wChXbhCdSvs1D8fnPoldBXx3GSVHbRCu72womO5UrTmqOBJJ1p+6/Zvof+gH0yZWaQkLtyiTfUND
WfjSNlGfNHoUKBTcFzSSMop2qfTZ7sYGMX7lCbnGfa5kOzmRtk2/0hq/SQbmt5xFWsCpUzhcEjRa
gvde7gscJMeOTF+t6vMQlMlvAdL649Pl3ZHgSvyvMUJX9/p79oEWdnaoT14XWXiPyfo9Kzu7m5om
2X080m22yUtRUJ4tqeBI3NCngAIqvumUk5cbw7Oo9V91kjzZJgjAvKvBLueaq4/NX1Hhc2jUbhIl
l55LOQ77bWFTwJfLlcV0C7OZn4hLkTgSFSVSouuXj1VVyKOMq2lYW80mblX9Lle70LUa3Q9ccHLF
rlIH85Amin2OupRejXmqU0NBUk3KtpZCtaQzC/vR0gp1m/dJtdJrvzklZyFIiJKE1jwj5/L1A+Yy
yZ+VW4onTU50Z9glEWBcX1YmZn7N6z0F/I6NzMzQJ4EWeT1K1zuNWqJL6cXkfXtF7fuYqzMx7npi
UbcJfft7mzsXLXfUo5mIYeNPcuD2cFIOpghhqjZFaz10of+7D2cwlBAhUxkrsdtJerqyjN7AJ4un
pXMIBYorESCyvQhj4kgvFD2UWs8yuQU7JxIHSxfGPkWlsCTzqJOTY0jjg8BOwy30Wj6QwaMqnyFB
7QdadUkQfjqkWmVySgGkU4YM1YyqwsNDqdpxExaIZ0xKm246GuwuNobBoWstyXK1IOOVcp2ymZwg
pavn6cHRpr2TpfWvWK2xbwYF4t+Vhh9ss2ZsDpmTZPRde/hAoyX2lBHUO9Z5vwubCA2rURUnmo9/
0lG0h67Qmhcx9vYe78Ane1QcFmKhiNd+kB2vKfJ8T0N/2Pmd8citfa61yDm0EvrqHy+HN0Lz4gPD
SEG+4S35JEK7Xg5FXAk51prBM3OV680xmuApwIy0D/wJxH8pb/Ee+VIrkf9I993yhK5jjCqb4lJN
pe1pBVlnm1riUIZDfZjwULlv2hBCRx0MjwXQkvvRj60/+JFoWwr+sosnb310qL6uLOybDBpXmTn4
5xegH8od1y/SmUNsjGHYY3nTK7sQY5ctyxdYZ6bIf1hdv8pGICTZjF2zj4dKWUMqzPtm+SGB46Pk
ijHdLLp6PX5a0uOoMRf11CiyvigSxC5hDfZp6IlICUDGgxKJ8nNrBPVrLZGltGhz1Yrfu0FrrznL
vrXWF08DFwu0FXLmM+J2cdiNgaZ2bdFYHjS+6E42y4TlOhnW2RzG58luZag5qA5u46jTKLVH9Y8U
GuovpU3GZxoO9Set8003JTh8iCrZeSrjMr8ftcx6lOo0nd3Q4j2ksNS1CzmFtG5G+2aKup05BOo+
dUZ8s4o6pKue6pVxp4rGfB1xp3nJiqJwVtbwTVgyAzWBnxOdU0u7af3mWkDJs7JbT0NjEe2iOvLA
3EQHoL/Kpir7aqUycJsGO0iNc1k7wGXB3SyNNHqQ9QX+DranICG5t4pseiWBCB6EU+CDElfyNqqU
ds/q7w76MJVocOvd7za08h8A8KodJ6q6UbFbWvkQNxcIBQQ03+hLgwO6zVTGTov0DDMsr0D8EBJi
bt4Var8moTJfQ1dLi67JnGzTKyZN0ZeYJg0UrqyKCYay2jx0uSp9adT+lOGK8vPjs+n9gcgUKSCC
pFg2UqM0NJIuxJYU8ffsAUXJfGP5YX0oajVaSc1vs9PZmofqC932tyL5/Gn/yc0xf9FGW01sT+rG
9HcG0PiJHFT+blY4zDjRFJ6TUXzTpKTcDmU+B4ip8xLIo+EiKFO/SpIUAcotzOOYjilXixR9M3Op
O/Yk4Z2rUVKEAmQ4fz7+Qjd3+RtDmNa26rDwOQCvn3psExunz8b2MKtARVBWatcUGJK5Q9/159ge
nQfJyMbPUxmv+f7clFwYesZrz5Qq2MVLEbkuN0ISPdxu7XaKdnL/bA2WvO1RlKsaM3Tj0V+rPr33
shZbfS7y2CZve/2ylREILY4l22N3xtupk8xtV2TBI9OKQWKZxuHZprfUuGY4rFWYblNLXpcaOmoA
oGxknuJ68KGKnDDOa9trxKi8yBlSbFqIxsRU2flD3LUKbFbf2Y92hXB4YNvT1kiUfJNpdYDNTEnY
EJTduTcqWnXlKL9CG4IfI8wJfZepRV9zLEM+3QQfso0b+TwZmIEZUdjhbMqtFfojHiFGiILUBIvz
2DSh9UZHCHYsggae0Zjsu7oaPQmbzYBiDmZPkdR0mBVhR9+lku4WWBxMLgBJcaxkIU7hNBUbY4Iw
rNv+nZ+VxV0UdM1DhBvZJi97HT6yCjkjtYdxY7ay9unjxXsL5GRrA3eH8IgzG1SYRVUA1zdFJG2M
V6CkGbgOddZxxNDpQaQT1lFGo8abhk97T0z/uWwSZRM1ptiig9PdESu+iEaNdiEEPEisLTgBP+3r
B8vXxU5W1DWwwu1ZxLOCUQD7SGFNWcpGKZ3ZSrVI6H4h6/PDt7OdNkHqDibx/PFXub3MaEKgGTSb
wxDyLsV2hkkU4H4azVOmC8Gqfxp7yzo2avFpNJWVkOn2vmCAGTjKnQlYbXnAWvmQh1pi4AvZh92j
UjfGJu0Gafuf34jLmUmilA4EZwn0MQdVp4sgaV45qsRfXYvdYBr+DHXcCSwf5MHHw73zUsDYae1z
lIPAWQoDl0ra4npEn3KSevqcVuvTUvP7dmWebiGGEKd4LyTEcDMEHbKIN8e86luT/MCTg+DVaEOw
86OPxn4tN5Erm8W9GIdoPw1JtYvqVH9Sw/jl4zd9izOub2J6ejNMhAgeXNPSABeX+6lXyknzmimO
d1qa9McpE/alMfwn4BTjd6h4XAlGlSdflMIsNyZV+8GB9t1Go/ZQqeFXYYz9A+SF9r4c+2EvNbJ9
0NBl3zuFX18CJQ/ccNK7Oz/pKdx19f2Y6G4TVLC0a7XY2F16H8VG/piA1c53FjgatyqccVsFIjxF
mZKvxV7zQbt4Z/RY6ENwT5MtL5PkKhzLynFa3RNpi0a+ZQ3nJCfE0uJE9QLLLr9WknOhIsWJR6cA
WINidd8//vA3qQbRAMQ9Qi2SaGipi4PLCFEWqlJN82yYSXetYWB5Da/yPk/tdou83I/GaLI9aGXP
LCHgfzz4OycRnl9z3408HuDK4hrMFTUSvVVoXhIaZ7Vr1AQFYeyi9QpI8sdDvbOVyLwRI4PSDGN+
WYxWLDGOUpTbXt6P4mfgZK8lpvcrq/i9jcQ0EkfOYkYs4vlE/Cf0ksxCliQMDjxtNOHWJL0EwpHb
b9ZQpIVUR2dL6nIkqjLrYKT+nzKGsvPxi96GFrPWF1QK9KoINY1F7hZHkma3Wup4mAKcVX18VMc0
fTKpWm/GMk/PTsSVmGKR+vGw73xf+AtzvYd4Gjbk4giZmlroVBsdL6cDtC+cQNkFBX6k/49RMMLg
rGexghG+/r6pknZh1fqOJ8E4vSRCPmvKkDx9PMg7ORHMMPb3zMuf+yWLT2i0gVPD9rK9ItEudAlx
LoW7c9LCojgXpl4+a7k+PuhW9yUKBvnJCFNj79dWvU/0rL+LraA5tUazcsHdblSVkupsGoPnmmUt
4bqlMtIzApeFPd34KnV1cx+VMAd9J++iTSQ3CIWZPbzwiCPoJPm6vXIX3a4rbleH4TV483z/xdKu
bDlQYoWsQsfg8dRnfb6tG2wqtfiprNHjzrItRcs1aNM8oddHJBwBAqu534I6wvJmSkIh22OpWJ41
5d+SuANuhqRF3kfPtG5/aFLXrRxJNxIwSD0q5MI0XlGzoy+wmPy4i5WgrqTJIzZrD2NliEPhTGKG
b1YPihnsLbtS7vVIIPei9enOxrhl24Nj2NC4X3PAusWezMAEInUoKrMA6zIrkqWiJ0HleG6LzNjh
eU8t1xZR+hrTWbmvs7HApsBWfstOgH8v4JJxirfOMAA1gjmufdFlVHVUf0p3pS6Hl0LTKCVp3Ov/
eWOqsNR5PgIVDr4luzcSaSWXKjGlogvzYjrZQ9K24coWuIXboZ/IEp+J3poB/nkxN4CO20ihW+YF
eYoZaxhithKJZtinY3Mfxmm2NZpp3GWtrO4drX2pJxyWCt13/q6cEO8sS65LfJ9ZmHM4qF2fQ76E
Jp9aSIrXj0p8F0RTflfoBgkQJaQIjXqp0F/9cOy2ZtbGh6S2xovQyrsW5uD3OijsB6dAxYacryKt
GbE1vgvUND057VpWfXtqEFognE9hByj8rUQsDd9aihTTm1Rp+hPUSCblnYI9je6OmnUMh+hzotTT
a4721cqSeCueXO9dxp6Vg9HzoOG8RNZI7aRFvTOYnjM7A1vWuSm1wo0dJLWk0zT9qtLfZTf8yiPb
BaB2l5ntyaYg4WYTcR50FtxmhujBamq3s+8jEzUB7HtqA21J579JZQIGgd6C9MUMoUWEi7rJ9XyG
YQ42MAj1x9DW/2adKB7TJCi2jt6Fdx8vnducaM4eoL/P4Q6US/V6JDmIaiktehTkFRQHS8wN9n1i
5bsawMVuTtxXwoHb5hVjIWYF9oYo04E5cD2gITc0RJpEe6x636bMn+oHKRHQeUVi/lIzxziZZRa6
/RzvG7HNP/xwR0lE/5SYoYS/eGTtq64UCPeZa0HDm9XHcolQYKdkP4O40Se6fjiJ0z0ftcb0Av8R
UEBR4es+hr9C/ZuUKlvh0ACOzfsuy854lQ8bhHjcWP3ZGNOTGdT3tXQ07W9q/EmCbywVg+vIj5X6
IOwnswNxGyYk4tq2cuiNIwE1gMId6mOTHzrJWlvs70R+0C6IonHKVQkZlmKrJPdTZvKLAlv4Jaxm
G4KpwnotaounwLfjbY1Ix7fWVOoNqlTFoS6kFYbN7ZlEJoF7KQ2Dt1xxsbIQ/1KdIDJVz+yFci4S
6QkX+F3b6w9KV4L2E/3nj5fyW26wnD1WFcBnwH5ICyxCgkBpzCocArJhIz3pRrXraFSERr6N63oX
t882aH9dApIui/00Zps2BBpp5ndpmX8JZHNTTs+DXWxk4xT651z33UgqvHHYNXG4sRv1mGh4C2HC
njXPHz/5OxcJ3wreFMeIClZyaZpVyrmVhbGmeqTVw2OIsOpz0A0RBjy1suEu44K3umBn6JJ8qGvd
2PkC7n89AUT/+En0dw5oCjzU4dig5L7LK21QRYb5W6p7oTqBO9DvIxwOi1S9xKLfOfGzEj2lbbS1
pfBYIo/JJgIpMO4ko9xRM7o44V4NpUtXfBmkE8hJo/oSSYfKMDkzfwn50UBJr7jgZvLJDMpj6WTH
3lK/iOzOlCX+k8CzonrX+49+h8YsYtJuEAKEaOJfvmocSnV6gk7/kmR4dxgNfZBJsr5krfMwiwaQ
uqzR9990ghcrijz4TcyFCgtk4+vzwESnxFCKTvYqVJl0iWN/8l0z/ioN/aYl9BHWZYw+UfCraTbi
WaEJHKjO4fB30r4OuEIFnUc1bejDfRFAmIdEnWfyXWtrr9MIFMLKkqdexN6El1jzOUdUSDaOH0/o
O8kDuhIwI0gxkb/Qlt6LCMagKFe1k6eHxnQOJRW1A7LFS1r46V5ManKI6rx/aHM/OshS5QNGj9PR
hU/dbiVDTu6tLmnvwqCz18gKtykaAAYiSU5atL/MpcJ+38XaWIAI9oZGnCK8/1xh9sZRsRPbnTAb
obibNq8EouOeIK771WST2BtTJLuOk3/K/XT41lX1yiHy3sFJ0xduLSgGGhdvG+SflLkfVF+PEiht
xELKqdbV74S3IZq7ufPUpaE4mCZmP1qlglGj0nyyQm1NYnG+ZRarDq4pAkIwkfk05uL27yQnMnIN
fEegxUcFhQAwAjC27qcwXAs03nLHm7Eo6pHToLZ8wxgxfCN3usYfvdoeuxM6W+dJL5OTAW3tIYjR
yCt7aDJ4RIffA8C0DSiglAXbhdM9t3C6zaKEW7HQRPvgdKryw5EC66hWgfkkj5P1oAlfXrlXbtvq
lBJY0mCXOOZV5PyuN2WrxMIuS2fwWjk9QasYPNHQ+HZDWaUeKAw34YR2zcHSn2p5DO9lQePcd3Ck
b7o4OKGOKFzVDsfHukoHT0kj+7E3rF1bWM0ZT6JyRwZ1CII6BZBWxpe2kX4GJposK0fte5GXDhwR
MTGCPAAj16+RtpMuhrrVHqMq3SKS4G+B8XjdpLUbp1gTZbzda0Rd5Mn0sYA8WcvABuieHRplqT0O
UqtsSkmztmVd/fn4rLldt7B+aBdzppD1cKFdv1EcjVEBFDXxfD3MvNKun0fhGA9TXPzn3H8eiBYp
dS28AORFnQ7mu9/pap14ViBlR6fsfleJc4p6gb6zEp8zYn+3itP/rOEEXN2gGQh5Bagsq+/6/brc
j51ITnNPWE7wRZuM7+oYftKLGDCLY7fHOMz9/cef9Hbe5iHhAWizgcsNl86HlW2lU5N7UmCbZyso
1XNjrIGjbiO1GQFI/kq2AV/UWkRqcq91KQIfxDpAP3ZRM9rUXPNoZ5mp6g6qOrhS0sUr2/g20JiV
+RHHga5GMrgEPFp2FvgojRdeNhr9gStYeq4LvX2sIvuHU+ln2uMKNWhtPOc+JY6VzXfLDWAu/x1+
frx/jnlhRdIUxXXhTXLldumTnzxIoLL6DpPBHq8r2fjkp91RB+6etz9zu6OYhmxQlb2UmLcWxueS
2D1uDlN57vDFoqz+ahfVxQkENmPKc+isCTW+txLIt5Bxo2kPgWr++T8P7MhZVtijwN++R0K68R11
Zzv5mvvbe0uBjgv5D1cgh+tiZ8kyFGkjlAsUcOLgLhEhHyfOvox2mrlj1FYXa9LX4oB3xkS1CPY4
x7nNyy2mQi1Hs55MI/Xm9r4J+lU36mdDSrdCG3dR6W8qxJ3b7ifiEo9R8ZI69nPeSRsu7xMmABdd
Cw9Zv7Ynbk9ncAkz2oilCZBvWdkdpnxsi1jJvCjvvzamlVMRkc27SU9R1SiL1bT49iOAwON0Jhyi
B8PBdj29hVqVgnduvaTTs69xkgT7qrSnL2JUgVypAm56okf9Y1yr/l2jO88ZG/pzJkqiIQuBwcoH
Y+Y6ZqA9p00m7qLCmn6kjhF++vhAeidVmQH0HLzER+gmzcLr/67DXBgAwaoCjXOCl2ONh+W56TWz
3uhm/G1wmouf1fsqp8TnKpKZfS4n/Mtz8o2VO+B2gkhsuTmJaMGkUYu8fo7IVoI+qUEvyhWypJrU
S/u2dspDXhh0C5V8TaTttt7MeAQd81FJj3rZmAJxWEY5lCxPdPi9q2lZ7IzGjh7SSt839qCc8x5d
gVYM0Xbli8/xzHWIBgaFhigYvLmDoi/2pGpNmmR3VuvFQjZ2IqvVQzca0smvYXikTS89hcEAZaho
UEeD0vtd8FMwEsLwJqDx2z511uRy3lmt5IcAoQBFsQiW/ioxJopyStPGSxvVPBLJ+ifDKLMtXbr8
O2BbZ9clw/ePv8PtAchdASZmLjwbqGUtbt9mDPoyF0NHIZyU1FZiCysf5M4+HuU2hgGp9EYSQeeU
/uP883+O2ajE+6NKqtJDLKMGP5jWB1sp5KcpdMRKv/W9F5r5Q7BzAQgwx9dDFU1SjrbtF94giBt8
MC3UhKpp5Z596yReL5+Z+gu8gsOV77ZUsIIPSjqTyf5jVNOFNsckuyOAOmepYW5UXGt2RW78lOo4
e4oDp3lGBPuuaitIBxZZdlLFsDfoJOykJK03pjH9GIiO9r3qCxcavYaeQIJEdWGmu1Hq9F//dTZY
W6QmkIbBf1I3vP5EldlYIyAK/xE/emo1Mdy93MzqQ19Rwv14qHcSPwKROaiUmX+O/cV01Cl6vkBi
Sg+6x4+GTO9ZVJ2/6+MAS3FhO27C6X3UZIkGvj3NUoxNvbL45iH+nSoN1zzCL5PK3WyGtHzdZmit
KjOa5pGap7TvbRHshDPaXzo7Ecc+zsWxM+ra60LtnHe4Iq59guW21lBzmk8ZFI7ZX/oSiSVGYYnC
7q3HFsHn+95WyztRBvvBn5Xe5GiXRezsUNMn8vP4u2hN/07qoAA25BzPhdThRZSU4X4M1W+Dn/XH
XCjt7uNpunlEPg3JHyVxljIX87yp/tmfThDAGxl1cemc8nfY9wZ1F7u6k40497QK0Kwmsvbbx2Pe
9OBmPzOKqcSpBJ38azFokCHEDq88uqSaHrz0AeL78NhRkUloe9oD/Gv0VMOjpKnNZqil7Ix+erqJ
zakw3NAo1pKC5dX39jg4bv4vQiHjuv4GLXACYHm2uPSS8zNSm2+pZhwwnMXCq8y7lTU5v9vVmpzf
/Z/BFluQvFlQsrfERW+Ffe8jwg1aALHcjz/x7StBXpzbuQS4BOY3t6vSBeo4dOKiNk76yU588hBm
eVNh3XNUyCpXlvrymKfUoQBeJJRhp6HOszjmVWo6ws94qz4wfk6GHt8ZcYOFyCitXZXvjjT3cEhT
ub2Wp3yuS+Rw7SAu0VDbhpuh3+UmQ6dNLglktPn4M771n69ni/ci8gX+N18r8uK9+hg2J8c8DAKl
2RRatNfsuYMlkBHsh2HaTH77XMQgjyiJw8axdkYwHuV02hdp/DBOIxwLCuMJSQzBjYu0yj7QgjOK
MicRxCuB/zKimudgJp3rMyiPO33xrEjpWX5kOuISFiOmKnpmP0+Nmu2KDi2KXBb9Nh8Nf6cXw1ru
+d6c0OwykHMko6UXeL2BstiuKtzuxEWkhu4qbaTdo6Pru4GsZ/+ReDS/JN3h+T1Bo3DNXw8lTeZo
VAIprlBYKea1g7mRnL5fmffbTTrvUmB5LDMixWVr0w9jqYm6ILoUcBtpGMSEYrAJ9x+vrvc2KVcD
KRpLCxGT+ef/nL0mQofQFHtx8R3/MQn8zquoy55KqR8eBVpqd/+f4WauLmoXOLssLmTAO7ieFOxR
qB7okJp/CTPLnSPZP9VEHXYfD3Z7r/AFqZHTKzNAzC5rIKitqkU0yBxzQ2e4QxT+KeUSua426g9J
al8itf718Yi3i1BDboEP+VZlBvl6/TW7SS3CVu9phesm2OJkqPbIf7Zup5X9yul6U+0gQFMg71Dw
4ICdodbXY8WdAakqUw1gG9perf39QCV0O9g1lOS+OUl9I23t0P5p5C9qoB4H8ZDol3z4HKaXugJ2
qJ8UcMxqSEk0mfZCGtRNZWWfsVzwXaVv9naioSaVrzz2Ta7JY1Pjo145S/UB8pmX/T8Lri+EOTik
mF6MU44bpVq/dYyc+DWM7G1cGsXXCNVA12wa81GRu+6Ed0t1iCynWVn578wViQ7UXNIPg1BgMVdG
1VRmFKPN3YhGuZ/b88dBEvBaAXCvvPT8TtcnuDXbBwBV4HAiFVm0nNDwN0onlQYvCwNUm1AO3A9y
lX39ePHdbuXrURYvlAdFYVZ+MFLKtMGnayruDbZyiDUaW36w5hX+1jVcvtTsxQY9HVNBkOnXE6lI
iO/YVT16Qabspdr/VNiqv4lriIUhrgCnsv8uRcG5Vc5ZdDH7U1Q+i+jLGHmGf1aHX4HtGdFFnY1Y
x01bdpvCvACV85LiRx3/rKtT2v8OmgC7YUR49qr6255+Tu05b17LCNd123Zb/3uPuvjonBwbTZcG
7e9vTXEJhrNwfvaO5vZmBev6iMffxlFeNONJmj7J8o7sVuqfGgfNsOhglH+d7q5XvqCb31GSxHnD
tcK/krPJjdTtoqM5aw39zIKvvRS7WfSLnnocQmOpf1jiT5b9TWHJ275OmHEa65Oifi2cR7sFBaVu
M+SEJTDcVnKH6clKtHOT28w+moBNUTKmNk8JYfn9bUMMIbkUCMKWNmXrKF9Q4Td+Nc4Q3JdqGKAO
nyp3UCb0cw60z0V711qzc3kLkxergLRiRgwSuSPwPe+yf7ZzGg82hC6/95oKQ0shn6LiOBrND/wj
KBaFyR8agcl2SoxfCk6NsvIjGqn2ZW4LGKfET087dWI6J/U3e/g9KX8c5ZjYcDqkx1b/IYGuyKfi
Ic7vh2Yf5dZXPVefjPSHNdBBRh1jQ+lu5VS4DWCACZOb0vDgyr2h+xpyGFq9mWieKuBga+Enierp
RkDU2euZkd0j2e9qTmmsDHvT0tXeWnVgQmdPOIAOi5BcKTNkzoxh9FqdSYqsujwMEwKYieE3Bz0C
lYf+cKd8E5p/aNIseYlbzXgQeVJc4rzTH5q29Tcm8Nj/fGFTmsEzEM1RcM034Mg8jo0wwZjWqxGl
zRGw3utdZmP0kbvlDEb7+Ai7PShxeOEsofSnOTMK9Ho1YS4fYGGdMxqyt/uxaDNIsMMaIOKmQcrH
5pbm6J9lNBE9XmwdC4quqhQq1PZUuvM5kZs74MwYhr50acoa7ELaacYmUKRgEwUgNCflZ+Rnv8y8
0Nysql/QGz1UcbLpBnj32rRq7n57lM/sOm516hYkTstsUET8uBmROCgKo0fmS5M+GY4kNj5uRi+0
WbS/H3/327uQ/yGfHjlT0MhAu6+/O846pUl5XPZUCXZ244T1vgvyYaeZa7HzO/sLpj4XlUEzcaa4
XI80pfoUSgHQBQvJs20ggDZC/W1dP5zOQXigsOb/6o3288fvd4NxnWecmAMkEYBrQGDzB//nmNLS
HHxRmExeD0P8SwpQ8Z72V47evjJ6GUVtL8zKHscbcnxdkn7ljYR+FW58m0YLgFOQ5x06WKl3Jix4
V06qDsOoPn79+DFvA1ab+5STgFrIjO1fxAkCc49orE30OzQ/h9xVK09ZWZuPhT6JTS+MaKd17VoH
9J25pwgCChnsNdnMUl8yQ86t8nuFGSFjngbFpuKNHQRwgG5lld3gBJkF2OagIKHfkD4txRxHaQSq
ZTvgVtTI3CqdjFtwNX1OingCdek0+p+xRqfLKZInugCuiUvm98IxhoOOtuL3aog/aUFX7btG0/5z
hAY3xSSX4/GoVixpZCqu8mE9FJVHeyNAH8mQ3GIo0pXj7b1lOHf73u6WeZ4XyzApC8AzRll5op5A
FiXheG8j4ucq0AcfGk3S99FQ7mS1EXsCEXMrrB458Kzy0IvQdgCzsn3eyt+hnk2bZDZgGeNhWHvI
+aq5vtJRwSJ3p2PIl6Aud71X7KYFh222ude03wSiXyfVr6qTnhj9tywDNpMFDkRIfzTOE148lwbz
lZ2cFuG3Vu5Pfbpm3f3O1TgbOpG+Ib8xu7UtDierUZELN6rCC6GmfdaNvnic7OhbOgjnm1RH1ks3
gt2XhH2WqjDxbDM0f6hohuI+2H+NREXfpJST/35VzaI+wBLpmZCfL6+qtsH7pq3pqiZBWHwSdR7u
uyyedh+fCLcXIq0Rrl8w6Wg/gPm8nosWHHdTArX3LDsNz+0kUP41R3tl9c/LbjnjGMACFqACgHzI
4txJEpAOcpmXkPHJhyBUlrvSNqatKYUA7YfoPzZJtBmMRrAIapwDGTDr9Uv1hl1MQ6HmHtZizb3c
ygSAvbXSS7w91jhnaPQSt8xOLMutpjZyQOZtFgh1BAHk8vopH5Tkl4MK48dTdCMdx+tQdprbWFzZ
s/TZ9euoyhRaieTUHhcZQh6t4h9VKzqYUT0ecnQhfheVehRNM752wyg2QF3bTatqMWrR2qfIytY0
ym4ws/MDzcWpObxBDMpehDdFAw4jwljWq8P+2OqGa0cFUl1YDPsQmtNY3uRpr72EbORt7sg7uemd
7SS37VdcF2f2p+7kNOzz3nVCtGscFHjP/F3bjdOm20U9orjcjUb3aqdR6yIvOX7qGke+q3NRbeSk
qSY31AQQuiTVfn78sefw4Gql0s0hPCFkI9+gT7w4C4p2mFD8HGVProGw6OEkstnA+dQqaIWkqS3u
OhCZn3KlEHdClqbNx8PfzjUtUiTTaJbrM/ltWZSzk7BypihRvGRI40++7RyLaBqOfqLtQVuCeO9q
/4Dk12tWRPHGyDtza2HpoE5DA22mz1YagTeLnMeZWUu02rEjuHGyCRSzobmUKh4N/OSUqEF4HqEA
/ihTfy3fvDmJ5qHoOUK8Y30hgXO9yv02bEbDyRWqC/l0kQyr3gwqffKPP/BNeMgoNh6t1GRgS8Am
uR4FekESInEvezNBeJOoTXrUcqVHc2wcPLZW9VIaRrcrEV1fufZueAI0gijqksFSV4MqsCxdAxgv
O9tpag9LZ1zl0rj+JuEUsh3SXr0vG2U8WqHxNZMBI0Z5AH4Srz9vbEP7ZbQwlKWh3GEfEvgvCYLj
x6LD6zevyldw6xeydNlFurI5jc6QelJYc49TlvmrJzPnBJFE9VggnbXXBjxZ+0LaF6AktklmSN9p
m6j7sXPWjEduYk1elyoshFV+0yxZBOJJLpyuMiQ6j2WFNCr1q601YfYZjQpmAZrTom1lxf/H2Xn2
1q1k6fqvHJzv7GEOF9MNXIYdlLZkyfELIds6zDnz19+H6jMz3tyCeD0wGg1DxyqyWLVq1Vpv2G98
3iW0n+9fRl1aNMAJcQa6sNI0ZjPJerU5NU29B9lhNJ80KoBC2QOT9jpy60pNHLnYZ/UT2jj2MFy1
EDKE/EsQgw/PHoKmcZcwW6oqtc4Hf0A0Qi4XDbSDEGNlZT2Xg7xL2thNi7s2FHBB2CHhHHZ0P6Ts
UPoKPpaI7UStY6qJF8hMf4j24S288yDRHKEt3LAfdrER72DjHYx08ODiuijiZUAUwhrZzzw8jGru
NXHqLoliijBiyj/zNS8ZD60aAPoEsgLG2PQUrd7lpu4Y/H8wiFhAmzs1jVxfOILg3qeG5CTBd5Gn
GdV9J8v7xp/2GTUSRKTqPow5GKHHv/8RLq+/FDjojxncK5e68bolneuNSK+qFk9+N9ulMGO+i8cg
+m3WjaBMwWlitvYjuZgr62kN/6WZEaFMqqtJN/4SlKo4plpuuD4tCgez6sATYB24TW0qt1zftoSF
L3QvQJQj/UWpizVD6F+bbViJ6UtCKlNi0trikJdRdYNSq0TRcBCu1TmQ7kIxjewQWLc0mKon1q3v
NakiXeN7/RWIwyk3aJEvgjKVMyfxsPMVK79Xsnnr5L2MkWAMaPFT5qXrQB/yPHrps9oqzQReqqRa
4E7ZGOwm2age3v9+b42yEBdo1pB40ro+H8UqRa2HHNhB9zOxEyuGzNVFVNreH+WNo45sBtQa8khL
SWydFNZdHvqi0nT3WCEZV3TCvsr4Idh1Jr+MIpw+Rc2wfez31OWcpG4QsTHiGefuIImumV9pI0e9
bBxwOQUhQEuZ6xP87FVWU2S1VgdCUt7XVq44SpEMJzNHuTuPAm0XVeEzBsW9NwDyc/KC1EtAftmJ
kvbx/Xm5nP0FxsF8IHQNBX09LVoUjDHeL/n9bBnPloo7cxmIxcYxeDGIChweBwyknOgxXzRJcqsJ
MPyIhdOM8OYNnESqf81YbETji2RqGQVpQxY/JCUuAOcLKY5Ypoo0CSdBLWavTfvS6/SiP1glOAjT
DONdFw36UZhMYw9GUNjI0C9QTIAiQT8ThJaaB3zz1UJW5DlXYm3Q7rQhQpAdd1ZbGnGsqYowcLl5
qrC0qBPaVkQF35xQUIuyn5PVK3aUpPdKg1xZIyeTgyjO57jvARIFQo+7Ym3I96MVGweTtvN10vSD
PWH37r2/EC4OUG5/8LoQ98J3ZtECPp+9Ysyytm215JRkleRSfcrhVMUUjIZ2X0vRUY86cWtPXhyf
iM5wVi96snwyvtz5mLU61kwjLZ4MJyWnxdLkfoiRDzHGQv1hREp0HAtq09I8a7d4YmBz6evlsZkj
cz8h8ei8PwMX2Se1STYBD0NWSP94Vc2w0Nn3y2gu4VuYOK5okfK5QlT4L2ES1I3df7khaJxBm4cN
zVlycUMNR031EwG4QiXkyc7oF7gSUoobo1xkn8waixImyvJVaaucT28Hx2GiVhCffKPLd3GIDWqC
hNkOqfPgU5UN0eek8MNdTdtrY+TL6IYoGL6hOG/BdVxukedDJ+Pgq53elqduaDV3DMXuFheGGA/C
eFeoY7IL4HbadRoWRwOfgx7BRifO1f77+5/0MiQsAkccuABoKMKv0WK+Maj0aprspGngRJAVafet
ZjhSPA0PZTxNSKHT4CnUAZllv5E3ZuFyS3GpQiYfAOWr0McqJx1knCJmcchO0GtCO4c0tVc7rXfZ
gR/iPjG9XIq3fNUua3KAH4g/psithhrLuiKNJOqM0Jcp33FwqR4JaumR6ZWZ2yZq8DUQxOwQijMk
/wLZU5uyT2gXY4cke6Ant3mZyE7RziXNR0X8ppUdmz4pE+VaSUXrd/fbwq5GFgOGNQ1XoOXnaySe
894sx1G8UwX5I13ynoqTin6P328cPxffAXwGlyDgLZRp4XUvu/GXarmQgZcoCwaahZORZV8NrCfz
AvmJuk4++Zm/1Uteft/ZrWAZj87DUoBaFPhXi3+u1bym1S/eQT9t7dAYI0cP0nTjrS7C1TIKstHc
dSg/U309f6s8SX0E4wbxThAytLDxhzvKRGybMvu8UeG6TJ4YS4XO8spnI5CsQmM5RlKWzY14F+ry
o7IAazF4SRwVRNSL2o39vm/EW7+UHyO9sWWw9pWd1IG1DzK6pflo/nx/W78qVa9nWAXnQEpBc4HU
8fzdlc6so9GqxDszKCc310PfQw4kvpIKpbNT0bf2sRgmh9kX479KHXdMG15y+M2SZwX19jazPEy1
mn0dGK2N83i+82lV7HUzrQ6oTf4c9TQ8AJ8U9mKivfhJUrpVLU+EKUG51oYku4vmInyudH/6UqPf
fkgLWbvuIlU/VXkrOcRzLFjVvrrhILOepLzbdNhZYvf5DNDEBJxDvgGLDfv48xkwjCKOO7mEYSh1
uqsP0MeHXnpIYtmxikFzGVN3m6FGu08xA6eqhWojYbjslVNWwK+JrAtk0FJuPX8EXzdiOcjhg8i5
cKVowk2nBI1X1cZ4naHXd9WE6fMw9/F1LqIjiMlkCfcgVvDbSLLoJk2ZUCWYpT3utP1fepuqrt/U
njKmUPDjMjjUJDn7mCPbq8h+vEEaxZvGzMqrKlJaRxSQ33fmCVblPCn6be5Hqm0WmXAjKVKF52JO
rDfQbYry+/dX3xshFnEQ6uSLpg/C7et4Uo1CGXdVAstmUoSdihq9rysNYhuRVBEuo7a7yQSrdutk
PqTD/NhWqZsq2N+KfaMds5geLElg6z/S/7RcihqnzhyUjeh6GfR4SHggXKvIMTgIzr+OGYCjqs1G
ACuuVlfNFCKbmMJeik0wKlEdj3bTK+LGiXcZ+ajU0nSi5GVx8K3V92LsiMqFk3GqgmB+RDesvhXD
eKvFt6zts7W/EJAUMJmLJggiaKtzFQ3nipdAREFk/cuTOnjFOCReO8QVgNJNH4LL6EdRAZEu0ijq
+0Aalrf+5fwwdSKtlk7SKU5KNL7LRqcm0o3Nl2JQBa/ya9wJlOhuaiT5GCuh5iQF2vGyMDauHKfj
I7C3rdTu4usuj4SgF7kFgY2Gyvkj5Q06IMaEmg4SdF/4X+akWZn9yApgKoEqRh8nf0uM/eLbvg4J
oh0BH+45rxq6v8wCJtGjPhW+dJoiLXBapE/deCyG3y0Bo4REz3IReqVJRFH8/MVEEenqhIboSa2l
YGfOqfmlQ779kAmF8vj+Pr5IDsnMGIZOFBMIW2y1Q+JyiJEeRkpPrJPuLkquO6vGDNCyhNRBYEgR
HVrsnozi+xVE4Y3BL9uAGH29CkhSDaLdssZEzAmeZpHeZqcBCbw98ov+IdGMmoKEJEHexOJK9IZK
fBLNsPT6JpVwKih6L6MobpeD5jtBoE8bIf0ybV8eCtgx87LQCte8dTPpBQ72MDtFitocKWqLblEU
1j4Jas1OaBode1H+EGqjk4gxyk1RcvDldKuseokF4zGojiwSN1wjuEicLwIFSCUmP0N6yivpdhKj
4Ba9TcUjywbIJFWFm8LpcK1OTNwxx+A7TfKN5Opyf5FVcHXg8kA14cIqI5uDhKOlhyfeqY+qKgTH
NkY5SwjL1kXPy0uVamtLv/HW4LQASMPRETHKUZeE75cNliLZ2TZZkZ6mMq+RYi2tb3Uo4EjXJpQu
B1ME3kHlIKZixiJtKq8ZLYoE72+Ky11+/hCrvCKjRpTUdZeehCQSdpUuxF5axMHH3x4Fgj89Hhq0
EPHX8LCstSQhyeLwJA8hGDtREtwhh8T0/iivjNTzg4IyDC1DqNsIAVJzPZ/RaBLVqp3y8BRYg8th
jtXWp1SJXLhKu1H7Ysn3sXbVKp/UIXeMWLUB0dpW2rmTgN1wd2f4E5rMEV6Fot1Gz/Kc3Cn5laa+
dIGKafyjHH70R5wlEqCX3eCYDVCTKj2Qme/MfPgIEerGDPpPZf2twCfNq8vvKB7//veCBMgZCLaB
g2DNTIb00wVdJAcnfFWuzUyQ8YtoNjOe5caynkgTECFyggtJYJ1vozM7kqFU4SlBvP5QapPh+LD0
DpNV7ELBCDxsOmpnMGPLMcDSHfJUlmxwF83GF31jdS6sL/DNYGe5zK1OhwZhD6tDY+Q09LFCcwPD
QXGpkL6/bi43P9wy1s0SAZCsXUfBsrP6IDLy4JTP9dMgztZj1Rjtk0CgwgklMrjisIA//PagpNOg
VMjrAW+tE/qwAUQVmsgLzWKTHmfMIq4BluPB4o+7NBF6l0x0y+308kW5EjORXFWx1Ibgfr4/GnUM
6Qq3Ocoq4AM1PdY+iebcumY+Si7LKLiOqizdv/+ir1Yc54uJUQEnATQBMYdSxfmoVkYfrZrq/NRa
p7nwHSnE41BLUR3L7AKGwTzsOnja+dMIBlccnlKB25zq+cOx9A8ltSo9uWu7I+IttmE+9NE3tbIc
fZoOyXSQFBxqoH/BzcqKnTKEdqw8StmtEt4ZFmXgQGse9FnaTSKY9SZF57GxI45VK8p2fpvtG+Qy
e6l1WyQzjSZ5zgA+e1MKZtasASyGLY5BQz0c3p+S5ab064xQkqBCh+OssSBvAEiez4gxs7fFIRo+
5BwOh0rEG63CEPIgFKJCbw4dhdboDS/r1K0Q+Zq1nQ2N3i1gJJL2xdOBUsL50KaVhTOHUvoBsUzZ
bhGhfexS7b6W2+CIhwsttIC59s3M95SY7a13g3qIW5DkmT4hmdVnMs68enRVABpw8iSzdhUh08DA
9XHOsN4a/U/vT9ZFvw95CW7+5iI9yCq6sHscxyAJ1VoXHrh6HxBSKa8K4FKnMkwbTyi1+iB0jZtq
YukKAwnMNIqm56uCdB+bkXUYW1yOO0rq+iRjOd5LyuNk9rXbFkFyn8mxvLHcLxK9BbEDKR+DEiIo
zY/VJisEq+qMvlYefCngoiCrzQ4iQfEFhPk3we9QIkPIwBFlv7gNZlOzK93qHBSI4VvPQW3rul86
OIjHv3kEA9ujs7dcYxcGB5Xi8w+fFLNQWMUoP/hFEHqxLjRuF4T+RuVoHbBfR4Eig8UZPHy6tOej
jGUa5sO82GlMUbnDgo9tV1Xt8f0l8arE8usqpsgG8Apot/J6c1ifC30mpVKbCtpDLFnVTq/VySlR
e4UPLT6jDnA1JEriJWb6pC86HVPTeXkfl940IvxrmW3tFdmYHKzckq4QXPlc4+Rjd+FjGEYhcsnm
x1gTR7dX8uKKOrtOdOAGhLpK5ciBFHq5alQ3lp9phzAsc0eahWRHcVZzVDEzUO9sUX7Dq9rJK1V9
MhM9ddTEqLxYNNONk+tiOzMRzAIdBYIreejrYvwlh4zKYbZarAIfyHU8bYfmuzM5/THyKPNfj05x
G7pQ/E7lt/YlevQ3jrBlyay+woKuB7izlCO5JZ5/bMSWWzmsW/kBwOcBFqdaG66u7iWuC+9/7wuy
2OtrgrpAlAoiOkjv85GwXzQzdr/8UN6Ye32f3I278ijtYFrbgSfZ4i5zlH35qfeMB21vXIluvg/c
0BZ27z/H+vxcP4Z8/hij3nVRL1byA0rBtoYcXKp9U8p9LeugSjfW+HonkSuDa1lyLzIT5ERWr6wq
SzUlRHFtlHLt1jCDT01uWRu377cHATtNWY+Dee1zQUJV1X6aAZ6OcFQsojjyQLFGG6+yHPBn6wRt
EiAQ9PoX+TqOn/Np04YQOde5zE96F+DgDNcaSegiWJj5votgxjdaA9l9BWbOEZJ5a/FcvuOCJfx3
NYey9pqxR3F4gofK6JWY6LAnp2K5YW2ZV65GAey1oAzw4F3a65TwlPN3zFIqPxnCEycquFlnz8B8
DykX6of3V+CrNMYvc/nvcaiBowNCLYw9fz6OUSOPAbYvQ6AR/FHamt1+KMoHOdd+irMmoUypR5Md
TghGwaXz3WnQ+1utjEoPQyX9gF5h41ZSONhiL0WEyNZFRhBA56CEO1VM91z+dlkcuSIey44VGE+S
kdzGYmK5VtXuJoVSe2EJ2satZpUQ/fut6A3Rx1rA2WsJhQnmuN/mvFVlBQ+TSsm35ltpkEFt1Hwi
Ww3Qqiwl0fy9Df06rkqXiChOVkWL9nw2LTMYu8qqs1NACe+jVQ75ld9lL3qa+fYgjPTLom5jM7yx
UEClgFKmqMbrrlELicphMlRRemoNNTz402w6qQI96nWd/MeP8f8EL8X9v1dE86//5O8/inKigRu2
q7/+61S+5I9t/fLS3j6X/7n80//+T/91/lf+5d+/2X1un8/+4uXwR6eH7qWePrw0mAu9jskzLP/l
/+8P/3h5/S1PU/nyzz9/FF3eLr8N3bH8z79/dPz5zz8Xc4//+PXX//2zu+eMf7arX/If4R+PRdeG
L3X+x3P+84//i7lG/aONfvxxw1+b9S97eW7af/5pGP+gc0S6Sw7JzANs+vOP4WX5iWL9Y6kDLhF2
IXO/Ngrzom7Df/7J3e4f1CvYyvw7gu+rsUyzjM3PVOsf4Abgk9HNpx33538989ln+Z/P9EfeZfdF
lLcND8MC+5/tvOiLcXAuzDSIXMSoNSooxjWmLeYgdBQtbJ4SxUhwd5H0515U/V2q9MD7MF/3fpm4
vx/i10FfEXJno9K8odTFsc3wRJJVLkih2k+5ZsROmnRu1d1J2k1qfK+tmzn+oMa509cPjfyhamMv
W2x3rdSV4qcqf1SjxO2Hr5022IUhHrP6O12eHXbFdtIfEAFLjfGY0XjQuwcIDLveR/xQDZwovpGt
p0qiAd4kNsmwbcE0UJvRmbp834eSXYqkR+Vexse3NbaE9VYIPCZ59bqr80epiXyoYMSO8WjeRneV
3dmZPbvCrnDqU+kpD+mnOrUlR7atjc1+HtcuR17dtoZxFkQfLA8No66zgcye/PpLIMVelUd/daN2
VJu/3v+2K9/byyGXw/iXjLDQdJA9CkMCnPF2lbdrXZqzdrrT9v6hOOLyuHt8f8iLNXw+vWs64lQU
A60ERgzJO9PT7Ki7YeNa8eYQJO4L54IiwvpOJXX9LLUyxdDR+DGbJCnafVCh4VZ8yuKv77/NCtb1
9wT+MtZqtaRabVT9UngN7nKaPz/NffWxPozXxR4C0V3wElzJJ5Uj6Tp/CPdBaytPY2wPn99/ilVl
/vUpFvMxmExUR5b87PwzqmnT1XGcJk6Dsq/kIrgUIj1p95NX6nYY2JFky1uYyWXbr8LC2Zir1ZpJ
tS5iw8aY3J56bGvzFp+BYKTbVCTzxtH7xkIl4aTupVGoJTtbu1NTghIyAV1cxygE1QnkdHwILHjK
yRTqbl4oyoGLW7vL5zK7VbHadIFgmM/4QXWHplIqjLub7sRVXD7BnUpepkRXf2/VER5JRWj/ESzR
9EWp9vwbSJogEf8ipDS1cGloi/QgrMi/VoQJQJ8vgIOmT7IRMs7zA2QdF7dDgMLwivgDjOV8UFHK
rFSSMx0peK2xMzOod+Q90eH99bVEgV8+Ndh13omyKpWK5WRcVwPSiYJqZDYT6GjsOUCs6x0lcD3X
nmoRUthYTMY1nSlw/0mtGxFVV33r9rhe4sAISPjoVZN7gTrGwOX8TduKHgc6cdJBBjnmxeooXzd9
X3idPKNJgEL/DqBXcl1pYuxOgWywCMf4Q9PG/obqzyq6UEWg7w4yG+gaADbKo+cPMhdWmwd4juxa
RZ+BrM3VdVxW1VGtzRcFDuMBAGu8cQavBLyW0gXjicuNCLYTf1ZvXyhF3Ap5yKDTmD2WWSfuos5K
PhpynBxCRakz7Bmm2VWxRiAVxsFttCNQB5NjQltUbTSnt8jNq47U8kxAk1mC3AbBsElrhdFeFsNi
qOZqF6KOhGbPlFz7Rq9QnKz9neibP5OB+kmBFJMU4NzSWpW+cb9Z9d55BLBstPhNOKz4GVOgPP8W
2uxXUL8qVAFjSwodOjWSaOtpLxYAq4rwQ67H8rBr0Awo7UgNA4NKsFnc+GFdPRsIIes4dg8zIXKs
/O/v75kV/3d5toWOBwMElS7+rO+xajA0Ql/JPSbeCrqFVHHnDzEY7kMO5PCDobVRZYtqX1JLD6bx
B24AmummhjKhGlzX8b2ZZZlkD7Ih4J1XzfPHSFaCyP3Np2QnIeFoLiJWFA/QIjifQaTqWmMwcv1A
APBvMCTMvkhD4ttjFiD01E/SLlGwCTSNQETDfcyP7YDPaGO2loOyK6IUlp/swqhMgAi23QZo+mLZ
L09H4Q7uBtkzsOnVPTmZlMboaBcccn8yUowLUEJpo1DeaVkw2UkcGFeF5Cvo9MFRx5M38+LAlJxQ
hb8HAmLYOIVW0XZJKMjyF7NX6uLoVa2WW1kpbQsAXj9ggWLQD0RprBylLfjvEkB+ibbLKAselYDO
tY+y6KqWI7ZaF2UtKvRwEV/Emo7LoNTU9ykqbFykL/YPt1l0iWCBcbeFob6W1pSaqhorLfEPUx3/
mKwoRm5DCmkmYW+vc8X+OEDb/BZXaerobVLjCF7XDjqypjOMeIoYCJpubOmVANwilkWjA77jgrzA
omdNgB4UIhjcM//gt238c0wV9cHqtKMYpIIT47uxj8OouE7D1trlQi1/lChe2EM8t7txiNCh94Xu
msWrfsQderKN3mw98KzdVTvP5i5Jo+pDxTHsSf1cH9/fS5ffjScHAcQlj/uSuG4MphxbJnqk/qHr
jfkmihB+oV4gHlJfnLa27bIGztcILTkURSnkgsgAaHe+bWmMpaY5aNahoh/yZNZxEFPYDrqDIVql
ZndWi++omTUvIVKpOzmWkkMxUVTj/OiKLajuW9+MezHl9aXTvIi1nj+NmtOgCivRP7RirD0Xg588
qCO9tDIclcRNQZrjKK9h8eW0sHl+5uwsWGlqqXqzKeKSjjs87iFaqZnHfhBQg4mrcETMUElxku/b
Xrnp+jp+zrRYKw5GRvNm31jasCkGsAS79axCOQAWR1lxoRudv0eLLAbayPKy9kJjl3U0spU6nA+i
2LSelqU5PYpgcjVBLnYQf1OXPKPb//Yq4o4NOg/+D9CE9frHySIZ0471X5noz4SDNOyhN1tXpdxu
sSKXjHT1uovqD/WsJcQiQXP+umkVI7UziMIh7soQkdw+dOlAJjuzkwCuNZJKP1v8LPpNsxF33hwY
4TjGBSoJdPh8YKUpZ0uocJsSYRi5Be48Dm4hkiclZe4KWS56WQU7YNLjdKOEvbq0LNFlSdrQpaAg
ijPJaqWyfxssJqPgqHaFcjWUjWj73STe5w1NoWjsvr7/Mde54nq4Va44tmEmmujvHvUxMmndYn/S
iXq6m0jo3F7zO7eQ0mQjOLwRh8hOYRCCjXp1rzqf3UzpOTw61O/bwOy9thE+G3msYQc2lBsjvfl6
QDoXbQiLi498PlIfynJrFhKvxz3EhbVic7RFX42596+UzFcfNXHeUI1ZPtD5miXo0UXCygisIaXt
8yGFqDbEQOcDQuMvj51R4EcGD3LjoF8O8otRlt2HiQB3ijX/W1Do4ittHBzHOeme27SL99GE8RYE
ILQ1Bk3JPbPGuyozIQEWYMffXzaXqxQtx8VcdwFPa4x//pLjnMYWPKvgqIRmfhRMcEHIvfa3WRY1
9+I4Z1t51uVxwnZAjGrJ5YHnXhQWYzOVpMkMjiDm0VgJ5a6jlihoCpzXwh//MnM9/TD2VNyO6N5J
V+nE/qXMlwdfMTrcuuyv2OlLDkB9FfszcnsgdiB5zt+f0Dzmc2JxuploMg5qAyulJtnUwwqZ/gmx
ASkil08Vpbqymni6SkLuY3ogYN9qiBW4g9R/yBK0H9pQKuCYN91VFQ/Tl8yIUcnLxcbLRkW/jvy4
vMfhvjsaeZIc03waYVLH7RGt9uxeGn3ltp2U9EpUIiAjQ19djRNd2chsjY3c4XInEQch+izXKKr9
2mpZD2pU1CAtACB0oVvLd3MN3EL7kld3Ub9F3H1jrCU/IY0l66dbuAr7IxzWOqtpQUaREd5WnfXF
AHtwjQQ6Ghhl+tTMm/TBi7vicrtAYmdxhdJJj9bFkQhxgzkAP4K1JxIhkhIc9DYcMQvHBxsxjuaA
lC4C5ZaVuGarGDd+MfkbU3y5qXgEwj7XMtg+pE3ni6qI8D2ZZbCaiYlhtKRbz0JXBa4+zbKnD8mW
kvFlFEapgsml5Q0eGujO+XB5Dt+zxALzaOZTdyUJUXU7j3J/k05Tu1GRuIxWS2NAp8NHymyhKHc+
FHLi3TSEeXgcTf0qKPwaSb3McFUVan7DbJK2+/4jGCLdrdQh3oiV68oMu3WpQBGwwNtwS9NWEwvP
SRH6WYiOZQHnIp8i81gFSugVllI7rPf50EyZ8L3pU8kz8dU45YXwGd1dw9pIKy4XNlAV+LXc0OBO
o+J3Pg9mGmvZiM3BMUfoQE+r0ZUyYf7apYNyW4eK2DvxtGV1dnkeLWMi36GDOqQEsXybXwrofh0P
eL8YMGCVNPJ8KQ5vyVKHjbV7uZhQ9ZVoFwPDohG4RtcnvtkJeYXgizhYlicbo3LgFrKo8YntRhnz
jcW0zOBCDMF5nAhx/kJWrQzqYKTxMS0a9Gh97SkVl7paUxJhOXvsMhSzY9sVNEaKIdpYypeblBcl
KZS5AVLafC23/zKdpVR0vGwZH2GAp97oV8Wu8nnRsVCOc280G8Ot1IOWk4bxWKGQpFTGXMelEiO2
TJ3y+DjMtQSivpQ8Tawjj1tIdMia3L/ryj6+CsMp33FacfCYbXgI27a3q67mOiV26Pp2UfRd7OoJ
7lJhHKZW813yWawXInKUQiBRmMPK3HM7CvYQ98dbfxawqKLU+qz17QOQe+n2/QzijYDLixFnaUku
Zah1RyBIpLDp8iY+0uGM7c7E3sLEqMgO/TxAYLi+rsJGvBrGtnPNkR+OwKHd95/htRxynkUtjHvS
tAXHjbzaKi4BwM8mPCASVgtqIiOFbLeUR8W0i0b6BOo0PgkVFGSqb4V6ACDT3gBMML9IUj/txd4M
D3JRfe2GbPaaEKWmRtcHqJKadjAFBeihiqGwQWJ9lUvcL4066h783kSIXRDU3Fb74SUev45NVNuK
EaCYolpb+Mi3Ag66cWT5hB0S7lWMr7IyikMsn5HUVeNdW0q5N1dTiNVIoLioVOM/UubT8/vT+lYs
ABZDeIPbCC9++fkvW0SVYqHHYiM+Vnqn2WIxFtR4B8W1aq1w3h/qjd1IxX0h4lLiZREuP/9lqCho
OiluaxaRUEjIEonBdReAjZWVcdyjLbIFUHsjmCJ5wS7k9EX+bk1Jt4p6UdFh0UqNpLuKWiN0goDg
xrq8vH2qDMFhhXgJ5eN1jBFmjIaEYI6PPmiXQ6yZoQOgd3Ca1OjZ0Ll1J8hD4bKB/I08+833W8hv
LBmdPv5qPtsg7stYNuNjI5lQ3iWh+IQrZ33/+1+N/tOrtuwS1Fb53YTAKdUNIT7GoyV5RSD6t9PU
CwfBEJIH3W+2ZJHfWiXoIVM+BufArX517KJektVDx3z2UeyBwil2MtAth2YYlMt2q+341tcj26DJ
SW61mO+dr8kEqGdgGYxmNFJ2jTJA4kLRnQ9jMju1NN3q1fglEILC+19MKp2vxXVvwWMvn/aXrWDR
7Kn9XIuPYSnDO42NahdIaWcH/iTcGpGoPfwvxoP7tQyHSdW65dZWuWplfYitRykBRJ/T/MaP+XSD
1WT7vhi2anhvHPvA0Ra073L6kiifv5+Sp4UZVVyCqHEKzoClxGFsyB9baCVHQVQLz8KTjBqrFR4o
GYUbWccbQY3EfGHgLyVfaZ2coyCkI66kJ8eSd6Mko413Y1x/G+n1Hd6f2LdHYuks6iJk56vdEdKt
tpIqTI9SH/teEFn1oY7oj6PlkWxs97cO4Vfh/0XDAzne9fkAknCUmhZfiVBsw++JMlfHaaoMMPAx
xkR6Vx6DMTdvh2L2HbKi5ovWN1vKLW/0UEArIbJN+kh1Flby+Zct4VnkvjTFR1GAFyjqqAWRsAPY
z6x5Fxo9dDUjkw6sffSf87BwAl0JWQZ+eUDGv9+/P/1omDDeeVYAs5JersKNl/LUuoKjCjCA5WoW
DlFcSZLdGmHxV9aq0skojHDeA2Wa1ENbJurPtE79aq+r/nAzVoP2tWnLkcKyLj3q+VjftmMNyUPq
RvlzLBj9lTb0yif4voloT3iT3c8mhT5bTMIptOU+6I9m8rVv8w+yXHf4SMyduaO7mb34UT6MHmx5
7Sve641JGIldbpAoupfzB7mT0ru8hT0AGl/4kKlqeS8oYRzb+ZC1NKE0cUoRciNDdStfT0I7CvBw
JTXPW7fHDTK+ofGIy8IgwJnZ1fRmU9vHOGDfxVVJ8qNBdaOV1ZgMqrXpjwKN3E9Uejhxs7Ebvpvl
lN6aSAV+VjFjCdHdCek464Pi211n0I5HwCyTXax+9RuxlsrbsZJRhFPiMfsiN0TDug5GfU+PkWdD
wKxL7EkNGw9DDOu5mormU0alx3AlLcM4JGpa4bHlsdEoToJMcucok75mYh48dmMRofHf6olhV2Ib
PQpaUSKCYEzmaM8dmMtUirWbwSxfMLL9FBiCoXljmktfqjbKx4M80Wq9o8I+fK8At3uJCDHepjwc
S24QG8phmW/jhNRtM9kDkojXJqD93Mk6cjCKs6rReAoy1Z8hoibfjVDuW0/npPmqFsYQ4ImgT18t
qdWNK7rdKnJ1fWTclfMUPmtJROWqFgzpKNS1klNN67s7XGkb9JayIc9szCtrf59rBSbvC9ofueIC
UI+gd/6tNer1o58MkmbXQB0kbxT82bSjLjc46gQ0BF0hsubHTI3olHZ+YcImgJKDanHY5x8zpUTM
Coxne1DDovgwAFY9zrBkXfQQxVv8gcsP+MPWBWGvouNg9H3/UOZzFTt1YyWtnc6d9CT6RJNDTSXy
ZhZr8R7J4ky1E3+Er68LQjLakz6I4b6MxODQ6ZUyOX42daYrNfptMenjj7xC2MlpVcPv7WCo2sot
ZDFF/lDLxJ/h7CeglOZZNF0ZId4v8lD234MmiS3gdrD27KYWy6+KFhUv/4+989ptHGnX9a1srHMO
mMMpKcmy7HaQ3U4nhN2BmSxmsq5+P3SvWb8lDyzM4d5YA8wA3dNtpqqvvvAGz8y7O8OS/atUE21i
MU/GykTBnTuJxvQ67aLZCtrZst6sbmzUIJxqVWDV5yojyzAG7jdZzR0aCW7iuyHIw6DsLfu1beO5
gFsdV69Zmo3pWgGE/qRnyMsmciwM33ATUQRRsvycPM0ZPgMIMqmJK+2tyvs8P/NwMbtlsBTpfplV
Zhpk1DYrKBbmQ4LS2q6s5xT9wkTDP0CJygHHdt0sX7wx1wfkIRKMK0QyR8na0DGEiTk+KqAT9Wyw
QDLDWpucyk/OXMSxH3uCnWQmjKeCXo2baNOX/Tyv8zjpceOYZc7MK7VzLNfK9gaS7Fz6xuREK8JA
86Nqp+JRMVLzvKg8PfXVGBznYnrQnnvjZDzIrBx+onZVgN1KoiGi4ZmFbdBmmpvggaUogMjivH9u
RtXLAvRn25coRWTR10fp1hvEClCWT/vuYZxzew4gldWmHxk5piXcd1ysYgCm5spIzLk+9/q0gy8Q
F1f5WIeF79bNBJCz6Kx9qkqD6ltAG/HrspluYtSQEIAWIx+0Z+lu+kUjL24kiPKQ4gelqmi+aVK4
ycAH0q5EKnGwWOqJSG4I4NEQSMtAhdGUc/Q60neTAUtvYBIydNnlkGbT2xCW8Zsza6MO7hyAiY+G
gocwUia9/dxidrJqKyi0F4vQ233eo6Djz2NEk3y0W1Vbs/MmeHhznwWp6eS3hVp3PyyRXnQyeQT2
bvYbgUAE1L4Qqu555jRCXQkF9dMCpOm4CrWGTmg+TKIBSZRU8Y2ITUgjWu2U20qXQ7RrldhxVsyt
lNteGna6TlLZ7Nukj/eeO2DIwsu8x3rzsrC8R0rHNF3ZPYcNAvtEjmwo+0ukKyTuwCzgZ9EPIkEy
lbWl5hE6vnaEbkVQlEUo127W68m6z5LkPs2N6DnT6viBH4+rEW0pvpPM5nAnI0RT/URhs/j0dqrf
lRnqva91SvG9AAP5vW/zuuWh8sn2tRmNkpWnKGXkhyW5iB+31owboDSsvcuA+CxHsfoyrzOTtT0p
eMOUfac0a3f0mggrjDBkMcUM01kTHUaWXoU7Wxdn2Rripuggu5BfyaIdHH+q4y4OehBLFVynEXkC
1Z28866ttOdhiHDCjMbB9W1NFFpQRcp4wWKGpukYwhkwlRmFWNlVNzl+blQdzE62uD+XdvVc1HV7
LUgQ4cMZ3oSjYUznOdChjgNVEdgLrvV60J6U2HK/IcLt/be70//XqHnICx/ytQWVfwCbv0ia5O21
Sz5i49//yh9wvAI+6C/0MN4VPoDCf0DHU7H/ReW+EHf4L8MbCoz/Rsebf4F9529C5kHNjtKbku1v
cDzAeQr95bfhVDPXsex/g48/ynW5BNxhxNwYNlDgQ5g+ashYScYgIuqGG9JAfR1VdsZmm38OeTL+
rOvMOddqBOdwYAWpqJrtKtVaCG89WFC97rUTJeN7I+E/me5yN6gnLURmuNO8xeOaUZuSvIhDmd2M
uZB+oxg72D75w2TFus/ma7aFVparHvWsjfBktxaxlqwSzdsqsnwx0tH2u9YtVnXhtveTkTdnQ2PW
57LKuiCeZvOiNtDrLQfvaUqUU02SYxmj95unwl6gATQRcc07LBvQ/ex6Z1DSG1W0TMbUs7LsoABo
rbpSPTO7rZqBcaF0u12nD95NiZ31JtSz/GwU1njRt1Hzoy+G9kHk4ZU17QpN+/VhZd78eY8feQnH
NL/lDgHZ0eQEygsY67jdP1S5iVYgdwi/U92buDn/xhITc6rGttaMSawL6Or4NKk1bdu+VVa1BNxg
a7HP6DVfxW2LVW5hjrdlVLVXyL5VZ5mXcHYrI5LvalFupmTIt5WLIVDd9dGlN6kzo6IFYDl5p7iw
73Z5H1cLBnfvmohQFvUFN7hU6B86DElPVzZTcOXIDHvEjUttDNOfe8vcuPCrcY+JsTazYrlvLSXU
LoZOfatJxnHX0EQXJMPMGdJh3+LkIl1FSosJbwd1zQ+rvglqKZQfRaq4SF7ZHmse2rwyWQi7OnH/
q5xbchDZyfzWVVPpJwIfiaQa221dJ92ZxHlK9euuwZIzxDg3UESOS9VsqDUqL0b+aDu1m/rhUF8p
3qw8hSgh3XHcIBJaGQoZZCvi8iVk9AO+pPvFJ6s1P++ozqHRut7V4pxckqUl4snspnEdRkPY78jS
mhNL5rD/RgcaMCEzfbIdwgDjuaPwgFxb3UZtUt1JDZRlScq16VxhnnDMPI5Cny5z1GIwDTInt4qr
OxIOcaakMj7LZeNRUVXYDYIc/ya0GHiWFwfkhcVDGarlvWf09wUv7+tN8g7C/bCqmLbS7AS/TUxm
QEj5f7iqTGecUmO2xV4WAGx6xHOuKkm1Z7uVi12dVgQE8+ZsnMjXrGHUfiPaoVxSg+UXWSOlXwL+
2Jm1ZwcWGRmecOOwSmanu87J7dpAqY2fEyJsZ7o5bgsM7bdVY7cXWpFpW9vsQOobboVpbIPWGdyk
x1gdpm/RNIvrxqVqdGLkQCxQODdePmp7/gXHXKf1A2mXe6LxczSn5OszhGBGA54C6Bzt0aPu6zTb
BriuKdyj2uCDhvuW8h7QNcd1DzDraO9sMQRRl26SsbqrwdR//SmOqf5cn++AIyR9GAj1n9juQk86
uzMzcx9KNNesUHF4u+POzu0CfdE5p68WJneJsgg7J7brm9mE6AwwlBW/j36KluWXWTaPJ2ZgnzbF
clsMjSHdMltk5ne4QpLO0nuDEm5fafOj3enalZXE5vnXD7+cFgfLcLkIB/JCJdDBjZMCfAxuc5yF
YUJ+uad6M85sffQnu2rO+6Y7sfkOm9HLR7bQLIAqwqR/AUAdXUjHO641gYnuZVpEgVJVcetDD41X
LeCOB5yxTtldLj/w8MmI1YtBxzsKHTzd4ZNBuh76XDO6fWS2a3WYr3FhD7rC/jlAf2tApDI6LlZf
v81/WMp0ExkAkTKB26GReXjRVKAq5FmD2E8eVY9s7uIZtcOmP8MD/s2hn4Je97qvjZWaxr91vTjR
xPv8zAilLiI7zGiAYR1r6id2YbYUgtN+VBCvHkp7vs1oh9C66MbrttPfuCV9B65m2J548KPF6qJn
SX63mBXi48CI+yiCm2XfUnYbzTVQf3mliiQoFK3ajY5upT5zQ3zt2kSuRVhVG5kV4SO9t2FjzVm9
rXu3f+U4qm7SsD6p47Gczh+WAaEFGXzWHokICvK4ahx+kWxI2Nlkxtd2JyHIuoO1K+pRD4qiDe/k
2Pr2lIeIz2TGJhfehdNi5okO8k96WVRUTplse/KWTVwxxJNA9VaFyjqqLZvjQYhTCKujzjTKaYDL
yUi5WwNZIbruh7er6Dmg0gzF27IaIHCVvjL0l5r1zTPmlV5Wm6jTN6OioGMlT3zCo7UDGAY/FWyk
mWCC9Ebf/vDKYVSWaTN28/VcdoyHZnurM8jx81GZfJFr1qaiO7716lPE/qMI9H5dmDvM/BxaG59M
z7ScwZsZx/LaGJNk1bYVcjBo+AQOCh+br1fp8ggf1wI4LRIMWDo6QulLp/vwEQHjaJ2DAu7NnKvK
lTMql6VUIOaBwQ0qvGri2Zyev77kMduEXBhCvLVAzDleoAkdrT9swM0ECw+5Vx0PZ/aicumXtLLw
FaPRMPaQxZo2UnFu1L1zju3ej1ClZVU5pbZTgT7406gMm7BI3TM0oJNTunHv8f0/r2TBV3gk6brK
MQMm1TzGq1tTnJacX/O+KEF6axB6o75JoGzMHthuw0IqBVt53LHiJ1jO42UYJe1VAgpxlSX5eOFg
6L6Wk5milC/stWvPEBIYojZ+XLbxszm0yBvLMnDTBO2xxBZXaPXIb01mInEwmU+9i6pTZvTTzmiH
9FQ0PgxKfx4O2BFALzRzWGhHQSlpEeZQo0HuaUragWck/YVBZ2stJAZOfh2bSH8UWrtL3be+yDFy
EhMSfX1xyyL6rs9hawRxIfsfXy+Jw43GXS11MOTXRfvBYFkcbTTDqoesD2fExLvM+Gm5fbkF3+4E
NbCWdYwF9rPLiHajheqpTOfT++DKgHdIs7wFUXocC1VnMiurrLR9Ejr5hk5gFEyzp5046Q839PJ8
DoELYTuIr6Tyx88XdpE9arXb7Alxw1ljWI91WzsraPOn1DoO9/OfKy0vE534Bep8rDfB5HeBElTN
3gIS/GQhjb62Su9CB4TqjxN9xNjrS//rr3eULS4XhWm04DRJGcndj/mObi2mgdOg3wNQqDaY0+k3
dl0iLlcp3V1K8FnH8zw+9PriadYOOPzEi6+kbRYAJ6Zoy1ArBfjntKcizeFJ9/eNLXsYdC6Ga8vX
/1CnynEqAfAj4APAngQk0bUXmuj9RRga8ryaRXgRZvgGc6Yxt1ZFueNoSekeZHhEh9NlTBW2yU0r
OrNkqu/ytnurIveXWSpZ0JXzKXX3d2fog8iz5Ei8Q0RQUFthRR7erl7C5FIM0ewbfbQ2sh7R6ahs
NTpz6mHjNgJMr+yLM9PB3gtnwGk/DC66maMu4xc7BqbFz2zPNXzvLkOjja6osro3q0YNzlrYvUUk
ql96mRS7qIH7mNVRcoEE57wezE4PMmF5l7HulmuzT8RVU6kvapbVDwQGwBHISjhX+GJy3MmxuYrH
0NsPnXA3cQqTutesdidqs6ZXX9pB0uNGeWKNfQ4RdMmAAWOES/qPmurhu3HtqS/sIa73Rmgjs4B+
LxIjtbkbKxedtEp011EeK9th7G+sSsrHsHC9Z2xwnjKodhsib7fObCvydQui6exl8xVmGPEOjefy
7etbPUzr3xcdJwhIeIp3sLTHoKe0R0kcL12xz2ez23pzjupZogvMCXJr1UnrlBXl5y0P1IOZHC9n
gbYcGyqmXW6BNAuZzOm6+gRDxAfNmgVN4tGJmTv73LNAaH/9jJ8DGmUYcZqxBRAhLFoPv0bhuPRr
mqje491o+42e6Ku4g5bCdj4FzfuH1wlYFQVuKMwsgE/NPWUYbLPlUm7hYjiG5vhVxcgtSOKs3OV9
eIqS8vl6HqK9HqGadiJjiaMT0ilsnMZzWe3d1lPuRwF8JQrj2Z9VMaw1JRUn4I+fFvaCN2SciSom
xDQq28NX2bZd1yRDQtdjRB1aakhFukk84KnT2r6wQzCboqjOG3XoT1T57044B/Fm6TKYAB/fS0Kq
lcNLo/pli9TmURNPGZ+nOpnehCbkQ1daV3ptGWcjYXWTJap+pdSJtcmgvZ3jtDiuhYYNsFLqCBjT
n3rM063Etw5MacK0TIHt5iVnNj95NU0visa5E7ptsy1NQwlqs28e+3yIHntn9vMSeQ12c7Ix6q5k
xjnMI1LzXX9RyeoEoerTol0e16HvvyQbi7/p4eOKJpyLcWAlRQgsMjkMk01BBCXHzeft1/vj0548
utTy0T8cPPC0Sok5mti7Qp0CJW+fmJInVA7eYxfXT9i1n7LhOoYHk8WoC3SGliyFw2dnC3PQ0grG
eL5ntaq7yXQVfBpzr8JiFRuksU/w5nLict2M+k3dyGFlJ+P8rVHL67FNTTUo4gaLtpjV4KUy2Qi8
L/YViFRa91Ppz9aCDFa6X0spsbYHBD39qZGi8mUl04valat6cqtdV5w2GFs6BIfLlFkLEX+RE0D6
+FPbAtRKy1A1I0cbc18Czdp4fdcGhWjHTVko08qbzLt4MDrmdg1CV9MpxNmnmLAYVJiMhrgPjp/j
JkI+DvTksybbA6eIUx8ta/OXAcN3Mw2mdj9j3Xr29fo56ppwiHBFhCwYyWhMiah/DxeQWjL9Aa+b
742ktnfuEG4MyltrwSmWo9ZsI6Uyr8qhiVZ4kNt+UmO8ZMXTqV7Y59SO+0DaTlv8pBAQ9o6iU9+A
X2z0KN836Zyc9Z4Xn2Umlh2AIfCs7dtfOm6DWz2aUCbFYpVOvEULfYDLF2bW7RA27mucTg9fv53P
G5kRHnUrkyraKqAOD19O3+Iijc5vudfQIXiEnpWv5GgnaytTtNuvL3XMF14+BC14qsGFg+QSog+v
BRmdBhZFwl5gaeZXboyhH2ah6iLAi9nokBTRrjfMctPGlrdJkDu90VxkbGC5gOHQRBpg2GLQPijT
7EzTGOUD1wEO1eoa0jA6tNnYRiVXA2eyDUOvik+c1J8KHMaLIAiXQxoLK1pxh/dvakoozJgmo+kW
oDamMtnQ3HRXX7+mY3b+8preUbWLFABB6JiVRziwXH0cqv2gRL+SwdmOiftYLdAeC4nRLXacnV/F
SXhrwC7yUYvVzsBWzt8zOjtBrkKCOXFDSz54FDRcojzw5UWFhaLn8LlBPUUqtPZqr5TU2UWGF0s2
6+kuEfY9SZ/8Vs7XbdoqF+hV3OvF2G+HU9XHUdyic8MytenfLA1Xqr6jTCJStF7HtnS81WgWrPtO
9iszU38XloP8mIPPagSYdmOUQ78u6F8VxXCiXX5U/nADAGMMJKpo5IMvObb7MNIoQwRAbfaiG+xA
yDFfV236UKbqa9QKJWjT2Fyldk0/1tCGE9nF0cL7c/EF9o8OG9yc4y4PdtNWatui3cNh/qkrs3lJ
B7y4//ozW5/e8ZLwLu+YhwSgeQzDt61mkGK0+z39VPfMMMdoIxlJ+3wOBN5mpKpJn+zqQtMjePAJ
YCgzGce1EsfhvS1kts8qV77aaZVdlW46nRlaFj7Nnoieo1ZNzkxkuDd6PPWb0pj7jdt1Fpa1utwk
Bf4kS5dm240UIAUa62E40iztUa+fFoNeR4ufBvQWz0BSeWt1jpsrO5tbCstRWc/p7F1IOSFjO9VI
QUZOej9MjuGrrZ5vYh2wX1gPph/H1Utdb6r5YpiT9mxwzPryFDPkOHNg3wLxB53Op6IVwmlzuFWK
QctaYzLkvvaSH8bsjoHuKeouLzwslavFjZVC3gWJmOjjGdqb4iWK2+esp0nc5FnyJqqi+zaIRty6
MQ6vEYZUG0XElT+krn0hSpB9VlGNeGHPXuANVgliFUM7OFmz/g0fdh3cVZRvZS3VzdfL49MaRMKX
5i3VPyRKZjlHswejUJxidGN1T8HQ+W06KbegRcObr6/yTy/w3VIH1gkl9SetFTuB6jaFjbbv82lV
Tck6mp01iFNIwM3G1bq72LW3CkbCCWEvG0t/KMsbrTgro4cIE9yySHxj/uaOOA145TrqtnnT3WfJ
6KMVFcxO77PZfGGMDxYn/olA+Q83TysW2xYDgxK20bG90ggcDb2fzt1DUC9WToW8c+NWCMSZ+gQy
ysCUuclnHCG0obJAJzMb9Jsorb6ZdWuC66KdM8zwUkQ6yqAexp2M3R8gvMSZ1VvermaGfTuoTBVc
Rc1/Zl4TbziFAByCc15ZkcVsU9fHbZV6+Ymz+32A9uEMYGEv+RqFI8htF1H6o+RFS80xj2NN2U+Z
MWMuXHXMg6ObXA7TjZSD+NYosffQ2nO3MsYeSwRntq7GGjRsBaYtSsxkU6vqXPu11CPDJ6SkjIwm
ewUaNF99vYiOchruFf4+B/UymqFb+K4V/6FicGDjARfs9X2lKBrd5QoQsJBJkCm6cqI4+cdL0SRk
yInFK3vjcL9HYJvzCDLcXi/SkIqrBowKAmKdsbz2Xz/Vcf7457F4LmBt/POJwjBZnTbKThh7I5X9
FuNGbVXM0UCfSL2g6PXjpkrOc3QnzmbNe+i8Wd+CB60RJo/kStfYHWpanUgfj7L593uCr+nSigUg
Rlw4fH6zQgfLko2xT+LxN7m0KPWzwQ5vc2N0TnzVf7wUhzAflG4Qc6zDSwG4B+gH8GA/acV3xVPB
4JcJLneKGvlOFQ2nWBxLNne44olAcPwADzgMdI4H5JFZseIRUN57vVG92YrnIWjmZqsyMYfcd4E6
PE3IdLWrJC4xFXSVn641uKBoStQjkFFKAZDO0doEx/WoqE54LpMEPXI6nszaqnQ+sUOPymS+BA0P
Rkm0PZfJ9HHDcxymgiaiTO+kEaOmIvXxh6EJYws2yGDCpvfnTZlYJ7Ki49pquSqaI6CxmH1xzfeI
+GGrDWKQnjYU9V3bo2+eVsybitIWG5jf83XTAf0o+8l4JSyLVQbn7VoCol6bwN7+fK5/hcr8lvxo
qrb63R0KFx8KIP8/p3iMbM2HQPEJu3n3WlSvH4Gb73/+b+CmA9ASuDwyaugvgOgjPv2RNQZEr//F
5OqP3hbTUSLb/8gaG6AzYZgixbEQJhkjfUBumn9RoDB+oRB4L+H/lbLxkcgwd4QsA7NSiqpFaxLv
usNNHdW9UqCmot3TS58zvykbgDlOKMVPkYTxOu4s0iYkDtXAVesGxUdNhmUwJ9ADzktU9sdNUolS
CQrHa9fRCGnYb3PbvkGMUzpBqRqMeiOKFWeV6nN1l0rlpRlabMpKuJ5vqgGK2kdGtAV9Jg1lT+nH
NGURrgKQlIOtW/eqFf8sbOFa/liWFoosgN7dDV6WAm96s9jUHQIhwagPU78WSV0rzyCPveusMfNb
RRvc+ywfHCzsISb49TzJEwnTYVq2vEAKariCKDFijwZk8/AFNnxYpChzDbp+EgatDuivKMzhX8Xe
P1ehFYZA3XsD47j8gpHV9bVItPuiBO4CVaPZTEbbbxSd3WwMxSkPhX9YFzwKuCRqrgU55Bydq71e
lNJorPneVsV8EQFXeJ4M+N8bhiU1CVyfIcasa6l3VkecC+el5gCebA1RBwO08rUhujD1U4gbP9CV
6n6FagVg3fJIDRCPHjsMEefKRKvaZb3pwpy/00GFJzcZxlytEwE3qJzHpl33hWf3gWlZWbWS9Gdt
P+s5hYNYoJ7ogyMljdFar16ZhpghLoQhYEiYOyvbFOKC3LzeY0Q7vcRR7oCgbHvj1Urs5rdZZBhT
pqZwCjjrIa7LH4LAzZ9z6iNM9vC05IsB61q0bhe9JKrV43qV+aTW9ZM93XdR+TuU1UWk8G6kDso4
o1n7frH/Db7/BTj3w3v/FHzBIvz6GHvf//jfsRdoPNmnyxyJQ5KJKbHt79jL/2JKsTTcVPQR0Jr6
EHzdv3AwZQZMyKaOIHf8EHy9vxaZDMBQSweCkbTzb2DzR/24BT+2JA3AqQDIkuIcy6hKK3ei3FPE
d1URReYntoM3SwzKeB1asfWmK3gsdmCrdb/QZwhn/WATOBtdO0OGTI7+nEys4QRfxMsRk8zB18ei
3LuIMo6BUnQ3MfG5oQIS7TewnvGblEX2Z+Lzvyvvv+gBfrnyfo3/5+XXa46lwcECXP7W3wvQsf+i
GGVgr6GuQAz4nwXI3OYvmPRA6Dl0Eb9bcDl/H/46a4y1R02DtI+hLfD7v1kblv4X1HQaaQsGEbAl
uqz/wtXgCLu0hCZYyUix0NWiH86o4fDoSvK66sDeds8qmo4ywI4kMemswfNlfDYm/tDkRQkS1uye
h9pExcgMBe1dJ3SsBt52bf+ErypYkaklHtJ2nn6WYYWS1IfX+g+B9BjWzW1SB4AjwNmZF0NP5/A2
MWI1ZT715jMEej1fmVbvPeqKZ12EHeUU4+TO8Um5p8k3a6t61vAXu2rRu3yubJCJ/mSk+e+vb+l9
jvmf0gRKNndCEqaDwwBc+E66+TgSQ4APpRF30N/mSoniDb4kDgDu1IS12MRuu8manuynMSbvxi0L
TWUsp6mPiHlnr7Ezhy8Rg9LOd1JDcFjpSMQ3vQZkqeRQmXCqdCgm+1k638IpzzJ/QED5PtTDfBfm
CK75CkYsnd+pdjf6snbip1H2VrSKInb/evaK6glCenlluoNxNUMREqsiLVV+JJQMlLMzG4kXVFOH
62KcrOspFOn3WZvjK21s3HPFUTAqT2ILXrWTL2C6oXF+xI3VnEf9YL51/aj8QgSq/tZzXnvg3Oby
TmtyeesmanojO62MNpqHo82lKxoDcz976h4rM9OalaYKGnC1WtMQYIY8PJejkV2QSnZ7jDIrmuet
UitrOfdNT55nIzj89Yc75q7w4QjqqknMZ+vRpjhKa2KtQ63YUNQ3tTTUWzczyjio51m7AbnOBFdr
ahJPsPbzpUwM7Uai0WuhReqaAPoa+EA++iXNlYPa8e08wyOFDZoojBqbJryJoTn8imms4DZgoCKN
AYBw9EAMerMzxkLfO3ZvXSEJMp7j7bOca//js/JP22Qpv/+zJpfTiuOIZ6NYJuWwzKNMvpvQCdR7
WZD+Fo3lm6mIXaY7SvUC8sWpKIub6W505+wH50xsB2M2QMkp+nJ6sSIzvLWriJ4tprrdqfnf8lIP
7gxMB+YsC1bsXaH/qHEAGLPqJymylwnlnu9ViriN79FofMopXDU/hIReBUYRVbcSvfG9Wiv6FMho
cly/ds2mhvOo5ic1mI8GCgtxCUAsTWLmGtzfcXvBsbmqYrjly5jb2lWFeVLrg57zHjhqAcZ2Zm+j
aRRabu1btpK8DKSKV7E7VK+d1jEdTE1Ff+DX3J8rQvMhb2RtQRpvhx+FVebXOYzw3lfN3D7lLntc
9C+3jg2qQSZCz58gxBHxMfxAfyWBmbz6xRWK8loyldrHll29tkOUZnRGarj5hrTeestuDZ+mLV5X
Q4aIow9HIzNPZLrHfbHldkAIgWXiNNMYFB2VQInnRQWAqfallp64E17Vs/CAZjmMGGv5XTMyEa3C
AXVdH+pPoaxRv2IJNJU7/YT7XTHpdkbrss90Lw9ELTH2/XpvvB8RhyuQShv9WQZIYAlpox++sNko
DKTEwvHF9EqBHaGWPeJUpzI+1Mc69l29EN5GVRS56mPKFx8XSHtHFLIfECsNd6MtcTSRfYLfFNju
0o8ap70z0MK8Bgc4Pg/GTA9sHiCnMTOZ8qAZmuq3o6jDhJJwq3xHj3p4TlsHfLmKY/tlBFB9k2RW
dh2ZQHR8e6iVx1Dt+Fpzi6fpGhJ0/BuPc+XaZBT9kBnFvA8HGZWn9iaJxtHeBDgLzZCGAlnve+vi
41IaYUYmaoZcbDjBLKZAc8YHD7nn64qq/80dm/A+wun6RZ/6yKV3jwtuocJQ9jvpaMuGAWZfM7Nr
QGS+ff3VPq8rYKxEM3Bn9AAZ+C5x5UNvC3MVEHw4K7xAZX2vNvOl826y0XAyBc/H8kqLezpr0xWs
KOXBK8vRglZq5pFftlZ37elCvom4tX/1ZjrJU4nJss0OVhWMXLrxS+95MTw89qyr8QCNMa0rX0PE
Xc77otV63yHHvhEijfZ6K/s3Iq+F3SpWYtfdqCUvSHl5j5XWjlc0qOdvhHLKzz5t1D4w7r9+fSgI
Hd2fschsQVRZ8iZ25fG43GGQo7RObr5Kep6Dr+i6E24cZ9LjoDCi5smb27C79GShNEHZImSzgSMQ
5sE0CZTf3TSl1aAIpAjORCgY4A2paSdbm1RBXDAmMtqNikCJCJJ6DCusp/tWsnPa7g6qsvlLuPRD
6IYXExqwjXgqCpHe5zFtpR1l2fRjyKwlX3Jx9URi0ASmY3iR62064XQvIutrKxgsVUwrpbHyn0Oq
p3uIzFm30ip7vGAaDi0LawZtJzgWIRt5KgaiQM5MwDxGZiS36SSQkeig+L7ps1GdS3usfhLKK/dJ
xRumXJOYaJEPrbf/YQub2T1iBpG6BfZXqqukdIuLnvyWGD4WiNnFulTOiaoWKXGS6ajpWXYYBX3q
NRje17P9kIc4bIMMACIRQIPtv9s2YJ/1wo1yLzhUkFWzPZHW31ynqecLNIFR2GkKjuszvbUn89om
7QISq2RAWOkk9T+jMPduVTh5OGHVo7eNoiJXVnPizFEwliPrvLaN+Tb1Ou2+QyOl8esBCXcfxJQd
Bq5TCDpqcbOf2UDdZWzb1V4F6/hQKzJ6Ir2SxbYdLe1KK5rIJNuJCIayRU1mgxK6h56Pl9fnqaz0
bBVNuvGaevgErEckMH71hV4XAVk3orWWscCNTcROiQwWKQ9MRwbPBgQsNUYpYNPpaGhGsS0fWAko
GC/e6drZoJbuTRtZWF84ivZsNkVEi6hwyrcyCqcffV/gAimLiZZhVGd3aljZvd933uL2LGcQ/Xk8
eUbgYEzg+ErEYHhbF5XGhHaKHF5NZ/dbtEs681vXReZ1qUVWvM7iIcr9KanL27HPi5/6hLCO35Ax
zs9pifizj8YGCnsNouFItfTEPlLe8rEhZCMBgu7kT5PUHHGh1rxEbKhCKQRVIM93HSgfILq8JmUC
2ve/nTKMYsQqiorT10mgRES1W76NmE/AkHDs1m+jEKWHgT93pzSudj3kHjJCaWI5MHSY6gd62sW7
FvGFEI0MJ4ufe9yWvB3TzTba6CazTL8xI/exa0Y0JZiVOI8J6K7bmM5xgfuUKG8ANrZXloo11x0W
ExF72WaXw3xUBwoHe5r3sRGVN43eADHOleoSZp2r+O04odma0r+m/6shs+LjGh7TKost42U05+wX
arKo3+A5YxbBMKrltnHqLtpVLR3RXekk8Ysu4X6dpx5ePdfWoPXJRp1chDJwzM6Nu1aLIpCEoM4C
Z5xZ4Z4lUbXRpKNgfzYo9UWeJyaxVeYPI2jLPb6d8++uxC0g8BDg+ZEQPa+0zBrStRfJ+U6Zq5Ev
WSXJ24xpj/BhAzr3Aj2znUXC7aKgai+oFWxgfH1W22f8vdRb1YqU194M62ccLYaMtmTIoA4Wfsmr
dZwXpa5AP9sOiEesouMbDJls0w8NvREBwDZYm6rLZ56toXk1tDR6awjpiysTKjXIDOiXSEqZDeeR
ww/HJtO9cHDNeMjYU43fdFOhsIn0etuaSfkTL1nn/7J3Zs11Il26/isdff3RwTycS/aoLW3N1uAb
QrZlZkjIBBJ+/Xm2u7/TJclhhe9P3VREuWQEJJlrvesd/L2YS3daESjBL5pEif3cKcD3ddZSxq8r
CO1XNs46wQq5FwacnaPsaMUycMs17jXhXeq61XUH4V4TGe8W0LUMafYMu83xXFd++tQPI/Qvs0gs
uXVaKK0XFONLu0Gx3nISiC68hImEuL2xs+6lDsb8Ww3dtFtjQAIRM+1mGawyckz7lcRFKtooa1GP
SVeQVYqBe17zEpPxpsdL6bFxEuMyTQo8S1IJtHFqO+QZeytZzkE5KJ/i2g4fvaZpH0y/My9CmQWX
XjuerE1kV70UuWl0G9xwMjfGsC/liCln71g4CyyfPkj4JVIZZke63/RW8VqzFZxPZ45hpegErV/k
ExKX+Fm4ql3lX9vhaefI/SX/wYJSBzM1vdfJ1vkXB6cZFc9JE7yEgYzQQvN/YQ4V1Pcco9FzSszo
gz1l/q3AS+xrn1H4btIUVjP85tkMbwbR4LrU6Gl8qvGkAdc2femt/drXNisunwEjipKDtO9FcEvA
oH5ezCy66jjAulUI0/15xKeMwX7ls1tbnZ/DupBzjwjBcdFZ+lI9kO2Kk1xu9s2XVDNwWevCZtMK
cQr7abaue9/2EiZrl9rDvbKLmuN8ormO+9msD13kNLBmXfcWjxkw9DrNt/bS1wdLmC5TXDO1v0eF
CTrPhD+68hND/5ykePK0PDgFTEGOu3La1Ex3jpH0uU4e4JAIDWT5VsikfuSg7fWepsds8HJSxos7
puldq8fQjKPGwwgE4pwkKRbNZRv64E3zYiF3N3IbMKNsFtT6aorMV9cFHQVN6furCP0chVWl84EJ
UwNzPZLM1+3Mru+Qk8vLsalHf2OXSX1NERDc5lMZXBW8XbIkVQJBjSGzfdc7NdVhTzt+a46tf89t
Vwsyt1PaJemeDVQymHRe1Llnw9xN5mWY1V62pa827v0xb3Is6qcyX/dJR6/vscGtfO+0zXhFwrMb
aRv35pDlN4E7Ds6G7za6W6zJVQSCFfJQkplcr/qFScOKD8O7gL+Nm1QasKd1RhpczNkU3g8kZ1Vx
xFTsIYkq7HQRrJj3JL75T4tdL9+MqS1F3OUinJE/OUO+Gq0mTB+DoTTzm1On617rSeUOvMRMGOWa
XSD0+aZ7DEHD0feyFZn2/n1dtA7s25mkjjgxJ0hmrpF1+Y1ntdVedUFUX9QuwerVLArwDFMH7tmY
OsTP6akWYiODFlipN/2kvnfzxeHWlq5D3RDrufeTR6ev2vGYU4DSXU38hbD/bYzAM2uRL/jARy4/
7PRJfAocwcGciZnzkxHX7D3gQSbxS8Ms9jHKQEnP+yELrC3CxGhBfFJDtwHTrIorPI/qnjMqFd4p
FcK+dCY5ut/1ElKMew6BytWEHHpAiDtvcsrxHoBwgBjuizK9kmyv9pmbS3sDJGM/jHpBfptFgV4J
JECnPFT447FXWsEzO17px+iR/GKvbD23uP5ljt5PdZbeYiDYXg1ZVJScLfiTxqLT8MV4tu14F2JT
lxzaBecG1njXBhht8i1viJ/oe+qXyLsovJTHGqZCNufYzonqTI0Ooi3gBuMra0Ic3abySYmP2nla
FUjewPn7otG7sbHJNXeEaJyVTFVvwmmuprPCcCp3V8rEu16aPozWHUqCYd+1kifdQRqazpHhBjUf
B4ARZncEt58bHmKb9aBG426AgLZsIAVijVBmbp1uezNoZ9KMPDJRHaOOun1QUIHghOzP7ibhrPF2
BYiDXME7rDC6EnPyFKbT/EJaEmZqbHiFmW4aIFXnMiu6Mt+pUo/NwesZat6URJmIbWLRip+DO3dX
rSrQ8ydWvbbntEtpkML8ec4z6Fu5nZTndYMUIGgVvva+OUebOQ1Ex849EVrbJ6IO48CFoQOUDbRa
mMl0GiCWsKuxN74DHTGusP9AjdxhV/LTjVT5nGRQ4GPMygmsggt/PeeEncNg6/JlpcJKnYuyzvat
ocMspqcpg109m+ohkun0JBH/hWdu1g8z9b3GrtCchmmIq5bzZSUMoXcTaCPH65RkMXis/yhBzEl7
TYwaFVDlN89ePmgUoz5m/cfIy0I0e7PZfceusP9Gj9mJbWtay23izLrY/EsWZVIYWTJ+BW7U5Sqy
uqZeOa09TPG/yq51CtNvx6+Ggs/NZOln49g8X2n01/8SWLBlQnqggvh23VRkbSQbObU6Wi/wIj8B
Je0TsPK/LTIsPOYbJ0n2SXTueRBV3rbwkTOKoOtV9BXTNWPvDFF+YUV63veKlCNf2MYBO2WXcfLi
bnvYRetRBuKLm/RybwGl7asqM9eY49kYeAq9paVMNx0M9aNkG+MUl/LcNkSwaVJr3qi+79am1fRb
WXoJbuBd+DhXwWey1F+u/29vyoM8TzQeXZTHzP8dmrQg34gkJ/DLUjg0EEsxcjaLYEEOs9QY+EGq
+NqqFELkKPOHaui7J8/R7OtTNssX/G/9PbvP8M0X0XTdt4vxnfkzgJjAHYBTJxy+91ZTcLc01F/+
DAr8Imm9+92RnmA8wtgC6sl76LAYCTafy6B56QIusu4QLw0rkTnJWVeM9Rd+DkOHxjTt3YLXEjDs
3Fty45ZRfVuOtXgJzTq4IRESp7+k88bbtg6WoyqCBEYWlNQ8LkdvOBuhzz8KV6W0Rb2A7ZEmjVnG
i7aNTbnUsOY7OyLFD2TYPgAtTmbMVpQ/QHJrIHA5+B4iZG3HL1E+0ROo0F++GjPHccxZ6Z9nZS4e
enrxLs41/vOrqJ/aa8MWdHbIiSSmipNsVsk4eSN2fjm+UkEWZcWNPwV4Q/jSgALqjX57GSLeR9c+
jdUTFf+iYjbW1l5pxiXXKomsF3NMshJ0hHQnnAJ9+yKggLjnU27a2Kzs7jvagOHojZl3tUy2V2LU
tOhjEbpdTrU/q2MFWfoHemyFH2yeHPUw59WqKINFrhVMO3yjlnB8NaRP0wWE4vfbSZCd57L/5Gx8
jXcReJJY6mQ01JcM60dSvZFr7M2liL7jFB9tHVGOj7BcczSyM4OhvrPzl35xpmI1lnxIwWDVVxWk
Cc0G5xHY9+cl9Q6m4xtHE3BiBTKfMxmlv4fBlN2IRg1j/RLyYn/UhG89t03a3DnDYH+nEc/y2FNh
diWrkB50qAMyVMUwXrGVI92nS7+pk8C6mPLWcT6B6Py3Q5ETKs3o0EY0AcmJ8ch7Uh61s4E3cOK+
hITHtpuW2/+S2K1Ot9PsW1cykI2/6/gun0VXOTdAFvZ+MUfKvNbyhv2kkuEcEiHGuP3i4lXKnBKn
BmJJrrqBkUHcuri0gQf4z7ovibepMkeBSHbjvRFl0c7rfOZuRVtRrrGzGS3hnVFBumjWtYe+qebr
Exy14z4Y/I9dLsOYTkk/1xjYgYp3mX+JVLOXK9xUinWPiVYZZ0ovRaxogbvVDAHdisPFGS+jLLcf
bBjMrK5g7O+DzByQEjkuA4F+kJdO2HVXPSyYet2HVNTxXFJnxMmUl5czZc+8UtzM2WK6Wq7pP5Sz
cntmh6AInsIXF7yNZpStYz8x7X4ggmT4ZCHBX3t3WjC2YioObYY64CSFerexSjvCzt7Vw4sbTcVX
gNzswE7cL2sPROlx6ubwcrQYMa8Keyi9dSRl7mw4u6oLa8Q7OU4t7d87vKdxv+hx6uJel/q6Lqzw
2eOn7y0SQsKYHFjpb0kHcr8MOVm+vtuWB6xYMyo/1x2+tA7NdBwQ73Prpe2w97AEfJXGMG/zUOBh
OqT2igljlu5VVA1qQ7Cc+V1RCmgo4Fbn3NMD1x04ppiuKXMIJS76Ibpn1K6tY2gsuo+xHDXr7wO3
+erq2vlpIOX0V+PgBbjkBnra2+CdejUnM9bzZWSP04q6yz9vRyu/9mTuVZvF1ieD1MA5djKznoao
VueZks2t6KL50gNNAJRAf/jaFuBYpp+WLHHNXmVSWRxzszWu+1m452VgS8aA0Igf8c5wKFzpTi/y
xmmoqIJUvOY6GX8AMTTPw4zJQ2xIZiA4fUPzi0d6s/OJ6K5XZ+nDZQtRV1ubJQuEWKWEU/bbvrHn
YNfMkAxjR5OteE/9OC0YYos+XdEokn7rld5wNZbJ5MSdp537pU482uYgV/ZVwtB6vFEYsNgXfOVw
LLYpJaJMV6VUQXMy864FGvrWoVpNKi96tUlFSA+FhSHapioM85lFwmbMPH08uOWgdwSrFZpBrm78
zex39ZW1zMW9DMidXGlZ9jeBNZZfsP0rrkWgTQvbAh7HetGWqramjDyy0KqkJ/4D+nGxoj+yyvNK
JePlAt3nVFWOtBILZjPdrrHasNq1rmGFu+Fk/RvzxMLnKfLaZJUw8i7W2gjRn7Zz01Vr5hnjlSmU
fx4YIIsHO28a95C1jV091m6EusYasgrbSlyEjrLKrJNzeNdh/9voQl5lXiqquGzxNASua/Nv0g7B
rfLpZJBsVVN2CQAQfbf9KbvQ0g/2C84KUPo0Tq0iSlVHuAj6up1bjcWyrdIo2A8qTa79cATCGl2V
kO+MVCIhHUFE5i6ZM0OuujApxg3i/Gre6LZnjD6kArtnNwmwth+xuszjiabhG9BFeW8uo4/kqAdG
KQnQyld2krv4edOIf2FpLXpflCn8EuGk1blCQa2BKVrOdcOvk+0kJ9GTaVoBffdLiV2DYje/6CFI
l+diosnwVWDfgYUPWewYmvmb7KK7shHt5TJaCrq6k4b3YaeZ82Odad/6ZTMYGH7mI/1jqW5S3fV3
oZUFB0ueavmhFbhwYyGHvY8MvTZbpbrvsdOlFbg06RtAMyq7PiZl5lA+Wc7BNKdAbUe2iDW/53BI
1YJMxnG1fcMONjYrPKtG/LVxGTnldIT3ugLWP31Ry0UmUqFp3UsMwrXT1pcLs4Z0l/gjTpBDP1WX
1bgEd1mm7GNeIAW5C+pWnIOVLCbGJIA8ILI6n9ZjVYvHSC/Tsqk4Kc67xWtFHCVN/SM3h3HaVP4Y
6pWyO5zOVbVMV9imgrHDazlUzLPzVdDCaN0nOple0mYKLgtbIasQjBDXyh4EW6zb5tMmxWgV9Vga
iYntoFKvEBTUWV9EsIOcrn3JtKgfEks1GTwWicu/aVd9v7b1EqELa/3iPjUiZj2cfc2xUjr7Dmuy
3uoUJ/KYzms6Dn5KDnIVofbE/1/v8GY1XmF3ynxTR33ur7QVFl/Neqwfgtb1RCwbI6WBEn3Z3OTC
6xIGNkl9M5Ib8qT6Vm0yDJ1v5xzSTNz7Kn2YT+I1PMpNNP490jf09EAoG7M05ubMGoLuNWBVDevM
ZTayarzMih7Z03MHgU1Rm7s6AZXG5DkCgXKNXgNfoP6Q2yT0hvQ4kIhsrCojSdg8S9tu0cFEc73N
mgmnbV3g6rl3YIV4F0bj2/pEf2nvxlJo+3myMq0YnHTRlMUQtINi60gJw7VsKqygI2xqOgUzkCNf
TTeybliYZSWdO5OJ97S1nawzWOZWNR4cbNiOXZoEL8DN+QUW/IWJEzdq7Q0jMmeJfU/59arLDKu7
AMiQh96irI2FpQp6eTfKrp0Bt+gbO+iS5BVOFh2mZB8ctvOSB80Zp8eSf2Mo7JRQt9Pii+fUbsnm
3ozTvktLba/LcnK/DgPG4VdpUFb3AiP8dl3DK88QTMjip19IN7rsJ8MN4sFivrGl1GfoPQ2NuPTG
0nafRFGWDx2cNoKXVeHlxDCQKoLzX2uYK4SgPjSjZEn3+JxC2jE5hP0v9KZdsTd1EszHiUAB+7IO
eqM8Sym5ZgKHZiZzqq15pFg7JNM6dzJvN3VO+MU0pabwGPytw0cB7lV4+MaZEDOHrQ5JpgBU7j2m
Fm5L/PPJjO/eCJ3uzspnDGPNeQDMS4PO2gCRJOXBSDDFjetQ48pd6ak8YU04QsW1mqrvQaAYuUhY
zNdRmXvPThNhyD3C0xbn02wzAWhp+U/Z2kmN2Aj5wO0U2oxPQrmIO3xN2luHPZpCsgnmB3+a67s8
SECPu8YhDlqEpR9sTJmXB16RedGaFVa9JIUxykztsXG2Q8ZBtQrtbPEfxyBJ6Wdb2hy3Wiqi1yZ1
IIY1tzejl+XZo0iwIyYRhwM6ZjMX4lHQW30pTuSuVdDxNW+SYpnwYmRcfA3G2P/AcoMTbCo9BjzM
3rKnYcQhnc2PkDHbygrraAk7OziztG68dsCzNVSu+zMtc1zw8eitDoVR599NMys7FEeQ0XU4gx6Y
DWNT6BeQAuJhUuwbjiMWsMucg7UUCgMZU1jRNsrtjixZHRQzM620++orTXyYzmtQRGOEUy+XZrRR
NJKyGrN1p1+CQRfPwqysL101+piJ2J06R+ftHx3DSKqdNxkz9u6BOCn2wfHVyiXlxjyRvtRlpUiu
X6eIgi4jhrUPldcxCJCFodYmy0FsnMzKvC26f9/YUmiMB6ykLLolu9QqJsnS5byfiuJLVHvhLgfL
NzZRqMFroiy9IG44f2BtMPvkVbZHYcwIOCK/9rgD3I3uw3Ya7iDnz0dPk5QUT4FR6M0se/dmaab5
Qc/NY5EyQYjC2eIIbMLJjR1zEMF6mqLp1tCTd4uvPPbH8uRkGhf92B5VrYoGhUbPYwYt5j8zk8zv
TegjO1xeoH+2IplfpVfX/raeSHm9K5qFaL8qLcd1/0ucXA3O+UhAzLLBAlXxrsE8tguxnT9QJvvT
Z+yftxwXmifY3zCTID2e/FahTL0FoXBko6SKEuuHabbmt9KcrJ2w22ljBSQBVans9mGSVZcu9smr
0yfw0JWR2s1+3R+srLR3xRhwegHGYFk7uwYO1sO0XdSsN2ZR61MuiL8p8LVx4iIkq2kaG6BgMBLG
LVa7pqkfTtOAaoOCvDgqmXVrPeSAtQIWmSc7dQBtQOiSje56Ep69/3N//gGDw74JBM5BmOb4bvTB
fmMJFtXUnZN8K4s0cojTSdNrKeEhbYtW6FdRTv2TgVvGk8PHNLHiuqZaN1Zl3TLZMNxVGbnjMamZ
2K2TUBfmNilNs1up2epuzC4gv6Q1pLhK3DC7KWiLOcbq8qdRGdY3VZnqusmleThhTnLLCP1/HED/
PwH9P61TRNP/o4B+kD5cv4jh5T8uoaHvhrx5fSNB+/Wj/81Cx/Lkv8iWPn0FJyEauWb/VkEw3f4v
PFk4GJwTDfzXn/ybhM6fBB4OPPyD1jjiu6EX/zcNnfAAn9E3BHTAnpP/kPU3NPS3X+eJyB7QFiGo
4C9EIPfeU3dytGlojLkuJPbRABuOMn42tHuffAZvsYVfl/HgucMlw22F4KJ3ZDIiPVqsi0R4YTBi
+eJgt752e9Ve9kAbj9hbuI+tMuwzx6rNR3AX/xM168e7jHwsHfCOgLPJTvSOA2sgvZRe46XHxlzU
zirJF6j1dPuPBXD93zDuPzVHv7sImpVT2AO7HV4Vbze6zAxUxcGWHfmaCdqZu35VMSpa/fkq72hl
J+XBSU1zSh4G7kP/9vYqBgEyAEF5djQ15lgGkv/NEi712mCov/7zpX53Q1AN8Dt0TqoH8x2zFBIY
y5r537GYi+F71IYGlLPe+YxQ+7vL4MeELRAecHb0XkStstCbo4E7oiukO5jotSqvVJ9Ydr2n7Z4e
HB7KJ84uWiQmIu+GITkUdwSJJlyFqBVH6bRL3DrEeraJ/TqRuwvA54cbYNMQdDJr16eR5KYnN+Dv
1yJ9KMIT2wE3cYJ3TPERVCgxsJI4ZjIYDllYe2vkCtXXP7+7E1j3v5OG0wd3ciGFY4/wFTb6ezAP
eL9OtGNnx640f0wBnKbIFzcetMB4tvEd+PPVfvMKUeazTtiqHKxu362UgWeOSaCfHfPBHUCFaMtr
CQDz56v8Zukj2jJP/nYnJ6X3atkEczsffKk4OotOdpiAd6SEzK8YyE+ffGQf7udEK4WlBaXl5KD5
S5/5D+5rXfZWRblQH1VTJlS/LJ49zA/rkx3jw0uCsA3oihbIxEkOQvzbbzlRyOjDQLBjMJVZ+2ld
/vBToWJ/qMMb0KnPdKwfb8vCyCI4vSCSANz315stlL69zHKSmLFpJ4WAsThaic2fX9PHq9jk9Jq8
c+jD0Jvf4cgdww6CMdz6qG3POmNKN65aUTqfXOXj90woLiNrM4RoayHie7fmWo87hIFUH4UPU4O2
30Tk3OkfOSqCbaZS+wrM8QbgXf4UEMKvErqsFVaA8/Zvb9fzEIzZ0ImwZbDf+6uBhs1Q9Jrs6Gbu
vMkG40di5J/57X98ptygaaNgx2aAG363Uippt0OX84FFBNRskqbP13Pgd+u/vpU3V3l3TEIqIKLR
mbOjsstoldkuQC2eRJ9c5eOqR9nMx0XdwXCaIM63q34mVzXA5Lc+Ijvo9gYMe4x+jfyMCI55XTLq
+8QW88O2wRHG8cL3BaUwYIT69npmG04hnVJ9nGsICMRsjQlxG5N6oCOHgPO3j5CjjG0Q1jc+FOF7
j1Gs/aCgG6I9+jLT50ol8BHGqvrEeOLjcuAqmI7wIZ92jvfhw04561GlwGaAqEbs1Egj5Fx+pv37
+OC4Cu4JOMmwCbLE3z64MGsKQThWe6STCsVqtI2hBsqU8K5nha3K2Z8f3enge3Nk0R5ZKCwthCKE
ajnv3hN6PNQ7SymOgXQsTAA7qKcVpNFki0VCeJkyqv0xG4N/1MKAxfbni39clBQg1NnE7yDm4mh+
e69IStwWe63u2Co0dOtSIw7GUrQvnrFOdL5mlVlYnxwyHx4v1Q7aCbYwksC47LvHa0NJkx1xeSTD
eKAYgL/XC5l5Ky+xPjMq+d2lUFlR/3o+G8n7moMk+NxrhlZR+1jTq4dq4dhpZ9rp0fgfSfJ3/X/S
1/Y3VfBvLkVdY5MNgswuwELj7YMkgBBOYVONx+XEWnNlMO1qcrHOUhDYp798Z1QcdCXcFJ816MK7
B4jYtXcNrx+OfVgzNeVFHSbdGaslNNTeRWz4SeX2m1sjSYmui0LV8n/5gvxTEZO2SnhZJIejYXND
EprEuumbaaUBtT7plz58C6dbO2ncKQpoDt9P9Vl+vTbLYThSBVkvE4Q7kjvH+kIzo7wE0Glp+yNo
l0Gdep9slx/2ltOlKQixSWWUTDn39gUuC7MRhZgGrLYxtx3y6q+Nky2f+NifZMNvPvZ3V3n37vwu
79IhsoejU5vPg9sQRezm0b422uS+KKqJuM9i+tv68dc1qa8hhWPae9KK//P9OQ24pE1A5HEKy2Dt
5sZTh53Jxkjmz4zwfrtSQvwnaO0jipN3raBvk0zpqGA4RqLGAswhXw1IDqN0dA6flB+/vRR7tI9b
HGX+exl5wwAe0zR/OC54ZkLwNc0nMzGXQy7d5pN39k4LTlPBgwMpONnnnkw6f3FR/lEWS9sfEenY
I3N0LI8hlYbF5WL45QFdYno0yaRu9lpgyQIWH5GWKVJSUmGgNVeEEVk3feZV9ieb6G9Wa8j3j9Ug
dB2q2tOf/+NXEqbuTA7D8ThPsOeXZCK3a8yTT46m310FM4ATZQvx/4f3ueSLoRbFVZYRq0KjGzQO
1pa7+ev9jH4ecARYh8PovccgM281zLY3HW14p6ucY3Bn9mSmB1bVPQ1SFn+9n2FaBjfnlNhIVGV4
Wlr/eHbTHGXSUOZynApkQ5Bn+1WABHy1WLZY/+2tsWiw/KApoCfgX28vhWShaZfKNY+F2bNt1VJi
pykccIy10U0BUrVC1+Una+PjJor7evjLFwgrM9z73l40Deqkg50fHd1BR/OxIFog3xmqqXrMCMPT
PGlUzXhd4XHfHisAl+CTX+DjJnei1JxQJ+oaC3rG219gyBgbIbwxjn7Yh4cpENYVzmByh1bxJHSX
GDmuIe7Dw//z0/64XCmlaF2JLGUfJw3v7XVxL0lAqdrkuLDKNg00NIQ5mCv/7VVOpwNIxsmCIURU
+PYqUEBn4szChOG7Wraza2ebgJnPJysHmJC/581RgcsTBh4mOLoPhPq+9/GE4Va8aPuqG3lgNzrQ
aP5lOHnhTRohq9+eQFJGuR1ahos06m33UPdNy/SpEJGut0UnaoiIVo3N1ZIsGDfA4K6gfazqRAzF
pRwcABEMX03jjIKmd9ZeX0AAQ6WpSacfxuTB8BsDmGZ2XEjZTCLtdY9vOS/SSnvGMZ3o5HrQuaWZ
PExkVUcRvJ+vfbHU80ok9fJYNXZeXpdDzjdm50L6500ic0ipqS5Fy8ByiNAECTKBtv1YD8VLXo6T
2jqj7SJ3GBQ6lbLw5E9P9tZICndlZBdNGwr3jKiPQd0MVSq6NRLCWkGzhxK1d1RtlsjkB/mU1gu5
zTWqv/QiDBE1xlo7dREjT0dTllUQTC5yqxIXpqmrB6WC3tkUIFT5vT97OWcKVfOLhuJjX2YlNPar
TFYaUn+zhF8lsNKjYQNg7ZaoVNlWovNMd0s5JcNjVXalcQHfpwjOmNfiNA7bP0msm2JiJowhbBiE
V4s7GtPWZKt6cdwZ/WBWN2F51jay7daJJsRo3wUC0lJHHFK6zovRDuIR50V1NroFcqeGYVhICquh
74xRW9VamF3x1KtawPdGP9RupMtRtXKg/tfrNEryFwE97yTC8zCgUCC5Z4ZKy2JtMZiRjChrpCE1
yePfksn2b9WkAQYpJ8f8wlRum22EcKNXuH7hsgpJPM9XuaJr2CUZOq314hvCPZJn6E3bcgkgEcQR
JH/ShwAqgqvaMXy16gwSvL9xHiIsIr56SKH9MqAMNxCZnXzVGhGei0sov/l9K+yVocpq2LpySsub
ss9tDRGxNu2vGjgue12CaLL3BpNMMqwTs5IbQnREgAOGnzHZ04jutoFXVOZZYoNcb6XHFH4VRmUA
pRewjlyq0Mw6fcD6VvpnpXI8w4m9KhzcOI9It1s3qnPMtSpNo1rLBTIfmezEdpz7VQBXeIRSMnzF
x6OT22iaHIT9hNWd4uQdMR3IvuikjGfH08156E1IIzsDK7K4GGWdnyOAqMojwmBl/ZgSRsBiU4RF
Jo4DISfTqpXQJTkvIKGfKc/08x1jMWG8QMlpm1hg2D6uW9tsqx1s7wjlb1r5N0wRMnxkcwBfM/aT
LvXO/Ciz0y0psW2/W4ZEibO85IfjGXEDdL6epNuVUBN5B5yULkSlsUKNC1aRJ5tpgI/sQ8Px42Bi
uHEl+56IWV+HjfhakPUNZMfYoW8eUMX5yY8Fvk36NNMlTX0MvUiLNZzuOhvOsIn2HVD7EPu4F1F1
nrot+drnC0PQ5ezKoAb3VsIBN8CBBW+Yfo1aSf4YbC1ZFk3RmuxZW7NppJ8diJSf9045/UwT45vO
wNlKq1J2rAYBvdW2XjPLe1Z9cJVGWbX2hXcHn4v1lqCvkb1nbuA21z/loJsto/VhHYHDxw22NbUB
oR8iONGKUsnLxbYfG0mA/JKnOe689pXCdiWIvaXEu4YSJc7B1A/DIHZEnkjGraDMJmYosZOk4jLp
rGkbLa4bF93cMvZ0BwgHhBZaOutuGHKqtVgIiK/QnuQCYdzArHwfDm1zmeTAdcbs/dRpP8Ej8o9F
nw4rfEGM27pr3bPKjq6cJmk240T602I53+ZsnNZlYFw4npKbsGnE1gPJ2mF6ka5xt7vs51MKBYSg
8cl31D4IC4Ebd+7cD1N7EUG92+i5S87ypSj2FLQjOlP7enGzAn1OY+3msTw3ibA4/ecGYenS70I5
yyvCotEQ+Cn2nn6Dasiqvzq1hzM/Vqcd0r6VMXqSbGXYYAAd6RNyGcxU9fwkLRuYzTZxE6KrPvhZ
1ez6rtguYQ3PitSoKUn2aCeh+0UrSKQIAvqaMNC9NTgwt3ofnTYEGkeR3ypU2hlr2LRDez3VRbTs
VVW61Q0CdC8itja3jAP7ZDSQv5qO+b5Pa1LofFyTsJxAwdOg32oWfY24K/DWpnEyCVkVJqlar7Db
2vFnmc/2eIuPYKoucShYQN9BSpwd0cmZ/VrbZj2jVxPestyfckvGBbZOKsdDZ5lh/71qtdlfmy2i
gLXJF11spBiq6FDPA1ybCD7SrcE6D3bVtDjzziqGut5bhUXLNgIbeVslq7T9WXc1io1VxllbhJgA
g5QhMZq0Q4Be4H5Hw5xHLwmbNHxEaXbDxm/wr49b0rqhTfQQWpx94QQ+aCNflCdQYHg2Ss0kQEGH
OYL/NFbGMF1wegWwYLIiK9eGnZaXrdRRvwGoCt11IMfoAfeAkAPXkO2PCG8TG8oMDOPzqJYkaejW
r5EL6Cn0NsAStbuHMRqZsfIWgXt5Vge8NtvM6JYa0/3ZKIIMoWp6mPIMVKTVZqqK/CtHOsJ27EO6
BjXT/+XsvHrdNsI0/IsGYC+3oqRTbNEttuPcEE5ss/fOX7/PeIHdI4oQcZwbIwng0QynfOUtffQc
wQcDWFPrUKg0XFrQ4BwzrISR33a9tnMCZtqXwvjLgMT+X50DDPMgoOvx2xrxFJ5Bh4f6CC2wV/wO
qRxURQtomEfWheBtdiajIg0Iqx/d2AbqscSCqjpM4UxfDD6hYb0vpnxpHt14jtXCmwQQxjPKWO78
0AQQSN82U6RA+SgbVZ/eJp0dUhSH72Ydc61RxZMzhRb06kbX4asNVgMvpauzzjjk2eS2Rwpgajgd
+jrhAQNNY36omykJvVDtAVe7lHx4mZV0fhflhG3HsjZb42MPCbN539RZ0hzBSFnIneojzopc623p
u+idQzJtRpekH05A/Riroxo8jHY5as92Ew3iQ65XUwYdUqn+ISqw3kcZfVapkop8fhICGDllBPn/
EOVLHi9HkoRe05PuR4/K31uc5waoh3GUacsDj4WZeF2fpsN00AGlSfvwwCwephoMp1cOUQA/EFmq
zBuGUtEOPMAA1XiZYbPqU0ucLpwEbXOkWVB9y+whA//SwtRQ3tAaG+eDK6j0nRturl9wJ5MYsZAm
hngOP7ltqglW5jDJWCJqpir1nCoVgWdMpYQAxia7xkTrQXws9Lp2T/Y88y6ATBzQeELKk2uCp6XC
eaDIqh+mDDSfBiBtUrM/QlCUnVCZ41HjmI4PdamiNq+CPirP1VLoy0NA97Z/0PIB4rtRJF3u5Ume
QnoYoX0+uZ2IvsR23oB0Kkv7U7EoMSpTZV2XD04fuD/iWMWSvW009O+WLqDVjHJ5+J2ySV08zsT0
xTlLUg3nExyr9/Trb7I1Cm7QVPDsIttA9GbVUKJeHztqPER+EVmhDzoHcOSsFu94yIJTrnUQyI0e
lPz9LOqmfvN7VBBCBH80HdetU4L6tCnnPvIRrCieGrOIT0k82ce6FHsTvKlxy6GwD6HAQGWRuuJ1
wkYBXVWrbol8QPTQ4IWSXmasHOJDvgSa12hl/Ob+3G7yUAakaKJr7EfqCzdK9KFKLQ4lIx+Whf13
CKjhG3CmcqdssjkKnVoLz1nsWZxVtqvUU19NGFL56qLV7aMwsTp7586Q+3dKbVsDyfKvAt+K1uOa
zjTgUNAAaIz92tTrJy1rl5M+J83D/UXb2hCk1UDGqFMiCrWqHVZA1NDSaGMfzEr46AJDINJMiouU
A9ypE2xtCLYDEu+yDU0f4npDZM1MsD6OMSoazccuc7kmCoSdCPW+0d79+w/mxb6DYMTZov56PVhS
RnYD0iP2izYz3inhCMG2nRpPn7W9Qv3mh6KehUCk/FxrqEeRFVmpd9A5CQhDHtlmCNovAgWV4a/7
c9ociOIrnQ6uDUr113PKjBhuSmfEfgAGnVRD2NYXHQuP7g+2uMQKgGCinIyX9GocXgVEpJLEz8u0
/2rPaCcdy6XKiteWdKDU0gdzOUb8AQTtepylLgJt6dkQdmT2xzBStfNsO9Gn164ajVUb8U6UAuRX
Wo3SdtjkKUad+k4zTW+zelDe5hZ6UvdHuT1HqJZSLUIAFh8Vy1iVHDNE3Ca83uxLD5XCCwDKeARB
OCMjE/Xqz3M91KqZobTZ4FTzbNPR7tVLjbDSO5pTe+a4G5tNtu8AE1JKpWy7OkBoFOS1UYzupUqE
/VT3QOEDUt6dUvftsgEvoAfKHmC3aevWMiQSbB6zJvSrIRq9ucwRfW2NGph8VrvJl/vfaGNKOnZ4
VCpJqinfr3aCPdhaisR46IssVJp3BRjB/EKL1zjfH2fjab8aZ/VELNaSu5HII7/TcGkcCnFS25/C
RhrKDszl3Dq7sptbywgshM45xlXycrg+SUDInVgG4L4zG1nvaemYP+sgPOLH0Zyj/+5Pb2MZUR2F
Ey9NlxDtkz/mRSF/1sZEpGDNfVQfVd9Wu9QmSp6qX/eHuZ0T5WIgZYhMIsiFm931MBQ/FeS19NRv
wyz5tmD3cjb7klw/E8ue59feWLIo/GJKiZM5At556oNZXj6AKTWOZatAnMogZN2f1u3qybIyGowo
CoMQ+e3982KonmpfEE5T7He5HnyhMKCe6a/ar222AIOXXTraVHynm2YEHgq60cR54kNvbu2TimhZ
/7EBzTagp7U4+s4x3pwUnwporwkUZX1ZKIEa2mavE0WMIxWBaWq9Tu2tneBVxiJXpXl0mKnLG7xM
EvGlrHaEJuv9Zs9DGwzxRDIIjKTmUjKHx0Zxyre9MyZvkcoQvmGUE9UPNXeCnZ+wsVFQkQfU5uiy
Ze2uNorZJtSB5jrx7ZaSOSnbAnuuL5Pyqxoqxp47ofzbbiaMCrbsehCgSXX6l9sSma9qjEST+EaP
ACNZEE1OqdVlwNl6tpK+w6yh1R4bl47vq3cpSqGypUOEK/+5Hhlf39iFl574qF9lR7dG7asftXln
l25sG3rWOlg24Es4Oq1uEtOZUgVRoMSPwTx+tZQkyo/8xzj07s9GXuzrdcThwpLLSMtzvXECSh2B
ObGOQh+XT1ZnVJ8SOww8RD1LuFIJpa77A25tEwIozh5SzUAfVy9NbmNVFY4i9qsWwO3siOGM3LX7
3CGu++n+UPJL3MyNS9iSr6h7k/XAHErqxAhiPw3xCOFMhGBHL3CSlC8l4gDHBL3NP5md/GBEVZZE
k15vjpFqfBaLOIGlpxrnnEzy2RaTODS63e7cllsngG4mATwWb8RxqxPQxB24jYl7rI+77JMV1dmb
uhP589gh2zmoZmJKESD3uU3t4XR/YTe/IUoXcqKUQ6Q3xcvDN1EWN0w3SPwJLbZ/dLdLYAy0S1fR
XECNfucobG5RPIIVk+2JvMbqYomiHL4wY/hO76ge2vvVMVrS9FSg+fXGUhbj2/3ZbW6bF+PJu/bF
M5RXDYUt6l5+PmIZl9jZz7AX0BWnJHmmcZW/VaEl7yA6tlZU42uiDk4HF6rS9Zh6kUWjK2RlMwjm
N0ESOdCIo76QikyKdrw/QVUWUNYH4+Voq61D2YnuFkqyvtq0lXGcirrH/EUE75MeYnGRFBE9RQrB
c+f09qG19eIrtJG9yGJtMAufxnJoJxMnoYpu2us6jxtEizvGNi/xOFLxLDK7+FGnEfWkzkaljt5i
OGReAcfZooVVjh8aTCbfI/wYPuaVnjxNjbKcIlThqp0rfmsHaKi084xJEXl3dUc5TjtaQaIk/ozO
wCktk7E9F2pKgRgcQ5+iY2X/y2Nf7VRpNjcBjDhAbSTmeNldbwKgCUHQ9zTCe5NeT1noX5YkUE51
Zomdu2PrdSEfI8qS8HoQgtcjoWzaBE7H3aFPNIeGoEiO1jzsWXVu3VAUt2jb/g5N1niBrmzTou3n
xC8BzvhKZLWfsmho32rGmH9c7M59owdG96jWQbgDy91cScyH+HYob8Hfup6f0aQKOnJq4qduaqKT
uNQnuL36M5iTemevyL9qfZYAlGg6GlgAa25A1Hiyx4ThqY+gyc/cZat2bb38bGtd+0btb36IImf+
Vjpl/pOeZ7uDEdw8QzrhD9QxgNymJrfyi8sqU8Ka/xOkfkNO8CCwu4HKgiZS5GlIi3xKq7j7aufo
IhzqUf0x5ea3uRiMc+X0+qdGEXR/I3Ncvt2/YLY+PCwUjNs0cFrW2vQpneeG0jEhklLqFE8bVV3O
QbV037VxHijVZcU/dBXaj0LVrJ0F2Rxa6iZzjkCrrKMzjDQGt1SAw9llMCLPmmBScSgT+mTHJldG
HAl1k8avqqRSRDZ33X7naG3dHQi84a8Bow/0+WrrCT2ISAbaxNeWVH1XA634DL8ouaiTCI+4D5kP
boRQ/k7csfVGguGHu0IJUZ7p623g1slE9a1K/Kww0IExS6OUzatIvBuolD/phbpnjbZ1xHDipd7G
ahN9rF7lcI6mlI5W4je6WiPDnWNveswmYQYHO86yvWhna1kNJKwgHJHKE3lcT3BYAiV3MpcnK2oc
xhnrf9s0lCKhsPDPI0ztXxGZ1pf7G3lzWWFLSi0mPKl/S+C9OF2wZXorhiTp98NEP3VBNoqWOT1X
TKXpr5yRgmg/3x9ya10lbFtWgQlZ1+s6YeYzJzBA/X7Si3d2FE7zEY2gIQKObqQf/mAwE2aabHnQ
rVxtmzh04G8XHcm92WRfzB504Bmz4+zfxk5poN8f7Ba1ynvPYIpFOcsFj7fq60xugQiNw2q2JXmM
QEKXXvwYnujILp6lIpKTGeqHWGmLo51o6DYtNu2fEJHVg5iivSaMnNv64gaUxwsBaopiw2pHyTJV
b8d5Su+1R/ky7zo/LSOKk8Q7jq+nU/2u71PESnT6rm9NhybAztNxy5ySCyKNJ2QZgk+9OkM19KHa
FPyERmq9umqrQKMfzPmYILj5rnKQDPeWCPkstTPeithWD0qk9hATxnEvD9y6N0FI0wciJaNQuwp5
cEyJaswQUh/lI+dM4QqFH2MJ6zc9GrvnHmHX/5Doyi5VWVp7+2IrHJWsYLASGBXcxIFt089hJtLM
LxC9LzGxEsbfnZP0fwv85hsP94D2QR96pMuXseoqLyvqyQT8C5P6fH+Lbt0yZFNUMWCDsFFXeyIZ
c4ymlj711X4G3hc39Jc8xHFpQS8zFf9zl4bBLyEyZdmJ/bZGtmnQaaQ53KjrxkLHvJDrSTKJ8VHt
Q1gVSnTqRWd8zHqgCWiLjKXXm928VzLfum9gFMuWp8mNY8hQ8cUVZ0wuxthIMPuZWSIgN9UoVilF
/XHQ4j3n5K05wuFkixGYMdVV2iGsJYqBctBuANx+DqauwE1VtZ7A/Yo3bR59SbBS3VnX7en9/5ir
SLc1HWCBVZGiUTXE6MeEH8ESFG+Cssqf7u+drbeCqiU9a3QWweTLX/JiIUsgfrUC2sAPEKifDqOW
zstDXfQ9OjBaEfZovYhmJ9rZHBMyoksBB0D3+gJBtgiK0lyl/ljQjj8Y3YKIFycc9lSqu6dysPee
/a17goBSBlfY75nrGi3Spn2d6lrqTzG4NRR4DKTLiqB+1LTUejMiB97hfJv3R+E2e823zf1DREVZ
RUbbuvz/L1Y4GkBvIdmf+iJsnksl8C3cbDzcMD6IOGiPc75X59hMlNGL+L8RVxc0RhKZitZH6hca
+FmD0OvYVnWASAlmZnbbDcfFLr7l2uQ+aN2wPMRRv+fVtpWq4fpDCxBqBYDH1fmkZgsYFp9ZX3Mr
5VibIZKAmZLu1Fg2P6skpv1GJVB1vF7abIn0pc7b1I8KOz2b1PYPLQZ5x1AM0VvUjaLz0M0Onnsz
2Nv752bzhL4YevVVcSQggQpUmhl0h8XBtbLoc+2AeTwotgQR3x9tczml6oA8NAAIVl8U+fShMdos
82exBPiLDAORVVWP0151Y2taAOUkUh6UArZ51yuqdRTk1VgmZk6llofEMqcO8K+aU1BoEODZiSU2
hyMapydkWBSnV7dPhcVTjB0fO9Wi44DLXVZ/BQTb/hJW0Gc7z+TWIpLbyda07NToq7Axm5JIFIvg
quuz6tiC1/eWcop29uTmlPCFlTBf2idrkjzMgLYM3TjzO3oaimdEYGMfcCrsPo0t6sZ/kEERCsKE
h8OEsMcqOBUtXXK3bzK/L/X0U2d087dGd6O/kWUxHK+lhPAHVSYSNrQhVIg/5KqrYCMo1AJliyXz
TVvYxPh59TC4HVjEDGi6V0az8b4O2vnx/gHYWFUXnivJDAV4fERXJx3p18zRC4ItY9GlxJ+tZzQP
wadJfxRtJ7/YinBdoAUyGcfiF3rt9Sngxg6sRqP602QFvI3Bap9jI8ue6rmYH6yw0fBECvK3Ccgz
HCQaxN0ETNW/M7UtdnbTxlPp0rZhJyGPqpGHXP8Sqw0ENq5m5ieDMVVPfROAKAxyBaxog3PDX13R
tP/cX+qN9wq9IVmeh9XFtlqdyaaAsDAsiFVix9X+q5YhnJUmVk65MujvoHwFZwDw9rBzE2wcTsqW
kq/K2VQgsF1PtI2k8+Ck8IELxOaPWOl0YCSRt0tP96e3VXvihtO42whYqfKtYitIiEg5F03uT81s
pCe1cWnAWVqZfV66knQZSH/ymOBKnwxmciJsyI9RHcKwRnXlEmQIjlnFJN7f/1Vb31l2zUxOMTHm
mnK1NG5Qk0HnPuAn9dTVQ5wdhFrWDxBplCfIqNW3+wNuBQlS+pvin0EifUPG1IKxG/KFe4oIKPBw
ZnK9pdJmmA7KKFkVioewr95DgQEVi9R78Zci0mJn2lt7jauS0JN+DI/A6l2jvwQ8yOVYU1Zd/orr
5bsjsvlRGIP9qQKvjwAsPND7M5c7aZVBI5olu/XYJkKhXz1xU5oZmOT2me/k+vyxDxVreYMVYNN4
LjWFIwJFX1NaUjNInz7E9AdRtuXL/Z+w9bUJByllwyukqb+6Q6sRYok5carTOQntozUVJq4ipIc/
7aYYujfu0pvlzkuxESvxpal9waIkbV9rWDWNHlmpYWV+K7Lhs5bghxdkuvOE49Zbex6qI3Jv4jGC
Eni+P9mtb0xNCK4fRRSEd1b50zSZs46BTe7b2lCeIHGJBwVxxyc1U2roJyL5Jk2MdjbWStee+p4D
DI1kjV67yZu/ZhcKJJ2zTpi5rydx+ZWCbwxo3B6/NEs5Pih6iGVTPJ+A72NfZATh0ULVyaOtUz1h
hxVhSVMaDwjsJTuB3Obtg78rxX3Cbso4q9snKEXMva3kfuFAI8AWwD0CzRtjzwEX4AkV7legwxQa
sHo5GlpLI7TA2hj3Uq+ssQhUlSjZeVu3diOpCdk0YQRiNKufNCdzNeIVlvs9dUMfTiYAeCfuJQ8x
VhoemmEu1J112DqEsvMgE2r+XJcs1A41VMvVcl/MlXo2cT14ckHNPMHir8+TCWzAdQSi6vkUoOZe
jfPe/tjalSYvKv15IoqbrCyLx6goaDz7loHexHHsadUdBl2HSQCkfXlw58i8sLe8GpInMjbUvi34
lwfulcZDfrZ+Ttpm/hVN4KYOU+OUP4IurOAtaWP24/4Bun0aOXQyyZENR42e4/XTiDZQY+BSFft9
hTeNB2FC/axnjbHsHNTbGAuyr2xpcjlS51w3IdJkQlZFtte6msLdzL+avINVXz6rmQ1j8dWzgiwI
TlDuOgZb7bp66V0YCxZ43sywwmONQd7yYIQxIq+vH8hFS0rhEiB+XEM3cLfEDCumMe6kwDf1oMSY
iJL4zii31ysPigqwh8YhccVNlUjTW2ZLhYEeeBmDAHMq5wiSJMYYHkXiLzm6mpDoWvAqh1px0+H7
/VneHijGtyjgSPythqbB9SZxCC1Ah2EHAdjKfu9CXlpOhTYouDSKpqIcCfv4v1Ygy//G7bq2PY2i
nF9NWEdEhTKkhJiqEgUsf+SLUkcd0ZSIxZj6djxnSJdLj/sWkFfKiVFnQE81DkxTnWnf7k/+9gbj
TQN/IHHUnJF19IQ8TVgSrZDZNZMWeEiiLeFpQmp8fjBzhj+izlq9HhTKoIBdDdIuPvsa/IBHMYyt
iS/eoLH8g4rg4tmDOaC/r9dvyc3jv2t3cHc+88ZMwb/To6PXInWpVpGDEKFV9T11T8sYXUq9RPDI
gmQFzEt9cmPYUJni7EQOG/eCDEkJFlVeVGRJrr8qepHLUsK08o3SLuxjnw92+ui6pH6Y6mjjTvqx
NUP6GhJQyYV34+xeUxAoAycnv7RGHbZwAcVpcSbx2Wm70afg3u1ZQm3MjyYkMoeGyfUKvut6fiVo
Cqtyg8xXtU6xnpZOqcdTRwem+oLkQ/Pq1xafCxO4OFodVFzXTf7FSHpz1vTC17OlPCrILPgDBr5e
SDXrwaBR8fnVZ4O6vEJKAVqOEvUq3J0nJy0cJ4MMm1jZ49LpOn4h2vyzwH4LCwHorHtX4e3Tisyi
1AORAC+NEPt6PQXOFkm89IUPt0ITx2oK3gVodxxyC5cPc+jdN26mqnsIvY1XkgoBFzBFCaK/NSyH
ckUEfnYpfC4g7bOAM/dvXUfz0/3V3BwF4S00QAHT3wgrqTgtY1qiFH45leUJ/4jBc8S4FyVunAHW
DvYO6ycReasdiXBrURv1hOvFREp8NmIgR4cxNhPtvGhOpJ1bbVbTnRfsdlAgsJACUekhN4GOcv3Z
dFqJ2LS6BYUrY3lvR4vxSUd34OcSBeanTIgkPL12LSEpkfSBE5VI9zVTKSmkFK2il35vWeLUVzDE
g6ETO62UrWmh3ErhnUYdsoGr3VhgqJtElsMouQ05UcsggudlAAEXW+R20fTzH8xKIjlAgciAY/Xt
cIy0OwehAN8So36JOviYejnvPAO3R4y/35CvD2kV6HPl+lt1QtBoa9LaH7MieS6CJTsF4TDwzuYa
iNs2nv4OQidQd7bI7U0ph6V6gjos5Jh1u7UKgGtOulv5aKgM78wwUZ/pjqMJYCEdL46vXkiQRkhF
6QBiwIasFhIL3i7QcM/wG2v4r6/y/mEOXy91g4gkO0+eNNQDb3ZHDTt8doex8bU5cM+hay2up+ad
Nu/s9Y1dSGjtojYK9PRWkA1fYiPMqGn5mgajDF/F8Fl1tF9aVhX+JKo9tPftcNzAlPE1kLbgydYX
yFwa6G6ky+hHZfgN4ybbE0r7wTIHx+uyeY8HeBv7/r7vf8dglIbXkm95VxcK8haTr5bCArIWKJUX
KEmXnni+3bfFkEcuYl51Xp/Gwh33OvG3h4HLEgYV7T0eVoo614fBwZlYLdJ65oSj/Vw4zVcsrb9g
WOB6tTm+KyqlPt/fmjfLy6MG2lFCXagvkJhdj9ibOoyL2hWXqLFhvk/GSWgoW0SFw/u2qK+NGH6P
ZnPsADqwvqsbTMW1akD7SVziTFMeSdA6WGhxtzzy4FvVIeB+2Bnx5pxTcybg+50IavSbVisaT71S
ZjUZJ2pui3WcSiE6XCA1+0ejRJO5czZu3lRG492WSROTI5a+Xk36sLhFCUmgGWYMS6ZefDD6eQ9z
uDUnKZOP7jkHwlg3naexCXVugdgf8VU6prhmHJ3cEc8iK8bXBglMSLLfOO9SE3/95GSRmRTIJCd+
XU7VM2Ce7DSro7bTRZcf4aqOySgobcp8jsDnhqXKbR8MJnJMfk955a8SzChSrnHSWAecY4Pi37GI
UyU7tIixhG96PZhKPNsbzd0Tt9taWOJY+l0sH0p98nZ4kfRFQgnwBwJWT9UxKE+9hlfxEaUHc7jg
I9X/wWYBoUk8yz1KVVH+mhejue1g9rY5kM0XYK01TEHiY1cWXbfz+mzNihdBYuiIxOhKXI8zNnM+
A7UBU5PZyXKg2+v8iB1t8dQA8Zo/Ggz4CPU3Urs1hDroAhVSB4OBAx2oGrjEWggGNB+XPMeh5rWX
129CF6ZqqP9yW69ihxGxnc4aBQ3KvHahW5kNzswAf5P/4I3H7zQrT159HhiRh4gmFrUJdR0S5RV6
JlSuKDAivwNJZ7QLccbzCYGu10+NLijC6zznUOxXN8mQFEFkNlQVm6wbaoRk1Fwc0FQq56M9VHF4
qGtZgbg/6M3zwy5h94NfJYVkmqv9by3kj3Gdh36I+4wfK0I5CwSwkGVp8selar9h0ajvxH+3DxBh
BDITXDCUkG96WAn9iwRjlgjbmyk+dU1lfCvdevzInZ4cRdByXd+f5O1xMPh8sAHphgJPXvsBVE7p
TtNI9yCdqEoc3dJu/xNKOP/ViBnplvuD3c6ORgXtEWgWRJtkc9dnry4VI7IAtfn5JHBd1bRGqY5j
NePr5HR2hF6Umdd7xhi3nxFtAeAqEoNNBrRWt0hcI7OsvMt8dzGDZ8SV0e/KZqP7iDGtfuiSKUSp
rI/VnVt8Y64AKYEPEjbR7FqLyloFKLbFpvGHqfDPTo/iX1lR9F8co6jBcNJ5/nR/bVcfktYqaRBi
iBI8C1F7fRYXQIStwHXxwj0UeKpsezkIEh2jzt4TqJan7cUDJYdir2h0fECL2hBTrj+jAuZIqRxr
vhR4ZH1q4tKiCrnEO7HK1ij0LrCe4RdTolodv25BXqnAzumiGC01Bu7sU2Lo2c6WNOStuJqMPGpU
VqUmCcYp15Mxg3FqysicL5IGk3q6mtTaqXAbFBDjml18dIfWnjy7tudfYadV5QGEiPU2JKHCaBA5
w29qWNofS6Wrp1Nb5LqGQFoWoKQUY618ZA6KOIQAqTCRy0GRPo0KylzPRonh2KUd2LteiTFtdqZp
a4wP2qyX0VnJgtx61zdjPRw1I3J/jgUZKb2jIkIUbDbsMHybWHYbXdLKaYuTW83N6IVKo7BSBs5y
jwpolfmpcOv8c5pG9nIImkqfzvf33GqPy40gEfBEylSF0LZffaJFUyu0jRzlUvdFS9exck9qniFR
5iY1YmS19joejRyPQjOoGNoY5MfrSoaap8IQ+ahe9LE2PFWvzJPEBB76RU/29sXttsBUgRCBJJXe
6jpMoJo/WHOwqBcl7TqsUwELLG24967JBVptPgesNQ06tiCarKsFNGxE3dJm0i84fgiECZsJM1W7
VU+hmgpPm/tfXaJa5XkeYJ7d/3Ybx4uFlEGJDebnpluui3HI4ymbLrVZ5MdCFOEHPEDtnR2yunz5
YpQCgSpR7KKBQPnu+nRxEBQLDzr1gkDVX1aM9tTkKIe6iH6GqLEc5mAvG7idlqFx8mirSdwBXc/r
AUXRj1ZTCPWSoLb32CbF59mo9phkm4P81sGgsMAGWc3KLdu+S6xau4QdyPc+VKMz98VyvP+Fbm90
6skaVU+qMi7dp1U812VVpwvazRewA0F5HqqlNQ9gkqkpI+K6S8Lb+FQUnuCSI9oLnnU9Kdvu6mAO
BuMyRa76rUfw70mHTf5Mkz/EzVo3zhOohp1XcmOOwEgZFsYH2KS1ypUw1XZG3864kEiKH4bTBJ+X
MYYXhd1I/TrIFXsRLDSnzZAmN3R3Vi0Wc5zVuEkc44K2FpLgwsQPEKtuL0I57xjQyNo5Ybe3I+PJ
ppWUIKCWIHfRi4wmza0xDChiXJIgHY9TYOaePbVIL5ZDf0CRcfpwf7/cfkAZq/62yqBdR7Puery4
jOHbITFxIUq1By+Y9ap7soVTNE+q29r1mxZ6Cxj3LE/NnSjy9h4zdRpSUAEMAPUUM66H7hSCr3FR
zUuMkqcXTErwL/hhMEbAix6mJpw/GpAAvUkd9rS3NhZZgjFBtJI1Q67Ur0dO6AKHM36jaHnX47FK
gg4dxjk4ANLEU76YrFd/VCoN3NT4Y3OjccNcj4fcdY23JzWbyA4LXH3z9AGD3cjT4ywdDvUwD7/u
f9Xbu4bxkAoneQR3SpB+PeDsLpGRxZ24sPrGoesK5DSc2ty5a9bISA4Hw8A8khOjV3Aj7zMtRmqn
lriYwvQLI12O7VB9H03ll9np4cGJu09x5LRHW5nfjar56CTTtLOJVnWP//0JMD44pMyWe+96psCt
wUkS2fi9YfUR4KnAGj+lJWcMxUXX6ZBRhY6fPyCJHQU/e1VFbNFW0CDcWYvbc0TeRfOCbIiEk87z
9e9YDK3G3zgNfbcO3MPc9JVKb7utvlsVvNUqgfBnRFO9V5i4nb40CCQtorpHurJWpR9sd6K5mMd+
ac3Wo4X90XwyqrxSDm2kWTOikIr1Xddm0zxUi959LtTa+PnavUb5n2KkLps3PNarY2zbjWLHI4iu
CG2mS5uqycks6nFnR98eWeovslyOQxEbbg1LSiY7SDNgtn4hNPxvk/GZfotzcAfxTO99L4u/PT+M
Rk0JCAE+q0SN11+Ty6qrk7DLfRxoim+pXhgnx03Gx/sr9zsbuY7k5DAsHtpyiGOta9UREtzGoonS
jxNnsbRDzeqlh6ahmPjQ92r8sywMZTniOFyh2inQEh+fQ4QkxqNTIPJoVcpge1aO2dAnZLFFdDDn
kXKw6gLb9ZIW/+bjrLqh/sSVYyc7nIetNaJEy/NLrV3W26/XKE96uyx6N/cTtbc8OuYCn3mUce+v
0e1bDypIOg9C1AGne1Phm3B2mfG6922hGfhgOtZxDDLLq4APn+8PdTMhyulAnoC/EnOS260CtD5Y
rKqwg9LvVDf2xiHCQBuB1Z0O5M1FwSgcFjYVSRBNs9WFVQZJjyHvWHFi8/hcNzqxRDNb4hAEmNQc
AJEP597Sop29tjE5qQNBwATNmWmudrSuj5mFAkjtd1a3eK3oYasa6nR69RKSYJEQ4ydLQXFdTczy
KU5nzAP8MVAHr2u7kLyzio/3R7nZE4i7yWuW9hkPKn4j1zsPVXQzruORuSCd+7jMVnLJiG2OFGVe
ySyEuoew0O9gE34rdLHVsk0LFiqDu1T+MrbWQ9sbWLKHFnQ/Eb36BWEoKBvQGiisSdjY9awoxaQ6
qri136uT9pVvk6IeglXfCaHzKT7UYx8gF7Norw1w5bD4XuF/+Bt+t5oh3tGFFlVN7SeaDhGtmxPk
z4PlW5BG+dnNM/FKls/vJaUeCzSD/S9jz+t5xl0tSxFF7StOVj06oJsfojTtTn1qv7JX9nsoFlMC
JmmzUtC7Hmoy1d7IGpWhYrV6VBIkLtvY6E8pxaE3CRKoH+5vzNtDhhYJ0RClO1I8bFOuxzPsKnFF
oNc+kF7rVOZmcc5V8Upk5v/OihIhRwCoPDWU61HMujfibHBrH+lO5Rg6an7IRms5m9pc7QSumxOi
DklvCdtXSGDXQ9lqao3d4tT+YqrBd+BJ4/u2m5edO/72SmTZXoyy+kz0ifAcQLLIh15herFld5On
J1qDnwRg0B/CHP/rrSH5/AcfCzV3eVfxydaZXW0XpgohuvGX0AmfR6lUrmME8foV5HxRZyORRJtg
bXtsGl0gosZq/B5JXI5ygg1JFM+vvhEJSSQeWEp2QddbvcUBIvZ147DR2yBJPQPZVd+pw+nZRtb/
/f1lu718GQkwC8hSWHrwSq+3BGi/EMLXUvvh4IafsmZRnmY1ehPO8bDzZG2ORFEBDKkErK5ruTF1
O7Po7BrVS6U/Oi3akGqUON4cU/q/P6mNfS69pLh3gZhIzPP1pAhjOn3Ik8bvplB4eaUVZy3UP/7B
IJQiZTmBluU6hM0Vq8fHs2h8Vab2Xb6Mh25W9w7TTaD8eycQ+0qGBVXI1X3eDOjTV/3AhuOkPtUV
+vj1jPUHwVr9FObFnlvz1lfSJLpEhrHSDvJ66eyYspbbz8wqDqaEOHDuxbkQcfeuH8yy39kTWx8K
uB0QLim+QcXuejQdimaQz0sDbVqvHuJQwazXxDPn/pfantP/jbIGVAUulC60SRu/jePmSJ2/8OoE
T5cyCn/eH2lrPrQQCGIIzHQa59fzgbvXLVQmG78R8fCUjIvhhe0UnP5gFFJEPhLb7wYnHGpFiYCf
2/gVknDHRp3/U3PcGP5gECkyQzuEiH0dqcdNPYpwTFs/0CLjGI7d+BDN5uuDdIJnXj4+DrC6G8As
in2O2ztl64MycP5R9cF0nwwMLrWHP5gNxFHJDeMtX2e1WDh11hLkLQqrmPAe3HRSrENTFPWe5Ojm
DgCL+puLRTdE7sUXBb/ONTtIUDHLls/zkdTAPmDs9eqEljsbGqVkr8Jj5c27HiXrzSkeDCTZ8IjS
T0HVYrpkg1949aKRo0G2khJOgP+11SgDgGKzsRB+ywbVS5JYHPWqf/0NRzACCEO60sk/V6OEQ2Jh
vWkCtcfC4b0Wx8p/sMf0D+HSpU8Tl9D3+7OS8dRVlk5difnQ6KPeRVl99bg6xVDakwOCebErpX8s
o64Wn8Zo7pdLMM5lfSmmILDOsY279SM94i58dYhO6ZBSsE6MJCXOVxMec5Z8MobKT5uWGm0UhurP
KsON0YNSJf5GmKffuwFvXxGyHkaUOsPsmXVAYbgJHlOzwTEjgum9ohBGfgZisDzoJiYiB1vL8716
8O2YUi9KIp0p3RAprU6C0kOwTMCW+eGsjNHRVbLa+pot+hB+FkYj9O9VmoQ7RQz5d15/2+sx5W96
cfrCdhwmir6d3/WK9lbFyv5oUlD8Z06JQe9vo9uDLq8Trnpa7ipid6uv6DhLawi0EX1oTuI4NUCP
s/+h7Mx23Eaapn1FBLgvpyQldbdtse3xMuMTYuzxy31ncbv676H/g98iBRGNOTFgjEtVrCUzMjKi
ieqDB/LeIrJV0UAHLEMSfzOhZFD6Qe4acZ217Guhd8LFeuq9WNRnkVZHwe291VtdYily07aLDObt
6lWVsmRguuKKQVv3ghDXD+jA88VeMPV+vHi7kdbbix0NcZ+6Fk/M7UiSBvRX91N/tata8lNUNuni
0To3Web2YKjdd+Le4kWGYqwTzuwaFoq5qRITf+RrWKKWlaWO8NO+PjpgdyZEFAhrGgbUSjneXMhd
Mw1KgiEYiiFJo7pRn/w3ZWGBWbiBdfebFw943ISxwFmm0rnZEzpO081oqwP8ILOiu7umvxPrIEep
vQbHx6Op7e7L3zR0lXtqzYPBhm+/FXGT0XaFPl5Ve+QZEPDzSg+XCbN9wsXLoG48d/hPUasbvjak
fOIgENkvLYHoqmLJOwTYtSNczrhe8Inlq5nnyWkAavE6JRSXcTGOdAp2mSsQMRuT7jbONoXXTbAN
72iJm7HQoMZizomHW0V2YqdnLI31q5q31o9cC5O3lj+pmHE38yatksmkzrfra0dTQym3ta7CpqHg
QgkoMi5omSvY3w7SfKRYtD8PoK7IFrN3KJdRBL0dbhrFkEV9ZV91e5C9PlZMV1YPb8f9R1vNQqjC
01jG2dumLZKGLpijpcs1j2nH9lu7Z3dafWeXOCYiuHVwyNfjdXPvI6hK4YpqHDz8tcP1dlK1kq7G
BrN2xcJb9+MKzpM52+1ZNSYZN+ZG9TqRUFAGBH7qGvXoLdjtG8T6futOUw3kltnKwpgxJI5CWMsV
cbQ2OttjyxCd1vX5O+pcrYEhJ06O/hLj03J+fBnsTidDwxqBnAL2TBql3c5cV2J8KcNKQd3brutz
OmixcnbqOFZPnNRh8nl2Ddsz4ilfTrXU6W8UqVkpUzo9sQAifGnEBzYJY2MSRVXKoF/TBdc2I3Ps
VyUmlorHTvkLD9OjKsvuU8M7g5RDrsB/lEI3N20vCidZFtOgsUhqn1QpzMxnozJy6pS8kaesTDC8
GxsLboTeqziG6WTK2unxqu8O0fojVjPutcXJIjS+XXUJmkQx55kBwIBgDVdS/rKUhnpQW9gdInjz
yC6TrwDqqjAmb0cpunqxBxtRsTFWqpdxtjK/Bvf3hXFo3353qLXeCt+cS9bZHCAqJSQtih1eDafX
53OP90rhRVj2LZ4u0FF137p+SPGCUvMfYTCo/O3MLK2ximnorevk1JFrRkgUN0lSHyR9u+BpFYUj
2YP0uYJcW15ArToUmzLbug7gdIFlt+pPCybLcz3i6e0UpXzQ3bpfRDYF2TLESxaSD3c7q3yQtKUX
tnONZzujdwMNAY+Kbv7RRK7srTcerxOg+1quh6BMXns7VqsaOfaYXXilAb1EnVyaW1+q2/okd7qB
zSbWuHAlJbtQT4oUmzmi8fpysL535kvxiZLnKpe+Fm9uf0NaGzb1FDZNhVb6U6UI4SdFZZ8GS8wf
H2+Y3w3XNzc8VhCA8RA8wCmpym/GMrV8bVEYs6ANlaZ3Ywqk9SXlw2tBJjeiPZkJF66PDSFeIy2R
Qn+W27bVL/Uwz9ITN2Ku+6YRdbQvjKuvZqrF6fwFXZSyPUtpMoauWvZm9q5dtHaAuOkY/2u7xqjc
Ct+EGQPWvBgG12xqxJvjzNHE13ZOdEZBSLz1U5GL3p/ztELYaOY06W4WtfQi0hpVhp8zXQ/HJzmr
7MhtuVAkd1TM7jIDUIcecjy6dsn0fgroTjPHj6FjhuFzKuDLvVdGqWk/KFHTtn7n1IhQTGWia8+l
alQp7px6X8Cgy/XiG01h83Ju9TacvDldpuKzsOhovbSRHEWnVO27xZcN8iLXzs3pXzRRytSTNQ7E
KSkKhPXqlG7Xk11Ek+2O9qI1H7NOHbBHbk1DekKNNxw8ztkYnVlXWT8tGTI3H0VJ6a5zlRmL0bOc
WF37LRYZctduTjamobvRNL0etNLY/CP4XsOXdGjt4vukClG8SkkLDhzVURZ+nhqcxTBjD6c4fLG1
pBSv4aTK8ydHq7oZUkqiRM/L2Cq1WyPrVF9gOBnEv0Se5keYs3b19HjT7e8PsF2wPIjbFCaJZW73
N+TTDoe9IgsIN7XvY9MsX2MNcwKttouzJNflQSS4f8vJXilw4VVIbQbtzNvxyklZEDAa6qAac+Od
wos9+CGy4N8An+OXkUrtB7hXw69uUqaDxPne0CuiyFO1clC3CVmWRwXeoHoTlHSkDU91maMrSVP+
gm/HrFnVZaZxv38ZlWlxLgvA9wGrdx9BUfwiJcT2m59Ax8Xt1ENN7+ZBWt8fM1d9HIqqz62MqO6p
FBJ2OXpXOgaYdzr8/fgT768woHuWG6Ustq62bYZD1yFp8S9KA6lJx8lTsGHyVERhI8/G9/ngvtzv
J6ofSLEiP081kTL07SSbKtNlwcsajFnPRTBUav6/nE7fr5xQyE5trhj16c3zgzoKUkg2byMFu3km
tFjFna3RskDKlko9q3il56eSXt/h/SLni/30eLh9XEQqhtzjKnK2koo3L2BSASTZMqoHBdLUp3yY
lXNYvLWZnZATLgJUnjXs5Q/O5lyW0xgttDGG10zT+0sNgfNTJZbhSUbP7pTB0xBvDlcYkA+2SoGs
1Yp19/4BK6l6qqc4voRX+uHUi5PiTYHT0xsNFtdp0ScJk4QX9bek1u0oBTBZaZpJGjgc9UBbYtOz
pMh68yeyKY/yapNtUnLZqjoPVkLUVGl1EOMQcerwlHRrNeoO9t1+I6C5Qd8uACd7gXxzMxejK+pc
5GMAuig+1oU+nNJYPSqd3xllnQRgCKQ/iFfr3//xXfJIXYAOzDHQ1XJ+QSg6dAvQmTevGN55a9JM
dvOb3XU7SpiB5JtGPgW/SZ5NISW/prpejpQ11iW5jXAAHjirxI3sMbS+b4cpIY7RFzRMQdqW7+JQ
srysj1J8Z2iteXxKt/ppK+pN0YC0nPwFjvAW0qlNY+JaTOfAMSTIsj3JjH0Z1HGxX+suauUTkYfR
vE6Z2SvuSJfK+C8sJ0dHyEmffqaGkOwTNvfje2OMJOO/BQOa4mAD3VmNtbuIYI8mW37j5iaRrDxS
CHfmgMhnhSBz+WlSehHYFmHM4+W4s4uQZeeOXFlcawXiduEjTR7EQqtbQPuF1bphpFvlSTLHtjs/
HujenIhwSOfQ2eE+3mQ9Wpi1Y2akSzBkYnihc7DwZvBE314s5WD57szJIWtcG9jRooExczunsM2k
SO+zIpBnWXnqoyX2oizPDlZu/2rzYnNdoRAP8kmqdTuKlcjaIkVTEYhmEE9qqtdfaV40ThI4oOug
+ujnQswH5ZN7U4NzvUqLo+mzS1VX5fRocnoGrelWr5Oy8FQw0aMzcudjwbwAwUJdhHdzGxlE7SBS
KS3LIKmBDxwKFxe4R6U3ylr2qs9L/V3QLV+4dImNl7AdXyZZH7/raZS/5PgZvqNa3p6iClqbqRdH
EhC7NQCcXEWIV44I3Xe/hQj/uPiQIJ7V2RJKMBQloIBhd64sWerz4/26H2WFzKGCwuYBo9weDKpw
dJRFGNbGMyTdJcmUkw3R/mCr7m8jKHJr2Lc2IK3M080uSslxq0ztxTVXi9l0HZ1I8Bc6CKJ7Hy1G
I38oBSnsEyXomR68xbLrSy7Zi/3SRGWkeqFI0/6EY/kyuZM5DsAly1wcqZ/ttsMqPUSczS4HZITt
ebvVTYWioGhbcVUltcHvXoNXh/KNK6mZerD19su+9hUAqUH2BxvegiOwBki4aKm+UjlpvcGKq4uW
Zo7/1o+7HllGWAdZFV9uJzQUQ2VbSzMgmTCXfpGS0qD9rL41clqbfVceDsxi4MGtia+sZ50CeV6+
LpKpvFRDVviymKWDLbQLrH+PQvsHuCAujlvuckMTG8T4llFIGlyRGj+EtjxVDQYtZhgdGZvutwKg
FRuBesRalNvCcsaYkmzmmgK27YSJq2X0fxhdE4Fs59q3x1/p7lhrbXz1b8L+Y3M2qrCjZxNNyKtU
pqhwt7HuVRLvhmMC8D4ear/tmNZqPYO0F7TVbeyOr1wuUCpQrmMfmZ4iR6GfLM1RVXj3ZPCp4PrS
MYxMB5f45rFdsnzs1YXFw3ut8kdRzuAxQvqr1+jVabWqPitmctT1dXdqILXymnTts8vJtOMOqFC5
LvPcnbUSDDDOxBEkd3cUIgmaRuAz887fnihF9FEXV7pyjTWz8ERXNu80ER0ZQNwfBcoMIt5rl8YG
/zb7aZ4a+Jv4P/WGF6Zp8yxJ3VFL1d1RaOzmFqJjYsemzIwYHcvZZt+1Fjr3Kfdy00tH1I+7m4GG
rbXXhex0Sz4s5qw0B9CIK25Li6cWSWDK4ee80j6nVf1hKMO3WVoS27H5/v94W9g+llMDHxm+UFr3
38sISxDhRLVvlOKI/b2rUqwjkWNR4wY52lnYdEgMC32WlKs2Ylo5qPZTEpVPVowmh9YsX5ql+h6K
8CO+CG8Uc/g9R1aT1ldScaqY65f9IzTo8tbo04T9gTJ4eFHFMMMpdsqnHEzprfEsk1zpVJBpyCQA
vG+Hynq2xbKwSWLhqB6G0rZbORro49gfpSz39iMXLsRvnhEiks09KAMwd5RnVewvHdz7nEJ6MWmb
vjy+Au/dtibQ20p7A+7bUpGSSRfG3DbqtQ0t+4Rdza8QOoRvR9lRUX1rPMZnggEEkE0dFwoJRYrb
taN5o6tDUS3XUstiRD4nuEZzrXo5MpyXEduHQCzx9EEMynCulT48g2/WT2UfjcCe1pHc0H55IYUT
R6KMgfIoXVm3v6YotdnQF325TkY0e2XuIEi9lNqbAxtyTjhXK0eHeu3WLIdaTxuhxaleS5bVj/rh
uzE1R3oE+6lwLbIf0b+hYLCTiqTEm4HaavM1kmrprEQDfmF2rx/slF3EgYoI3AvK22uHOY/z7YKF
YSyU2Imta9KY72fb+DDQu+nGaFxRbj7aLLspGVRX0G6mJRIOEBSM28GcCc3NIe2MK7pTuj8WOvYw
hXakS3lvFPooV0oh1Ry+0e0oEH2H1JkG42q0RuOa6uCc9UwcNUTfHQUAlEZV6AcwOm5Hse0W8g19
AVf62hO6hCUNJ/go/OvxQb4zyipGsT6S6ABQILsdpYZmoS90hV4jrVp8DNOV09BLk/94lN11QQmO
DjO0bFd+9i6Enman7yYptZGR6vq/mpwqUaJl/U+EUMTB0bk3FDJLdGTyeVZK5u2E7ATV45Yfci3E
ULrVog4XS6eomDhp+9aqM7OCwLQ6hRITkf3eDgUEmSPqVFBZlLLYx6dUuLOMiHdXLEc0sDufCWOg
tQ2UejrbbjNUUlV9IXUUMSMZY1QRKuKDYvfzW1/9dUJ0C4FHk+hQmb2dUBsD7SVawoQc/Z8E++Rn
TTjoDNjTW4HCVakBJhJWa8SaKBrcDlT2CLckUREFmqSIk12rPyuU2w4yKhrv+GdugEIyAUBvcjeg
u33HlVwSS6mmsK9j286VX6t29Nrg5zZ5gtqYDq1ZrayAx7TJ/XjOxuhrMleT/dHCS1F9iUDtx295
ImflaS4bFMhMwsfao6ioXus2G8JvyjjWixtrPQXPSpEGw1XTwdSea0OyWxc1fVpT3N7sJoyFEeYt
LxiEZp1fOPOcu5UtR5Kv4iUzeZlJRHwO+7wzXUVNR/1UydOonQuHvtazo3RjcYlwEZxexGCbzcWx
wuKcoOxlzS6likn9NBfVMv4NuY2CqtlM9kuUxXrzhFKpEz+PTlb9L+cM/iKA1ZTzMqZ29N4pYz05
ryrsoncnfZETf6zhr3yaJuL2j2Gmx/FlHpUWjEZK5va9OtoGngAAsNSVyy6b6TGvku9VIdjwBKiO
TI8/NgluUpUFrvYQPr2p1tXMrTqnLN/zlE/tudHT5ZOcd9Y/mTLmFb82r2N/WiT9u60DHpzsuVzU
v8xBM/qnBONY1aPVS1Jd5CAaFICtsDbVkwljof6vK0T2EWaIoqD7Qeh1LnsDS9mixWkqSBUkx17m
th7Hy9RhS3TOUvrAn0KyQxQf0CgbPo6JMvwjzaKHG8NbaOSeE0uh/gv4MZI9c5ny+X8Ymlmql2LX
0XvlVNSdl5tpaH1aCLGcczPo9eCVxbAMF0MpjfSpN62J/vuimkfpA08i/Yt6q0evFUuU/HCsMcxO
MqhZfG7sTPs7Nkpd82jmy+uTM2aF9VHO5pz27iGMP0Wj5ORebXa1hM6S3DT+YKWjzMYQg+qPUxzj
uUmztv4uy4ZMeSnGcE5IFGcnfe3pSp6f9LbMFpePIVF276zG9go6+meP4n4a/2+Zo972nKgtfoZR
V34yI9y5XINYq/PqaEw/iVmb5M/5IrQPszzlOASz0xQHaTBTTr25NKTKx3a0Wp77Xi56tP0dNf5o
LHqe+n2sS0mg6LmUXlJyy+gCK8SMT4tU2eppjnsBC2P9DN+aWunUMwCBanhymo71earSWr7ACRGq
p2RW3LgUuJ3pQtE1nd04yZfv6OmZw+qLwXly9SbUcz9BWOb7oODq43dwIGqXLv1J9W2tUQy/xjrd
OLV9J5u/FKUpZC/WWjWDj+Gor40mJ+arIlddlbl0YHV/Z5xbxTONLFJhi+VKf646Xf75+GXcX+xc
LzDDKOXSLbfDJ0UTJYCrCpXzsfyEK2r8RUKe8tMbB+EVB0RXAJgsKkxbCgz1XJEM2VIGg0zptu2Q
I7dUafQej7J7eU0QpVU6ntZkuKFbwEIZ5XHMpaoNIiCsc+/UyZORSOrXtkf39vFQu1VbgxV8HiAt
ESaTP96+H9hzGLHadW1g1L35FA9j4WmDovmPR9mFrusoazmLvm5ekG3RrOxp/MIoug0a8qAXGOwt
HYZkOVDNzzG85cej7ecESQkMk5UjHifiu51TIzmhnI+pCJxqnBEgMytXjuTm9MZRqDVSO6Uvk3R0
5YHejoJ0QUiJY+iDzBlswy/GUX5nTM70RstvuqDo5gZ5Z+NBDQEGvh1H7bRprulVQ4OSdsw6i4fC
hWSZfqE2op8mGEXnyBRldPDJ1mTw9sWnXIeCEJTH1cJn2zGSJ/EU9iPZRmMN4bNl/UiVEfewqKOJ
Nysp6Me96aqtQDLireu6en5QGCNRRb1oG9FEMrpPS22a17JWpou+2qUhnvTX40H2syPSJNn+nXYY
MB1vF7XVFq1YZceumh1KZ1PStXcpZUXfqG39nGfquzxBfcbpRu3N8RoxLukuopYEPcRutwNrouG1
1HrnOjasXwRr7F2HGdpBPL07b0i6ASqQhaz2bzuXP/KqphlNybm2Ikw/OpmVnhW9lr71MVV3dA6W
L4+Xc19PWZFOpF/ptF3VTraMXBooLRFxbQWzVJSjq0glJlNNHdFYHqaKKtzM1uz41GWFKP5TnHmV
VM2kEApdNlbd+zLPqumcNzSKf8is3BAuzufhURVvf63yI4HReRlXatW2J1Op+Yfj0BkDbl+ZqKVN
/ZRQ2I3FdOSvemcoEjyqS0T/3EPbsmsU8XXjSRZBYcyDjxBd9gWZTO1dXUnioDZ5dygQZliKVAxp
7b/dUVLczM4Y6yJok2iyPC4FIB0jigSxotw25vngU6/3zc3FAIiyFudWNxWSD339PX+AfXOd97I6
W2PQ8xWLgFZNCQ+pJTeQgLSxP/M6wf/2XBqtpbqVNsjNF1vH2xY2Y51iBFYoSfSEczgVk1GJkyMs
Zpep8PMgaXNnsg1XW9bbn2ePUt/Dwx8CS1ISTxtT4lbKaO8T1aGN2Whox5ykowrDnRcHQJKuH1rM
AdbU9Uf9sSaxhqrHTOE14DIVaOgglPoasiYHa7//1Ou7xo5a2xb3GfmcI7SZFcsUqIKSsKdJ1RJg
V+okvpgXPTq4iO+M9v+6XKyVXryDC+ciWRSwsyWgIXJ+ShIBaTXE3I/enx+P99T+m62dkcCsa7aM
CtXmNnYqDGCLOZwCXm7pI+KMkfEMZq76ZWFrxRn5l2b28mxs44NA687AFNtBkbm6fgvY3n633Iog
msBMDYAfah9IXXJjRRp9ITtVoDRN/jSu8fzj2e4uZ6xQ1qALsHx96az17//YLNaCPnY1RHNQ5rPz
KRmW6F0pGQ76fMnwvisyZNcfD3jnQwJOkqBzReCHupVLVXTRkRmWDMjif4isFA0T5Lm/hOEh3XB/
EHjcwCn5kGD9zrZOaZahoi1WMQedbMfv1DRDdrBIjuwE7q0gryf9wciX7qG2StcihexsDvQwnr9a
RtL5kWLkF1mkoS8Qqz5git6Z1aoVST8ERUQIU5sv1jktJphJKQcZLNS/uNcKN7KS5uvjz3R3lFXR
aVU1X4l5t/sCgGguw7mRg1wUKO5pSX12evVIrf3OKCt3HpSSciHX5DYAKfI8LpGdDoyx15+z0Zk/
AOMcSTrcG4VLGCwP5JBcbLNiY9l1VKZbJegsiBJZ3k80kU6F/3jFfjuF3b5FzABgF7FX7nzqhrdL
NlpJJNlWKAcD5ULND2sNilwF5oJgYDXJP6TJhr3eQ/D9OLdx45xh+XdRBGBUS87T3Mpq5qmhM32d
rWle/lXHMrdOpWwJw8M9c7SDVi3l3JNNiIQvWdi2P60wMfuXqkkG+wtpaC0jI5ZQpNSMOE7PczxI
b3RQJzOjcLE6GcOZYzm3pIkeIbZ8KBsl0IvEupLWoK6f1cnKPVSUb48XdF2vzXqufY2c3tWpehed
Tm3B/ZHKSpBXMi3aigH31KWNTnsFI267U5unqnkQq+63Cs8hpwogbPVo2xZI7R6lsmkq8VWRMvWi
2gkUpkXvDrbKLuBfgWw6plnGtTNX3Wz7TFWGMkOPIXDMaviRG91wZuNqn8oFSGueWvObjvX1szLL
+gHNfX/7ksBBFyXHRnKCl/92j4pQgy0Us0fRy6jf5+2sfBUZzJdxBr98/PnuLCVDUQIGnqDTaUtg
5K3ppa5iqFDLxw8aW+UlUYX1/HiU/aNJMAAoQfMoFwiSX7cTsnr0qXFK1wIw39YvjdE4F1Npf5jU
NvorS8z8Pwd79fPjQfdTQ30bATWYqjR5QvC9HRRV5bytSlULKMA4HuaByVfbiY03x9IrCYqvhPw7
FfStg9hcp/pcYa0UYHqYvJ8GnaNuj+YHs7GOGL77bQHiAs2US5J4mj/fTqiYLKeWqH8Gjhz/aBen
f5ZFPZ/HuDsq5d25JRGegxZNaQplQi7M26FiU8P0utGMABJ4JmH5Sy9fespSNJ6eFR0/RD/Rx5pG
I0yHlBczXpbOb8ymCmSnsduTmkz1/C1JJgdV0kFfi1uTLqdPkTUkr82cRbM/t1LzH5bIUfLRgiIS
PamoaRQns5STmG4kGz9kRRSJ40JXaUI6nfJuPopy1gW7vbs44LTcIQfHHgBnup0lWuxlONqVFrRd
8r+qbzTP0sVzHdLroybdv/MQP89Zi+eXdBC93tmaa8MOuTbRyMoFux3YzLtlBPBWA82pzPeLLkn/
5karHByA3xS8zfwosvMIIL/COFukbkB8pV3s1gjofrI9oH/jmtum8KO07z8qVtcFMoq9l9kQlTfN
Y/2KxUDiV2Z/5KO237mrrS9vOvEklUhlvR/+iF/J30SC4oAdWFhMuACVktdOTQVwv2Snt576tclv
PYw8gKuw1u1QvVlFRUgZLdAlOzlpGFlQEKEq8niUOxOCTQxvBYRtZZesGe8fE5ojubdjszBIP+Le
W/JSdqsikSk0mc5BwrF/hqy1gE/MugKHu1I0Om6ZI+rOCJTIkvw5Ev0XU8kGL2ptQA/Fjmn+m5Q5
9Sctrw9avfb7lLHBx7m42a0gsrfTdIqWkA+l26CWqtTHojS62ON8ZEx3dzHxLqDHFjQcXerbUWx6
p3CgGIxgrKH0pb0VBsJMm3NTOenBbb0/8UzIWjngqy0DpLHboZpWmrAclY1gho2JTChvxCcnKbpv
MdvWzzSt+C9vU/F3CBQYuVFkOkdipfcmuxrYYnNJxWH3XuiJHg91LbGk+Hb/NUnx8AFZxegbm+kI
0rtz/nly0eWDZQIJe+dLUrU6qhShagZo9wzWU9uILHLrEI8ZV7HS1PIqJx6/Vl3SFgSvUz5cZKdL
mg9mq9iL38DFKi+Pz8299Sdg5hUjeSdO3WwoPZstxD5bM9CjbgZiz/kl6vy57pqTXpmG24XKj86J
zkqVv1nTF5o8LZIwRhQQKEj5t59+wd5kXN1oAkJn2xsSOYSMHrWXpO3FwSzvfeNVYoU3lOWnAeB2
qI6aCShqbAVDOakudCYzkHoTOZIs1D89XtA9Q4tpoVHDhiICAejZjNWPeJY30Wixn/pB8sUyjL/S
vEGQsZCK5eOodPPsWovIg3nMksmnoTbMzn3Vi09dWpjTRcvU+AgkuXNvsLcJvAAQQA+3FKqhjPqu
qWI7GOVWv1awuD9MEMk+P577nVHIcdBqRPp0NWrafFEziWraR4QTWKOYoJuUXfV9MMz57Xf92sJA
uxNZNh9rwzgyq9gSi1TYvChFBuNonj+NhjKeldjUD2a0Bhy3DzaQEpkp3L5Vo3sLClqpvlhikO0g
t/vhy2DE4TuYdVRurVx2ZT0UX9+8gmjWwASmc4RCp765eUupalTgLDswrTB36z6nidfujwzD7xwH
Cp+c91VRk3d5s4Bi6LTIsTMnyIpSnEJbCE+prALtXbk9CHnubInffWnwgVYVsa28Kg2XAp5W7gRm
rgz+oFNqCrEiOniS740CVEx3ImqX3KubWyySpVai75GNl5mNZySJ42myLt6c5ZKPcYwIY3gaicRv
b5FJiUvijyx6XWphXMpqFK6shUd9LXfmAo+KXcB+W03kNqGZiXQwihqoP9WjlnsisbLnjBvyAA77
bclys7M5p7/1fKkYE5xtDUTtdFSsAsvZV72wxeLPXFrLFyXrytw1DcrjzyvVpfH1sDR+DoWymK+j
UciTl1ZqWX9Er1ydPuEpCe2CCKvNPWJzzKlXQQkpdQ1uuX8SGXkVt8Hi1fFxdnL4cyZK6SkPwao+
2PZYQeWQrZKKSmIYxZcWyZLXnqslwY/W7GXXESOCW+gozPmPCkPL9kNlIZ7gKlGUfypFJubPY4kc
fuaqZqrrHjPQund1G8IG0iIpQUsBu0vHzVQj/Tlm2G9+SlKjr55atVKNk46G0fhuQr3KcmUFjPif
sZWTBXUqZTbfSXqiWEHi5FXznOCZENKAMqIhVaqzQ2lx6ZbZxfhiqF0JMdKs9SOYgvoPpcd259cb
LwULUvFvaJ07b6+kNRABoAsy24Hg/fdNrYj8vkAw/vEou6tuHYWWHnrj1vhkG4l1kqSoNEPZgV2J
9NXEmcgthkh/l2vTdArHvPv78Xi7fb6q64O5WuAqdPpsb3FHb5yKv1WCVCTVuVERp41b3XjzrNZO
Q2JMYAdAbXNzmgzaNWQkJtSgjazWr6y0PtOLJr0z6kl6NtTmqLV4v4qkkGsLM7xoBQxuk+0UqSwJ
s+20AKsl/RWrOyd2Y1jaX6NQkyJXFvgdP17HdQa3BxmYg5mhDbBScLfY1Nw5fZ1pAxFcWxSWb1h1
8wuCs5Rd1KI31EukqlX5ZHQURp4ej/xb2G8zNA05cFlhNNNntC1bwiNc7eccJyi6SczXenLyn5lV
Zn+31phFZytTxXechajh5dkUTWg5OuioCCcUv+q+6KRnJ8clytXMXHJ89qQNY1Cj7vwlNu1OvZAv
toufJPTVemMz9fU/mlVESMaJdDa8OmtFcqoAe1pfJEbV/+UQSP8vVAfrG22l2uAmM1qErgwH8d+h
o2h78LT9fiY304euRK2LTo21836ztxRJmYVJp3yA2EftNlTagtQZDd1NZ8f4oQ3z19Ie/BkF/Z9t
NXT/6K1ZH13j24+/4neEdMA9ULwJ7G6fpDaGyoV8gRNIaZZcxr5VWirGapR5c59lByjoLvGleqIB
261C8OAzW3Z0OGqknm3nBE4EiXEkZ3LpW/1uTpQ6Sqm5lKX6MbJ5BB5vs91FQWJIgzUMFjgetICt
R+6P1H7QWlpQQKcClQ197jtS0iKiXeSto4CGwHwADiW3N3cr2VqFbGRJ+jomlfh7lKrcRbdY/fp4
lF3kZTMK3RIKRAtmskV3jWbBwSsr09du4IBahSK/p3syO4NwHaVXu5uIvJ2BQApADEDTtjeRM3YF
gmrgLrmDb4Q5/TNlkeWF9OD3YogPbqH9xOhvXbEt3ikVZYXNaFFcTlVU19FrOw61NzDk+zqvtatS
iDe7D4J+wMwGH2dSgErq7X4opgk9PNwqXtOposbTtMV5yEf9zbuOWSCXCDYBGEnSeDuKBFZHpNPw
ErZh7hF3xM9VGjmXt+4HqhmU8VaiA+VdfYM7NrFVWdkYZyxbpkV+XTn1d3uhkddNuzKW/cej7Z4K
aia8tMzIQg2YgsbtnIwwGc1i5HWXjWhxjQINNaeRfrb18E5Kh+oCl/RIYfHOvuAlhG+OuMv6Am+G
FNxI5pL12SsE9/o5NHoqX3Mv5ZyuPhz+eTy//U2BmiHFE577tQfxNwP+j5sitqZIl6Maeaiqiz44
yFB/TvWiOr19FGqvKq/8KvC0XcVBnUGkcrt4RRQWEa2ud06DMx99q3tzWauvKFRyrICkb79VHKVK
iWRB8aoKOzzTmWL+G+Eh//2tc0E2SocgtUqOgwRvRjE77C+0MSxezXDKsA7BLi3rkaJ8PMr+4WAU
g49CmxjCldsTu1jyolZdWb5WubZcCvq5Ts6cLWe0m/pnXcKWtkEp/F3fFOYRAWa/5Un0fntHkJGs
rRy3yxiOSg1zOi5eK8Uaxk9qW5jpla4YdXptceMqP89qLX6YdWikb5Z0/+29gGQKmoWgW9vd2NV5
p6RjV73msTnaXlU7eM7hp/v2I0bxnJoQoRFfEI2W2ynmyRxaix1Vr+GwlKgL4BVpFMicOblpvflS
XMUWeL94uVBo3caaWlpUcM/76rWsF3EGHDFfq7SvDjDhPUy6ajrQHIWeDdELDJvbGSVdqglJyqvX
Ic3GJzPTs3NsSeGFXCw5qWNt+kUBbxZ43PYmLKZOgz3q15I77+B63r+h9Otz1ClrrwWM7e7hbOfA
lFb1WmOqcxmb0nSLMS5PmtSGvpJRRnt8UPaHnvHo1gc1BHnf4RhVMxuNEaX1a1glKU1azYx9cHkU
uN6bFUktD/YqBrKrw5ZqrnN9ifqVvp7IWzQn9UonpJtUDetTscjd0+NZ3TmDNAhCfCZNgd64zYlI
XZZ2bq36laOieTxP2imhun12cviN9iKjgND00f+xd2ZNbaPrvv8qXX2vbM3Drr3WhSRPGIgh4JDc
qAghmudZn/785KS7saHwyalzs6tWdZoKMfi1pHd4hv/w+P6gb9xK4oO55DkznijiHc8h9m0PPcVZ
jciTLcdD91JzZCJY88wje+NmUtmigg1/CzOmUzCwBK550Eax3OVNJv4I9Sy/TWM929eY+S3kIvxt
VCokMYhanKUYIKJBdxKXmHLVs2ObxQ50rnIxq2cv5UGlS6OoD+/fwVetAUZiX6EcyfZFxHpSi6yq
Esinz5VRhlEWtZ+UnUO2A8eqlGMkTMIkFe/1Ec621QXNpoqK/MwneGPiUEyGqgYKjR3Uml9/cZ7X
rVx20xTVO/a4XFmwX1fyQpH6Nr2wcqkoN6gaCLdZLmr5mWzgwFw+yu1m6AwNUg6POQQ8FUsPgjAC
E9Rqu6TEMsPggNIK9FLRPSj8C6Q+y3BjFQCjLgO0zKsfhTFMxkrs06j+lBkT5Dk7zvVJ/yHpdV5u
hUGxxlUzyGU9M5PEbPP+ozqdhHAXmAo8oxlfMadoxzeq7UFad5OU7Dojq91uii98wdtlqv+Z3vHv
ZkrzYABwqBXN2eArSVVZylvJmKJsF+S1hLtr0uG3Kv5u+sIoqDSzSc1QJnKlk0uqk0Ju0qypdhgV
6o6mCdaKqXavWUXugJRozpw5p5N9Hg7EHnk8mQU9uvkOv5hqhQpo0zTHehcWgrFqVM6YxOqkBbyw
zunNIVnVY28uqkr3HXksgzO7yOluxfCw8giSCI84x0/1bpKmqBsCr2anCNjMKInkLwUdgt370+T1
KKzjg8gDuyJb8sneodco/SqT3+4QqDGvSihv6XpIy/5chHxoi7xcPTIsd4mKCHII1Mv10zhBrxMh
s9q231EewjBHVqLBXNXWJF4gLTtly8Scoi+qJpTSTVChNTG5MJdQigUZ0CCTZIptXVLBkGH3JoUf
3kWdIk4r2HnR4Jhdj7rM2CE0A1HUiiK7jXVzWvleqn+LDTG9Cz1qE3ZaBRGuyqZvPYzIvsJqEIV7
Ra/16DeDIi6WsgF57yxXNBcpjqeOEkNYHMps2OWW8FXu1GAV5JF+ZoW/YmfMo5jsgqgHMBTL/GSU
0pfNNCxGKrOdJC2qQWtUuwT0NrqTkCH4ZA0DVTFhaCyEef3Bz3aJwupfRZpv1ks8rSO0WCqgdfaA
rI3g0mhS+t9MjWabBWYyy5bGLlWUk2yvKM2eot9U7DrLJNhOJeNaSFsa94d5/F9Pw3/7zzlZADj7
rP73//D9U16MkB6C5uTbf1+FFM3q/EfzP/Ov/f1jx7/074/Fc/apqZ6fm6vH4vQnj36R9/81vvvY
PB59s8iasBlv2udqvH2u26Q5DMInnX/y//bFP54P73I3Fs//+vMpb9m6eDcf7u+fv17afP/Xn5RR
Xyzp+f1/vXj9mPJ7u8fksX3188+PdcOvKuoHsOh0cw71JQKfP//on3++In2ggXDIJDUqDTPNLcsh
Gv7rT/PDDEWizAG2TKFcRHpU5+38ivwBx11KHyi4qQRu/MCff1320QP654H9kSG8nIdZU/O+zM5/
NgTySrA/lKKIwOdi9auyeCcjfJ/nxngJtqNxsV2o7UA16aBIIUrPxdjYhYJldQjg7MX9+fVBXg48
z7jjgTWGJgwEOzebX5xseZYV69GY9tVlJreR0+mRDuVCBjwvozT9/lDHu+t8jQxF/EM/A1lgzqDj
FdolJWZQfVZd5h4k5bjp9OWg6eGZC1Ln7eTkihDlBYs6q9gSdc4f48VJFfq132LO0F6aEPBtsTKD
ZS1qyT02oN1FE4r9UosTSV401UClT46QVBx0NYDKrVr9Y4goyKJXa113J7msVsIke42jS3mR2/Jk
yB9LpYXJLOVD9L1QFPoygVHaWTOO91I31p/jruy/d2EgfDEEJbG1qbQ0Oxyi7rqrhJx60hCMt1Eq
y/dq25dfGl8ytn4wfNPqSLzBOK135W5oAfp4YpnZnpIOX61JEn6vZnx4FnPQQGBOYowk9knkKEt1
KkPBbS7j3miXVp+nrtcO54yPjsOun6Owephe/A9K4ORR6JEIaqY360ttCvZd6SrtNT4wxUrRvXOw
4ANs5OSxU95HVnwGKEKqnCf6i8det/4QaoVXX8JoX5aj6Mh+6paesoyg1bRPfrQsZA2DOojqqA6N
WrVsu4agRbTNBimiijrSYyxGm7DMn31BXQS9SSXmo1IPdi9fa7WFmNDoBL3iaunexJ6nLVO7nwh+
lEup2nXhhdg4RX3riZEdiF/V8HPUXdS5k2SOgN5BYIgLP5YX2P44ZtQuhS6yo2klBQWz73PtfYzy
8QZ/X5whLyNCnCG6GfVnr9mPU7Ttw1s2pWUiXXg4rxboehmj0+tLxfQXctfz10dDST6ijLHO2tsq
qtz3V+4B/vLq5pLnz1VD8vxTAx88XnB3q6X6Mg9CacW3S93MxGUUZ89hnI/ghKTwUvenx7TMhZUx
WfQqmy64k+L4OswKcal5geCmgadv8yrt7dQT7cwalVUKWMVJu6y6iWox3Hnok+FpO20HIUwWTaAo
jlQPoWP20vek0JpNbGjd1so740pXa9YdEZJbwfv5pMR6sYmHsOfxZOOKHnxwJsI4JAmvbgIVpFl2
jFq+eVIqA0ssFlGrN5dabSouJIlwySY0XkzFpDlqpnQ/rH5g3zaSzkbKUHlAIUHeZAgi2H5v6U7n
6aUdSpHkaoCtHIHY0JbEznJQgWgdjx1mPXg17zyr/qoqLfP3n+JJP+7ncoQQjD8f6oocXSchktAG
WtAYUnOZjr0KbNEvndq39FVTjOqiNvtslZhjvCWaH+xCaj/DTx1X73+GN44bcCGzaDoVaMqqJzlz
n6mdGMtxeymYAKA8S4i2KKhrK1PzzkmbvTkU5+lMnCHwPD0HMjUoy3pq28tIT30nUYLKTUuJujrN
nXN3dt7ITqcGRC2yMfiiM8D2ePMRpcasNTCvl0khNtepmZoutUDlpu+afsvNUOw4mEzH6Kv4MpDE
YlG0lWpTKgTX2eb60q8j3CDHID3TkTzkRccfDK4LJyGoX76+Ip74BjIvNbIyl37lyYuaQquNNG2Q
0D4pTEQ9cBUzfBNJj0Z58MpQcSGTemst6/tlBqZlpSf9tKbUiAnf1InYHI7nVFlfRz7U8w4pAgnm
LN92fOtUzw9AqCnFZT40lIayKl8E8ZBc6FOVrYwxiDcRwh2XEr3V38r2WA5UTBBNA69EmABplajv
5YlR+qLUGkGWbSGpmAtjjAvXp5fwu1EPxTVA5AQ+4JWIS06inqKziq4cInWbitWwFNOQe29kwvL9
dfXqpKUIgAYTGTLRHFv0ybrSfVGfkrGbtukorZSiqtbtJFJ8kIwSeZdfAoX/yS/+pLbw4sa/yi/u
8myus/5MVeZ85PDzP/MLATjLB+AeGFHQfSXanWmHPxMMXrI+UPqDdUNuCgJvfulXhiFI2geCVSYg
GJFD0Eos9ivHEGT1A5OGnMSEzA9sH7Xs30gyDjC/f3YD9BKYJcTgJBgzJgNOzvGMN2jfa7DRtfvB
zK3LTFC6hyTUq1tE+Lu1HIvZHRkGbo6oa+VrNZOHDbCCyjFKzB0H1a9w6JGq6UzAfjx1ZxEH2A/o
VB9oH+yeJwskHQp8dEKhufdEtugoNjtbQXRkRzSNscZQtmfGO96rf43Hk6DrTwEcgtfxTQg6te+o
lHT3HM/tIplJQVQlpTPL/uSw/TkMPBnKsrNgwSvbgcArYsnLgu6+MOJ4kQkWDkZVYAorL7D6WyCF
poNLO2cx5X63MerOwZCo3b2YnW9kd/O9O3rgLHAgzfpcIT7Qv4+vNYwjtfYsM98LmjCS08nCw1iO
CQIFZvsZamizyGl07OQyJ/lQPeXcuXici3ETZicMsgzqhZRmsEU8Hh9n+nqScmnYZw3KBF6eot8r
D+ZOEZFezjWjc1stkrdKWQ/X0aA+tHH1e1nn4SOA5CV1J2Ij/VdOjuasiYWpTvxmX8my51ipXLtN
ZfyedvWvUWYl6bkaC7n/5EKHIepLKRiafakjgiyHcW+LASDYKjqrHXMCoJ/HAvqKBjoLWCWyOVV/
mIqul4B1jXs8hqfNNPnCSsg9ZSPGpnXRyZB07bwIpAerwfS4r/QVLvOxgv+CJ6dOqCT6mdLwvGsc
TzKIPmSSKIPqiDqdwn5VAwHZtK36va4IX1vO2UXlZeto0G6GBK2BsDindzrfzNMBOa95poSxFFJP
tjHZBFaqF8m4JwlvFgBfLdenFIobZHhOb/jVUDPtQ2LqUrCjE/iKmFxqY60lebeHr17YKVA7d6Kb
sxjU+vcCIR4rQyH4S5kJHMAsY3C8VrKijIrA69t9K2TpEuqkgIiUXjlepWm3+aiLC8moDNC06TnX
xbcuErIddS8CcubwSQgWNW1QkG4Me2oC6ho3EMGlK5MsVW08B4N6tdlzkTPKFC0XqMdwB44vcgAH
FVqTPOw91bs06vgBskBiD5jn2EGtfHt/93s1MRmMYxPuPDwIFAdOAjyjkEnFOjgI8VAA8QI5nTkx
pbV1MabF5RQK6bbNzPzMpvfGqBS6aAuy73K+yCfPsZqmeMyMQNxPcep9i/vsSYFKuFJCWVgL7Zzf
jYLy4/0rnW/b0YogrqAPCAoLdBmV5ZMVwadQu84qxX3n+51jIRnoTLzB+rdHObSbiJap4gGlOH54
WddTRGy8aa/XgbUItLqxTWU4x4I+yVkOC4H7hjsGQQrQ59Nig0crsyu0Tt9HhXmFvyvkWtERm4Iu
Z3vZVQtJ+dIYlHKidZDsB7rjaC2uh2bE77Kl4r9//6LfWBxzlADZljCMIu3J4igVpBCTPNX3ZoUF
ISjEKR9cmR7N+8O8edUARzkm5ZlVeNpNHmODYhIdvH0QuHK46RNb2YZX5ifEPZUbboK8KZ+A1Pvf
rTlvPpMKvXWRLwc/WSlgfxKok7W+z6wrtb00EPgNzpBDXg+BYRWAE1RhgNDTHj2ePB3EVhFlx+Yz
9ZBklUygEtMY/YUo0eLfnqecwix8YkrqjvzteCgBJWcVHwJrjz5Yv4hlY7Bhep9zsjlBd8/zVD4A
6eaZQeB+ioiFkFiFkPesvWl2qEAGSd48+zAQPNwDjCh3q7yKZGfQsnhTNE3wg1bbwANU4hxb8VJV
vwB2h/QheXoQu7mgZt9TLUPKI2ukCUkx6he+M5hx2KwCLTE8eyoxeXBMpRm3alF2u6rVESAz9cZF
bVWdTR8E7EL9sGSa1GpDiU3pAuuHmWMeemaPe73fcOkKseUMcppzzuM7rElx6U9Kb+yzOskXBfxl
pyrqc92y1zE0d5h9m/yA3JZs/SSrzWjqV7JZW3vkkhQ39qSss70GM7wL2Qr7jTKa6OmOqua1C8Si
pl3kxXG5kOokPSN1PO/Zx/srTGbgKzgq0K+lvX98vRMCLJQhBX+v9bK1GYa2dmUxjtdCn2eLOIjP
iWC9vr8zjWUmI3Igz1Zrx+Pl6lSmUtXEe7HyY9eYVMRlEU068xRfZQdIJVm8PegNmOHWqUCgPEje
EMl1vA84qyEPK4VGtbz01nHfabvM76qtn2XeRkEx2B59vzizJbw5/pyPIvI90xVPrrJCGz+ZoEPs
qTiH10M6whUSfX0d5sQ5egrnoUdbOLCVXHgoA+mcSvYJjG5ewFw/otKoUzA8rdnjuzwkvSkEgR7t
k0C1e1FYccJWWwNIzwKtg+IuCvzQ1kcvumwVQgcdsbN1OUrqmcn1xsOeiQNA6gGmUCc6+RheKeWN
4vEYzLGKnc5szYVUTOOZA+bNUag/YR8JoZgU4vhi+8m3ytJgSuVlky7qZEBnU4zkMwXHN0dhy0VM
Da9VRCePR0n6FMCsGcd7JBmwuOuDwo1S45w3+oFgf7we53AO/QtK2XOQd3Iot14HOLoTo31YDElt
y1IUPzcC7Rs7MUIPde2+DK6S1ErvwXOLTzNJ3Mk9b0BewfthGEP3wxBbobSHHoUSW5iy8YcUC/JK
HZQptjVa04skjLWvtRdLjtdJZWG/f9y/MfW5AKrT8xXMGfrxfZIH+KWzZs4+ncpk1WL2NAM1fbsW
JMluR1l1BC//lkIYKbqxPbPuX2eQzHYIlMSJlAoJsk46GXlaJyH0oGiP4Iy2aMMUO0ShkDaViFZt
XEjRChlnY92Xrbgs0b6BEO2Nt4MnhksMhYP/h/lPS3i2fAcJg3LR8b3Q9VKy+jSL9lYiGhvaQDkK
Meo5Iv/8Lq+mDCHBYRwKaichcmcZQ9V0U7ifzD52vHgIlqHlpxs8mkmic21Yvf+E37jJgODnaixw
MATpTqNlmq8VU7Sq91bffSkMDeJRQAcSg+pxMw2K/iA13UOn1r7b5X20kVpRtAexq7dKlZ/TGHl1
klJ6AXcyowSRZAWwcHL1QZgaSTRmzd6HqlbaotfUF+RH6cK36mDFrK8/c+No6/lqiuJC4O+DsBTP
TPoTjM6s3wm4nfCPmgUp0iv5GkSL+zRWjGauFJhOixbqZ6JSf9OLebvoxba004xqBkS9bDnSpf/W
tMp45wnyc2YBrRibW/q21pka2QGk/GJmsP/PJRUQCRi3ARG0TlaDlPcmGoxe92BwxF/6bRE96HXd
9LaH1pBsV4aZdja8Limzx37UrnwzKR/0clQbW4omPbDHREmuy6z1vgZSI6KHjrrrlW4ESm13fVer
dqonemFPfifdpeoAmEMYg/wjSl3o2RN5iw+yb7WoxzV9dgfrUxJtgdrOru5r6YYKWwrUWQnVO7ku
lAEVtlJEjSb3y69+mARPOcfoXZLmkQLFrs4ihO8DFM7FYooaW9a88rbrhexrllbSfjStQbNRzwlC
W1W8ACADsm+PsthMmJ5jv77NBz27InL1ITUrGVurJufflGnM73IpUL43oBoUO0J5Hf4e9ENH1gdI
vZZf3uAI0FQ2kGJftItCJJCdmEuXIVYGT4VlpKmd9cTkiobigw0psrpDx2scKL6iv+lowSQETh4U
0RcxS72fGcF/GhZ/kiO/2JdeNSw+PyZJWP/xmH3/Y9k2bXbcvJh/9+/mhU6rYU7RYC5QipqDob+b
F+YHwIo0DA5Axb/7FsqHucdBcRWaGS28WcT6r76FpH6Ab0HXA6zPLF5CDv87fYtXuSPrbKaYoSXE
an21lfpgVMJQEpv7qMUj2q6UNLkeshAHNY1YfGX1YmVHg+/Hi2mUu28xIcezKQfPma/Xj3XqN9fJ
oKS30ghIsmZfXry4pbufW8VLDNWro4UCgUoHByI/pcJX/uP9wAevyMPuy6jZFShBXyBmgh5NnJbq
5v2hXsVX81BUI+a+JeHiqVxE02EH4WtTcz8KY+60feUvfDE4Jzp0KFe/2BLBNpANkF1RSkJ6iGLz
8ZHcT6UuVE0KaAcRh5Wkl+xhQb9DAUt0kroul2LfFr3dNF58JyWjeT2VwlVcJdsq8DRbl/yM8yye
FtMUaJ/Qt60WgmTFbjSO8dLwbmOjLLZxFxXryKc6XNSBtwraUnMtTEHOncPz0XZ6LUwaoJcHB5lT
yMHoqUo1pnWwNwwh+G60mbIjLK0dnGA478LCssNWuhhUuOGtCoulSybHH2PRhR1uZ1UxrZI6rZys
vdPUDnfS2A9/PtT/7E5/ajQFKBSi7U/LglosuceL+f5qt3IIO4vnqsmzPzZ1wqb1stX65nv9tXuJ
1gfkxnRaAnOpDqDDP7sXL83yNIDDaFNgasHq/bWFSeKHmRJGcYGaN3WMuff7awfjpVmXH7U01gBL
DVjC72xgh0n2YhKe3obT6NPyawTlWjXatOk2UCPbkJ5TPA5UCjhCkNnSeB0brtwjM+KM033pL8Vs
AYgq0hZm4Gge1sc21i2q4TR4/cRr4ynWbVXcWPptWcJNvJ6sVeHZarI2ps8mkBfjO/RcJxslO2ye
SvVGUi89/w6Tg8B3ITlLsSNpj2HwyYyvhfbaKC5KeVtDVjMv1WhHDBrzdSt42yn8WA8r08ycxNtK
Eud9eA2O0TbGyZmaa0Nd+TS4xPibka0977a39lr4MRee4yqzW/W6mktRGAtmmO0lV2m0U7uNLi07
b6vlKCfeEYzEiiODUYjWMuah/aPclXaVB1TFaidqb9PxU6DcTeJGiD9LeLXEGyO48up12mz0cYtp
H3ARvV/q7CTJSrMudYk6WbK3NBfVWwR58/jjMK70kF7Gx8C6lPpFhBlBsR6CC6W/Grsd+L/ac4Pg
YsLYJ18mdWaL3VKJdoYA+nJtdOtqenBRexSGi/lPvpzUz8Fw08Z3RU+cFm3T9CrTriv1U1l/8pKr
KFgLmhPFi8BchJmdlXY8uQ0ZlX5RCWujsOX4qpCWcrEqg59iB7+1j9zlKX/+FyC52QrYD4BlAZ2m
mQcMlUPmv/5aZK+2hvssbJ6///GpeWye6z+uQpbwHx/bJhnDzP+1WdRHu8Vbb/9rtzC0D9QsaT9h
PYMoInjRv3YLFNA+wGREXZ9aP9nbfDD+2ixkcw53aOYjLw7jEqDp35uFwD5izn0tGngziY9cwvit
7eL4lAcoxE4GKgoKG3sQXEd2s5fIJLklZulC3f9SdkVmd1Wg3Up1dF3U0xYL+OcybVZlzCIZ/KRZ
SoOPpVK6aMyysmFl9YsqU9hZ/77Xb0Q4x2forw+ETgL9/LkgeSqo3VeNKoxj539J46JcCr6e2Icv
MeYGrhAbpp224uf3xzzJWbmHeCZyblBNmkuEB7z+y7tQK3KGWFKo3I06ejRStUjBqe/9EXOnpgqS
RVUOqpOVYArKLKAndc5ScQ5y/tmz0Zci0tQ4HeY21BzcnTyFFAlxbulg3qIXshHmeMdosN4qcslW
NcQVfJ3KZPhkIKZ5poHxemTKZ1TWYYXTkeW/4+df1ZhpHJSbZV2QXMWIOxvVjcxWvO4Tfi3LWtU/
aVKxLnP1y5mbfuAM/nPVzGGeMMTambiGrAO58fHYUadqpIpBeoOvlQ1u0b66+rrZpI7h+Cuq75fa
tbXAZXJtuvpG34QrfVNt9Q08lkXgmq7lWAvBmf99/rliXa2zdWPvqnXDX62FvJF3jd3YOj/41DlP
O93N1uKXamstVNfg5ehb/2XcJdtpNdwMt+Tam2KBvfQ19nP3w00Pm9oed/KmswWnsQ2ns41FtXja
8aZPT5jVL/Dqc7lPTujeaG7rmAthSTvGoW2yUGxhrS8qV1yJq3whrrpltUx/RJty0bi9Y62tteZG
q3wN/snI7Om7eC1tKHp9xLFhm271hXEpXwlrcTVe4LGxaJ2cd6Nkdnh/c6FthKViW+tpp14rm/md
Wttzfqy3ud3aID/d+WNYLhZ723qdOJ9Sm4TbUTbBynO0jX4drKy7et3b50COB7WFV89TFqmvQTgC
anryPEOrbbxSE5KbpfvxDm2wLc2nlX/TfQsHR8GYz7QtSM2QnrbT2l9MdriQbMlOltMa8aAVP7oo
nWj5vLq+wEfNrpxPo92vfRdtSJt/WKCx7I586oRbns3/X42S09s3AUej3Td2dm/Bs7SRSBbcfi24
/jJz5t9dn1kyB+W/k+uc/c9xG2dnx8lg3lNf4P8LNe2pCSspoBPLdxStNy+Grow2Vo7vbxjUbj5G
dN9881sjNuXlzy9pcBG0abA5fAeB8QtNj3qF0ip8G4OaVJiNnSNhSgirDukRMptS3HhS71TykF8c
vkhR8xTIhe8YLSuUPotOxUhE+Qefvm0j9R+9LBIvPBbeBVHgry9ZPteDPN9w//m3w8+VQ2s67y/p
A8L05M6gZggikZMNHOEpONmbsiEaMQK6AUpzIajCpZoFt1ETXJrpM0YynyRPc40wvsZd8wrbpE91
aC6nctP51mKCZihPF5H43Q+Uy0zt7zDWeMxz66Y0wguJelGbNp/bfHC8mo519g2R7S91k67zIXDR
JFqGVXuNYvQqlPamNNHYUKwdygarshgm25uCla6EM/Pkcmhi9BJCqDfeIg8+oku2aJpi4fnEu4bu
NHqHLp61oBngqmqzjQgzlYQwsUxu6Sx/6hFZQA7Qfv/WnRxBh82QCjn05kPLRJkThJeTKo1MHLjl
NMBjkbOmiehX08KhV/RDBLK3pTUraTua9kvq+d1vDs4j44lxBpKGEI1QYDkefKiMWisayVug21k4
oLM1ZxxLvDc5New+8+6l4SbIEggfquBafLgzE+f4FDrEZz9FFmcFFLqeJytK6yuzHnpt+hjV8nOc
EsYHXZkuJ1/+iPmjZkeNotkTxn1AMWppdebWH49OQYkaBMLHVIohXBAlnnSSCrX1UHbQxLtSiuX1
qPqwpsx4K7U1wqKekCwp9Xd2o+VXECdQIAzbq1jLl51EgkWrAX5I9qiqU4YfNn4Z/lA8IXRS36VG
da5a8vYnpRVOMxUK3aniQGbSsUgIJO5aKfwCzEpzUlHE1VQxtlkdfmljzc7DMnMT/KPOzJGDBvA/
a5ueOFrJQBuhIgJ2wDVgrpy92PWkPq1MuWnzmyRr3aTvvUXRTZulG2JzuQoqlLZhl6qbNJ7q6zSE
bER/7n5k0tDZLUO7L1vrEo7A2q+CZtup0gNuqv1N08vVqqrgSh2+haNTLjS1x8F8NMJVI473rU8J
TtHEjyYi7TdGU3j3anM9pf14GfkXlhF0n6gXV05Q+ION4YDoBoMWOXWfdRcTSBB3yurm1vC9a1Hv
NNcflfvD/Pn/kAsdsWH/t/FfKVK8WEevsqTbtq7D4xrv/At/VUl0i8QHuDURHucAh8HfeY/1Ado7
Zois+hkHNJ8hv/IeU/pAuZEqCSU0bAfgPv2d96jQZqm2kPkgx0r5hR3qr/ztV07xk5T8NgX2IHX1
z1yeKzQzQphW2dwFnxtEx3PZU/JAHCNrAvAFb3DZYqygO34bVe3DoDZFYndTVMT4qpagh3YiPQv9
1jPNKFpj1m2Nu4qDWgGHQ2PaTN0ee9huHaVUm+xkbID5FV4l3sS5le/p65v4OSO6SuiCyLTGkaN7
+o0aaJ63BGEpsFKkDNY4CQaWtUO9xL64DFLcZkHULspSbm+1qcM4xkITdGdmVf1kiWi77vDciS7k
YpAmp6tFyqVjHurqigZJjx2f2moPUqs09FUimo+u2LO6beCJyZXWY2Vgx2FIQ6lXG8BmWUvkYOuh
EdTLKNTiW7Sj5ZqP0BXJUpQ7Sd+INKASdanXI7cKkcgyk2z47f7Yntlo5n3k9NnM9tsgFHjQrxTv
SyHrZO6ZEYE/9aOKRlhV0d2aCmubxlIVui9m7Rv55gk0Y54Lc3ufgOTwB0jcyVwIOWBUqaFSFgnR
pNpy5wPcjmhP9t9EOZUrmmVhGWzzLB+Tp8mqpbuu6OuHsa+ZAmPIwXXmDhzv8nwi6NEzSIaOPX9B
ke74E9W+MEW+nyHHCVMXxLEq5LLb5pOAEWGk9NMKo+WgXpiJVeuujNxBvshSwz/3MeT53Hv5JOCv
ExNQyaTtAr3gVEhQ1zO0vRNvRDYVA3DdzUMvlz/GWYzzSBw0mD2rnuDhfwxZKN6SpCrPopSUrjQI
sm7HcSFPjwpRrrVnypuqv4L7EUA1js22mL5LIFGMW7VR+uBT702j96R1CKFjsyw3vXYuOZkjiONr
YaGDdabfBG8G0OPxPRUjM8AlWysCOwzN/OtE6xpDlUDBDPr9+XTcoYFXRvxAi3cGNxNNAa88HgiD
ao/Z4aXcNMy2daeMpdG4jvJ0FixOhxA2rZYmrfP+qKeLhlFnMSIA5GTrIAFOArjU7Msi0wPPt00Z
Q64AjeKloueeW0VWdSb/eXWFCB7RjGO54NUAi25+/UUg4INZS+Q4wZjR05OhcCVU8r11M2adeUHQ
qMnbpgVNdc5aec4ej54gESoFNKTsKZ3NYlLHw5JxYV6I4qhvqz4yNINUx7vUi8oWeq9X76WxQloj
1QvOrPfqUa/uLMPqFCdmiByBzykVd5IJNHL4fQwrTlNJMbsfrlrTLPBOgRvx9P5oHIsnF4nP3+x8
AU4O2sGptAigKRmZJSPy7UmI23VVFcbKaxVlJXiJtathnSxSNLwuAm7wmSmERsKrwUlmNfDdSD1T
lTx9sJ4Xl3JYKsyf2huKzHdiS8V5va6yKcaDx1RrC+AznxsO7WSQ0Mc+jThb6oQkazBRAzhOY6Bu
dIn2elzp485AjYA0vVNq3RGzNkHTYBD0nmMylptoQFZ8yqcbLGuHfOXxgNObfMqqZqn30gi3pPX6
crwtGhiHtuzpgn4zoVg//VDCstD6tVjrMW2HrkfU8B4LOaF7BlA3+fc9vCvTQvvXjOIrtQ9lFWq4
KJU3YDv0wfFlP9cjp08U39jGojHCNO2l3vScsU/y8br2c4qcgzmUFWbQUyhPrdNKWSh/joSc9HBj
qX6qFnYbGVZyH0yJEtoYlkzS4BZGoNIgVqZhemhNGckxv9MyUvQY+xbVwQovEMxNkeCnvW18UQmu
q87MopU+5qm65j18a1piN5J7nRMzcvQtwRnauySyrhI3pqXO1lGLumDm14ERmVG6YeYaQ+8WgzZY
bjN1OJDbfSAIMQG5IXvaIinldFB2qTQAJPmRKXrWV+uySBMBPyMFbrwMZ0xF/9RpFW9UZdsfuzHb
+GEqmM+WkFrtPUpn8fgj1jVU6u0B04fim6AVGOOGQVaWQEYAgjQLS+qF+pnIxmhgHkxB9GxZSZJd
CIpHTGJnaVTKl8KQFTM5Hd5d7mL2OwCbVpsojm21r/FakiMzSz6r8iT1doUYRn8ht3pq4RzapzTh
/aLpNkHWCcK1Lo4+pw/yRkH9CbLHmO2IXYofoDxM69avhD7QnbYAQfxQq4YfcKYnYoemfjz8H87O
o0duIw3Dv4gAWcxXdpM93ROULckXQrIk5pyK/PX7cPawbvZgiFn4YAE2VF3FCl94w6w+EhUm4uNc
ku7cj3LuqkAfxIw2ZGYl5sXpcS6wjgkQE/llrlt5F7k23iA1bCh+l5bl9iGpi3QyL7Fdtp8TtdBc
vwJV4yhER9FgLT+dUgH06tV8sgrsuVMZ2WnSOr3sHzq0PDTrVJeJltdHd4KyDbw6MjU/V+wqOQyN
nZkXiRBWfp5qnhR5yO0+wb7h4uCrbTe+nbpG+hlB22L4a4nLZcY0uE3V+Cz1TonZtY5WyCAT+B4Z
Xqcipm+TwU5685UczlAvOKaOWN2MCHUvlbfI3Kwm2mgltVpvmHo0SSIsPaZjq8+0EnU51pRBa3zE
AYqDfhTvHWtmUaF/NYvxE6s6LTnzXePaN0KQScciQtHwIjKTWFSdJpn+LXFCdAKzqZrhqRZVXT4s
s6PNj1YxTMlBS3RlbNA9nBrQgKE6yoe5srUYTyVbix7RxYuSv+w8ibLhcUyL2ul8IJ/45RzYF4Y8
14nah87PvI3C7ksICy0R3oI2LDD42ManafQcGbrxl240kuTOMrp6Gi7YM1rWecxsBH8DVAL6FnH6
OcdI21OL3q4+VI4j0WfKO51LgiqaZuTf52kSFKIwPUm8ZFE09a/CHtThHrmrSp6VFn+CRyWM+4+G
nAzjn7kHo7X3Ft5EM4QZVCrAgFggisnLr99CLdKxhYI+/yeeI/2SDpo4myux6fXH6ObFpTG0moVA
oUIr9ibjBz3VLX1etH9iNWtbr++KOvelpoeXabIVqrV6PpRBV7nNnmn9NgJ+1vlb88aV4kx4vqkk
W+Es68ruwz8NX2A85EZZZqdWqKkMSN2m8ZwlWR8eUGlbSFvCuT87IdScb6/P/ybQYXSqhIj7rKYI
tOquVxnFoCZ09Hh9D+OQOP1US6wphkOZAzN5bEgbosLTG11vdp7i6ygAQddVgnq18IQHSItw+3mF
Hs1CNIZxp9OaS70wBsh3csSgfSw5OfGp6qi2LGIZqVYmZqLvBHjXcQCpOVU4i/AVpVX6b8TM1/NW
RGQNwOTtYAZpcZfrorlAeoyfwpL3c2ePvTAW+T419DW9h32wGSsX/aKnZC8BoZf7EPEAe9I0s/e1
lUr/LZ9znRa6cC7UDgy2qDLcJP2lGWeKE9pBMyt0JsqsO3dF1RylDfy0lvae0+z19lnHW3krz9Ij
1DLg6l4vY7pSMIdxdoMsnOK7EonGu8pWK4hsBDXLou/5a2x3DeOtKawKyGTtqG2LuEpojWiAOG5Q
Z5VDGduSgYzH5QA/p3sA6q9hwxc6R8XS9zg6mxz6eaqAjOHV0/0h69kS3YeKODwXCwWNIe7iS8bT
Kg+zBMihqnHzlcLbfM4homIV0bbmIUqLqQjSJu2yo1WV2g5L+HZPody73hvcXJQqt/TWfFBHwLON
ArY7smkVSoAYUaVQhFT1vt6hIVxfks9TX2XjTVq4qNRzC1x/5VkkaF2XUXTq0tY5pxgSHkCUtx5a
1uFBR7rI8nCR0nem+MKoIBnWnukKM6JpfD0qMoIEv7qhBLmZ9x8qIaazZYHeF1IVn3LFAXSjjODA
Xz9BmyYFk115u1hcQCChAk2r4HpYp8QiCA3f5FQhrKqeinScCOzFjEOD0AorcFXETqODtlTD4ud5
XVQHZK/syXPVNo36nZ9z851XoxXQEUhbkobiSXL9a6JhDKPaIqoaUlzmDzUO2flf49CMnjk3yZ4s
6c2SA7skBVx1dyAV31DB0xbENXCJBohSO9JuAnJ5AEswHYw5K46OXXS/Bitx9iwWbm4R5rWKdcC2
JQW9IRMYY0ODqwm705RJ9VOqi+mjWnYTiMxhUDxqN9beiNePLx95BSLw7mHqwAV2A0ZQM03RB2LA
UzRpPirtEVbSqX0qRV9/ZVN/E0Zafiz6SD5ExHQfXt9iN5cYIT+YFG7p9aPemOvS/0RQzwr701yR
dKKeR7koqbrPuSFAJpSdFkxKbR9lmsmdI7WhDKzzhnNHPEXJjXIXgJDr7UQPSIniUY6ncYiWU+L0
CxJ6hftPu4yokyRGcVimPju4Wp34+TisauiWdcrQ4aGn6Sge4qmITIQCwOfra3Kzz9lGCFvwKSHs
g4DePCRVbREF9O18UhoJ5doc6pPSLT9wDtx7Im9Wn5GAr8LWwVVmlbi7XgIzaYqh6pb5lCctfNJS
qJcl7tBCS03le6/E3YOcmV4aCqX03z5JTP3W0jyD40Z1PXRlRGVrLEgz877wZpljDyYkj364rO2v
14d6JlL/r5TEl8aPYqVWQoADfHyjRGkoMCxBL2knsDidP+Sa9CAUVCe4Gdm5ya3uUAmcRoTTRE/S
Reao7xCrdNRW/QRbzgqWvPlqFKI+RGpXHtxMKx6hTAICVzCzf/23Xn8RogceczoxFrYxFGO57a+X
pS+KhoGc9GgmgMguuSKN5W9UshQugCjM3tm13X0sRtXCf8WdJ3Xnq2yH52oFnYaAwvqcolG/KZtm
CLSNuW0uwVTZ4xmHt/KD2Yw/Mi0eT1QQ8kMXT+6lRPYjeH3e17ctb8w6MHPGmpV/8bhez9vExiqz
ZKwGSCCVv3Ilm4pjbLe43mG3VqteY1jjXwntoi+vj3t93a7jrgHiSlZzgd5R5bweVxNZhTvZrAZD
4ogTRXdxLCspTnlc8aVBHpz/j/HAy3CwCRY55dfj1TOWblVIKd0M6fLbMMYelZQuTrukP2NNqjvX
60vTYz+tsi60vmBVXw+n6HWbAzVTA8vAqao0W6LQHvUYerdVTdnNCvfMe14ckXIteqyEKTT3r0eE
b+omGmlaMOEHc8QCXeAZnrU+ALPUK6SxZ+x7fVn+9wMCwMcqGQoJAekmHssNZexkLVhQI4FoHM/j
R4hR8jhas7NDKn5pqFUAlMEQyKEEfz21las/GCJcggX1JR8vWVy4qgqp1yyUofKmR+C/8+J2xEJq
Veiit3o9GPCeaDacRAvSSZoPnRk7D1bT1l5Jte7j63vydl48gOvRI67lIdz2fYrJspYpNdVAQGX0
3djNPBVy15esa+w3Rc/rrKCEriINsOHItbfWEL2L81EKODXIrK6m8T8YxzZK0auayF5UM0ahb3Kz
4O3zo36yfjk+EWnY9VIOVoySvNOrAXoFtuv1oVF9lgaYnjNxUdH5r492e4ViSAfOcaUErOKDm4dN
uEM2xmMigsRWhuYd7q5YiSDd7KTga9pOb455LELpUQV15s+wVKSe7Ez49jKlXrT2uZkviOKtOo2Z
CWVexgEo+KJ0tOcKeSixBAsa/t9DndqWbyxp/vZPu6b0XDaAM1by8fUqg1UthDkxaGPZib/Wes4R
bYf7ObE1SkezeSyGuX3zkcRNhINPws3fSCR3PSiLO4D5knqAxPq3Uc1xIp5LAxMep9ux+3tpTddA
ie1Lv4SM4HokpUvkoCuVHqg6wbgA53ImbyJGzLPlNCpu5+lKbR5f30svnMzVphtOPXY86ySvB03A
D6Tm0um8TnN87K0KkbNmye66vDF3tu26Uv+LkZ5P5sqjgbQNEn09K5uhdKq5ijVrAaxlcYgTRX+a
7GR6CLFl/5iLYo83/MLU2KGrsBAknhWTfD0e6ryjMqWMJ6pIP2pLL98bcfErw2zy7vVFXP+m7cxI
ZFePh5WKu7226R1NWTbMS4BSU/9NHcqi99S8THde9tthAExRo6WTBlCU0sD1hNylK2RbRhqS4LGB
vHpFLfGA263+9fXp3G5EMJ5swOfbTNW2MXs8ZYjIA6UP0IUtKZqb2VeQ++VDgr54UPfGl0aW2Z7v
9+2lRtUOGA+S22uBcKsa4riKVLrU0AI1d9iI3H7BQi3tF/ZeWA6GSCdRPR2D1G32qly3+3LFB0Hz
xPMENtX2WlkcpUf9ZoHZY0xKUDb6H4euxIMyiu9L2FjH1xf3pdEoftMVxa+emW52ZUmygh0xPCKp
lw1pnj1Efr/A0dPz3L40yWzvqYtvR1xLlAbadlTzqP+ShF9vm1Bp0C6Mln7VcYwPo6v9HoR9kdii
efS+pzdGFYxmUTbkzFGuRA9qg1YotWJ0K9VF2k4Z1XNDIHpSigq/8yJ30nKnXvPC1KzVlQO0P7Kx
ZF7XUzPJj6u4Z7B6EPFJ1K4Kb3Vo4ENF8qDWlbVz0NeX9d8H/XlyPAarCwDhzLYA6yQqPeXR6OlZ
9Oa5jOr5w+DmQJDnoUjvGa97DJc2PIvOMr/xpz074O2Vto6PuyhK5lTLVKoq1/PtMuK1KVV6v49y
eaBanwYzTeXV1m/PrexmKHAffL0VcAIIhIj0eijpjiGgC732p86av49pXsfv62bo0gu00+z964fi
pcGgq/DKUnZD8Hlzs+nA5HQtMYjN6jK9D50MAmFFW7Z3u3rn/L0w1LNmAmUP4HqUQTbzQrjEaCyj
9hcthnME3n6ECRfiKbkKr5R/v3liRAccPhKkdbTNB8sGKwR9xtmL6OMHpGbOX1njpsc+Lo1Prw+1
vbWp5FBcALGDWjaU0e3EkAZEkyK0e78I+/6CFc6ZfAYfPdRUEGXR00NdL3teQBvht5XmRemS0i0G
VfyB1t71aiaOTlc8rzrfrt3yvWKyTbzYavu7ZaKzjACNdm+LIQyA3anhgfrg7A+mqwSdKcsDrQT1
E0qjbTD2svyUlwb9k7yKl51b4oWVQR2D2j3ZN6/01rtDullfajZwAmHAmsaSFwePxqhmP6JaeGcV
bRK0tYGU4xs/CH8dn4EiB2UvWhjr5fUvVFOfGpEOWGXyAWzMwA3BNRotHnnAxpaz2rfUPbR+J0S4
2d3rmCvSke9CyWsbzoWRVGScVZNvzHn2J9EHN+jgip2rWu3eurXXoWgVuOseoLaxmZ6eIsRhzskE
68FUvLzI9UOKTcoZmHW2ExlvAx+doSgvcGThKWpcEdcrmYCSgtSPHF5nKMZTarf1QVXD6a0HaB3F
RMYdnzUw6du6QqzjSSUGe/JtvRkvUmRNMHSZe5zduDnEmRo+dkqzlzne7M110LXrgtI6cnFbUyXd
7Ae9AWfui0boR9dcGq8BOPQhrpPQ0zJ8MvJhKN96B663+ors06FqklJtEqkEASFNSwfpD6iEHY2+
yi/cSrOviaIJ3nwIKDHSjYW+Bfxsy0MUuP/ARKSsPKGT/wuCAT4tKUJWB1kn/efKUOUpJEX++fqo
LxyDZ0gm3BdKfRBirzeMiFHj1lvYpIk5/tGHSnvAu8eh0GfMO+Wvl0daucA2F/0NosEoSkrsJl5b
RqJGd4ulcLW4nXss6E3u3CfbCJlTwKT+N9TmwNm4kIRw7iffcbIalnxW1rgrQTW3Mrhw6RzG75Ux
Sg9KW007cc/tPb+Ojf0GZVM2KzWW6wVtUwdSxrBM8Jpc1KGJlM9uFMXvc1tKAM5FNlZemXRo/VqW
u3iWM7vv1TGU71S0h+6p0qTn2Q3rY4Z8F/CDGtgFabWq7CzRCxcFnWqePxigJNBbqGxIIusaVDx9
re//aGU+fx6xUN+5J9a5XgWBrAWvLG1xwKNcgZtgZbHyjBISn7wb7exSk0UFThvqD84Y674mZ22n
7HETdK7jISa7ClFQRtsCGoB31dyuI+M1hgi6HhiFPhhJwGWiHR1n6ALujwh6CuSDvJZ72mMv3FAM
Tya98omR899cvoOxZEOYAKprLJk/ao02qqfOcuSjXbWL4zlVPrzrzd40Hl8/wy8uMzRq8Dpr6257
M2J4OclRZcshUDUcya6d+663xdEq8vY4Zs5eY+KFPY5K5go14L1eNdbWzfWv93rsQFcuFobDddPk
IZLOVvqbqqv5GWaG7L0xb41gBg/8a0yn8VhjbIf0g2o0v6tZyzDriusemkeY9/6oSpzPwGpXx8iR
zo/XF+b2ymEzkDtSBqONQ0n1+nd21VhQFx9H3JPIVesFzTvfbFGqP0Ca0cOd0Pz2M6wBBX1MilKI
berrr/nXqnDYdKsGb+frmYq5AdHZd7gi3DJhHzNbRXvzhboeKbrE1G9Rvtmq7ms1TLNxcUZMhBzR
HhLCq/p7N6QuMBe+UPX24VaVAm4LOvHg6zcXW2/Q2McTbfC7OslOC7HuV1Q86x+hiNL08PqHu72d
HBIpnJHwE4MntEWRAOabnVnNZz+Oh+63GLFQylFO/vr6KBtIBWeUPGP1K6NUxGh4JV1/sc6Y2slK
ltkfea6Ond3H37RWTRtyHSH+NHpnK4+aXiE2MotI/R0tufzA8tKQf/2H3OxTIhs42+viUooH63D9
O3KiAb0iLgiQQ4kRJCIrqGKEfWcSTv/1oW42KRxXB6QS/B64XGAbrocCFKxXJncQCrDpeJYORmKJ
0dp3utamx3RRk51dc3MlEz+t6sykXDQ1WOnr8Uin8r6cUxEgK1m9E0lkfVT1TP8TGfBRPMjarvRK
WE7zJRpctbjrEmUvqVlX7+oVWkdHEpEry3VN8q/rn2CsEpl5NoogKuPme0k78wlhxOGb2vV4mmUy
jY7doFrQNUSzs8NuPyzFP7bvM+eOaucmqbXjaTBCaxYBzZWV3WS6nW8ijXeOitlwdz7tS4MxxzVN
pQiBlPL1PE3E+CYuZRHgJarcZ7PSTccm72zzWxWFqrPz6Nw8dqwqbiMwsSl9oOe5eQNqHfVDY6lF
MEqlPCYgnz/y/f4Uc5SgozOkd/mk7SmavrCZVuVQARxxfWW351XqrgI/tdcDCk/J0RAzagaNUx8r
Ta8/6fXUBmqU5Y8jFDYvV0X1+/Wzc7vAzJf6xIoMBd72rE3wrws+picepVoODAaz4LtZbeRJAZwd
UPfpdsKz22O64nA4MiSmvF/binxpDDp0CaEHLhH6aq6R/rBaW3nIZBM+xkX3NmMTbkI6xOjkwHyB
kG1ROL/eO3EzD8SnExzDioZ001qlb+COixxcohzfvIo05YguV0tVEDWboYqq7t2y6YyggZJ5yShA
nskNurtxjvfEkG9Wcc2BQU4Qh69A4q1ZZF+25ByQ+YJkAqCJKgSGMFbplO+1rvoQptn41qkxHk4l
yJljTc+Ns4k3iLmS3l56LaC0EH5RV3UEAPJYkRttq+85jt1cawzGJnRIS3kfqMZffzLFLoyqS1Mt
mEU5f8KVfibgo6OJn1PtJUrWfyF3oGVdLcvO63xz9LlEeUBgpSPaw4w3IxeD0gL8Z5rAIOsHrM/U
e6uyzRMXguVbbjcfexPy6Ovb5vaxRtqWQrJOk5GAh7fyer4oF7v2UjJfLWuj95rAsQobq/aoWWbi
pbGi+lWxSG/UjCoY1Mq8tKWz95Tc3AD8BnIFOtf8AmqVmxhILadIUSx0vZQiNv1GHUfQAOgO5HG4
15O7CYEYCvF90gmc+la7mOvp1oMiwhZqRyBCN3uc5BzdLylkp9dX9YVPSSzH2VirkyCeNjtWkW7p
YFNOo7iKjSBOwhTrlDYOFDUx7iOrMO7D0txrib+0is8tFmC0yD9sLxtrsJfEdviSki+NPnCZX0By
4NyCQ/HOiXzhBuDYI1RO9LTaHq+r/K8r2wkLRMGpmBNZpeqxUXTlgKFDd0zqJnlQIrHXJH5pPQHA
EJcBGrV4i6/H00Ow5VAptQBxZ/FO9BV18xJtDwCk7kEPK+kNVpYGr3/EF9eTvhzpAGcDfub1oIWY
rbSBLxBMDtLoTZ8h4SEU11fhee0M9cJ6ks3jBcGDD1J123kH2isFQmUiMHOUSb06J8zwwLG43yEl
GsfItNudiuYLK8qIDKfxD22BTVRTWOkyNSFxxhRF8hi1uOnSLLRPUO3aBzHHf8+EQ3dvXlDSAkrR
tAJ5qLbNq9huFmvgK3OP59HBGo00mGwn9qy06E6vD/XCLc68qHxRiiG02IL8alUaInNDNdBhPAaZ
XlfHUkbVUa9zUrq6WILOWRDICae99s4LFwzEj/UFAQlEeL7uqn8dDaNF9CMZCjXQ6rlDLXLBPdR1
lv9jw5ARrxEG8QX4kOtR3MHpLT0Dz5Ri7xM4jVzQexyLdyLuIK8r/V797YWzQNa4Fn+ILJjUZlYZ
8OVomLlbonXPWDP4AjyoijtgAL9e/3IvjkQbCcQEbxKxzPXMClkJC0VzNag1Y2x/THMxWB9kN8fL
0c10ZSfcvj145Gy8PLw9a2Nzi1VcllbomcsdXZPgBYrhZn5CNoWzdZJf1Jy+2Vtnt2oyULxD2Jla
xlYfrqfpjeZBaQRDrJp3Rk4bPhZL87flhPHH14e6PeHamprBuXpuyGwrpijZ9NhJZ9QGozA0G4+n
J4t+SstYiqOJGmHhU1IFT2iPSaadXx97w55Zy3S8r8AxgfdTtKOhcf0VybDhdCLZCgbUsMun2gjj
9h9rsnP8JqLEbpsTwghpFJg9/NInqxVZVhzkIIrxc+1AaL4Tk23uFRJf+NikjPTgVqiFSiJw/aOQ
yK01GY4mNgxg/XlBHHEpY+EEUGWbg00eshPR3d5CzxcsPThiOnA5m1OTJ8tEUat0aeNUWTDMY/It
dMbyTOVK9dNG6R4LPQy9KRyrnev9dqrAm4hjV/lFGhBbZSNQXtzwIDkDhfrsp0ZATj+kzpghzGKP
i9/khpvvXLnPQc1VQYCrwcSL5lnxl0O1eVJiu9eLcpBgLONaDT0zMvsDklfygL9h/WMZdXlflPBG
E7O0HlQJELgZa0TyFjl9NuxG+gXedjuH4KV1WLmea8pH6r7VHRlhZOuJVRGIGVV8b4pu8LO5Le/j
qlqeatPZKcvcXl4k7muCaWEUQyy/ifv4mE6twV8N9CxG/r/oKpjIXWytylputIeQ2JhkrKcMMA2X
Muacz6rzm4xhwRkWwiYPKrpG7dFwaqy6ukF8lD3KXVY39kdzyWB1F3nxU4nVb4hK2IdC0uwzK6va
+f63Dx8tWLIWrm463MSG16eryAApDloraAagsJr37pwdIEjF1c6huv2kjEOmy9PwX0nV63HUToxj
HlP8QV4w/lyodnJv5eiWFaDtPDN3fr5+lb0wLbrnFLkJ6MGzb8Vbu8wqo9gAfplJ1hipA/PJiSv1
/eujvLBxmA3PwppRrwTh60nVTh/VCwW7oMpT43Mv47zw3GyasFhsBvHm7ISmxlprAbq7Su9uvtTc
ZDNJcEj5rIvjH7Himj+g6kTLORkHpfNrs5fKKWkReNj5dC/Mki4s1yGVnjUK3ByPXrN7upJizYiW
4d6MjTbxlG5oDt2sqF9eX9EXtslzx5dchylyRq5X1NEoE0hj5AXCGP4Sc3MdUx3hAGLh2I/tbM+h
78XxiKNBPiAKQhP/erzOsaQzUIQOrGwJ7/LUyS825e2z02TGUcwYEf4f8yNtJwpcydVbgxwi2tZq
+9kIMDixfFcAM62y0D5kax42h1a/86LcXjY0WjjcBC9wO5DJ2WxRPZtj3WkcCkztYrdBXfb2JyWR
DXiBsO181elsDXP21og8pe6G+GjnnXtaZvqUaon2OejbvSvnZj/xk4CAc+GyqygebGLFBahkawJJ
DkqyP5q8YvZLCYIgx47++MblZqh11isoFXzYtgYVp+2SgEExAtqC9VNUD/IULzL2+xSQ/wgTfAf1
fXPtrG0tiDtEKTiwQuG73k5mEoarV60R9KKFiNdhJ4Pm6az1eyXKm4EAJXEbsHw02AiBNlmudJTO
ioAqn3ToGJ/4lOYFcH28w/m6HYV4gDbqeuwx39jG2Uh1CDDJnXnSKkUvfKy1hYi8UOayc3Zut5tN
gVM1XZj1UIAK4s2/XrlFz41eVr1zCiHl/ENTxLoLyxlNp0yd3gz/fHbFXu1VVrgOmujXY+W2hkik
3jinJDPoeahtf0TTR38I9f4+V5XwTV5fvPcMh3QEIGXq11zRm00xZkOWWW3tnAxrlr6uL8t92BjK
Tpr+3Ab8dyBHprfC8Z/JYqDWth9rtGzQpFWPJ6Yyach0a21etmcIugPK02ktotEbB9OeHjktLKmA
jxCeaLXF+gVMPermvZsJl5u9s3Nvasu8P+QZjX10RDtUbTUQ5H83g1n8Rt+y/TTVi/MO8Sj9vRlm
Rk7ImM9fQGEO92FmiU+THHrVi7Aa1g7w1QWym2lk/pPKvh4OsFXVR+mo8kc8CWQLG2q2931Kge1o
izmLvaIV7nKhsMStlBl1L7zSnkPds+xW/RBNAraBK2AePqnV2I8PYW3r0q/yzPrl6h30WBEb8eew
zacfhVhiuus2FYuHqDNQ6eFKaPq70Oyjp6obpz4YClsZA8tskuUI9qmoYPpFReNFWOvZGC2ISHvv
tHX3axqqojwNFGb8EAUW9J5MuUy/9Agi4DGSnEYwbXoyDYe5NbPCOLQ5LpnH3EhlUV+GcoIMn1rS
7LI7zUzR0vJ6J8I2/CjcbCjeYSsaxX7URmb4WzfkkPoEAogxJmqiF+ce8WAHu6qi0bpDYihtw+IZ
KBF7hIdJExT65Baupzr0SpUAg7NUnquyl/J3UTdmQzUM6Vhfa4d5/jqGtp4tHl6RrXvqlBGu0+vX
7hqKXG1Fag5seiARJj1lSo7XB4xWw6LV8Rj5SZRWp7Q2+mMB0CD34shYgoF+gRdVSwKNs6z8tnfC
nfG3rzoBNgEZB4LLhKr8NokeF0y2YMumfmghWd3b3Y9wRCDGcpQmsEXVf96Z7nY8YHjcWTwyK3eb
rthmvqYI43xBBesS6UUdBpMrijZYZCsQ2SxhQh0XbNqnsyFqYZ7trnF6H4UpcS8XdXBPtjSFebKN
NFlwCWnUEK3NFrljnJTQ+sFFxcn+rrp4NQU1DKk+VoOahZ8ADED30RHMbJ5mGakXWoE6ZnIwm5Ci
4hR8wNncGr/2ka1Vvmgm0R8tOyOTN/VM2l7bWT0yVsWkhe+Ksaq6I3KTZeZNdkRkQlehbL93gFds
BAaUmBYi5LHPtYB4/i4DC/2gKXVTeTyC9k91TEbDb5s0LZ9c1An009SrsXYnUpH90Yw0MxEJb0h5
PO6L1H0/2aL+2KVYK/ClCuugoTT3mGpdMj7aprL409T0yacJ0Sn1nt8qk5+ZSTvlryhVouWhX+ZO
P4V6YyPUvnpvOocygy4LCx7wstS6bnqfSIRMT7PiVjmsaKk/YjA3J7/0xS1P5NjhcMxoiriGb9Kk
UrwUwS3KCJYJ+c+ztLRt52OWtIX41vRRI+s7xNTj+s5BhDVB8zKNNMA96HD1XjJZi3kR5IrKcWzd
Jnqvz6kqPyGNp/3qCbO0e3JuLUKxp3YjjqfICz900bY7GK3ljN9e34mkUpujR+OCttCKzkRYlsL7
Jt7r4mSiCONUF6RNtKY7NJwOO4D8yoGPlapC+8Lk2LcBOhHW51yG8o8bcS28r8uQRz2rAJZ6XSsA
IvWUW4Y7zGqTn6pTxk9RxRPuF6OBJBw2IrXhJxyISPdagTg1SuFyFh6Cy6J8xx6fUlQmVURL63nR
er6XWlXvRyWa6g/AcpUiMJ0ixJNAncwER4tSb1UUtNAHw+7c1jKvx7isGg5qXAL6q2BFZo9KkSaJ
j/uFM6JIivqb89WYO2P5bimLY34TbV79dLpYRz8OwZvu7CRRHiGOp2KaDCddE/mTOyPu9zuZQ7fm
IrK6dH7qrbzSLvOA+npRLiIN3Dh3UZmi368nBxsYWfc3rTb7MOd1iFBZXLv9JcXkqy64z8wZPEzY
NMkxWcZq8bQ4jcIgpTT2ZIjK7dD7w074u2UVo+WVhjo352SwqzlII073Y5hHNRgpNmN/CBM9vYRd
qwy8nIXZzR+Q7XIHT6hysQMzgXCQmVSHPrTTVN4BL5bZAejVoJ7nEjmhe4WQ+4NiFrGTeU4rp9Xu
S7Szcohbu0+/4AkuvmFBHg4of7acPiRRlCZuj0XeF+pR1RNlPoZ5naGMXzmmcqDREFfWoRO8cl4J
JsdZJYPmYgFjMNbj5Flxlajv1BJNKhxBdGW5S2e9wpUlbgd8ggAtpPkHQhbzL9mUXfY5VrXlqJRa
6lzM1In+afNc+1gPWESeWX51PjbINH7rOT/RnQ5UjU4mQN1GOYbmIk66mqa2N1kVTHH0r/Rv+GMn
JoqwQ3Lk6dSbU9IhP/ejTOAqvetQCpl/1G6n85k0ITHPy+I88eA6yM/R4NjpQaj9dAR9Sp+0H/Ez
iSokrY7zVEfs4zCJTdjGqHkJL0cFNv+CMUv4t6HUvf4uwa2cD55OahxYXV3cmZMyi8/2gufAQ4fy
EXWceqySz6HeFak4TTj02me3ZfcPXos7ZNscqcdkhb8YUzl/RrDR/G3wH5XcMxYAkp6OpGc+IzKf
9d2pjHjm7qJGi0PLn422Mw5pitXlD0yyNePrFIaGQlhuIVVwHztKalziJXbsoNQy/aFV7A58Rg1U
8jF2G1u/X0Kl0I55n9YjXWK0M714cSRGJdUg8l/0s0b3nr/LJEwN9aH2VbuxT4M1RygERkksdX+M
lGQ5VLCAXE/Puq7+e9TQYPO7zhL/qCHV+X/Guk66Y1wsffRBGfT2L0NroDOUltTn0zwJozq4dZzc
D4PM5scWORBJQYjXxc97TTlTY1AI+8aR6NkbGtcdMEFBuDNQV9S7PFhTEX+Df5RXj+lUDF+aElHq
P0RfOk4oENfqC8J0k+bJVNV+rW6Beyz4ZwrOv2McagVgTKnX2uSVuD5uEpbJmvvaUUrrQss2VWmk
1lV1dEbiknu71lPnCSQgOpFjlDgXRZA/zV47C3s5aIOdhcLTh9a1P2Rjh+991uX5+DlNLScFl2Ui
2iSnIREHHr/8yeJP9VObU27eybnENr9b+eBrP5iKJHkrHe/rOM0gE8ok3eaLo3UR1Du9GvIz6m64
sKHunRGuVkiv52XlfDFKsyn8prBr+71jzDoRuKRD8aCUUaKuKYVmNF4FrCb8SHKTQsaJIqEj9FUW
uo9MSKV97bI+vRhVrZmfSiMzvjpmr2EnmyBLebbqodgDZT2L811/Iswk1hLyirJfe2DX03N7EIZh
pI+XyUXGL8hLVX0cLDLYum/Ld+msZq7fG0OKmUMkwxhUbve9nctKP85onV4UZ/5u0H/5DXgqb7y5
mMcvxjD+csJJ7DEEb57t1deSuv9KcF5JR5sc0aD92NqYsVzYVzOuS7Lu0sqL0prOrCf/Q9l59ciJ
dWv4F22JHG6BytXJdrfDDXIactzABn79efC5+bp65NbceEaypaqCHdZabyqynFiCLNfuXU3NzR5y
nf1f/T9wFcbre4N5ASbpxLca938R0DEFGYwd7TyAvT0DNA27DsowJpw5B/5M9sF/pXXBTN8oLDA6
IFzxjm4Gmrk1GpPoiIcRLPPyoK/xsgaFC9pMfIItdT0cxl6Ij++VSLcVEh+7xXoZgIcI3m4ZkMkC
bSadW/tc0HHVT16/YqQfMuvrf5pGmjr3dj+tMWZP0Gh2Yuyr+dCmFQWBNQt7ffRnnA4Dr1DrP/ay
rHYom3oaCD6ycX89rCKWP5SSU0FSqFKai8GCTsCg73ZGVE3jOBXvgBdbb/FqkW/kflD9/x9B0/+/
fm9jmeDQas7eOZGeOrUURA/Mxf1r383u77FXIuQf1O+NUN5+KkNRZrQmotYNqL85OXxz7GJjZBzb
lm5uH3rCCNSxUe7kPSblUqafCt8cvKun41n8Xo27/aLXv5hjlw/lZ9BaEiX/+hfX4MlMhdrqIgvN
v3rKwzJ3QMuSPGWAp49ozlUb5J1pyUDHxt14SAssMvdWssR4ePVYuh45gbP7Jc8nIhuXrrfLw1wZ
5Zc5MdAMmHkLUZ3+pv5H8htNbAzj1n9HBnfbIjN6wowCHHGLB4eSe9MyJlKmo6HV4uw6437xs+S7
soflNxvBfuQuTHaLno4P+Gvavxd7jd8Z7P1RX7x+hriAQJKhW2Az4HLw+hkaU9bWWEMXl2k1Oz1K
/URdy6FzmNNQelTRnBXYNs9manUfXcaXHTe/LR/xBLfJPWqLyv1qJnaT7AyXAjcOp7WKqx9eNWZ3
ixt7zb5YaTnDZm5cOQcpXDGxK7kl+iWwRtJbHpWf2lc8C605mC3c+xE/tLj3B3XaWr8sW1h0ovOC
90oy6M6www08TS4gSL5xGRdDecEii1Z8bQda5fxkmcohWYwdr6WBrQ/ISbU0lu/m6r5derw22FMA
IQDD/Of1Y6vVCpvB1vKLchLCnEx/Gc66XNU9E+3mwBwgv/hg1YGmJ7/a2dPPaFCG738/wG5XzkZM
o4nHERUFAmyim+/gN22WxM44XeoeZOZUxhykAXtcJ4NjmphqmmbukBil98rcC7vRsouVNVq5/89f
Aw6GhQkaB4EHWeH1o5jXVeleSYJO4S69uVOOSw4dzutzaBtppROylg07OynE3TRXZbBMZfPOIv4z
VvnfRcyTgHSpMXYBuoGDePMkej9lGJel3YXUhsQ7bIr+NZCTh/3lOhBMFGQxcWhXWqz+h9UNnoFl
vdXcF8M89muAyzPGCWWClUE7DULuxz6b+qjXO6cgr08zFgL/Jm3M9+hT5bVZtXr+HvOO/fOkGu9S
WzFmOcIt27P0kx4vea/vWmePW7E4xJjm/zdjOn4nzEc4Q/xQrndwk5vWXoHMrQmu3BfhOT9nzRNT
lKfF57QbyGr7+8t9Axttn8X8APSd9wvh7Oaz8nzwSlJZmsukxM8ZnZIVxGVFaMzULdmhHZmKBllv
us2+r4fqWcVpGq1ZNX5lIjed4Ki9u/duZ2wc9Bq5Byz9P6r4W2OBhYGm6pe8vwgSjLNwGKYkwIy5
G0LNZoQZGjJb35NO/uGVvl5h6IR4COj1tsPjtlbgOHG0uRvGCx5sHl2RXbbmcWoMOR1VMWAEaTVd
NWUXqYlEfFzQmLUPHfEMUbGUQ/llTRlQffEZdDxkqY9Rde2X/YXOznAZjfb6+AufczXvXWct40PO
3H4IVidxiRQsitz5OhHQwZ1l1pmy71FkFOoJjwkuXfra4Yuwmkzke8JAjSacJo5qBjfW7N3j0tIl
u3dWxG2FyvOH/AQbZjMZo46/WRGtioVFUmBzwSJwuF9SW0sgZci2POoghh7mVYWeRL0tu5UUn6H9
iRhh9vZ6npOh5UkW6ZnMOS3KUP1meD056UvZJs1ynFdd5FG7GOZpsuPxXar0VorcvEM0EjQ6/ob4
cGS+PqiGGkA+VU1/cV1W8INsuNnvspTpsK7jF3shF8W+19bejg/CKO30QUwWKWCj6RT4FpMx435+
51Fun3jzjUA+N2dLtvHmkPz6Gxm9tngF7ASOTrO9zM4EpXGczUddbx7GzksflfLjR7oM49TbdpcH
GlZchCj71vw56eEwvtMH/svWQo2PsAJ658aou3m1c1rFSo2leZEMkpn3rA6xr3q9HqwO/H3VgIXf
+cQ3/HVQsY3G6sBy28jBt4TuZpxKPRbacDHVlPShat16i+asMi3iZVYkAPeWMuQHPecf7byGMSt5
2d7GgSlK037njbx9APx8voTDS6EpuP02yrXiRGud/mJL18lO5Qr8FWmJNTk/3ERlbSQJxRCnvy+D
P4fH62WANHtzLQEnwZzpjcY9LwijMNvhUjPqNu/IC4ix9p9yqK+ABln82BaWkAFEKeJ+43J1fra8
JnWFnZPe+2JloE1KS/eCF3pakGAypfsRJw3trM1+KQ7sZNkETVot6tKa5fQtN4gh2GWLIB92Kcz6
HZjzDXuQd2pscivUorzbN0ZkRV5iUik8MvVUWchPg9/pD3npdDKYiTrKgyLO1+yM8Ht66Gs51k/m
oIwRapuRpy/UkvU79cGbQonmgGN7MxbC4ocsotfbzErwLcKzuLgWPOW+oBpYizXEVViaICEDc52g
TdzmxcgIIokI19FBAsRame9wMP5Uha9etP1HHUZ3vQFSUFVefxFp9/6KC1V+zWNr7rDtb5RUXxq7
MfywRgwOeLm4xE0fM0m/GtQSLJewQH24EgE5Dhfl9YOdRvCl0lgP4cR5GlnUo6/3etiYleb9xmFy
ZlKfxM3VbQmOoH9OsAl14mnpf/192b7dunAxUU0C8G3hR0g0X/8agjQ6zWxK8yoaVzQfCjmqB80k
0uLiV63ptWEbu/q9j76vhBuKHzHT+LWqsGixZ/Pw9y/zR+T26tHyZTYNClGd7CW+0esvo00+GPMo
rQsglYU3TL3MpOdoaMQ2jqyHu/unHAudVI9ywAM7MGVRTllYxqqXMugI/8HwSc9jWBqDk3yh+ONa
k1Pi2fvMTHMzmuyhuBD0TSS2AaIXEsfhCC1QelmJyxDX3VfDG5sPYgCYxUTKH/qriDOtbILYWCpS
iPrC/DhnQyWDdJxnYpv82nwYyPQRh3LMl+TKdLI/eymg0A6oOBlCcyLIaofoOHO+VHJc6j0eWPMd
sHfdHIZi6pI97MF2fjYYw74ME4B7NADs/RTuqrnXRlqpHuay8X56GT4T56rqp19VvHCFwN5GLYdL
lFkdGqx254PjivZSNjZo/lAZ1kGSqtYdQVtKI3JjAhG27Dc0hNfWcSUljqSt3TulvfgXsVnZH1Tn
6qei9Ruih0ZrWt6pO4w3u5gr20QUgM0TOxJc6/UbrrTFhuki0qvRt0N+UkNetzoNFkyqAJun/JQa
Ks7OI61/LgKGFanRBn3vzpjuuwOl2VTEVyhAg7FrvKHJJShMHf+e1kJOd1gnusuzJkqv/0GzOw77
lUzC9gRDofhI7JFeH3jPGlWZ7fRrEc2SyJ5gFjkgJEkxsUG4mrSIOI3JVvOInjL8HPbE3xf5m8oL
UhHhAX90EYzUb++JEW+ILhl8/+KqSv1uIZscHBKZvqy6FT9qAsJJMJmK2MA5rf13ztA/VNvXGwxb
IIbEnOmM00k9e/34fXchCqpyvIuq4pj7ZCBpSIZ4HNQ/3LTJk2catNJlxO7r3xN3sLNnSV3s/LA9
RThfxmBzCh1h6N+ZZwxDH+CotDyYKnEn/aznxZI/0+jgAxyUHlbmcwisJl5YWSvjTzuukvu4S7Us
Aln1UPCu/aT2mdUV/kuip/6DF6+mDIeOndkTv8LUXYBeNPewKBrMKOe++zHrcwOK9fdX8ueZ3zwW
JC/o8aEsUVvePpYV90vDaTX7Mo9kC1CvA/X597rdjbu5Wju5N91uOthVTlxMaovqiyXY4E0AWaJb
Wya6Mvd/d33qZGctTbMsqDFHEF/9vgP1yCsipPYuLYAR6W2nzXlYEak0fph7rxvErgFR5yKtDaSi
gV6V3Bm2l1vdweq3gM1Yzb7zza7IdPqod7PX3HkF2ZKRK3PJG7S9BfR5zjPr1Jui7j7CVKzNxwIO
03QdsKYitSCd1zZUerbYOzgmTaaCqjX0yBi9tT709WaiBArMY7XcyX3qK5qhe98t8g917XbxGMzO
gtmSJ9su/tzkWr7Z6i2dwsLAK6z8ixObdG+SnSOeh85aL+ZAXjf8pC7xjwSG8mXJwyINLcDou/8n
ywoPpK7NRPLy9/do3g508KGgUAFMpFKAeH9LO8tKDdrsOOqXspVZhSVO732n6krI15RYqf7UMR9M
AwKp1x00pyXbLSgP1G5y2QDRSCxU0gd9vEjjbumnQn8gBl1Ln/J+MJ8TyJ7bXLhihv2tyezJ/Zik
BfeDramOFGlzTacvrSzd9GeX4lNZby0Iad+ogf2QaGuuLC9Z549+V+kZU+a82rcpFVT090fwL6cL
3wlRi4NLEOmjW238P3N/iDpe6VX+cnFE7MkzDobjoyksc7xjzxnaxeonGCL+NGbyLh+0NXtPlbjV
CzdbCctdirQtWgDG780Jo8Ae0SxP+mV0NJncFYOW3PXWOBBCX8ZaulsI2aoukITWfv/3n/72k6ka
tpEKNQQY2G3fYyoFUi37/Iq5PaSosu/DvliW51wa0ghL350jASzw+PdPfQNL/Zmcu/RbcKNYeLcp
CoOt9eYwxt5FT6qpp7T3EjM5xnh64Ixiqrr5MnbQbkNlqrYIGZEKmxNRCH1faYPhyagcF6ku3ZLP
Bw9NmRVoa5JPT3Vbl8aJdasqEvowdk7++/NCGuRiPgpARZu0LaX/WSqaXnh5mk3iUs4ZefaghVoV
uCvSnw+NDVdYOvb0oo+bVvDvj2xbg6+XCLxJDJGgov7BKbe//58PrtQ2kh3X9Ao216oICd94tDCz
dQ6Q/9fjUMz6579/4tuaHQkpH4itKuPxt1VuXfWbsVWeXrsms8Zf/qSMb4glvOmAHUrSIgzGCJKb
JyaoLvCZ2YTAQ5C96NVzWzHFqSEOpBCC10BxQyfnosj05bAmjT1HVo5cDtzez14W0ars3k68xj2O
ndW/l8+z9e43jw6HMVYZqCJ/3nonoF1oZjHk2dVLcW77tJoQSJ61MYG4F1D82tN7WW1vzxM4GUwp
eXIaXZd+MxdO5mns0jxjU2EOY+15TcqKJmrn+JEy2ssePC3W20AOMv0xIneST39/c/+yVjZoY0ug
YlJo3hrJ0my5ORxL/9IRJX2e49Xh/biF9jTqhn1nlPE6vVOf/SGsv37GGAxyMdob7gqwc/OTLc8n
YEgjwnNSusvUmZin6SmbKizMhNb03ZcyGTIZFnOfQRkCrxpCojhT71G1xFjuKduXvqAThG73sZoW
eB+GtlTOe9PMf1nTNtRKaNyMUtFy2Dfzck0ot/WdPrl2fkzBHSxiKtafcGDHe7EwGgn6Kluh0dWm
GxRl2j5g6+Bv5Kwh1h/Suh3qZA+bRwxXZ2DUFjhGlYp7vy6dLOyXxpNHMZv2DxHrgnTskZdQ7xO3
mpJ3Jg1vz23sRri4UV5zdIN8vj4O6rFrVymK9NrMun7OMQmF4qtlqThmaakPMhCwgMstlrpu3+NM
/LFyuXnZNsUCDTAPERjo5mVXpk1E6Jy7F1Wq9hGF+/TF9mpJJdY5tdEHbqsSjt91IGPSkkMcO5xX
ysr4U29ITyFF5jrlCy4VC5S3njII3+/vq0W84XMOWWN9gWM9LjspMr/52nWLebSdYkpi8OR0a+2H
hMH7zvcY4YTzWtVF1ECSkjup8MK+dno11j/7TrRZ/5CSzi37XSqmvE6ChTg24Ydqcmr3Optua3+a
4EKfwJFaay8rsLXAIGSPnHHUdjKANVF/Z6+OHGG2T9JxUszimzK1ZC73FtGxjKb/vnf/5cXa0IZ1
F00VGqdbwkYBB2xrw5Orx1lVRXjX09t46arpUGQsdVil40UFM9Hiv3/wJtlghr9N+Xmtr1cU4DXN
VAILHV3sWNCEwKjuJ3JhhS96usqqyq9Aqe91dv/SXeGdT3eFJBy6MvOL15/rphV1+BSvFw9JjuuG
0PKcfr/AJSqDpvSm39rc5nFAzqjun2PLW+/6oa6HXSyVJQJntOA5qSz3Lnm+eLuJOtXdZmt6vF99
uJLhqvkVTDwNuPxzXBSM5qWsFnlH6a17x5gJwHJJ/SV3LtNiT8P3coEJfC9cptEf1s4qvk8zOcnE
PanECe0YkpvajR4cUyeSVhHXU8Ss+D0uzJ8r4vUW2+g6lOTcIGC+xk2dMRiVcM1a8y82O0Y/Eb7k
9pE5FPXyoaub+oWtQm1T5Yn/ic6m+Qr/cPJm7J3yVbpMUO20PtR1Ln7NOCC+pwX/l2/H3jcJpIC/
soFjt9O8qRd2GnvldS7HNca/Mm9VerL0jC7JXwvPPSR6I+9Uionzs9HOBNAGcPizDlaXPqaf/IpB
asTIObO+TyT6Zu8F3bzdRQxhqdE0PEy4hW/LtGHz1pzNqr1OtsrPmpfHXdT3VDR4Cw0slANWJlg3
WGrM6/6decHb23driFF0bFmpeP7cHM1qGdZigloKPVx6/yAMURDK++zYFxhOBrrTZtb+72fG27Ez
WnnmqrQQ3sZlvsXoDBdtCzlg1dWenZwuoowz5+jHyjv0Wf2kEwD4TwGaEUDKWz45vcK6olN+86SB
5bWnv3+Zt8MqiEybTw3P3aHaulm5bu62kuRyBrfOqqmw8Ay0Rb0hqs9JAlkw7IYUtAuTiTJZzlnj
1t/zRrfE+M7XeENO3N48UzyaDFzt3k6ci2T2WqOUwzVfJ7FkoTG12hRRY3u4vi/2rFuPNoDHwwhr
RoQwWO3yaVy7Cb1NVi1iFdBAZi+F1K3JzPvYNWqynGD14kE8y1JY8ROHoUhPci3X9rjx09JH8tI7
572Ww3mzoLgLYLTDMAL83crY1ydkCc0ZH6dMXpPaK/JvuWmm9QcnnTxYqLlvnC13yRqYWBzbkC3A
L6OpLTP1gilTsc8cAaGfq0vvilAwHq/haTJFCzna3a+x7lb1R6JZ6g9atnDflOUaf4uLiTTpruGC
i5q28p6JWmgwktEXbp3ctGL3gENsmZOmiW2OVQJLWZY6202RmaFI49k0Qy33dDFEA6Kw6hiPceXt
V2XYyTcHpdUUWeRW27ui0Rtg5DhlRrAaEiUP8Z1jdZ/YpUl+euNb32JFnuR5mA1HfhDljOl4UTtD
YKQ9uarQS4zsONh91iNkg2V3GtkeXaAraxiCVksyf0d6iTJODlSH+JjOOlCiXRqUdjAeXOyTBn9d
vxMeaDO6xBikTdoAmyXDCUun8KoigMpcis8OlDfIkanZw6L6+355c1ThCLi1wJTOWCHDJnn9dvGW
c2yUJslVOLU+/kjtyQuxI1RI0tQoIn8kOD3Bkd98Z6r8RibB1thuGCADl56Ss+r1Bw9pCzbiOcmV
dHjlho0t0qN0lNH9A0s7k+es01v32EO9bcKFE+2HrWrnK3F7RU9Gy1z4y9fEpo3y6eUmcPlAZU09
MjeG63xOLB0TiWCACPcj5SZ7T7T8lp3h4uMFzAb5mBCuN4W8MRerWRl1fvUFU6SDni9uRI6Rde+a
fXwFvIE0ih9HzCywVOWhYhKVhlaumwFDRRe2PDzPd8ZIb49hvtMmpdVAUSGQ3vpIJDR3Q19W1ZU1
Txg6NvYW2QF607tXmSSZCFFtUC6gLDD3Mun6H7Ub+1/h/aOZF2ajxpe/L603R7FLIUli0OZkQht6
y1dgpOzIYYiNqwYHil2dlrt1bMQYiNWVX2BW9KdewknAG+GYZ0P84e8f/4eN86qI4fNphmDYOZBE
IGq9XmEzPBgKA+FfjQka7e9lQ8WeWJSq24OS1U2EuK/deGxFisNKgNA2wQp/qYF++7C2VaN3UPr9
xswZMJqZ8UzGrfBPhB8wRAxbw8n04r2pNl/p9Vcmc2IL0gCppBi+fYWN6abmkPPCkPuIZ9RJ9pn7
QlEP985wsDxzeMfH582sAKn0n3BxpkngG7cpvrAgjFaMyr66s1Wfx6JxP3rlsPSBgfPiR3w45iLA
YE881FPqvoPKvm3kAA4xlduYD1CquClfvyDMkKAWrr55ZdF6dXESUm9fBkvD0TYkhQL9xOCaqQ2m
2C5ZZezsTOZ2HMxLj9bGzfXJC+C92GNAwaFhS4lI4Uc6eEtz15aq6J8sLZfLoTGWUg/AKGsj7OFs
PalumsELIDSaaegJf1yLnS6LbPmoacLyfhZ6X/y2ijpDgmZkE/nJlbmkoQGy/ylrF3cOliWz3R0O
PWMeoYEa/Eut4b+E7nCShD0FVgLSGTaW0dl5xCkn9GjRtDr5aoxNf1V52iUqKJFmmmOYwIR/mk29
9N5ZS0zJblbTZhbGza2DGm22MrfT1ZEQW+X09XrulZ/fOzOy5Eio2nCCyk89I8iG2jyTBGHnodW1
5fyIri75R44mVIE6L2r3uafK/VQbnfztNL56Nmf0XEeRGw4ua46ss6vvYsn5talUOe9jEMj4WpFY
D35rxMXV7NMqeUk7K/09ZxvV360d9WJCHJvgPxj9cVldbwzaNhH/pG0863edNON0CZAOtd0Dl8Z4
rT3Rr3UgV1RokZTjKD8tGcKdPcq+1kZIUK6acaCRsXTyDzW7+k72lI7sFMDyG+ETi7wH5Mcqox+W
yQi57czHca6n5rkZ7IRBxaKPCC8qU9ra0TLr5ndKOuGDnq7jt3rWHYYKiTE9A/dmKQdXNv8zKL0V
Hyq7LzpuG7Mzdn7bTBDRLLBOIptsixhZV+2b2E7c/erp6d4wUy8++2jaaPuh3SCwnvyp/NQwFM8f
en3Q1NEc7f5eObbW7Dp3TO2jstchPaAmnuMw72dX7LK+K6q7vizik2VPmPf5udONT4vTzViIN36T
pkE5t8U+WaVMIrRcbQ7LDTJrlGmVelZDXNUPVqYjPGvqNaEt9Sbnslh2F4f2ONon24fADZYsmyFY
mnm6DFwcE77Iq/etpsBz4QZ1cxHlut+MUcIN+JVSyNKCXA1yCWw3nX+MgqskyBxL/faUrtn3U2HS
wQ+lYXzwiflL7mt25HLX9lhYBQ1OR5hvrLPWB9UymBdM7VZGDpqHN0YGw/mbg7z6SaUrlFB23ALD
HyOsNBwbdPNwMEx/76Jhtw46GQt5pEqAr+PsyWIv+mmygoSVZmAxQKDtvjNR3x2xy4ViMJdqTAKd
0dqvaUm6n5rW2vkOeaRePlouBOsrxbalH8hO7/Q7P+7MLuxGx3tZR3ttT/7kZFeogGqE816a+rXA
ueSnO6dIB1c0jClswqmVrDXGDh+hTbXT77Gbk/aC3yyyX0Se1bdsnb3kn9qJ0+LJRkg7U0Y7RQFJ
0XfjCJmfEx/NpGspTMei/txBKowPip43DhdUXI+jCVC5s0zAaVIaUIjs8mR1qqBiDxDZYHVSRlBk
G/SkjTdZJ4g/SO0SfdT0D2xcYX7ESWJxsTIDAA1LIOyfqVOoMkqmjUcAgmEZwTqWw/A857XxGQOf
en6UKkc93ZSa/ilLxzEJY90TTrS4nCxfSLNQUg+gzTj+2UhW6xeFFOvBqyytD91irZ7WNXOeK6T2
RbS5uT1rapiLZ2MqNSR+ljvLoExglJyaJDOXPUq3shehZzVK11kBUz5FSD/8+juwovzuD876DUGj
9kvLKkalUzr63bdBFn0TaL30Dv4mRowKMwYNjnUV4w1gcuJHM5ygInDWiX9o+UPSQyNPrAy0UGof
yoIMgGCYB/uqtEqnXppHu4sk2s360vWzSSw1rLnIW6UJ08PFICDkJB4fZtnV60On9Wv1VchebFme
Ghsttyd4suyHvr1i2x6PO61zYzvUZsc5SQM+2dkXlTMG5lyp73TZLdxa4dNqgKP7F3205n63Iu+w
93Hd2sw8dDw8waHX+IvMgMjCzkBzH+iD33yZrKXtwilT/ZfFb9m0Mcann80s8b/m42RZd65B2Qx6
Y49n0cfxAZhAbEI5OVZHUnzwUgpKhhvndjXw1seZJieftxWtgScZkoZw0oc2/6Cn9WKdmzZvUxKr
4vHU2dR3T22mDa0RMO6A8+MmXnbnW2QsnlEEG2exFsCqNZ4Lzg47s+nFL8kni0ZZUYjFUleCE7kx
v8Jf75Bs+7msDiANuRt5i51qYTrD0EJeI0XMOLXXSw3e3VQ3H/2K6+2zlZVG/diO0pXn3uv1JWQ0
0VYPHeeOwMS+TX7H0tZXhH2dgWJ+qHRrjkw1ML2F5YKEHApM533xE8P/3IlNYwkOULk0ZVS40cJq
o0lNUFqckJR7inG3Zc7R1ms2+GuM+O08LNS8zT0p4ZO6QCZBkxxWm0NWHjRZLYevSFbb7IRDgbyW
nl8UVyDI+Vxpaal9mPzZAgC2aj3IOkOM0eIMcG1WbepOpg6sE3X4T1WndpqGPFS1qXzczWPn45z0
/rMFTGcd+2Zx089xo+XqMZG99pUDpPkxmKm4W7PMLM8pOuz+CwM2X+1wTeAwEn/0qF7LvPGTY8Z6
dx7xVTx0oJrZToPJpn9HoixoZo2uYQ4QaycxVvqEcJmszh7LNGwVwCGxq4Fk5WZre4CVsbbs5Nkq
hutqLIl7vw616n8Tuev+Tsumafbe3FrDUVuH4dcik7Kgn29BNNjkuejJUBJTEw3Wyv/jzAByR8fQ
/xiHDO9Rxyut3z6MxRhZ+ZzquDnBUItmJ7H1n23q6PXVX31CDAMd3UP5Oe5YpydrNfT0H8YBhhUU
c1x/nku79o5JtvZJ6JXVdCRcyfJOKFftlxL+LfES1aLpy6XWZXpx7WW2d33dC/O4CLezQgWXurzQ
QKvveELiG5fbQhOXtHPK5GKNLnatfpJZ7pUiUDtkEP7LfQOjS3vWZs3HHoEKG2v4Rqv2LhL0+kfC
OZFAT+wscF0XIU8414PpHJACkLC5vU4nnCWwJfDdIA6NNdtuUMNBre45ofC615KEML5pqKdTRdIv
xoVNKgcnanWhtYfE8qoXYeZN/Iuy34r3VW1y4RObku/1BB5XZGQ1gYzuOi/5nhoRYnSC1joPJp3M
xLt6aTI/FCrpx52OtH+MnGGwP8++WpKQqY/TBBD43HynGr/80eHPq+9LfxqMw5CV7t6z0okyxmti
KjS/8w+zKXxIdIsrf7g5XHrk9Ik2/uM2bqqfmoHAxCOwUjKcJ0gfOaSEVTeGwKnW/I4QpdI+wfnK
ojLedBFinc2eRrZ2FiYwrrRpG1oTr2OnXyqmToUDQWsUbvaNwruk1k3V/FDAe5OhjWpkjLLam7x7
uAAyfcDUIh8/LpOocfb1V0o6ePn+QQzSresIE4eF4JgOL1x7Dlof12FiZhLdfYyHvmjvGHu66kOZ
D/lLW0DYOc5+jxkPFYbRRcpsly+imZhUBq1DMnI4ARW2RyG1yY36rLTFjvF3FzZwv9toqu15oh2C
EYQHWz1AzC67VKifGETQRQBUmNaOxV26B8+oltM6GrUMOXAq51tRWMSrx12uCk4qAJ9oNlzpHDv4
tpcExU0Swn+Wd5npSOfebccsxsBm7uz20mRszp0jGh/3AuoyGhWR6+Sbl5a5BppCYX/X2n3bT2S8
ii4PG4rj6gqRu8lZs6VwTu5oj1vFvYj6qUtZnhSPVifcqPOyjpOZGfgSCNHLT4Tj2kWkN16NYY3L
CHFnzvX44Ky5WH6qVTTAeVWuTp1W9CZ8K+jVkLUhicuQoIfYeGx9JZ9WLRkL0l/x1mBwJn3GWkGG
7kq7rpWefnMADfpTPPoL51ZcN8YHmNJ4ckD+pfb0ObrgnULPSXHmZ+gGZt10hnMqca0299yoYxV5
uV9W0YBoNYnqRJVHJ4Y0eZdqk/3DACjCP2Pw3fQgoLgeM9PH+T7viwIrDWZg2lWtSpgh7DMMEemG
9WpfZdRrIe788Sc+GiOWoVvWhtlX76gDi6iz9ym2+VoYS98sHpZSomxCmFshtWoJtzOmefLvYQZR
Lln/R9mZLceJbFH0i4iAZH6l5ipNlmXJ9gthu2XGZIYEvr4XfrKqFKpwd9+4L93OYsrhnL3XjuPC
eJZzrvOGYJ/OjnHYTPGXMetbepO6Xe2dKE/0DY5zDngGIDprVWZQztd2WeqK+BNXoJwN7BqdHDNZ
7RerAYiDZCvSZeqnp7EhCfLOs8dN5Ps5RgEjsqsA3kU7HdiPCNIjvdp4mGt63IHjaG5IwpjsILUW
ZufzKrSF2MBKsld2hpTltvChEW24y7l3iHXMX0FXzc4TSRPsPktSPSMMEbKFBNU59o3Rd6NJGq0c
EyYrnI8q9+b4yRracOuzy4/Qgym/eXZDMaRHRNrJE/o5d9rkkzFZGMpgWdiBqPq03IxJQQ7r0PRN
vm+xodkBuwzXo99lwDgBfxV2Y9AC24pX4Zh1zkomjv0tnCfycEOi071N3XfsnO2poL8UDN3c2Rwi
tcQgcJA5ogwS086zmzFBtHurOQIJoMDhuscj7OG49JyZfS5iwY7CZTzqPDcJ93MYmvCr4/VjHjhI
CddzzqkwoMLl1qtKjYV7jGIat5tsHIbvU2+hnR5MMbYbdiAhd59ihvMct9jtwHSogZCzGlaWZo5w
TQ0K2q8NM0gWBiwjXfOry8r0Wy11a3yWednfQZ91qHypxAT/5tfTrduiV9spwGPfY3MmFEeXnodD
Qiuz7lMbNt1RWuRXrWMF/GqfdULQWIFxugY7XSdHWbpRSWxQBrxlN8z4TSGyTyULmZn0OeoFqBne
E6TWoTkqzl8/6jkyfleJUxNh4FmNtTN7nu3IQiY3/mjj6ioIWgfjUplJXccBIoSxBLiE3zIQbdVn
UFtGOk6UZ/UtDZh8PhbuMHZbdy6rcc2hxlYrK6/LL5OsewsvMhXVaSPrjJlUt2frBbRQjhdgoOm+
MRLsYOuayt+q1xFavZQZF7GVwOydz0Iorf1Sazh24c5IwGnRDJiTznHiuYGVIOdeCSLl5u9h64zj
HYuw6tbM3NI+DGh3OPna+iJZyDRgGiN0G1SnHonxR3TSYwbajFksWqEqc/pdRtOhDdLUAnUzA1oE
BlXLTBZ3CiScYpPoANzmoKNjGI6w7dz2WdN+irShTXcOmgjYVqxOR+XkFVCYXE58tKin6t1sFIm+
jWWhV7cZH8+PJmGigIyCkHeb1qgk0qCryZrfhCad8jvfqTv3mYXWcL9EicF2P4jyuvlhhHabPtSj
Pxo3XtuwBCDDrOfbsc+JA1fTJPUNelz/JzMr61gBY7QKamoJHNLqSbNgYdXGvMl7rU62JCDpL3BB
LX3V9AS+cCRDYh9Yk4penSjtdM5xjgaImo4vIb3Xyujn/S6qZhT0Cc2jCEtH5DyjAcE+gtRaL45j
M5R2UImOeoQxu/qOj71/9JIEVJa9sJJoNZ4mu5dbFbrlXq8WAlWssl2movikdHu8SXtDmQFYuGu6
hfO2jWcRYogfldS7xXdxLsBx7DHzClc2x9DO7L3mG/F/JerefSImbVMJsq3kEL98XFB/Z0xsxsRT
8dFzky4SXrK4VGGrqSPhLvqe/cGwCnVRsNew1d6gicic5w5XisQXNUyc8YIGgkEvFXnsOfqWwyXu
fa/u9wUWlifbDd0siFFLd0GrI2G+UjO9ePbLaPQLluI7XI/zbpjb+Vrsdnq/pybJngDwlg77pnWr
9WSMMSVdfzCvef8ubitjLmomnaaNCVRBvK2CU11UdQ3BYt/nvv1CejaJ4JUXZcWdNaYd9CqtyZ9k
R2f0iuTmvVtL/wp1xyLAJrDx7cAEhfsA7o1+X3Zts3aVXc5bL2sT1qUO+PyV0S5uLaJTvCMLcGER
c54zIxp2mAnn1eQgLXKIxsxJN77sxBa09s+mQh3w8cv6R6n0dyvFY7wl1ImOGO8rSJe3V9dLX/V+
MTv7BgMsm+O+nqK+X1lFIpmpUsNSK7efnfneSabq2GRa5dzkgISqh1o2yHTq2Yi+0zcSybqRmgau
szMxfaU+3ZC1cFL7m0f14Qe2vikJpny2i4OjyvSpIAMp27Bk+/4+8QrxSU0syEFGDlJ5UzS+o/Z+
ksv4i09R1Y63RRdO1JB54azwVwJ1zPgRNz72H3SKZTerVa33Xf6LmpM7SYrRFH7Xks1ZvM4x4OQ4
sJOwozIp+18irEVy0jVisrewZNzoJUMl0x+A6FfrGvRZdIAoN9Qr0nQJLKO0bogbRd96QzQRVImm
NgdnBbxuKGssSiYHfBvOv3UsJgpyuLnYnjy5qZ9dSzJ7591AyudzAMH+CtXp7FlphoV0Ic3jw1RG
xvwk4tQIykzqr2ps5v4un6DwX3k9zlsjpCWhv2Qvgm4U+saZp4m1ku6snSeHjBrSndt7BmFtwte/
a0mXXAtbP2+y8SoyGHJtE88t/3+m+pRl2SE7mpKDgLZpIkVC5ofTnbpRCJ1Ui5pqU7Sejk5Ck9W1
7+DyQi2DBr9vCXrsTGlvPwM7UYQOpb3NRz6GyKSFfoyMyrylFDL8+vieLn/U2RfHALaH/ZmOnjin
I+Qw4tBWNM6err9idS9TyCIAyv41jZPb6RnLlPmnvUtizNtLMnxixtCEU7eJKs16GfRB2UdJF6K/
NkNeTM14w5kXOZvBHmAqEW9HShIBpwJD275P9PAe84l61CMaOoEsqpktWo5HwFdDfkVAfTExI4PU
obbSi8YNzbhvh0W7Ett2Nft7V/qGs3Un/NvbwQzb20FDTP748WN7bzQ4ajQJUV5yS8/eTkTisvTT
UNsjlEy720mvEbpaOKPuiJD5/q9j8XpAzHY8BsTvYr69Ms6zdV4CmMBEqLe/1CjDTT83s0nRcNKv
uDwur8sBCwd/zEeWxiR2NhbNfM2LXBUfvdDGyjaMAB5NfIPNuqu84dqG7HIK4yNHb8dKCtMKH//b
K1tE7Q521fBQ5b61z/2pfdDTqV7Pve9R95DtlWzpd8bDiGGBQ7bZFLnn8hkC361x7mf7UNT2c7Kc
uvXGaI985WrV2GrYffzglp//9tvGAsnVwUpA68MNfXt5GRxStKe6zXypESg0O1agLa1Ks+eoEuoa
O0/ZzeuoJx4l9E25/Xj4C22LB/4DJzljw0wiP/hsvpZg5Fyto0ygcCN+i+HAnqJi1L/p0pLfvIE6
oV36IgNAVHg3tJqmJZzeOsrZ0q/8lMvJ/M92zfd87A0kxC+v3V9OGNuUhI5Zlnso8AKuQc1Mv6op
indOW8vbiv7vFFTY1/YZ1qHXj+/CO2/0gjBfHHM09DECvR16ZiPcJnbuHDQW4WMHg3aTgDX+7Jb1
tbn8vaHYPRGpgcDeMfWz+y3MRrcyP3LoCOf+MwdLhGlIdFDC94Xz5ePLeu9V9smMZJjlFbtYHv0w
g/3GZVWFRXppn5RUCAsv0EAt7JwJ/urH413O6g5v8LLTwM7MRuzsXUaOCxx8Mvh0KAuZgarT9uSV
nGaMVoc+NJHEueIJXsOgXF7mcmyibca0hDPnj87yrxenLxokIOFoHVxQxl8Ho5F0H3sAJ2arr/Av
GOt/vUy227SrEOei7CH87+3b4s+J5SAAgemSW+OqU4lY+1bcPYZhEZKpGkb5g9aLdvjnnRXDokWh
RM2VAnx5O+zSHFrmW4uJcEh2RlTbBw+xexDRHb6yTl4+SGTWiz0MByG+gXPjZEq5mqweaR0mEGS/
29BrXohVtNwAtg19boiY820hAVBcubMcB7mIt9Ph25HPLlICXi1Vi3iNSUuhBaGTeagah/OoQRav
H4z0lv3ACrvGvitLWek/abe3h5pvtjvoxTCGGG4TegfjIBRnDXOiYroSM0YFfMuCCM+2SCWVKbtr
Humrlz+8yra+RalrqrWpT/oTq8zYrijAEnjo2ZEyDgk0uP5BN2lObuYhlPWLQE853SipNd7DUGKK
2bixXxGfNtVFs56gZ4mvyH6SYWV53MbjLEo335pDr5froanm4ZlikDA/M+8bdDskZnx66jCW6Djl
4ZfSKgqxEwX0kE1JO/S5gN8RrYVMKCWaQJdXBhd8NySOUT2QO+0etHSkspkkTg59aQBsB/7U+eEK
6X7urHAGhk6k8l41kflbgE/4qdtDq61w2lNP1SwtSZH7IJ8POrPite51q6M83mf1Bg130hPZ3ULu
maVw7jxHskFsDDndu4kePS68n28FuxpObdy+wKW6ekzJIIjpBKPdWiFu9uQXwyiyIVCZsr7ieWhi
2uzGXG/gFnbmzuuL8dTLUcPcY+Vio7TaNtazaVPD5b/rT9gwPVwHsoHJO5R5dUrcyadgHGcmXPXB
r8k+aKFX3HphRYmMQ4cGYsaJhXMbp4rbOmO2/tzXDSoPOWTxbaOwASHSqdSvLLKpgBfW0HNYi7Rf
KUz5JPCEmX+LltCcJTCiqfVPGvjo+MbOZZ4/IIqytJ+ZWc/HVkae/1P5tFG2Y0y7cD0MtFdXqq5G
/0jujH6DDFOFQTtNtaTePo6cz+3JqO8L4JWIAEWVW1sDGdixa3QD1F7sG/59VCWeTfTEUGN1IW8g
24F6asdV4gGl/VUZKDBvwcfRXq8t03J+t3AW45UNYwe0ouzMeRPRuf2NfwOVrCtRx7ktdhrK/F1r
2PehjZxpKZYTA+ei6VtzUAz7Zz1vKK2urM60bjqm2rYP8KvVCl/nNGqvsvbnT5bXdPOP3rXLqdiA
3JY/K/jV3TcxhdqPCskJZHa7MQbw6CEQKnAd3cxxuk4qUZCN0PRlB9ol1qPPNTzzYp1pNJJPLnDa
CFGHo0+IR9wkQ8kzo7YCdphl2me+xqF5zEUJ8RZZPW7PuG3cX1TGNWDQ80D+D+2mbvLhYurxSwZO
Pw4yZAVxwMts/9IV+5t93ilUgnCDFgZTJD53DoxINE19+5A2veEenRb0/6pMpvy1qZPagnpc1drG
LLx64Le1efeCQFp1EEkTCWqzi6lRTjbIvGjpquyL2fDnFToDRQsSo9x0ynG+tv+5CRLL/wbNqqqH
OKti+DFYzwe4+51d2itL9s2hwFJf74ppUFOAcwL/seYrHZljp9nVDb49K7/P1Eg3vzXN6T8sOP64
zhMsG4jZJ6q5FKXdasOdFe0DpAHLWxuJbbw0jSoeEltzvG3UeJT1J1HCpe9FlvJhtHP/uXD08RNC
+tInULZq++i2XSAu1CU6hNgGakPxyusfe6cs0t1bLyqByjhAwP1D2oroS4Hzw8EME/Ev+KZqg951
oiUHg1dli/svPzZWXcFAoGJwklpOOK8sulyu2lZroGJDCEvXU1frz75ElLBWYFkogUIwoV3hJvLg
mY1prjsoTDUQ8Rk3WdUuRBc6fp51U9eR872Qo3fPSXUcsG/1vUblCEXTxh24Dz8blY4RIgh47KsR
fR+uEYTu2D+dMYTxj8Uw2tJzRXFVpk2iVhFoDxHUsUpfNTynv1Ue+T9HR4+fnMakybYcxAjFNfzx
v6FPmX3o6kyntIvix9kpsZ8OvmLiyOPYf9a0wYQ8HetpvaO8NB8IiqFNYIRl+DJS48+hVvTJ9zFz
9Vu3LgDNaXPV38Yi86JVPE/9sPF6bTz4flt+zTWMyYGaROUGXqd1z4jBzN+NJojRK9ko15tQVla/
6kc3+Q/YQ5EETemWvhkM+JUoU9A/jnfVQFTJXCFp2o2A6onxbgbNgGik85DmlhiMOB69ZEVJd/ok
gFvEwUTLOb/342x87swo/5QmIZEetC3r8t5Ka836ZFqaP8UB+7uwPSBqi35306J1a8yszj7l42yf
pk65wCm1qfhehd34TY9rO9vq1O7EFmtLcxOjkYKDn3fWXTtljhGo3qkpBzSNHe3oYzg3bmFoInDH
snjK20h7pT9g1AdCBBT1vLrlqVjYZzkhAvBc9V3syBVkyTIn95quTRDS5R9XKsSGuDcHbi4s5ITY
oLC2SDIxLXlLI8uB+VjRuaZd7x9RDUY2OhwrlYcmrFV7MDkUdRskCL2+aejiQ8hJiUFa5Wlb35gJ
uSKkACUx2dNlTn/TboVvBE7S2erWhnRxrzgQ1utUL1qSCVpJ/xSAWnKT+5E/br2SJPsbq0dHkjbh
EiuDJZGGnpIdGovEbB/R+7nD0unP080IHfK1hyn3rTMpQ26IBOqIF7BpVPu4eZ0ghPT/SSZh1dMs
1PMhMLQM3DzxIJq/S9TQP6KigPFDdc24n0os26B/OP0Rl+TO90VueYqG1kBrwGCLXQRjyxaGFaco
8Y5AT9ECKzM6l2nIN365VlIofLuqu+00r/mhRbpCq6yr9tWQFD6CucRM/FmXeRrxTAuUc3ZLjoeh
5PCaasaYHZAYGsVeGFUYnfg3TH9VacTDBK2AGOxB7k1PXtyq/5auW72Kndruno2yyxDTtI3er3Bp
mMbeQf7ZYPWdEKwnloFIJpm97tGO4aFzgRxh1sihPQ9sWtiEBzjx1d3UV051jBtYs0HnmK75OtLH
T3bejOB6jYxl2PhlS6JRiWP5dWA96balN2KSVNEYWbd2phyU8pEbffWtVjVB7dQiXfM+Dz7aG7wJ
gaCgFh/GUk7pTtM9mtxNr9fkBBBXZWEgNMNin2cq3tBshtiYu635DAJ2Ljcd8BaIDD3N9q3vz9Nn
XGMjoRAj28iNEOhcDxX7NCrbGrKlvfT97FGjyWpuI9wG3qpCDv5AtAuyvaI2jNvKN8vo2Bo1Mkpz
Mqxs32eR9xr7BYJSbMGDs6Xdm6Kvi+OwZn3F7LfOKpTBK7TQRXcE3SupYXdGESOeNbwmKMPe2OkI
u/Q1cQoNYXtCLNczkVIH8t0x5G2InSzc1RVwxCApwyQ9ZGEk+BCVMSoiEGqcX8WUOLSc0ZiXj45l
G+oY89KTDlLUISEUMZI1gZK4x7/ml/+BnskeCZhgK2i7rDZHJXCS9WpRamRwsE967vCEyCSAlMDu
tCfHwY80VLsQxOfALma2dHmNV5QmaJhBJ3R7Xvq1k4yDvrzUKfomMLqbwvJi/XMylq7x4M8wYwNP
yaQOdL9TAIDtODtlI5rj9Ti32b1D2kZzgl3a0a9n4kBxVnZ8v201j92T3fV+u/biil/gIr37Ukgo
fk96ZYQKCW3R8QGIPqW722glqSxmi2SLg2hPcsxYVt14T4fcyg4CgYmP/jiRMRN4XIGTHhpFEI/Q
ARQt/Sd22a7AChv4tBdfSoJTUC/U3hCtjSFPyy0uf9ffIMbQPmU+2X7fvZg/OagS0YQw+WtHW1dU
8bUHKLwGWwNmrmpNXhjDkgEqy1tcLC3bFJlrj3U5qyev8fPkZKPgyPB/0BvSmo7522NzOq4yrSvK
GzELkR0sa9DRG/klT6401NTf0Wpy/VWKDEvdWq1kO0P9LdWAaWdsveyoLtzPYCq0b/AIzfD7rOrm
rsP72u20tta9K2GH7x2AiUgGX0mlczHSvD1r2/SA276LrEM0tMd5yLvPwqjFKuw1a6vL6Xc7aGL3
cVXhnSoGVl/qgIIiNS34s8IQZIlRt4uMmKcEvPPUcU30DKdV1Uj3KQzzK0Xcdwp/+AMpYFARR9ig
n3tYANJUlB5D++BUfrIXyZw+aLPy5nXeONOzaJB8u6Nbn0TSA3ohV421tR8q66gn2nyl/nZZ+ls4
+8wINEsN6wKswnIr/K5w7QO4s2HfVL3YpiPwH7xcpFPAAG6+kyL8E+1/6F4pObw3NIW4peVPL4LC
3NsnbcDppVegOwccEayXbAu3TMHN1qcsyxYgLPqvLrfp5CKa3X78xN97BFQdxZ8aiyEM/6yQZFq1
F0l3QtCndeFaEB7qBkMvw4o2tdavOG+m/UpxbDWQnyOfgBQx0vHsmI3uaGnn45W33lkaPGfVF+4/
CXcoESh9e2fVF0XmXQ10zzyQPOqmN2Y5jOZacoZE6R5P+FBE7OVw2eKmFscQR8MQVGoQ+8zWiFmG
a4Wny2Fb/CWL4iXwj12EG1BpTwgvpJIeOEhhb/Qm7pu1iBLniQgoq7hBT2T8ohxZbMUUTzFBaRnz
Rzdh0qaRxzFg5RnIwx8rN03ESYxKjjeNwtu7max84Htss3SF1re499TAuhxoyL/G71lVWXZQzp71
G1lQaB0M4qO+6DScppuyHu0Xp0PfFBTsYn4nLGrmzndCLdkuwuicAoBXJSeWibrj6Np4eM8y1QEH
KfMGIvToEMJW90zHxwRh+3yYYtT5Wzzr82nCbFtsDaiAxibGdvJl8r0+/lJpIYpAqhK0C60+Q1k1
T1145bN+ZxZBB8DfYEbowp77HE3Trci6c6nczUO7q1Th12tt1PQjyrcqociUjsPm49f4nS+IISGa
AGmmPGmcfUGtjxE2KxUep16KddLH0U7ZtPLjxIqPwpjGHXYNn224Ja802N6ZpX36XfyPb9fCPfb2
222NEc/vSL3Z7zpvm4dR+gMd1hBMAMkPPeTExX0+y3+fMfA+UhRdZs/lNr8d1RQyjJbSEoQAEql+
5LlvxtuBoMuVEq4io1SFJOD1YEa38TT71zAU793upVfBX3+iAc4uetLGuXN7jYvOxnZbANw4eeOk
HmrVucWqjZvwV5SU7b5ggyuvrFGX1Vk0Hz6yGkPoKArOxVHFSJWRs79zyHoO4QSRkK274gyL2sxv
VZEitOvlahQcJpxkcG5RfeT/XAVnMiYUhk7DwtE5VzRA1zZJAPXsA7xHsZXgQw9l3NxkLu6gj9/r
y+mZIGKCgyDZQUOix788ib/6Cq2rIF7MLA095c5haxaoDPhyPWpKMkbseDPIPMmQfDbYEf06S+tP
BPJ28RYrjnejBmO41mC5wHFBqGNq5hmwVtFCP++RAeEvDIB4iHqr2t6Jhv0t+lot2jm5P5/gAzfp
MaZ/+eDmdZefeh337ckqHGs6yVnINWoTDvOZkTQbHBLhtYdz8UHy8/gWgQyhDjL18xYF7BzyyXDt
Hpy4iG9rQW14hdnKhkI4GTcaKsZV4znJ/uMHdTHnLaNSLl8ULkSD+kvL7a/nRHFTtrIfvANcCfcB
UutoBaJS6Q/LwpMfyMzyroy4/Ilv1kk0OuwMLcZd4hPOe9Jj5HmhNxJ4ShCfAEWNI2ufTHoYxMw/
5ZXBltfs7WA2G6MlZJm57rIhTVOpBW5mxkfNL6xH1ZrzTSYT3DwKvxs94cj9NXVls8MI8PTxjb28
TBuPs4d0Bd6OIJ3j7Y2N6BeArSzTI+6so+fK8BWqiL81DbjxVz7ryzeHoaiLLjhentK5psAnq52v
sU+PeTVQ5HbSAfFsUq+NyBWvs1VuBoI1myuDvnNnl7YhgtRFdAll5+31za3V0tTJsqMtDS0OGicS
d42b1ac4ivIZqndi9BSmpjTeRyQ0Ov+6kCBp4PXRDb5nE/378vP+em9tHWeh8iw4RmrxRJInDTuQ
xhs1u9yo92mHKTXo7HDYaJEzfP742V5eO6inPyccWE++9wff9dfgzBlKzHS9D2HUwAQRlSFJYeCA
H7WROupaXx4gIyisuSi0f3889gUmlB0vWkWf9Dos0swTZ18sQZrmVEl0W/pUTF/yKGuKnW50I8dZ
qPqHVtFNuxmLGnVJG2NzeIYwgzqi6pfQts6BS7y2unIootUMMS//YWB4EydwPpG+y2Rj7p0+G79+
/KMvZxn2GdbC7YKMzHpw9jFUxDxRULUqzkvhjUPl5+tUxd1W2M1/w+hb12B8l98ew9ncH8dijqE1
+fblMIaR9mztVNhkEDFaVKt/d2LOth2GuTT4+NIuPz7Goj3HqwhDkd7y27F0aD3piLH5EFlJ+5j1
HYQXXfuTm26Qb7BRZAU9Jck0XDlvXK6w3FF0REzcJsIlJANvB+5Rl7KmkpHa+HIYj5SqxaYzC+Dl
nLu+1TG1gAZBZRG42IPCIC219rUpB6r40g+jK8KfizvOR4AyDDokrRSUtObbH1Phppr55syDUTrT
S0sf+t4yI9M/SN8argU4XNxycKVLwptuELbJqeDsliO8Jni1RPZDxVAQWpt1jbFPePG8g4bNjIwp
p8kwoxM9n19BTF68yB6zLPoTHzUkK9h5gnndlXVScGw7zM6Yi0Dw7dyaBQ2/Ugz3TuVeAaFc3laG
Q7KA3w+mJsrht7c1gtA6UqgcDk3qqHXVTekDsWbpblQ4vv7xPebKFjkTACFUL8yqb4eyrUZC+SyG
g0j0dCctEW7SDO2SjKgfAyoRd9LA8vjvgyIcwtTL/aSMcTYvIAVB125bw8HvC+Wt48LJce7lpCYF
dIOtfB/Ndf2a1nK8Fmt5MYUDO2L2xGJOgcqCzfb2citKYK6X+TPOxDl8seZIfKIGTjC7GQ56e5wS
zE1YgaQmVokfJmL7rxf+RzPG7gALAS/m2YX3ZC9olCasA0w8vw463QWSYRGF1mFY22StfMVS3V2Z
qi7fJlSOLvMFiiY0RueFuWTMtBTVpn0okyo75oY9mCv4Y26z0ijahfuPL/HiUwHdjTYZjQ+wIxbo
5Qn8tUgS5EeXxXCbU1VXSgZeUtEWjKKYpiy5Kq+Uy7nD/zykwWYWNaCwDJ7v2fEuKaDeeIQFn5AD
Yo+GcUVDE8MrPSBSsaNjFdXdlatcvsA3G0xC5hbk6yJjNtkMnc1FyM6LkBepP+lYdA0MkG7XH6qO
Luzrx9d2wZdkokMw5aHUFlwfrcq397NBT+GkqT6e0hpd2CHRWqdYJdTDk/+idnQ+e3Y7Tv5qHlWS
raDgeN903l95S5MqfaD1rZJfJQZgJwD97Koru8HLh+0ucz/neo56lETPboPWusMool4/VZKKbyBw
NwQCccYnr5/UXrbTw8d34+LzBUHKKWnJo6XmRkXh7c0AVUds1Ujoo8zH0T22JF7fdbX9G/BvvAM9
YPSf0tqE4DWodPfx0Msf/faJA2pHuEsVA3ACjMm3QxuxsvErkJcNZnCAjSHx+XW39gjc5wbCU3zl
zl6+YMulIvSmuk13zT270rkzM6/CGHwyvbKxnsn5w60P9wDj7MfXdXlLqclgkcMxbsFUP/94vMKm
2e0sqS/saJJp08EPAliu99mLtCdvPGgc3JpP0tXk8AuTZPnt4/HP6yMAMi2LmfhPXchwz5WIOusa
0VBWeGx1UW/DcDLW1DFKcDuAz6a2dtcD9u4dVkvIQ0OXbD4e/vwNXoaHNAaoG9YZG5jl9vw1XaVh
3qrS9MHDmFmxKwsOEZkhsWd6XvwyNLF/Zbzz2814NgU/asV8LUtJ6u14QxLpDSt/fBojTX4zM2EB
FLTFJhVgR1YhbsUfigjunaUNefSPa/2fsZcyHMu9Rbzb2VSSjbXWhoKxwXGk5DXG9ZE2Gl1pt5q/
dkoWz2PcjC//fIM5pmJ8+rPc+vbZksfclnpT3iSnJGSWCxJ0cY8WJjOAiCNMyRSNRnRlPfhzyP77
W+VCCXKGEYr9g32GvTz0vx4qCk86B9GcnqB3xpu2ikMyKLPuwXSTbu2MTr4H2latepDFBiwuRI9u
7/hX7vY7T3opuqH6h8jIsn/2I1K0UXVLx/NEVK354tPrvdfKUZ68wULkaIfpePRdIGi2j9r343v+
5xh8fgM4d6F9ZW+HIPVs9mhRgRkz8L4ToLIy32eoCAhijWiIwiWLqi9NjiaQ/m0D/3Wu5vlQTTHf
VxZpiC86NeD9asS07ScUetgTQDVIuM6V5bknegHpj6GN/9XespTncHQyCVEpZp9/9p40xpzxjevk
YeYiH+5T+h5wAbycBjfiwmrXuKC3HqWlwZX/+G4tn9zbm8XpFJ+XTYMGo9C5BNsx09ZLM6IfzVIv
tk1d4LnXNASRgZuk3a4t63w4plbjXMtGuDjLsU1azqkeR7llc+Yui8Bf72mXobKJSJM/cZqnVQhU
Ktdw1VWCs0wU6ciTXPkzGjPUDAKlf+A0wkGn5LX/GSSyXzl0vPtr2LxRKKcXwjt79sK27miTrKGR
b+ZxbA4MOc9H2lNkl9l9VX2pKZt1pylr2Gwgg/ieujH0K8oOaMoMJAkfP5SLr4c+Ev/gAEK7TTH5
7FyijaSG+6KLbhKC455FPqeHltS3AMN+jhImq8a96FxUBqV5Del9sSTgryIzAlG1CwgSdvLbp4LX
su4tqgdHNyvlV9E34ZYAHGQQljmcUCJes5BdXCovPhBWtsq4X1mKz+67AYBxLswpOyryCVexUva9
XZfG7cxv5BVYsGuqe8F3Hl974hdvPiMvnh3yxjkN8Sa+vdIRE2zbWH5+bEd6a+S3ek36ybT7aUSO
yPFzNkrdXbHX9YeVF49FvB4mYB5bl+Da3aQ3iGWcqZ/8TZMNhf+SaqM+7zKM+NaW1TunGRyitLk2
vb/3q+kxLPFE1K6N86+mmkO3KbQ5P05gIRwgFEo4j8jpPH2Zxtz2F3kJEpgmUObqSn/jvaGXnFKC
54RJ7eXspFHNUxaWXZRzpJD6Hc9GJiuTQLYvGqCYdIUi+jf5fddC7y6/TJ4TJddFlEzxzz4fVoYo
yBtvkoC59MkMTJWVO28q0kdM8AXMDmpeO6dxkwR5kfDuMlJDUKdrlvPLaVj7Pv4y3/01ZKkINi+U
2S4qkbagH+LNTn7sWi2mDrMY5wbyYp8sjWU5QPUgFiaKPz/rmSL2BmFvm67QC87pPQny3ZUa1Huf
zxJ8brr2so89PyA5leoHXery2BGHlzjtsFn8u4EsQ1S+fYTwxhXAEPRYII3/+FYsy+iblQO9C/1b
tlMIaDh8ni2zOcoCvQEydNRiu947sVFOwOTdn1ZbRl/+fSj6CdTeKT9dpsPm9dwNSYbJQ8GPeWrr
6Dmdmv7WDJ3wyubhvYuiyk6JjaVgWZ3eTgpAH2vY9FF1jDRdbJf8aZiAMbZgWS0Q9Y8v6wJNTxWf
7oXHhphDDv7Ws9FqcI2+4H0+atgaDqaZa/a6yNvk0xRnZflEZl/5baI37n3uB6f7Yi5s6ECn2riD
BF9YKqg6I/qqgS63TlaOhwxtfAopIyE771U5g/ulN+PM2KZGa+qfP/7x77x5TEFLOwQBDqdf8+2d
8tsWeKJpVEdkxiZ0JVeq8UDZIbpTWmNAQR1M+XkiN7BCgS09deXFf+dBcTqko8k6hQ35PHkCA8FM
qERWHbtapvd9LJ2Hdm7VN0NX5v5fr5SBsHZ6AJqXB3K2RGllM1jtVAz/U3Zey20jSxh+IlQhh1uA
QRRFUbJkOdyg1l4vcs54+vONzo0Iqohy7db6ZsvDGcz09HT/4T6gJ7RJWjBOUk4/vdbU9CRJZniS
2/lrpwZrr+7lM1g4JxBoyM94oPFuWWRIVd7Llo/o2z20oegh6yx6TqZu6StLeRXX6VcDKxW9A0R2
1OUjtLUjMwIC2N3PVqpsxxa8dB7U8x4uKaYHdd3cjUH17faaXj184Y7q9NBI+ygqAEy43D1mYyVW
aRrIPahyBHawTattgbLeqzwCWECWprCeirI2UAH1A3LhpE7bf2//hE+mTc7BfOFB059Zkh0bZNJC
UP3OIbAgRKHgBr9FUef5GGPXmXgFDRA37VADuT3s9Uc1SXYwDGbSXKTLgqScJ7ExkODeF+CXQ1fp
peRZaxEJvj3M9UWFOSrtQgqf1OjAQi5uaykq0X0EunkfOlTQvkJiAS45o45ZvNWzoyCdHWF7GbkD
soiHoNGkbueEef5qA9gq2ruyA1b45fZvuv7oNi0MTL6ptlDZe//JHzL+upwcSHZSf5925oiKh1GB
HdWT8UCQyTUXekryx4/9YUtVrTxoLZWB2z/geu35AcBRSGyhRFlLURmpQ1KxM9LhHhM67V9tkjQk
8FN9/usDZdsiNeD+EA7ysvgZH+aZmkM9NaXV3/eCtJBq6Rv4GHurVmP5YLfUBoU232piIgLuxX1M
BYtMCSgFShrE5cWRisoWjL+pjvcTm/aJVmNZenwMGVfxSkiKSVQlXyOr1VCVAo5GvqgIqDaNkWnj
G1qguiOvkujRiKTwPu91H3NfOImQV7DOIdNLmsbaZMroyx6Sdkhr1aDRkJcGL6eThTWgXCyrjl9k
uFSFN2atcmwFCQAgyWj3mL3NfnrOcJIqXxJ7coAEo0c4e1bfdq8Btqv8VWTW5QuakDVyeEMU6a86
QrDdmfNk3yECnyg/lZqn8J+5RyXeGyVtQA4y6gfzAd8USBP1aNam2ysVnKfIDOVsi5hayyaTivZb
6wflG8QGp7yvjEL7hxpKM6FZlld4qwIdUvKNKZp9XlnRNqUg3aX7csTo7RspqPQnR4TUuRN9f9TO
WBZMre1W/tb02fhfWIzOAxzMwaborrQ2ErnW7Ox7ueMRExhK/+CMkSqsj/z6qx5PySvGKvEIQtB3
UJTuG6NHGbhOxn0BQO0VrD9ojRB1bB12zdhRxaHuHX6b1dFX93Gnx+OfJAbpvx1HuU+RJoPjccAR
CzhbYwxINNeWJp1QZu1fYgT/qh/R4PRPPqBFf1PrRqm6vTUH87nEGQcuklpbw5NahokEtUiLXnye
W4kXmNhwbuFhVfYB+ii99irO6Mg1EXZObm5EWf0fi4RyZFXmYe51sS3IDZll//TTtCtWMrMrDADF
ESS2kNkg3aBesYweqKSMJqkm/uDaIL9BcwlC+Bil7eAR3GjfVTSAJk+K4cectNQaVd9DnEpssLKT
z6nhBCjP+203ApagubHLWmZ/iMNZg8yKq7aMHqijlfNaHBZ1xcWx5NfSDiJv5UW/hAEkdhT0k4yN
itWht2wCouoBKMcFGshd99WPrPELT8+Cqn2dPTa08O9Qd1buW9x3fxqZNE9/m7a/2zRz03P/6ATi
RXCCgp4j9mTWCAsDyol9ndLKJA3GxgmUaeWuu65FMnUiIGVXhkNIZ5E6gaFGfNnKm3uONx+K6wfi
RqE3zm/wgv1TpqAaXNuUna20yL6EYxXu/NQ0tJW9c5UsgguQQSZpBH7EXJZyDQ7vxq73G1qczWTu
EfDuTxhSRttUK5SVocSMLj63KHdSUqBywxuCzP4y9qvUjMg4BgQvarV6TpMcyeo+mIgMaRFWiteX
Yfn99q12lcigp0zNhkXmVU65aHHTp2VugbtRq3tdCY1nGGPFIZNj6aQW2fxHkgKUj5MyWdvX4m+9
mCiGsPQbScHJMdDlWXzauM/V3IGxd8RQAQVwNHzNnzPYI6QMzbj9DTgdjqQRGU3tKbo+/RogzIab
aW6lSEjTyyt37tW6058iyaEiAsuHFRa5x4c7d07xUA0Cyzg2wawdZgfyapvq0kZROwn5R9qwtxdd
fMfF9AEn0Dh+R1deuRXOvWnVeh3qx7o3jC33wfA7TtVa2c10mIutbDfxcxBGZYzuQQIt7fboV58c
+pdooqDIyeV3pSWlTw0OVpgiHH2DQ9zR/wYOVg9H7CDRzqVsnD3pTiGtKa58ssg2hgcqUoy8+fn6
l4tsVKNm952tHhE2d7xMsaP6LSVR/J2GQS6/xcg3fLk90auUEVqJDGhBIYvFfmj5NplCwD2S4ytH
K5rUN6QXwMmjPL1vJkv7TUvdAfICmw1dTl3d6zTLyhXwyyff2bHQPTQotgltwMXhCoYmoTenKcc6
Corv2dhpL6gASigXFdJdko3yITWD6gSKs61WPvJV1CJ15PvSOqI0CgBnGUq6NqP64ijHZGqnxgWu
Mb+qtYOOa0CVcgWVcj1P8lThLSeGA9EldtyH86P3UePPg6zgqeAH34wCGq0H4UxD298f5x/UuHWv
zAK0WAInD9Ygq9cXhUiTPwy/mCsyTkPRcRMcCRWi2C0V26SSW2yjybA3OVEVac0y/1MhqvwC0EAd
DqM6xisf+7MVF4wEUAf8Sy/gchGmDCBKPrLiY+dbXoU6M4xGVZLvhOJUtPJ5P1lxGg1UvxF/4A28
9GoMMjOTzQqCewjrVQN6bSNAX2TBgV6kGaEPrre/fSmZo1PqF90anuz6KMMjomoH4J6nyjUpIQ6n
AkyEeZRmH1OPAKXbaTN1ESodpRVtwlI1VsrHn46IphBblrIRr6PLxbUNVCALSqdHLc/KbQoYE60G
OVeeS6c2t/Dj1LvbseOTr8nzngoTNzKtteXX1DvFlzEmto6VkjpHbR60bJtJiS/jd9FWK4N98jWB
ddNyRP5GFIcX58eUZAPkraUeE9N0zqOWmC+ICM/3aj9XbiLn6Du0RhJBQ/Wtlaff1TxJrQDHYFJG
VIZqIX7ah6M79OgU19lcHOMi0JudnIwydSKAO61raXMub28v69V3pPDNjuVICoQ3rILL4VCj6kht
5IqZCjFLxY8O4BaTIy5e4SFFLv5vV9bClwd+AG0H3qLgTi/HM+vYCiDJ1kcDeueurDiZEBBbjIk1
a6sUifItkcLoq5L22vPtmV4vLJpGQtNNNCmBDCxyCqeXjN5Qp/rYxq36LJuzdk6kLPFiVMrX1CGv
bnRmaYtuvXhpUnpe9N3CjMjuRHp9pPtmH4ygTe5rbnPPqPrcnWG8V64aV2sV6E++JWKYAmMjJAD5
sJdrC6Uuy/JgBAqd4cHlIfgivdaoGLz0qGNvcdboVoLedaC32DnA18U8hfasWPMPm3UOI9uUJKU9
Sr6efkHS269/mzIaOjzmzJwqH8oHevzmG0b2o8n8uD5wWfmh49p2VNDY+dsvrFHUpRLFKwXF32WF
FcsQjlZoT8cawSWIgQKmEEy/SdvW4u11Pc4Chyi4wVzk4jW02MZFm3VhjQ7WMaCGkB3UGYR+3Mt+
tVeHnMJuPlIk34xaYG2r2ZTqV3kmncEDoNCnyQXPUcZfb09ejHiRwvKLkC5QgDADfaX5f/kpSriQ
eojjyrEc28CGQ6E0KSIqPJGOs4GhmBeCQou8IMyjdp/z8rZfb/+A6z1P+4OoBY4Q/SPq65c/YMrs
KaB3Nh51BNbfRlvrco8OTGrezVWk6rsIxNvw02htbbWYIILUh7lz6QnRObhRdPtFM2+x8QlYrcF7
ITh3jlHNx9TiE1jHpGvAF7gSZltV7mVDEST/jB2CUtsgmIv4C0YrifOixLXdOZvSMKDoi6lZykpE
X24WPgnqimTtOnbo/MalZPIohtB7fzgHKBTpDdQGiYejG4VtY93ZhTScQXPBKaMyPwamsp196rup
O1dWVRykNmw7tyVmzGvHd7FlWC22DAkSEYOk4UrnzZ9zR8LeDo81CnmTO1DBbu7CtMN5qDat4dhP
xnQyFCz5dmU/wR+7vWGu14UgJUM25hUvnvHO4pZtaK4qrIv6UNlauc/4DCaXAQzH331uBXsVLlC6
c6Y0STI3VYa8hCgQy9PGaf3RU7RylcAmqiUf9xELYglKirgeKG+Yi32Up4nkh1KMcSZeQncQKqvJ
DbGJWbseFu8gFh5FUxolNhhBS+eWvzwqaetMiEmV1oOVShhT6Z2FHWhvJCgbpTkAs22f5YXp5dHc
Zu40m37kVWNjZX8XL///M0TrgorDO6zt8mfg8TtXWiHZD4mBmISbSfxoF+GrpkcpCO27leGutxuz
pkkK0cJyWNzFpeikiO75o2k/dLqK1E0yKcVBl3w8/4ow8ao0GjeWpJio4mCCvXJTfTY2xu20Nynm
aIDZLqcadVVWjn1qY8dMVfuQU7qiDeUP6iFM6kC6g3cUOG4YTfmLgHat4WIWsVGsNDADCIoCKEkj
QQSwD/ekjmFkP/EgfZCazLjXgz7fELGM3SwpjVdPk3TXhNFaOvDJnOHSwROlzcnVYCwSHoWAbyRy
6zzwHI+rTQrIF9Wqrpw2ph7Fx6AZ8LLApPJZqwdFXTncn82Y1y7oK/BvROfFguNuCamQYtMDx7Tc
ooKT3k2xr53gbXxr8rDfUkG3dysB5epcQRgSfASSCN6+IJsvlxmkWzDO6P6c5CTQ0BSL9cb+pcm+
8loYepby0u6dzI2UvjdfczmZgu9jXdKgpA8TPWV2arxgt5emX+a5R9ozNYLJsNxptPLgG7Qzvy4B
E89K5zlyKYRwhZ7k7RlcTwAmBRsEDAj4KW7xywmM4Zwichuapw4bXhgkpdJYaN1h2Cp7Vqxl5Wub
aXJLy8YfaQWB1W4xMWo6DSHE279kuXnEI5LKG51yIqIJ5OfylxTOiO0TVfDThMcSlqSONMPAQ6wF
cSAkvIZ9WVlDc4dzh5z9VKPSwa3n9i8wRBT8GI2phyFRQm+Rd5BMRrf4mlDHcjwvK/nBwaUl2HRy
VAZ3cwx2zY27ypI2fjAnxxgH4OBAVVP5itIdQcSdtCYw3oZiQDbASxz6XY81ftM2UiJ5Yc1eI1cY
NLiwO0bsL9D2z8+41pgjPkoM9FoGYWhuUwVYKYL+cqg9Z/4wG/tx7MfvRql048HyO1lG2bDu+n1g
ZEW/DfQQ0+NWlYNzQwIc7mAPo4HZpg5ytLY2p03t5n6vyhXtq8xGBrTLxYMOSiEWex2L5yDv+Fry
HmtLl3Zbkmwko7FwJes1AyMifRhS5TmVg/FQB+hbnBWtUestDriavkHbt7N+xMM8v8ohsC4kOqA9
393+HssTrSKDTBR7f2BQq1yW3bFCs0I828OHAFdQZWeofXUOKk16bPCI2hgZgrCYiazWDBePGiDH
ovAusm38yQhni12AfNuQNUbpPNjobXqFlDSHJi+YYz6N5nOCG9Rf9hcYkXSId70IT6QBS3/z3Ik1
KVFj56HLDXvjozn33CHftiEfK5uVTX6VAzEYMF0QL0zO5ryJ6X+4GZKR5lFTl+EJUNisIKUSAfUK
abVq7kzjb6JiJRf2poqnVlh/WViIWu0kJ5vICMOjOMXpysm/XnB+ETAgmqxiDZYnH7lfmsPBEJxy
uzZ+TYGSfuUBSyO6EZhO5N7Wiu/iYXB5zhmQsIdNCy01Y+kGQC40RiCSglNhaO1RZdgdDb/o3hxG
Y+VWuhqKFg7SFUKRn0IZ/fzL1e7C3ucVYqoPNYC/x06NxkdIbBH2cEid3j4u10NRzhWtTaGTT36l
Xg5V406OFoKCmt9UFtvJiZXY05zaORHHJmllsKtoLeQBqHXy/JEhlC93kawi75DT3TgG+DBuoQgD
g1eK4R4i/byv+tLYK9Iwel1vrJW1lzcWD03qcQp9KlCsVG9FSv1h//b4TneAmsxj6kRIpbZN5Wz7
1kdMCT3jNnGlEj2IQVI7t9bD8YeTT9bT7YV+77le7B9qLTSSgYBogJCu8pwqSMwqGZSapwqkcK+Z
NdzAh1DzN2Xma09TgaaqW01KGfLAQtnZg/ueSTsWkjK520SpKb0qnVnWp0ztFfL+tBuwyNIL1XDt
2KB/7uat6by1vKVzVwNs8uYHjtZbKznq8vXByxWgCRQ06kbAWpYl1XGou7Kq0+4kh6htbdJGc9KH
oJqy6Z/bK3Z1whnIIZIiPUWrkcBy+c1AXXTUZ4PmRImkve8afNnrJFLufbBH/3XIiW7/ejzucIFE
J6AKoNhivL5RasUMm1PXz4WX6n72DxeyOmERmT1lZWGu3FRXRw8UIWgpgUuCMnOt3CLhCk1O2p7s
uZrum8hEr3Y0k/kfnn/d6+25Xd2KYixuRVB9hDAC+OXcAMM4sd3Y7UmuavWkxKO0w+7DPyLQru6a
zhj/U8NxWtkpV4MKXQ7QpgaML5ym3sEVHw6dkNodcNGUT4E1zx5ykRgjgTzdK10Jxg6cj+X1SZGs
mIxc7U8xKskp5Uya/9TZLqeKmrOKZ2srn0plBlUoGdH0A6RheLi9oldfj1hJ6id4CxDeqZ1cDlPS
KNM1yVBO1rtcsZrr2ZHIZz6rSD//7c5kLFr7QuWeWfEivxxLl0mjI8wlT2Ok5/ecAZTnhLuhEb0L
u5p5+fb3kxOFQyxNcHyDMXY5YClHFMPiXj2hp+bI1PUVtBbQ3A2RkwqGtX2y1NNn8SgGk0bDJ7ag
pC3rs5OdV4k1Gcnj7AcIQsc1NeLN6MQdPV8hEDlXlea4TmzUb0VpJt9BASFuCWXdRDrNgUUvUXKU
PTUY2y8acKXSyxDHPCNbmg4uxTZL+tlT7kUdzS/K9HczZmzFqbbS/if5qZ/lu7Qr8djs0y57Q/7d
/lKPGqkwIopwALBTjcpvAGOleY2d/k7XvbgU6PKKUqCgY7LayyzGr8MRUEOgnBCKkxuHp1JtY/pl
8mab0EYPbYQqB0c/U3ALIH0Egf4UayU2wrHOE4dGJZpC9zXSsOohiZDD9pTYsEY3y5IGuf+GGrZn
V2hZvhVDloX5tqaVPjxkaT9injsFFYqtrhGpRfelQCN7/EHCr0Qbv2lHaSXaXd39op8t0xYT5Wii
0KKsQiRohqQksZiSsHrRY7NCLxUZv7sK3iAfoJKD+s63RAm45qKed3+7o2kckeCwxKKSt6xlgbqz
EZIs/RPXaAHGVu3QMe0FZoG3OFCS26NdT5a7nsQKoAZtJGLf5fmpFEugjAr1VGL6jgZxGm4tHRV2
R4qjO8NOigPG97g9p8ma8Nqy1yGKuODUmCD8IipIy4TO7PBS78JZPZltEB+hG+I7loZYC8fIfrlh
NaDuV7bqqa1kFGgmu3XpbDdrFYKru5vChi7+0XkTCdj15QLkCInrXdzrDz7QgXPTpfGzHxmYUSfF
5KnAIZWVFb+6ayhdCyFU2nU4N8LXuBywdwps66Y2OjlZMv+p6vjHIOhJydj6HiRu3Yvn+C8FtojJ
ACFoouPrgsMaOiWXY0atjX5/48enoZCiY9CN5i8MeH9GjrPGFLxaTkaiLIjCFlcaS7t4EEyar8P9
kpPTjGcvJG3FL6uNlg+TyekNup9YdLSrFor8+ovQxJiwoODRwrchZVjs4a7sG5wo/OSErkN+mINO
Atw0FDMQVClYSU+uLlMxFgdGoyJGX+RdUe5DptCHeMSEsZmcRh/pf/QdlH80ach/aXnUJyuX6Wdj
EW4FrgZ3bji7l1+tAGSbBbqScDZLQirc8I1vy90hVqR4RTros8+GTZRNFqSSLy8/G17idD/9LCXo
lGLbd/IpGlCVMRCeL7ZIXbdrxLXrYwDogIjDmOQKvDYuJ4dCQmABqklOGFzHb0YU22+IwDU+KOC4
5fSjf+wGU8mD/XbAuw47fEGOIGBAqsjcZGLVP3zBSU7TFL4tX9Dpw3/wc9e3fdpgcAxOuN2V02T9
NPGpjbws1uefeWWNbyrUvpVve/XME7+CREkXxRHgl+KDfPgVXWoYPVreLHgnj09ouJ+MsPo3CRDK
PtTIOriYlM8aGvrgEylyrZWyr763UI+gmMypQXITTZbL4WdrdCRkUaaz3qZFf6Q6prfbCuh0ZVDu
k5EXqNPe8O3NyuJffXV6u9QLSLGpFcJBX3z1tsUEpMZW/mwlUWWbbl5JyYumVaCovKou+6IHKhmC
RGmtSfmiCATqsfCNLPVMCW81b/Lt+F8g9EXr9jgFOYbLO9oa7q3MSKcHC1UeHUqf1f1a+d0iKF+E
GKooXMkkZ6IUTn3pcr0Gq6QA3lfdYwQ3YlNMU0dDOIQnj3y7BhMXkwfPaiT/GDqK9BIlhbNHC6Rs
vQEoiOzJehG+tn4brOyipYAlroGU8tjHPATZRiAjLn/XbLSOX0h9j3kRZFt3zNM09NJWMoXhDbYK
gF/qr2RnGN+7aKxVu7Y09WYzNrUdY01QluMzYsPiF0aqE5+VEd+AlYh5tdMpJBCYea2Sp4NPWdwI
UdHphdzGyaM8jaXthZpKqaAz4sesgSG3KeKh0XdIINjwVFETafZmiD/U31665jsWkBIVJAWxUpfr
ZBsF7mlp3T6aGS3ILlSjX0ZcyfjRO7nyOmGYvsl1a/52e9tcTx2wCuRFiNSUyCDnXo7aGl2NE4jZ
PhZ10+3Gyu8P5hSPiBPSnrSway+MLN5IU2k/l6a1Jgf3yehAB8BuAEMiuXlXD/oQYgqfel8nO91j
4MiUHNtB7nY8gQfsG3h9B//0Rdg+UbktAw9r0BG1+Iqa6PPtJbgKNKYGLYb6J8hJCgdLubKC9juQ
c6d9xIve39lSWLls4+lfu1F8r1Kl+sdfjydwe/B8TAvN7aWyRo1VcooeXXxu/EIO3HGq9chz8qR8
UrK0+GP6U5nsbw+5lGHiEALOQOSbYoxAfV/dKHZc0Cfr8nMgGqXuVPhTILkklZKG7H7nwxPEcrPm
2JU4Pm4x5jK7HalvXSIBD1zuzVADtX/QELmIoIvoVSiPK4FCXGoX8QtaCM1SOG80L8HqLg7hVKDF
oFZDdFabKcsex2ZCCzOvO/8t8cep2t1ekeudB2iFVeZiYf9Rzrzc9wwfGyOOXWeMySfXwTkj5L/G
twBniJeqtX9QnIaqHvbm/VRFsrxy2N87J4vZAlGhJsexoyi3fKXXcVaDEBnCcwF75Zyguq55JrSr
6Gk0/co/haM+dW8hjPp8Y3VJXD6GfaLjqUVw/9HUyeTfIepuvxHQ6sBDDc4JAH/yHNulqKPjeTeh
mYYMEPZ9bjnGEIawy1DHvZ2oxRNzz8lCgWErbiMXmv6Ys89PlA3i58ypJQXfmSh/bnFCcfYVsE8s
zUccVjZNleT51i+0NAvcUmvgA6Slgq5640svcRGp8TPqhu0vpzf98BWEajYjnobi1AN2fDNxpErU
11Sy/Deh6qvdm/M44diUWn76J+i6pjwmylRqX/GKbyfP0dJa2xihHvibBvYQej8tnka7JBEPHwmm
d7mbKD+M9/EAlv9Ygbv4Qa2hjDwDs4/mIMFxwtwOm7v6zBYqlN2I+xcyuoWTwnWTgsb6kg5yGUp/
v7t4rmpCn5i3Kxff5e7iMslrtGuis9G2w/1UF+OrCjb5wUdzjdOnN9UfKamMieqMEuH3EabWX19p
Am0B4ITnK/eupl/+AjmRO043WQzFl+5LLaXhaxhm7aa25NT3mjRvvEiS9Uc9Kv0dZRV5JY26Pl+c
Yrr90JLZRbxGLsdPa2umcaX6j74RRvUuLpwZo257wAZNtZO5Hl2nxvn2O/Lh1amD45tunMaek5Vl
eIfAXZ4zHlzEWH4HoU9Z1mpTw5xm3Gyjc5TjIubCuIjkF7vWmodh6BsbvnCWPfAGsL7nEFvu87xI
v4MaD+wvM5e/+S2NyzJ+VfysMH8YKY2wY5w2krHWzLm+g+Awv5evyTpZsMU13CAoxfuC7qoCZux+
UmO/9sKMq8mVcAKUUEOVi9+3I+B1G9Kk6yUQKkI8DW7GYswoA3HlOH1+7hvgqVtJHvLXyG7yelv0
GU3oNDSgTCId3kTx1znEidhTc2k4DUpcwSqQtCAxftz+Te+Q+YvPJdJEIWSGUISGstri4Bhzjjzs
kClPdVGnzmPph137NAkR1wf0mJthg3STY7pprjvh82SMhnSykhJTr1Yu+tBV6zhMX0FTF4Mntz3t
N7WS2mTb11OevAFYGMo9wuSD8zqW3RRsCxotj7UyyeOXqZuzcVf6WiCvPFzfERyLSQkxK5x/wQdj
Rr64a7SqS+wu17UniJ/zQZ6C+bfdFbn2Yql+sNfayom/RVXFuXTCIXLuncxo0oPedu03Dbe1dBMC
0X4w9VTXv9VpWD1YA+WKPVDbTsLHMumzr46BWO+XzOpVyatzK/uW+mq0Rny/fpfavFQ0DhSlId7h
y0wpNBH8t7K0O8uN1ajgLDT8YE25KIIv/dBYkYuXnxPeZZExeE2p1vpzggEw/8totuXfBpj3Rzkn
2qYRQ39iuXtRb+pyJITPuHlYyp0UasHjHFXFvQ8wykvyNPtR+RqGTSwK3pGD/ZfSe/C9RTEC3gcP
h0+qA70fF3QnnPGsdyDMXSAz+r+ZWUeGNyhB8SK34bAy5U/Wn2IvFTJQGUIRYJkua6FDrgi+6yxn
kfZLHvr7CWuAnQCQuDFvcWy37MSvPMXyi6eG1+2Jekm6crctabxMnF8BakHUB2naLB9046hWWstL
5JyoM/o4XVXp7UbKR/Vemp008HopV8aD3FNYL4ypz4/aaMfoS/dVpmH3SURWvo3SrMUnw2x7fSMN
jZB9d9IYLSDwL/jPTfiV3o4s19FOqE1TzqCWi8wqoeXyQlIaH+owPN5z05SwHlK1/8Wlkc3bolPn
R7+df+M1Mycbua+trdRI4+jBvH6WEJdc80y4CvZAphV0cEi1hQj8kuevRzrqCIlYwFK3dmFs/6sX
rfoqQ8t6TNKmdFaSzasCOuO990WgliIwsKxozJElj2prT2diOIzvsJmfysbW93akBi8hxvfuPDqc
D6urje+3l12cwovQh9w3kQ+dEMiddGfFT/vwwKNOX1O77s3z3PTtW+8nTUSnJFCsrR8p0pPWpP9F
hdO93R71kwVGcAqYPiQX8p9lqRAuwuiUjWGd8UPJeleKwmTXW+b8Ayfc+NRV0X+3x7t6uiDHTBoP
1NUSfcVlLGqsvm4GmO3neTYIf5U6vnZt3SH4ma9hLK/yqsVQiwWdsQWU7CI2zmaeARG28WUqPNko
2k2IeenOd6xonzhZuh21MT7H2C2uFSevJ8sdRoWCFzNBCP2Ty0+K5h/Gx74jn0e9svF1y8qyuav9
ek7oDlb1nZ3jArRFNjP7nbcDWkYSr+/5kLaV/tjTLvql4Vj8XAEe7Dx4JNEuT8JprWVyve8oEAM7
JkRBNr9SgZJ6pRzJPNVzKQ3txpbHbiOb9fCKD+jYnVTk1/Y+EuHF3+KogBxSPhIIWB53HPHLtaEu
P9YxafkZApfs+bZVYs+jW88FINY7qgvB4fbGe5foujxfTI76oYhsVK+Wj2aniUa9LHvrjAqrqewT
cglkWJLUVNxSDlLrPmzltmMBzPGgdIM57dqgcSRu5KgFMICFqOTFEaTvfYJK2Jmn0zg8aHMngT6c
dPlPqUb2tMcUuL3rMPv2vcAqqsSt7NEq0HtVMSsu8M12tjMvaGPftQqASTVKeqE+qdsJvo454hyZ
j1rFplFR7H42OkPf+xAwwu+5LA0vVAHr/OekNOqbrs0SkYHmje32UTkcwraf/Pualvn3bKjy56hr
Ov9h4G1cuKhl+8Hk5kNr/Lm9qp/scIiARBDBUSCGLN4uBj5DXVEr1rmlSRZu/MzwpW0OUFHICXW+
unairuMzyAfwrnCpqAghZH+5a9pAwzG4kY2z0kFS8bRCJ+VLFFt1a3Qu91ZlNfNemaIOV0nT6Iut
1hOuDyXmCHdhZKntzwGH0RqzhFnYXNPw3XQgXBVUxEAX7/A3wUfSajKStdsLtRRqZa8L6U9VQPtF
PrJsFGZlnY+oqrVnJJ4sfmimhht1bvSzRZnUeA10Qd1PR0n9L0u6ZJvQs7KfkCLJUanPQ03ZRlOd
7OuSCoEnyV3RJ66cUhv/RxK+JI1q5+kLKx7Maz3l6zBKP5nKNP1d4GPkM5dLHiRRZ1YgFLDmnWYo
UwWm4bml3TdFUbq1IzmbfKx+Or2c7LhD/rq/yrKxuVBRgiNAj2MRQkGr2XkydO154uZ8Vhw//Akf
39oKxZw9FsX1W930/d9yMfhYwvgGwSAK8qB5F9tMalNp7i2rODfjUPgb6Ef+xipt7a4cG38z2nXT
HgiP2V0WFABSb2+V6yuZdwMVXlJmwQFdDl7oGJDbRlqfszxV7+RqLCJPtjELiKk9fs8DOfnn9oCf
3ADgs7ikQMEIgOAi34MDVZjY7vbnotKafoNt76gcsi4LNlEZDl7YlwFPhSz5envYT86yw4mAj4dQ
Fu2zxf3cJtU822E3nLFp0NLv/AA4CJYFWHszBE3Z/FsLge1TPuMF8mL5U7sSuz4d34aRxwRFV0O9
3Ngg+XLKIAXWyTiEJ6A/YJB12hQZ+8mpkW+aNHOSXWlq7GhfSIa81u75bNkFLgVvGfqX/Hk5vgZF
u0yVBAVkNVGwbm/jyN7pdu8/Y6aGGbVJ1c0dRylaqWZ8sr9EkknpgGDE0i/Gpbvl9KiTMe+5Gg7q
EJmBG8qF/Ev1I6Lp4DtrKcYnwQ+hBXAEAroAv2nJL8rNRKvYvcN5tK1ovM9HLf+PGI/cdGKZSXPs
wML+m4i+4R76uv97qK1e2tTV2PueKvWmftQGNZH2Uo7r73YKIGNTFLPMzEU0qwv2rW7HX+usj8zt
7T36Dg2+zBqERATVH8rfnwgXDGqsFsWEfV6sRMMzdu/85rJJAxr4mo8NU5DET2FATdqbdTvDndok
wd3Mfd/WxyYMo4IOKJY5bjHKEk7Z8FEqd3JoBHuRXZXOXVlmReNSky21Y64UavK9ROlx8Ip0tP6T
51b5Nhsj5y+i+OzskcQsEqzNsGVduVmvNwWIdsCgAtjPplw2t8bUUkrNktozWzW+wzrF/xrw+jxl
sRptOBX9Sjp23evkEuTwyYiBAlJAYOVy97cKbEJHrnsEz6oknd0uH2ODNkuW/xuSi0t7oqCeANS0
Z/1n2EXDkSOESL8R5DiMqLkBI8WAhv9NLZQuelbM2fx1+9tfL4mAyJFrCJYDtRNxfj88yCSEq+Kx
0eez6oSKhsCsHgLkcyKhdNftklgGBn17xOuIwIgUo+kBczxJyi9HrMfSmQdpmM+tjq7toKfqfTBK
r75dEp8KrMZ+5wSi/e1BxV96ucOpk6A3TDWRGidP7ctBB7qESMsO8rlHS9lFt739qYXG9yye1K+3
R/psQT+OtLhnCoTx7Lpt5TMO4NMmzxPdTcY6/G6n8t3wP87Oq0dunFnDv0iAApVuWx1HnuDs9Y3g
tf1JVM7p159HPjdudWOEWWCBBdbGskmRxWLVG0a7/vT6cLeJC3qpXN4UDqhiAPK5nljiiFFL61J9
xkytOdr9ENhHSk9m+i/ifqTDid6MdLIM0SxGuAlujBjo4MK4cZ3fWV+Uo9jpFBSgcKwxRp3MXHuK
AvPZ1qYaW3Wl0sH+heqhATa6carurPCSiBPZgeNBblmFdhE5VZEPBa+TPp1PwCgmsRNmCpeqbqwL
T55MO76+yPdG5P6E+L00b26SlSioBRy3UXvWKiX/ENtJdHJHMaLTl3XhfkZRaCNZubOcS2WKBIkS
woIRu/6qddhoDRAt/Tnv53E+iMzsnRc1Fe60A8cWiI1n6rInV6cDigqZES9kuq1rRDI4Vd3ta1d7
LiQBJlMMNz5RYq31jcr3bTKyIAjpaJB28o+zOhtKVM4AhRL9eWiLztMaQfMnNYdjBq0PCwlFvYAu
jZHUa6kdv/kTckJ4T0FRWUBcq03Th4YxVlRmn5O0Sh6iXgYXIwBtAim42+dodWyoL92pLzJXUrdF
35D3/5rRJCtqi0CvdfhxufDGKEYK0m26d3mKAbYWxK7nwjB736LL86gElevJupsOCI5h1/D61O8E
XJNrnSINgBYN8YHrzcQbu8qNeNCeuZHTj3OtJb/gPqdnQdgddrmWiXmvKbqjbJzTe5uY4rS9sFlA
qa7PaTeUk1SrSnum04uzNhaCcqcsEcgyAvvf1+d4dyzMJJeiImXa9ZOZ+pNICv782Syq/nsVKzWi
DiYg6F5DBeU/jLVgJ3jqgkdbi1wUShxG+si8SiMbf/UBTG6US/Ve/Cg6HvMbZ+be11sIM3Bf0fSw
1g7xWizcuYY8+IwSt3sWkxEdRJw3R7dR539o8M+7qp7l57dPEVQIGKBlCwOtud4yRSm6rqtn7Rkm
ImlHmKgPmV6lmQe8gK7pfxhsaWKA0qdeur472sYpUQ809eciQRPFV2GUHwxHgYMgldTcWM47oZzC
DDVZi2SHlsXqviwGpxuGJCaUW2bs7hOYXSrvbFf/XlWDsu962W95X937gqSbhD3Sj+UTXi/mHCHr
USip8WwrTrWXdmHku8J24r0W08nVasM+sqW1jQB050Qs7Ea+3R84yxpQMtl1N3SzIP7IUv+HazvV
flBKac5cckK8f/0T3llVCEFcxmjvOAsN8XqKKLf27jxZlFdlnV6GvP9dNgiQotdoq+zPxNjSPL2z
pgyIxgyMPxLXtYif7eTlKClpPVtGqXY/+6Z3hzMlSLM7sacDqt86nAsEFpB52ZCUuzc0uYcNMQlQ
PzoD13OVqRl3loiNZ8VWyhcQW1lysg2kb04A1ZLvPJCG3JvRzv8PeY+1cFd5zHIqCazXA1th0uYR
Mfx5VqxkX6MF0h00OQePc+hUz2qXFvX+9c96bw8taj5I+cFLppZ4PWL4x6a5MfRnqsbKizTswN5X
RR8nx8Sas2RjYe9cmYzBOVkQGqAz1NUER62EBiXU7GWueQw6kZtZeztrqRrgj/JAgiaPvZbkuwHn
ugfFsEP5FJVK+EA5Rfvw+sxvAXILLxLI0VIQXKqQq1TFMbAkbrQ4fZGhxbcu+tYQyFmP8kNRz6PP
rdJemngqH7vJGgJkucd+b5Vj/QusJCXrOEUx20FEZKNteZtBUWKmrrGI3wHgW1NttRoAnG229UsA
/wNJ7KAkrQCg9Q7UD+VgtNg/JuCpdnKCM7px791pN7P5eMzStsPGAMOa6+0Aci2JZCNaNn35W1Mm
UPeRab6r8sg+RVqSfcjrvD+0uhQ7qwvrh8GM+41Ac3v4HJ38m82xyOLBFb/+CVTG4WPlzvhCQhN3
3ijBvY1UR963mhUjKabjDt1UaJ1s3FG3AY5ODrVZIEzA0Nmg1+PmZZv2sVsOL1Ng9L9nx20v8IAa
5TOQfa5gU4R2+OabClQpxSuScnTMbkg3YsrqEJMk5zlbHDnrRNd3TRsXB9PInA/ZXAVvfnMsz0ik
WtCs4w5Yu9hGsxxQf1ftZ16vxe++703Ko1bwdYAg+fGtp4tCJKAe8ieVhxzh5Xo5RRZy2eZJ/WR2
2XzpxJhfugql9IM7ZMGDSNHJ6qNOPURtgm1iNYT6Z9NoI7TdTU1+i4yp+CkTrWg3dvjNOwiWBXhT
Ig/fGci8fv2z9DqoWnSy6qes06vfo6uO8JtoZWyJo97sJtT5aOwQWdnNXCSr3dS6Mhda0E1PMDmc
4STyiBMjWp7oiP3mv8PZso6vr/jWiKtwFsRWiwbBOD11sDMaD5Wn9ByEbfNOAoc5SamfXh9vfXNw
PgkSuJdzNbOL13dVZTUKRCaZPZa5SC5cy8ZjYQTPGsokW62bdUj8M5QDAVold6S0t9pLaZVN2Ptg
ESvtgBaXyHDUcYK0+AZwFv6l01o/tKLIJy/RQmPjzKzD0TI23DE6u9S36WaslrVrzFEfOid9HEda
UjKtLKh/mbMLrU4rD3BGjd95mzn/vL6464/5Z9Ql/LFJEc9fu1EkeSXcUolSdHlm1dcL56smmgic
zfxuyMpk47DenSN3PyQSXgNUJK4PBd4P+AyabYZs0wAPLqRZpO8mEIHBodTC2mvKUDzAFja6/evT
vB2YFw8vR1ICai6cyeuBqyhIZSLG7DEOoukhjIvPXVfNDS3kAKP0ZJTP8LTH8+uD3q6tTQWfnBl6
F3t33YrLerUMzDzMH0NnYScXqeE2x1SKcdjnZmDARhiaYuNyuTfRhXlISYS88uaJ11dhoMeqzB+5
crWjkTbuWTWAAYdAwV8QnEg9+uJbg96eULx6gFUC74cWDmDyenXDqJ9ot5f5Y4VW0qGXsybQROzm
x7iG0/bGwErKSrKM1hi4VEq+a7WJppI44Yamewi1fDCWnm4Q79JMHd9a4Wcgl0cddFUwHrzxVpG1
MrQg7bPGPUQBt0kwCfEBbnS/W0DHz63TFhsi9etP92e8paREj4nUaC3WhR8coiql7R6ETJtdrsTp
vsnZnomajgcc2vCHsNutiLf+dH8GXR4fyHfQUVxX0DV6W06k6O4hdcrqu1Ta6lC2ljxFaVxt5OTr
G/HPUOipOsC1KDKskVMaqksN1U/wHFlh7otQR3dMb7ONVGcdwpdtAXySJAfcCsX51TvDrAZk4ZDp
xqoKZ6hQFNZBRGA+dC3PjpbCe6NwB0yEx3xLluR2foxMUQw8LqULXh/Xp0BHRqurupbvN2YaagCa
dYwsQAqvB5WtUbTrUWBqZHpg9e5BjTUE/yy9OCD1sKWhtA5df1YRCanFeRZwsbPa+8jfGGVu1O6B
WvVCARmEFxbRdHTMtjvIFgGEt8+KohQaHRiCoB+6qmvwC6paAORnLnZ8lDM8KX1It1Qc7s1q4Un/
kYy8daVTA7Ws2yx0DvXsWOeEmly0q/XcPsyFMR0sq4J/+8Z5gVFE22TJTBcM/jqGqPYcdGOrJce5
d4rH1pqqR9yE443b7eYQAxMGrYMICAFr+WDXeyJMNAtTdNC61axXnmpxk451Hh+cqco3hvoTy/+u
7y+QZMCW3GmQZ5eOwvVYilUqCqaHybEJq/hzCnbxZLodTjoZZOPvAgWgF24BeTAaBy+ktjCD59Zq
rN9h1nTAJSkOi40TcRM3+UVkhuCGWWPqRqtfVM4peIgA/0Uk77JLZjT5w1hG+R6NWpre1qw9THQh
N4LZvSX/e9DlmP7V60zwe6hLiNFH6u31sdXqYB+gTeX1MUzi1/fQ3aHoyYE+IJ8AZHM9lIm60oyb
aHIUUSHJDKFjwRZup/zcO3Fe/ofRgPH8AanBXFxjmbsg6TA+S8EmNRLR4FrnqHhkVY11xPGx2irU
3BzJBeFOkrT00vEmE6ug2YOJmtosT44V0gxPKm8ZT50hEMVZVByz2B42Nsu9xaR3zswoDHEVrRYz
NOOgFzq3wCQqnQLqMB4Maef7KiQ3e/273dxE1LkW2VDmxkMfOenr76ZHQg+xBw4OAvVh5zNSYCI7
m0lU1BfsOG3DwyQ1QMiMBBJkYl8hCrkRfe5M1hIgSJjnIgyxxiioWotgeNwpBz0YzF9BbeExNWZG
+YIxTFFsRIY7X9JCHJYi8aKexupeT1cN54HbTyWTSIrRQvRCggls7TICPEid3OU5Vc/lW297MhYe
auBxORxA3lafE4XllvJ3kx4nrMU8ZOvafTno3XFGZv2FPdvt27COvDkptywU11+XN+n/nxKepaA/
jFXO2wYWUNbZ6PwM9Ml8WmAvCIoYzRMS9v20h43TuMgDZbUfJxFlndf31vrLLi/iRYd38ddFSWYN
eVtcD+wAApOvZo5T49zoVj+BXRmHvtO29CuXffp3xP8zFnVCahjL83vtIiyl2yQZGsoo/PZ6dKj7
TGB0GkwVfg5Sb/dulcTxB8cKh0uLXob9jpTBDU+vT3gd5PkRQJ9pJwAwWaqoq+U2IgXZbjdGRFy1
i3Pg6uF7N56cD3HZuO/nUWmPiNJv+QuttzQjLQJINJKQt+Pfqy3tJLD16eoM/lDHc/JFwwLV3A8T
T/WvwoJM4vHMHT69PtGtMZd999fF0rICM7qgox9V6lj/borETdWji35se1BibW5/5ISu6OX1UW/3
E/1OYDt/ZOXpQ6yySlUpzF5v0snPlWZ2Drkh+34PeDvRdo5shi2Ix51JwvMi2/uDhIbucz3JvkSQ
AHumyQckbp16sw0/J4J7G1X4CMeqKZZbKdLt/gE6iXEPpR0syklpr0dU6KpXToSdgTYTKXam1uK5
UjWtdlFDVbHOPdfBU6tb7kbr7KYRwR4S1B0Q+ebZwxtrlZ2A6qjNQE6D34aa8tmpgw4ry0za2r6e
8xfdqeyz1gMaewmawIqPqFpqnwPFtNNLLMJ2izNzG7UWzalFtRxc8oImuF4GtxdtkffR6FdxF/4D
ejt8SAr1d4cw0kcOlf1MXyb+wHVVbQSs2yCypIy0ZTlMCz5kta3nuMuaSqkGPxjz8ahLI9yHCMN8
Kc1We5dHUfx+6Kl9iWBunhFtz+qN8e9OnOBFy2GBcq6LiEHfa7Vp8xmobvUAFyy3prjfY7MZ9rU1
e1hdpF8qo0p/W1NTfHn9dN3ZfLDZkLohQwcO+Edc7q8zHVHQ64KRyafRrByAyCWPtTvq9q6b+nY/
mG0DU0Gt31hPYOeBjnMXogpQcKLn9bce6QfQVcJ3ISoieZiEPfk2kIm9riZlvXOMNj8RM7dAyjed
nT/DotZEn3m5otYQkURTI7OF6uE7AaiCyR3VvVnFEqlfK3JfsmDEjqAYcf9LzGdlyfw0sPKn/7Dg
i2cNnnKs+013Cd3p2aY77ytR0P9AgPl7FKkRTp51pnwIIll9aJXIPb4+6JLyX9+TrDcZ5fIOAdq1
hmerk2xnrXVGLvzaOikQHEqEXqPg1+vD3NtMpJUokdJMhUOyOklohy6tMXxRNBzgiV72lOwcVVFL
D5FjO/SMJtGeJ0iQ5RtT5+XDUlSEmsvDD/r9amAxYemeyIxdbJflERfY4GWo6k95k+UbO/feYWUc
1ETI1BckwPXO5YmodnrTj/6C8frUVNP0WS8S56yEqT4cbXvqnkO9dnl7AUXdCNh3bkLu+oU5wacE
5bWKkMEMCYfK7eTrNI13HKDB1/u4qB+MWdO2WM93oqINoGupDFA2JU+/nijaDM4c4qnja3Wv8wYp
jX0kWv3CE7s79TL7hZq58T9rjD8JIy5/vnkjkcK6UDd4yFKWW8UHi0f83Gv27OOZMgVHcsouV3cS
D63QG6fOjd7lvezUvT3I+a2OJewldERB0CEwDYB3HRE7I25iJxlnX8/K+GtSyw7RbEj//UnMk/Sd
1qHAUMfQY9VWAQEeyz7f0kW40W/48yNI0ZanNVys9ep3GCwPaa3wqV0Ho2Q1d01lHxpm3zzmupxz
b1AmfFnR6dHt3AtnO1Qv+azF5Z7qraWjkBbjsiyWJvl3FasATM9kWuw7fbDVfuP+uhNcYGfSUoRh
DLppvWBz5bjwsvXRR15w+uaIQHi2WsVbWoJ3ErPFX4NckMNH+F6l2T0yFCZi/5NPfSHGQG3GJVsY
ndvtAiuL89NodlsSBnfOgANfgMQMVOxSLrs+A20SlnGsT7OPdJgOfaRGzmuObfUJod7iWaDFmu4C
TITKC5Qt86XsW2tLxv1OvAGmjd7oH+NSssTrnyAyjItaM1b9YrC1djeBNjYf3Rb4r6fGZvkSh62I
PKdw0r3sORgbgfVejkhAJbACr+I3rGtq4DtkGshc9R0jHE5RnHXfkHRAlA8dvvEgrQJajRlPTXB2
hr6TxwGy1bQDQaNCi02mjbfAvQ8Cq4kkGbwKj/lVBOTOGwsti1Q/BpfjNbUrHppyinZaqWeH0cLM
e9QV2Os4RD8HRhVuXKN37jdAXxQXKaIvkXGVMEeDjSZpoOE1Ohn2z6yb7Xd0eKIHxIC0wiNHjoq9
NS14ntfD4b2tT7Lw/3rUC3/+ehM4ih6FSd1rvlUaQyB3RT6n3VPNXdscF493pEl1zC+D/70+7L29
hwQN8Z/rHJHq1d4bDTWXusKpipTE2Gv4b3x0JhVbZGxb9lCh4kM90iU00jHdwP/cy9RooS0iLSCZ
uWlXt4+p0klAfm72ewpQ0uvUpJMNL3voqZ9SN+niXdzDfvmn7bJhsekobA/7SF3bZUagvRnkvBxA
Gno0bZb6P1CG6/UXuQgh1JezH+U1lJ0EpHMVoJw1qeWwn4Ya/Vv0E07DINxLF9fZPiiEumsQ99vY
CPeOI6pG9DMXIwJQW6sDQH8fLUyTX4KvWvVj6qzyBzwHxWuaUJ7lNBr4SlmFsnO6mjr4LKfiwW0p
hGgD+pUbcf/OaXApQLA2BlqdqOtfr0rEf4qdQecbZVN7NqmtHRydN+xeMfrySU/UAo5XHm1JmN3Z
lchcE5BUAEo07Fe5ATrERU6XfPInV2lUT6sxPfASajPo2liE4cTLG0gTTjCWKFxr1P025n0nDeN5
CiphcS5F7Wr1AwyFCnU38V6PJlUgnYNPKpJm+Tcns7W3Z5sLOmoxyqaKyEPpeolFgeM7bTUuIPiD
/tTEo+9wIsvdQMB71BvoUrtmipPsfdmh1Xl6/fzfPYXgSDmGC7zFWIsTKzmO98hr84Xxj/B6MZlP
moYKGeq6pXwYlaLaI5hSPpuZ4JE8Uh3fmVURbD2Q7y34wt7ixQa8/4bVlKpFpZnNsumFBpI/n+Q+
LKHX57h+bkx52bOrhxLFGMohtLnBB69LIgZoN/yMbdXnuaS/r6y0OeDcp71/fWHvbeG/R1mdHOBt
CggPTcVJJFAe5rKuENKxUu1rO6bBtxzhvGMajToC31Z7fn3o9aEFPsT25P/A+5ubbI0oJoWT5ujM
k5/Ugfvo2Gn1LanG+Ks6ZRLZqFJ3813XII33+rDrixuRSQCFVN55FAjGXtW4Mjo2NQZOtm9E2Rx7
IWgbd4dM0XRKsrbs9pMlS8qkZfWxah1MGbGrdLfoP+tttPwGiojA0Xjf4tq5us5cbWjcKdFsf3Li
3tkvHU+x1+oYpEaaNHayESZuV3oRfoFxSM+fOvy6Np262HxXaGFgVDOln7MsrrwMnwDfmt3h/QRz
7GBLR9vI19aZwjLHpTLMWvOZb+jfodPFpchzB0dQLKTc0pnMXdu29sdCAEOc4Y02h9e/7J1pAsBf
mJ9L24pG2XWIqsqGTxeVjj8FU+KpXdu9j0YV02PENOS+Vprio+YO+ZYW/91hQcYCx6e1QvH0etik
M/G5w+DID2PdvGhGB2tX9sJ930Wdvkd9w0aR2B63QtE6PrC+C2BqaerS3iE2Xw+LAqSl9tJlD5VW
l+zwCXPdfWYJwHivL+udzcpAFPeR6QSivVb/FwiAtmGYOn5mUz7JE7c7VoGpXzIICF//w1B04BY9
Tvg36/usKSoh3SF2fHPuosemNnVUtarSG3QExt8+1EJjILSC7AfbfL18DUxAO64i1y87s3rUVFQt
gTKZX4fe3oKQ3zkJlKGW7u2CbrjJIOnturMCX9PvlLB/rmesOejCBP4QhNFLU47u5fWp3dsZACSB
vC4GfmCLr6c2akUex3at+bFM2m9NOyc/Ax3zx9dHubftIX9ByKB8BC9hdXNgdAlIhIzOd2xM/7wp
Q/N+V9uteSkBkwcnwwzyU29IZwtccSeAWzC7KcUsjXcwONfTs4OmD/UuMfxSbzFygaAxPQiw1OfG
VNALBkSonzJLnd51MI8VLzCzaCugrm/N5ezRa+P+AFJscA6vfwLKgXbshpbuD10lmt0s7AIt9CI9
1tnYd55jpSUZQiyxE9ZTukNvX/lF3EhfhKqRElmd/IFwUAkRGr4dNfAQxrI+Y7pSHKQS1R8nqTi7
Bqbh/vVB722qJbIuk14EMlerDnJGoRgVab5htNle0ur7V7ZF9c/ro9zkeawsmOKlMAwgFPLvalep
eeFEOO/qfo4j4ENOi+VgtQ2IbaXVD3TIbYBpSvlUhZDK0xZl0X0jXefL67/iztaGbYFeARA5wsCa
oq+buaPPmav5oyl6ER7g5zbCqxN4zl6GrFeCZjrdpxBt7j7njGzcnHd2FxRkqrq0rhHPWqMvpNGj
19aowu+GMHyUmaN9CosWnbqiS1tvmsfst4HZ9t5B03Ijy78TqqgnLKV5oiJX6Oorc58UzZRUwpfS
aIqz7IrO9JpEd78ZzWiW0aFCIVzfkiy5c8MAI+ebIxPLsPYqJQvCylUHvRX+CNH0EJhz8wGNFgdQ
ubHlUrZM4O+setlfCwWAOgLq3wA+rk+uPadhOZSl7itGnBfHttYHa9/XYYkJswqQFcd2HhPm8yCU
XH6sYJpe8qF0t7Qz75wm+FZ8XJaaD72eceYgPl3iMgb30k3dXStFekCrTMwbW+nO94SlxZfkgY6F
zzrzc6ZBdxohDb+Vbvi/gmJUvZvNqjmEjYOXVNQ3G42BO0eHNziVSog0CCyteayzMxMH9dzw+0Gd
f6RDQhOvmd/LvnROIISHd3PsZhuluHuT5LygyUmBiGthtX2E3newDiPDTxsIuxT/BGghEK2a2YkD
j+ItIPfd8WjPsoN4fDPJ6z0Ui5Tsta8NX8ZC7u0A12Kp1rlXGVl6IoHpLq+HozvxgMIG8nKL1ipP
z1W8T7gJ4m4ucXvEy7Yodq0WuuM/UTQ53QFWqzaG56BxadUGZRop43FAgHwLonknMFOux3bPpbpC
h36tI9kmdlFGbWr5TiWcsvS0TIvKz0PW2aQYtcQw2IzjvtcPrRvn8ScgGFOH9h6SHDgmB2Oylf7e
Lgp1T4wUOTuUg8mhrj8C8pJ2MhWV5eeUxtNDWDTdQ4IFoRcaInmf2En73mkS94tj5P/h+mdswNkw
i6mGAKJejd3NEA3ZXP6Qzv3ocZegsxd2RWKjoVaU/bvBaWXvUXrDTroBr/779Q1xGy/Z7HCpYYHQ
tQYJfD3+rLeFJpVA+HCnC7Gb82w49dlsxTtcsNKNi/82Yi6D4agKlopn3LrN2MY6N6HITd/O5XRw
4ig/JlVkn42h+UgCEnxxTeiauRHlp7nr43wjgt0dnmzLWRIPoAmrtablVZph1yxSTc30DjyZsquQ
A/wwRNq0h8aOLH9HE2A/2GmJpziKdfpGunV3tcGuLatAarJGlrqYQ9j2bHMdY7f8CWugD40+FBc5
jlsH/d5IJoMA1qNleaPVWs9FXFmRI3ylis5paAU/QynUo+jHaOOev3d6eGbBPKRuuRRCrncQ1y26
k0ZtAjRxm/IF+fjcRrs0ktn4kkVdOER7+I/uN9CYaujPI0aCb9/CJBm8J+kec1+sYpo0kjg1K8v0
k3kw/Dptxg9qVHV4OtlbYr+3d+3SqQOPTb8EmuUa951MiYGuoWv6uA1YlVeQ0MtDaBn519endHst
oLhBRYeaOLf6zZ0+K6ItRVnZPu/l6Kg54/u+CZBETwJspYtg3ipk3dst1K8onFEAIBauokBYchdW
HeMFop/GXdMstpbtkOdnq8/LjQ1ze68zOQRkliIAl9B6MKXCUJJnju3T3rO+4N441L47W132a3JG
Uf/QByPtd3XQFuLy9mUlwOgOjENOxfricdpuMNUksPxapde9c0zF8crCND0lS+NkpxXJv/9hQMrp
+G0t8pDrqdZGpTtF6Fg+6rple3ZSTDCQ0UvD577O3OEA5WmrVnZvdYHFsH1Iu3lML1vrL+hTX/WO
0U+KRcZfVi9Vn/fnyK6sZ7Ps0vMsQ7XxUkfmb3/GAvSC1g64AWgDhebrYYmbCWRJdpBdi9JrwTTy
YK2T9F0sS8QyzHaaDkOgzB/HTt3itt85LRoRlZiKpgQou9XYeqErhoyk4+eB0nnRnCoHmUV0bSs1
8MDB5xvb6M5pgfxAUHXRHF0WeTVXXS0oczMeRV3zArzOedd3RfZ9wNpgQ9zp3tSoPi6EY1YWbfzr
oeyRR6yoJipzNEkPap+qB+AywptTrYcbZG/Rgu6OR+WR9GwxsFrLIMZ9Glh2QAEyb/vqMg6K+zRb
WfnvrE7NU5b0W6Due0tJLRntafQluTz06/lJu4f3i/kL8Mg83zd4Un4YsBv8PBqTsgXOv2kzkt5x
R3H3wzNesKmroxHnGbqIbuj6QV+ZxzaTyqfMiedDk1fTEQvd2hOKkRBl7anfayk1KVr+pvaVoqyx
8ba5vTT5KUu3j5i7XJqrLWRJcmyjoo5Xp4rE5CGOvuaTqfVIL7fpxdIm44sQVVgc6yDJf7welG7k
MZZ14IT+8Qkh/NqrddBrJ0RronH9dNZVaLJ5vug7us2PRpV9uhtF1l+Ei0CJgtdbtzMxEKUF5mLX
s59E73xd7HAWPZytcwwOaPnef72pdZUcmHD552zh1LqGw4RVWSZIYvSHQtNB9hRmkhge5bG29aIk
RB/CygI13fe4Jr6vTR76u7bG5m03dIXSnHplqPO9qbjdZ9yDTOPQRWAAPNfoeFcZaWHWe0urxUOQ
GIF5WExaDG8cRfA1UlqqXLBGpvkLV5d61spUUbzBDGJj8mIS17H14ti1OuFlQk811CuCrg87lC4z
LZ49NGxk8NRlGZjPqDfQf0ATecy1x1xxB1fd1aHtKmcRY4w9eREVmHD2YHZN8j0anfTidn3bj2Rq
waiIEFOhoKyiz5rW9uWjPsQpD7I5cI3wE1Ucvf5tDpHtnAPMR8pp1xDytX7nVn3QnNCAi2q4l3Po
Zg8lnordzo5xSL5YailCr+mdQHsxnQp8alIC8fEiGY4WGhiwqMpvGIGxInOCT2wn1SntdppA1eky
1TpMK3dyanlqwqHK3k1O2YvnKES6zJ/A18qTLprU8dxEz2zcIaY8OyMeqqaXHH7o+JnS45h5OWqH
wUF3J0t8a5J6Ss7ICAf5wegCc9q1Ic+zo1I3gXNoM0PLPNo9YbWvrVBv3g+dps+/AgpIxiPq5Nr4
CHU3HeTONRHbeFJQoMejEcGA9KWzrGj+ZSp1Io9OHMvosUXjUDmOuCq37+0wR3kwwdCo2EO/X7hP
WgbRwAeG1ofjBbDq7Hp1mo7Ot7YIi/E3uomjZi1yt0n7QPMya37OAW3kcj+0A2q8hwGOtPDQUnc5
SZoxV2m6c6I8jND4Niqj0z0sGVS+qyxgWH3Wuzagh8N12BaPbjqVwT6MeOa1O/wnQyXeuUoknHez
hQLdQSnGdjjrUHz4a3MqCwyx6ABZkXwM5tauH6UCYSz1SmsyUm0vq1ybzyP9q1RjEpzzpxAHRN7P
bgsjPfJIDmT1Fd5XlT1o4yyUI+XxrkoPbqr04oRrmD5ASTbiaJSeho5SO+y0qRqiAUbvDARuj8V4
gu9W3gSl9ZC7WHseZoA2xQVV8MZ90UppxJandVoqnxBYC5tfYTAn0hvVOG60Q2RlXdN4w9wA8BFu
hWu5pSAfmO3cYWCJUZgzIjl4WhHRn9t35qzlBzNepBRzBT+e3dgprv1DyaDoASTUise6n+JiF2hJ
6+4WclD2JcHyozu0ZdmUjy7vWgraWV0mX6jBoJQXZkFbHueKZp7uGXpk6U82Lc15H/SN0N91plWZ
l8mxeTrt0wKwyEmfgqz6HmQ0BR7yzHLmj0PaV2OEb1nTabt4mJPwF/JZ2HRRLwqkS/4aV+qM87qi
Ws0JynwOwkmxC6XYzfOsBsQmpwvLc6xWdneByBWjQ6E2+vTSmFODN1IVhoHrj3VozrusiG3xKyn0
JsRtPh76eCcNV1nAo72tBr8CkSnTDwPb3vqLFkZj+VAnbZR8CGVYqQuJJVS+Y2thCOrsmJ3vKncW
7ktQq536ECHhMPuxYjW6folQLg/KXVPQLNjrIZL5yTEzLbARVVpm1vfIqJTwp+z62gQNRKvyEOld
3J2SslSro971evjAx63LnyXyEPWjNZoKUDpLJCpnAQOoaPi3C/NkPkLkcuJ0p3Vm35/DgUoV14rT
aj+p56thuKsRcJk+KEHNXzIcGSTnWp8s+5hQnQufy6bq+ictqpT+opZNNn5hg9iWZwxj1XlWLZry
1FvaWJ0jvVej89SWWvqAG+DY/zsVth3Pft2GtJqsPtXiC5o5Q+BLzOx7glSp0ADSw1pqP3obivIl
dqocO80WLZ0feckF4jkAj9p0ZxVO288HI6zjEfmOEq/mL7NbCLP1gkrAs1DDSKjfIXGW5kMeTdPU
HtMxC/tvulEj2TA4GS2DI9dM1p3c0sLnZEelGX50BD0CT4dyjuPCi4NhKM/ceVX1SYqxaL6BilOn
4mB1QVN9Hye2T3eMxia3edSAVSqfdU2a0yVxgJs92VZELRMaexCc6fOOuetFbWgVl0ztpHJhbNv6
OA/TID9HIaf6ghK7PZ5LRZcAwk2zmOQO9VL5DiBo0PISbZz0h2kp1uB39D1wFBVtMplfqPgniKSn
5WDpey4C1J2Qd0Xph0sSOa5TUplTN2D3S0Zy6oD3tB+oKYtiT4ZeUIusS7O0yh2QNF4nbgUo8GWi
jp0fcuxHENbMzKzA420opP0Sl2TNj1Wczdkh6R3FaHdAi0O5zyBIK16uOFaDjxgaLiA2EQMpzhFK
/FwWFThbj2+rI5uRSWGdQ1yy0HZOQIv+H0dn1iS1rgThX+QI78url+7ZGRgYBl4cwAHvi2TJsvXr
79f3hTgRHGZ6sVRVmVmZj9nsLm01OOfS/ojiJTsfgviQoamOYCL0F5l6mv3Q2+50X/DM83UVs2Mt
gzspk5q4pk2RSJrjI7OSluRyTueXJDTtN+0i7X3Cz692rrudu66tkPZ2yZpbHXf217CZdfy3SeHy
CheQ7ez1bKSw70vfhkNfrEzItjjDqaZXPHBhNy+B3girsioLzsu44YNKEgsaVREW1MmjfqtDL7jY
yREKKRkmwteZLUL/penOdnlEd8A6asmGBqEzmXf7REbUkv9xK81HpZZpLHEhYIXy9K2UOVl7o3jt
hcNXdZpxxveVD4oomDWL/o3t0L0lUrY7lTvA6kXrfaMfI5/0cTjO+o/oNlh3Z6VtqM4W173Ch6/7
EfVp2r2s65wO13FL5XzV80DD7eJYwVZy44sLa5jRdNFrTZ5ELdYW01WKyvxiZB0l/Dbpptdz2fAN
QqK8/9elWkd5mjbdT4zPm3cZnC4SxibZvUs36ZHY5waP42O0pq8QfWiccAaS5rIrqynhcNFnIvTT
MeDcdec5GpWm6CijD9M4m7cjCOrjVYjUyX7U8+B1ORu+8ZcQwNj54uD4Zv6IaYrfvMXbyf6M6vr1
tBFf5xHsuIq67qT/G1hXG4oxXMO3TS3Bq/SsDfNs9jPxeOKaXp63tZ17F1fCPl+TQ/Xl5KmYzleE
Ea2dj4k7eUunt1y5bZvobvW3I8zZYdjeVlD/jqLAx/RXLqGQBV7O9izTuMbkeAnX9q3eeSALL3Gm
t24R639Dmqr66md6OX/aKQnG/05LwFhxJkPM09yunkvYG6nFddUamMqfNJg6+0zU5WLelb9FCpVu
Q8KExepmLtzJ6acn+qQV5HobaGYkxVzQn9ci+Ux569wHAxkZlll6hjqX8kjdS8fjasnMbPrkX41W
i2EsYxy8NmhV1isRyrTLhoDbAQ3AHupXX0IZPuHPZMxH6EBT5euizVzFTdpkdwO2kQtNlG2aa6/j
JohKUkxiHp8oOJIKTXnyEB5nTLfscQ0+7bt2u6sXNk7c0d5lMfm4e+R+GYfx+Nu7JNKVEa/k6xA4
maooYaGfx+m+n59sfXoZU1NIm4CnoT2zriQJCegjGoUYyuHc9/YBOnlqy14QuohrV5Osdwvb4NkP
yucUVT1VyrlCnh22zq3rSqc0C+tbcNPpNF+HgHT6F7zjgub7kMhkrszqbsG1N6G7FGcbRfKCx0xn
nrdTahikdd6WX6AkeqycZKDENQHX2Q/R28W/v+n9OrYJzJHdNQQ7LN+DcI+vol4lUp8pODEgnIZj
aHFxizvzymSRmDJQQ4rN+yrIfPJX1jyZDsn9GupHd0n7hmMd9MkDN8gt5CeSqYyLfhCEDfdnhqWi
yaaVT9RXcN3+QUJJOI4mKViMa8XVslal8jBthun7It1gx0k6WG2Z6EOf5ZAu9Z6fGSb294dlmq98
nNLHsl9xryyCIWpOcgAJQP3Q60iA7LxgIu5yhGixmrslU+ehvlpQU4QTqLEzg4x389Skc6ePm7F7
jOoj8cRrWiN6p9uMw7YP7/35cF+WsONZPdxxycogPrkz861mC6wIwyOLng5Ef3HekQ3SFrqWO9m5
+zDv+a37Mc8d2wr1i0QR0PyRHl7nJdpA9Kxat4n6xDTI4HcEKmOFLGuar0MSI9rjLSVOOaDx+pWi
iOfwSSf4OMOgI+hJ1CPsjN+a4N5rtJIPK2nGcdGmJ26anbtlb3HSRd8GXurPiGbWzQ/CcBRB0OR8
s0XinWPFMcaKb+DNpL/GOXH7wtGQLCyQkmtASN0Q3Ad2DD9PDFwgI5uXiftzdsRyFR4RJDk+H2da
rnLZVN4dTpOVdUrmV+kc50Ea/brsn/TgoQvy2gMpw9jXvnoclvDkQmCjK+8BJPvy9ALZ5mTwudHd
0Q1NwCS8hh9AHFl3WbpUBXiyr7MosLyWa9XbFdFWkLZJmB+4V875nE7xefWdiTpHOtJx2bbZjfOQ
PLx/2b41P+bWJ92ZoLr4nyuz5jefq50K0+MfFWRyJccqrM/nyLlJEdwx2hOajqx3qjULmzEnmTz6
MLuO/rXHPu1Ex2txFnG2Tz+HZGQhZe24B0oU4gvjz9rP9b3tXS1YVEEu7AdjFyHxBEIpVdjR7idZ
E3p5gDXC7wi3bpGTBxgfucCQ4mssmU7yzj/ivjqGMXGQxCXjUBh2AlmRNZpYQ8dRm8NlmujPs5lk
VtTAFk/OfgDK7JP2tkqEZ0P2M12mkwfbqclBDs9aFwtO5LcATz17Rcd00hZmkVmSj87RfuIZJ18q
Fvqw150h5FM8tDd9eY0N6oUNfI2TS92pJy/pWZY9Qm0/2Ntl8DO1sMAD4pDYO+Pq8VX7PclOJgmH
P8xnC0u9jjzl3XE7fE+7kL1XeKLr9rzeMxZ/s3PzXtPADrgZuNn+6oThoMvuPGNdzOijngzmMc/s
SIxMq9yQhtt3W//5Wx+7VS31iCufcparmrikS+RR/VYkw+hSLY+6bfKxYS7OnSODKrXZTKbAhg3+
P6ebSbv1NlxPCp6yURb7sKgvIa/MqxB3NW2l3POwZdud+OANoBZJTqbU9HWd/QM/wmOlPLQbHX3Z
xJ33ZwpcDGP14nl92YM08lqanrAPrAyXV01UX1fMsdP+Wnw1D2zhDq6TM9EibY/0aIhrY/a4WKaT
Z7RVwJ6p6SMmuoP1hqrRIt65Mwb2Q9JExd/NwpStUjakGHxj9Q4xPkd5ENnA53q2wYHBnYug0vRo
Aetjw1ks2xRfcL+ldDipbRkKvKDXNZ/xrYXzD2JCykXF/xGmwkbp5J9d4Q+J+Luak3Pjeu9Du6W3
0Tb6vXa99/MYUlNmki2twq3n/kXvoC3cJnX6VTSn7C4yiKm4LRIfkZPTGgOCLDb4UNyaI3sTESGY
E+DBHcdsDliEFt6Ub2Y7grwPRJiUs2/Php9tpgovpZWl/AB7uRylErGrHlkyI58OdSLfDs+r2Vib
sM9N5zOmCSUDK7qp52OT12LYWRttvF3kydr7Da5/yzSV3py6L3G3KZfq7PrElZ0i8wu8gbP/wmAh
Vrbl4vvoMMTt8rgmIC9P5L58pgFSZK0FE8HJZ7ywk+nTDpjPqBVrFAEnL0twckURqGCcy0mdDl3P
ugpTJN14hJ/iGgkvn4jnX1jGB+LyJjeqy6ibu9+0DD5rNkI7/5llG6LqGGX8NlOVp2LR7cqA7abt
P7dXi6rAn86fk0+SXTlpxrZctayhFZZ83+0NpXIzfaK8HNvL4gbiIdnj7q3rSeXLl9YjI5MqPV9s
iq73geRGXuSsE2+BTtD1WjVkT/6ziVF90R/rGNHdB1CNmMjvdwNoYlIMI1mqZFdncZ3zbJFqN4FI
tBf0a+NyCQGezgsAIlPLEo9uvorNUtiXvW4pmc6giiZi5baiu5A9ywGT7ioXCiX76u62xnU8NiOT
4tR/nMbp0kpgUsnQv6ppqHzt9p/jzgnde58TYwr2WGf9Z3RcpNDLKEP95Akw/ftas2VwV3e2H+8z
moG1rGmL3tbA9uAumCqhqph9AQzMmKwKcW4JQ/rqh88nBr5efsxYMiCuJmju2hxbfJbnrlv+F5WE
zT3NyOEW6eTYI3cDDC0KGFLIJW8++5bINYDsIu0ilnJUG/K3ozb7ehkDc07PjmNnVe40Dw09wtS7
d26P6q+TazxcCZfve3gPREbFbeswKxjJiVqAUW+36yT0zPyVSRN9JFGf7JdkAxAqyIrupxw8VKk/
hDxGMAgOw2fRN2kylTPRbKQHW7I7Ux4Ad/FuePD/uyZtv1qGmuFzan3z7tPprcW6xvyqWal2e257
4PTr3GjnTQHx+rmQk+ygnPYlWYrdOh6bV0sd/wv9lQI3Y5wy5aLLmIFnjWl77qHlcSrDWHQU1t/8
+zVTQlxndBbvDSLLqdgbtq8FgW72UkdavsshG9gA5Unry5GBb8IqBAanotKDGQbL1iZVmEzJp8lJ
AGyi1igXB/OR247rfq2SrHOGgt2X8wvx4OmH2zhp/5A2VnuvvhAT/Y2/tE3FHvEmc6qKCJ5vsK0o
/e609j5BgfWlY0ljK81GOk01TBzKi2f3Oi440toQ5M3we48coH4VrmpEpdfI+0LNzRryJN35YzM6
Erm9uaw8dq6Owgp4ldknM0HwZQQu7fLVm53fQzKLOUeMG9WsOusVPKIjvZARrvWDAmN6cR/2LMQX
TTjpf3z3zl+ts3nNB/qBf8uaMN3MS2/H3JXhAfkgmu5m8wQzc8n6sekrNexZU/Uk7KTFmGzjnyWw
61atGJRQf+25vywqCn6Ht8kn3yzzw5VpYGpghsflYU4Ztsszbf26NOuuf3TTEv+KIQD/1V63/Goy
BwO/unakl7vEExwVxYWuqt8m0LBtwj/laYims5rWfVvKAUCA98xYl6/RcH4a901OherP6DPfbXJy
mMP5PRTJMmBQ0t7saNs9ep+YdrwiXa0OaV/jRBe8tmm5NHTZAIeEHRPjiacGQQyhbY9Kc0M/307l
N2x2almkrJZNVQ2XYS9EePtv4khupgaR+SbTozvKbsCB++70D/2GcGVuy1Aq+yo2KlyVzou2jyx+
t2fFnMXX1eG3kBXT7sD9EIY6N3zse9gXMcYFslC1CEyxgpHMlSSyQuWZRjqWR8fYMqulg+Vzbue4
K6wK7c2bGn3XRO9LeLbpMwFWsHVJmUiRlv2445ET45d4AUzwm0vobscfj5oeV805Nfe7MdlAmCXs
CEzchoWNqVvgjz5c2osOZz7BGbPZJV9E177pJQZU59mdPxbvOOiVTGyGYsKTcc0VmfWvVnRClMJ3
+m9w625XQGvbv/XOZFQ24yijYh269O1YhEiuAtfynxlZGA/GkUo/NYxM913UbjHtvWe+9ZFRftEj
pTjgltR8lqiSenNVXdvfD1Yk2SWtCcouIqgjh9FOtQ+ALUblpCllDyJEFJ770kpT7O7WPrI0P8hi
jP16LQcKzQPjsMAbIJGBKqdtnUQhTxQmhZBre4PdsgWeLQHYBEPdF7jbodEs0ArbfNvwVRJVBPFE
P0Yn1pdD46g3+ullz/dgJwTPtAORhjrQ9l9Qp+wDD/5in3njtn2OIqc1D925M+v7U9T8SrFNcnK5
g0IXIY/Uc7ogRi105i8/1jMFQk+7o07zXoz6w8rTqXMyJkRdaMCJ89LIxLy7BwudLrTcj7qNnW9h
49a/CCPaMKBeBsDq0zIkGvBXopgns7gPMmgWU/heGz0G9KR7Ac04f7Oyqf8d3MBnzhQ9fApZGg1y
gP9F50eP6LFoXM/50R/OMFdDxghYoJu2feVkwQzBFyzHLdJ3Tsdi0s5NkTf44E/DmmFJtMc8iKXZ
WRmsQmU7Wr1zjeI81itmOkvWJETv2URvJcEisInCsj3Ar5UGasSJZtIPM4jJ0siIWcCV7Rk8RFo4
XrHrDYhoDff5NQnMbb32UCLNceCaSGHIZkRI9XR8JPtqmssZZc5eAhjt9b3TyNl/cVCLjpcmBu2l
XHfJE27WxgfDmboPT2M5SOPrLxNwwS1FdznEuV+8kCzLArcqKuW6e5yNRJyCvvM8uu/ByuN3SdqW
xIrFzu3fVKTWQnmpjh/bJC3R9vCl/PvJN+ldx0STXnTUAqEdXkdCUtiO7dUZYReucp3X/UWxOprk
/mxAASE+duZkSSdbsSok0oJutu+Y37ijLwi9anNXe0oL+hDf+9ofSWuvgNc0stvUmqFMsJo5PnVs
/3JyxltY+O1B/8Jqk5yrfTTSo0g07Thy4EXrAAWS02ewMo/Neu3U5lfk2Ah1WVYdiuLU6TrkIAiZ
exeHY/SdO5WHMwUI4OkbDdFzQawjhwJPU8IOujwf10EqIErjqDN3gKy6XEHzAdQ3/dFj+qfSrDBu
3InC71v6x4xhGR+JOcMjbwGa/u5zWkmmlX58+0J01uc8evwpGm94mPote7NEB8YFGjfgx51QVTa2
wqP/dcLh0NXM6BSqtjl976735Gnp6qL6VzBleMgGx6ht6SZO+5BglvNdtS2yZS+VzAnISbKx6mOj
Vtp6NBYI21xcs4d978jLTulM2MTt9wKvgsGWWvvhxyyaAy8aEaTP+CnSuLuekU8QGEtzhTX0poc0
ierh2SG3r/nKWplw7lCXUPI9G+5bvq7e+SPrtIAUm/BXeIxE16vvPBEbOdCRGseXns4BcL6G3i/m
NN5h/IIp6KuuXROu+6Tb00tjalguJwq+EPfa+tVxYFLN2lzcuTg5NwsNusv66fNNUXe+GACY6Z1j
2E5DXmfGP5/H2eunN0PNf68bfzrfcPvjI8fBKp0qKN7ldyiDbbrwso6WLTxM0j9tihW+H8PhKfFc
o+PWV+O3W5XudPd3yzxREldLlnweyjD+eSyBwvUZiKu/W7BJD+5cs87uW2hSvpHznMKt2tJYcinj
8HJyDSr72e2m6bxD/ANxlFtPttF1BrjycjHD6DydK8hDHtKyqs/LdPDnAPRtGcpxaYrufSj15GNM
UKCwopTtx+t6KL7QQ6S+AjDto+Wt31pnKuxOqOvj3jPRXNbASbJXu8e7c1Hxsq8VnufT8timrpV5
QC4fXqF2dne45qBTxTKHZnlqu5E119uHZB7nzEbxV4O//PHi8YQ19DKwedGbjTbjRRVaRyl6zMQZ
jGkmLakGw7Gef+Zzom7tlJ07mfr1uwF3YtdoPyDDglGnSS60lHtZD438rXd4vwpybPhpUQS1FcE5
Y1bu8TmzYKza8WWP4nO6bxytC+CgvRBu+5mBWnKnDZ+oN+91nNZFFkv5ezRaErsuoo/uFjpf1qvp
flqW7JwXz4QMuxuSf05M+mvA1/Y9Mewsrg3bQBsBJc2edkTDMtIHBCUuY0lI23ztZDO+e+oI44u7
jgqooD1+JgCjGbVqrPV/Y+ANL7ErAfMGOhCdh0JY52Hs1XYUqQ7iL72UzZyrPcr+Wq2gKhohu7tG
RNkLagtwq7pukj8iCJvwQvHPwi9Lcq7+paVZO8qpbwaMEt0hziPSdP27JvLtFdI8eATuAtYLl+mL
j/T0AryRzrnTtfuf0MeLfEMawXUT9qqS6drvFzMv6rgE5IcRnjth8NNG2IFUMP5z5UYtBmqsi0Vl
ylACkZP00a9+bkEBSLvndmmas/4Njb3+SvvzE8LybC4H8kJAvGVGJvrus06XbySltDl70UklGwU2
unX1qYmdVPt1Qw8ki1i5k7r6IyUqb3XSuSVPTkYqbzzIkT6SyUIddseQJg2ZFQiJ0J/32mz3W8dG
LzNTNvykP5heULa6TGCxjO4kj2TAMKYDtJhrM7B5P3btP7y14lta9pL8uMWtekxn6flnaVB2FqZe
u79Jy5cSRbZVn9kvTXLkckML+abnlz46kvGy74sMPsSZzn/Negxgza4CmE5Ue37H57ZhOrA3/Cfy
XOdpmDKZfZwogIKXPpj3j9ZKPQM0Todzh8PQ2CPMkWR/LTPqldxGjknKSTgc/lT58IWS1YhrUNuk
vgg36eSzcEYTg7e30d82Xdz/kMA2Ww7C7rpfTpoi1nWCzvRv5+iyKjmle/rXsTUHpz76oZrnY2uv
kUlgXiU92FO3zMODdTMPb5MGNUfId+XAYxxbpaJhWb/wCDL/rdMxeBdXuZspurgXsjL0vqJkCWlR
f9Xa6h0tjk+tcbj+vTuPvSUQTQHGVgawJfvTKQ/h8etEhlyc+txcuz4NWrBho1pa9DnaLi2xVKQq
wwxnczEiARnKOvHIQRizgw5e2phXFdcMf2Pi4uKnszNk1GbkWG9L1BuZzu2wOoXXe+t3gqv58aYL
NV4iwvZpvuumRtyQBYCjAaYWGb1NSC1InTbZcom2HzGYiYfuoZEeEbPHukZ/HbXP28vp7PR2ocXT
ESmKm+VkUsZ/AkerpdhCeajSsQ3yGZMiUi3PmWz6vD77VT+M1p7+5TYYgH25PEWxAXDPKbphXamT
4pVnR9KBzaxWVLAOKD8y1WdIjkLd0Tc64CjFrGMULz3qIuboU8BkrOPWyod4aW18l7Djp0oVyea8
J/crbKuONxNd9iNMd0ifaG7R4vXRc3v04+e1PeR35pmaedtx5y9N7UX3lBrllpnVgkHUzjekXo/O
vZxsM+VsVi99VXdy/nJC4/7ujzN7CddgNbQxsvun6CjBm2Fgl6LREPrg3Hb375IzoPVC3vapd8/9
r+t0w54fiOeCfBLZ9NgvvboX4Iy4rcB13RpTT+buNPp/mdknhIaBP31dkmnoSyk8qLdha0YvH+LG
TQovVcePsZ2Oe8q9fUwA6OE2w7YZS26nz411+S+YE8MKteOl5ZiOJ6bJpuWDT2oXORvB8ibKYT/O
rFJpKB/8fjTvIZ7uUbHU9YIPljlHeLBgXx7wBx1D/LMdHbHEKPpXvzHD/rhrxqVuRjaZs4WPk6wf
T0GQn6En309/iS8bWz2oCXx8MC8zDfXN1KrrmUwcsSUgJkM95spm9OL+0a3forSf/nIfIgAZmrF9
dVO3rW6V3paUjrT+myIJvKRpDdFKGsOIWkTU8r3G9QIylr44vUZZHY3lMM3cBRRyLAX9FgERh2YM
qWfHSY04Qmk0IQtswyLGaMxlR6P/lNmD+gJYPW4Fy0O2q5B4QBs75MeNX4idnH+EEwBFYUJvCu5J
CVHjU7I0E6SWr9f1LLvWb+HQ0FdWUD9qvG68TySmKoqmHLBpnuHveYyrSLbdWo6xCKEXgp6Z4bB4
Vl8FU8T8ojLtmntMntU19pUkP+wMPm9H6g6Vapt+fBvrgf2lnpdL6zDxFgkUgv9oGtav7lRXq4Ev
Am/KB/JjyNmK7BACLzqoFJ62hkmppP6RS2bxh2PYjoyDZGGafeC+2CHpemAJhtH/xJ2mUD7WOLnq
x1mXY6LUf8cwNDUvOh3HCpQfea5m9vkdJ0vrl1DEUVugJAzcYnTr5FcUHZgvHBDX5dEIluuXIWsv
yRQnT2No5B8+Veevu57rWglmUPcumBPigxMklJBThFyJ56T3pUZh2C/bbyTVDOwIxv3nJbH268Zx
WoqudvbHk1b8qLy5d3/jQm6eTry12qtx3PSLYbkkzP1x1PIu1pZmNprU4BcclH5kSRdbwSKYdkyw
FCpSgCxRLzQKC5ZMzAd18m6jE9RG+XtAiOtar/XrNoZNd38i6IiLJNzNhENVEujCGbrIv3TO6lIA
tKd1KSwuuLDmY+ZezziG4pPeuL1YrIEEqVb1tvCEosaP8tpNDGyBzDJMGevjqO+ML1E8YazDALGm
NCRDn/bBPTMQq2ua0x4V3JUkn24d6N/Fjn3wgssnAhHPXzuvdDcLtgoWq5O8iQ53pRWfj/Z723Wp
89MyPzXXBUxsLHhCl93LIV9mc0+BjPYSjSpw3oH0KCkNkmVVhPhQJRedAHkWxkSxuTOeRAUeD76l
ZKOSa3imV8rJEk/urwxR698+Uv7IS6i36OoxgyS3f0lt7k+O4xtUKkGA0qlT/qVouKkR2rhfiG00
CJRZeerz0IFaOZJt+uhrtGXPmNw27SUw8/F9GJTsCtP1cXAJGc1gaeZZ6KvW8uAKyJLBu98c6vV1
6PDHfQqBvpwL41eich82K7nSYwFi9mB47h07K45TCrPLx0BpIhjmmnsgTQc+XscR/+1jHOtr2qk6
pAPpBsuF44TyKT748opJdPtnNaHmBBaKZJBn8iard2B150tU2775ZEd4/zLWQagvMTUi+ecna/LO
Cmx9XA4ozOShz9Ltd8C5Bv6YfAC5NSbQKnfBa/HEmxrUKlbOU0HzJJ+91e0fe28LL4Ozm+dsbT3M
BCgJLwu5A9+QSG5xZUdWGBAFplvwrJE+GMbmIPi8EgXcFFLgNPpQCxN+jaTIPk2hOIcSqn8ylbdH
8xtLf8H02CD/IBpyaF3osbR27nQmQFXiY/HdKoFxZKQJ+/dTN8p+m/olHu4s7/iFFdAB07YYQcyV
uOz1if0fpC5iZyPiphPpBWWbbTSKetzEJSpP0+ShUSG9ro2Yi5NgY73cIW4Pu2jcKSGSsloBouFZ
Woi+bv5pO2TnNWHH6Cx7spb/oIpFC9wCbSuYjdBeDLvXJK229QPmtWqt9uDovp1bzLN2IzO/nGfD
2A6nepOPN61yC7V33Y/DAfXNY+owQtf65zhtyRM89fEZKcr5HztQCXsFoNwANIhccStph2l52rsQ
3cts9rDSXdS/69UDhTFUwtJFdHvmK8TOF3Qy+s+xo5xkMOiT1yBu9zqfW+zIbpD++qibI33Y2iX7
usAYv5DjMv7dMs0wtbWheujFEL12/r5/WqSnP9w1yGg6st18Erw4cP41Gr/3gqbeqkgfuVpl+Hey
nFRkW/i6DU00PU7CuvRdrN2VYeYez2JyYRKpJVOUzAde6VNs/3ga3H3db+J8FU0fKmX6OfuRvmaE
8fKb2C1EGh7VDTeuOh2Ly3DM69V6yfx3PcbgXtVRfL9pd/62eZv32ISbA4saMhJF89qW2QLTF23+
MwJKXTFGm89IT/9rZ1Q1eJRn+dzjROSMHp0FTkwIWaba3o1t9ot9Oyw9+hv9tIqrm6zqEzq4+Nvt
QF8HH0bPOXjZxobd3Rw06prO6VOzgn/74RnmGO/CL0di/IGQN3uB+r1k2fh5HlMfdpNaWyxZeOn3
c3ts8HaYXU02cPp30gYlwnw+LkgUc/72AMWKj6dt3ZavtcQks+hWhDjmW7c6jFc4e+pCpeu+lCjl
4m/pLUuqipItKGZmzeeojRM04quS/8Wx9ePL4I3Js91GcW+2eGtAfqVACZ8uaEe6/YU9dZ5uIAPU
3umst4td9kVXbT+cmNesXlLE6RB9KN86ny0Ln+8yZSmkXRr5aXHm5j+DXpzWCteGX/EUut81A8VP
Rzrh19mZvE+Q2curu43Tg2gcs5VuOwSXhlrx5C37VGXg0I+Q+nTJ+vSnf4RCNuhslqPN03CNK41w
CPrdz15OFd2ERruqgFnHn97gn2c+Zl7/MEIXX1M00vBleKO/x/OZ/lJU/QcftvRfNiE4Sl48aBKB
ll8DWdPniAtCieMZh8r5W+MpuvhUiEeQMtbUp8aub36t3F8RmycVbQDc7S6A6zLr/3BkiFTUDn6l
Nxl+Szkrd4PZO9gMDF1pyd8a6vYrDrH8KEcm/u8uuy1dHFGD3i86H7hzR8hDf96Qumedd4FbS95R
cU1PtMgLJxpV+qs3hON3inMCc1f7D66DwScaiLNeClYT3eth0vF/HJ3Zlpw6FkS/SGsxD6+Z5Fjz
5HLVC8vDNbNAIATi63tnP3df25VFCp2IHXHuHAmZDTckJO6K262//UCUL2tELqetavEYy2Z93erR
W3f+pLyjIRj0LUzuf1XLqFYCF6O9cFkThuhIkL/RFdB9rdT3AA27QfXfWOY+f36RV0gjynjfCAL6
NQL+BFaxEc/c2rf8OTX++DMEOJX/3LGL9OJ2gUCKTD11O0YoqbFJQWzALHzfip58zCC76rD0yn8A
phzuNHjknQe/sdOx3J5WesLKPXieK7JwkYCQSclR1zJHHlAK++d0aCyGPgLiR15M1UuD5w1a6ogV
tbnoi+/Z5nImXwVBpDfR/y3nqcimiKz3LtJhytAQsup059alZZ80NeIPKdfIx43EhUblNdt/ykU3
wVsBQ/SDZPtgc0k/Z67yRlNlUUvVwBU2dDK/nG3FDN/Nm1eqM9cRN3jxtVN5V+YwNKItFWL+r+/U
4uwQ15wffqmmCGAcnu8rN2Dw50YVS/dnLAdZP8UI7uNdV7uex6iX5OOBiWUL0blE8w4DGbZQKY10
uwOAyVJnamqHjTFKRi6dQ9swFuV+3WQT9vxYS+NdCXo09sKUoSH4bjs0SfusfbLwTgh6YHrmTMEG
4VHZVn+IqAS022PdV9uxilUeP+skT7yHogOLPoRhkVxIw2x/abCuun1pu7k8l0wB/bPsuC4cAYLW
1TmWo9sl22MvIhUPx4kJoy5OU4xKV+0SZQZD7C4lq/amFESu4Y2nt+RL4jlEDEf476Qa/MFakgoh
rPJ08kdAjoqk3MbGz95iNxyAYxPIBb3limSwgJ5w7tsecJHdcLgwTLS9U3vTANeNn6T2K3TdWmT+
EpXuo8RcSs5eN+mcTxL/Rv3hYPPQT5dNuUZfvJylGp/dtBlxgj6r9LxLDPyuz6U9n1ls5SRTYieW
hTEnO8c4qZbifWYHvP+azFRLPkLCjDM6xuQ7DUs8iQ18RG47y4shXRfjg3DXvgZQAilj7Los+6Dw
csrJW1jMQwXo19yXQazzjJ+7mhyMMy9Zf/K7KEHvo2X9NROqdd7tyOn4PcVOtzIT2Bq5b1dMRed8
UV/l0S6zcVttXqJZu+PjgInrXYhL996JlowROj4Y8WN4BpqBMNTadtVjNGDjwUFOjn8IcGviU9vn
Uv+LItlMmDNQx28kGXL52fuzi/W8eB6qiL8q7qimGtzqce1IuqKVswXG21eEj/LTtkYrxhqDGa8L
3xGay24HcJoVCZVGdw6wRr6R8Uj86ig8v/J/lrqKxQMmp+XXO05iso85rlbyTpqFUIEjy54+261P
6+cWXJgl5zT75Od6c+J8R/W73S6dJZT3NKXVlGPwxz4zxSb4S8sdn1ZSnEUy2xXoyZm09jLjD5DI
yI19WD+xcINTeEscMAoZDSHCD0vGxvFJlAb9Y1cI1RQphfe6DsMTP2Ean10nbsCTiR/P7YW8+oxj
HI/Y57to6YuC9ibG5vCn0yaz+yuo2Ud8aBZNUOVAfHjIsTlJQN36gfIxnU99wc3nMPBP9Nys1Sxa
P/mWNZj+hQM94Wo9VyMCkfQG3/8eHMEzEk+N8MT+hslz4xUEtpShICvn0kq4Jlzvc4NcuyPOKvos
5/cZzxB/NwVk7ws5wGAgw+fuj9rpffUcQgnVT7mb4IUrlInx3xyHobxy2YxHIkolvDZMUFAXV1en
rjlhUGjxC9AkH/+Nqg+ni/RQaQ+QvWXOQ1tYdZrjeenuqVMQKRI7O9TPWq3S3AmZ53nmxkCg+3QJ
/OCbqGlQHyi5X5bnGoZJHCdkwOqB/7cKdzZO0MWIHONal5JJHAmwUNtBFN4Q8ZR6VOtkTlMuXubW
LQ//MUHmLj65KGol8bzF6jvXMFXVvBx5p3i4BmMVV+KOjbQm4RhgWwNmdkONOu+MSAK1c9NZl5aB
Ts7jXRCYdMBonXQdZCoOhNVIJNq6b2LFc8BZYhJ/izbCIQC3rm8eeGB1eeZ9EC0fy9qxVI00A//7
zRKGJVhHwl53C2iQuaHItt7zZZfyHxlAXR+L3vVDjjmirD31c2Ednayi4z0r8mGIw3MeUlb71qv+
/57CWg5X/NbA33Z+4SD7HxKkYPWk47quvwe3Lviuurl0SD7HjjeuAXWM6yacE9UrxuKNki3qxlPL
R2KHH5FGpP9yCKx4FmWW7/1zn4RTG314uU+IeVeyOiHK3GpOKsaoQrXJVQ6F/Gc4StK9aE2dHsNC
Gw19PWzOdspXv1nu6SAn/7oxRpnn2Pa8vCvKZ17ixbhMQX7TrfulpbuHb8bke9Pvnmp1l4hiiLMQ
HaueNR9Pc9qPTbdHBhX1fRw2IviKt551newhmuVRDiHrFnYDH2LpkEknd3dRUZDm910cuQgRLVvv
gqtIRtMefA5MTlpYxvTOovr3F3CFGdNaebJ/UN7QNNeYVywOzoLD0e9AB5aUh2lb3GMkkWPPrb+y
DJFQjD8Wn75oWBaPMJkK72xcO/jux2g4cP+Usd+Xn7KhrsuHQa3XSO/wGrcJgon1UnJnpiaCCKo1
XNDqomMcQoOo4DE7LpO+Tn6KOnVYWLg03EvtkrKhCKmJp/1EEWr1IhPMablrk7UHNMYGbHdWjFX6
a6QZcCpQ5EVZlTQEUop9DMY6WLwDjfyRb56ScJbbhVj1IH8TisDl4KfwxcswIHXeuwkAdZkNomBI
65Z1zl9Ja2s2CixIFfmOgDBQc++xxPquJczd4BNtRViQEM3Fehq5tv4Nt0jpa6BzGieEiWZsklil
w9vmlOn4sxSgBAHnWpMOV1wgLdAhccX6kchHkDPcNHxOZVYmCxYndx0V7dciaZoTE/oQwTyFXfun
pS2sfI5otuj+QUqq8p+/3NZu7iZN/zhUOwCb5YpWOYq0lgoJbhIc9DPhFV2IBluZ4ge5hra+zKCp
/VMEg1C+tC5hq+NWB7G8LLbW3IE2ap7ai19xl1p3MVFCcp3JFjrYxuB1v4zUvJTo09PcecwyDZ05
toMWNYFxnVpzKkPHLfqsNhgEZ7KbGPH5bbHanTM3kTyobnT/s7JtmxfQ/HAycKl8964dDNe19lBH
uZ+TAf7Zz2mS/4FMnxexa2co6kxBgsVJFuVDPPx21ibf7NkWRTz/CCWlFXJXerQ37QqqSShywchB
vU9M0YT09YYJQ9bqrVGcqa4w5jikVaK+uhGFnUik466fYBZGErDg/eO++2A1vJlEUPVjJgOQs8fB
swlWl3Wd4uTQAAYBEwyLQEBym/zI25+D1aCYY1ElSuArGo3leWy9+gaL4Yv6mOgO9d6ut471KefC
NJ/7mDt+zRWwbsTXhr4BzUq4Jv0M5p6Whj2aZK7X3RwHdfuXe30BrEvHLKNKiAmb31tfx4oqDhTW
V3yf2d/X8NrcuDBO5XMBdGV/FHBfFFMIXtdZn4go+MP7RXE2EiyjTzWvULFNSQtAtfNVmKtjlVae
eiRrKapDou0Q/M1jJzbTPnC6YDnWVHTV3Elgllf+gUU0/kKxYq9vQL1VvXdFgAy0I25HANeGrQfb
XVSCEoE5wcYQjtG0x03SDGyjzuUU3q7LxfAhYrMC2odzVXd0Req4/KdzjjMo0WJtl3cy14k9FR5N
BADqei1oFeeC6N6CY6QZAQQZSTx38OVvu8l8cbKhNdwl5tHwBYl4D8TvFNsv9T2ADVHu2tyYgDGe
q+5c9bMDd8IyDSoa9NT49j3QrKa7+RPRcEeWmHoHEde2XrlEEt76pkBkHE8qJHx21una9poneRDr
G70S2HbHwU6oMTY0JItOkltPmbH41HPtUSxQxacmKZhy+VUv4akL5wiCEnjJ8wmTTWsOFN/bgnTd
kntteM/nvtnHeS394RhoY9LfBFE5sTIn0ZrlJ0Xl2feBBbVfEGDB1xC4K2+xAaCouq/nEAXwAFpK
HUPozW5553pSkPriOa9HmBGN8JSxVqjd7nU5etMn189JfXoLGWzW+vKqWu5bR5D65CIWj5mdSYy3
F553OSWZ5VZFlNbEvEAFI5TRybvTkK9ITko0cwExmtcbu6NaSTF4MqTrdFTNZPWb53d6WQBKl1IG
OA4DxOaFjNfsTeeJsF+t6Sba5v7JjflmS7T9aeMRHkaaF97g7kX5vDEz2+8GKkX8Ctkut/5uCnYq
XnoO1mqDLnXc9Bcfa29PdoxgoEhMrnWROd2gVxA7lTBHOyaw2x9Kyog3cVkzgcc3NU7hwnHAykr4
u1Brpn6eQ2WE2lF8EYgUyxEym7c3L9xI3W/0FE/jAY0x7iVQw2QiPwvCFbv6HHAVrz9YntBDk4M4
hOvfdCtG+wcdwNF/cOsi73Umthr/K+dm8f5zVjWZZocTGrTeQws9vUyH3JFGnpRTTXy/pyU1ccJL
qlh0mLlrT43EPgb0JNHSOrpqTy0iP10MHkH2cy8MO6XiobXeZ18Y19zRY6r0ayOHJHwclcjl64iv
Wv9UPTjXsVy2dHh0sOCinS+CmiU7jPbVrxDFP7+EINO8R3iLuplhz3W1d8qA7Ykuvk/wsSH6R6+O
5c5K5Ykvb38Cxvb9amzijzds0rJOa+QVgsvZ+ybo7vLC2drPMGzD9JUcG6F95uTGk5k7cCKf07yO
3LNC1goOcc8JdKd5LtSJhicfumdwaApOShZQZHYlaH6lvsNZbs0CGzNIWM1m5VCyKvCfYXG24By5
UYroScfNPOvTmKTAMnjdy0Z6J7RxdTU8YFGUERyIuwtelPI2yqYD5Jy52Cpx6HBsQs07F4JMZazn
KEG++jAR429KYrp23i8F1jC3eiW4ig6LK1eRbZhX/x/VVjLIML414csdix5Zo7SD0PTFf4vPdWRg
/WOUryfQyaV6DBVxGzZRb355LNqpCM86uIWV6Z5gtrhO60awi3B6P9+Q1Ij09QO/NccyFbvdAAew
FMq7EL+WwVFuotNcPrqN5H9Pai154A4m3WdDUs6OBzL4DhkBTtb5QdcqksdSrXM4gI+kTvSLq3pJ
eRjRX0ayqYvkHl+b3ZbMoPMsvhggwpUnGmJp3QcBOPuUgVsWVHRXhDdMfZ+uZSWJivpS239jXlXN
g2o4sC7liq9xJ+F/CQbyzjLUkzSum00ySkoExLqQ9XXGHq0pJto4zNiTphC26YhR5XHjP0xfTBnZ
8TTRazW9j1Ajt/Ot9+PoR2cZ3/+jLSEZPuZItgS4cm+NidxJfNMfhGgc6ksi+Nkfpk/98agqmfZf
cAKW6ZnLvVP9WQbHDC/AjoKLHLFEvsYgF555EZa6Yswzt9wyEMu2e0m6+catuMrl+j8mMylJE7WL
iHdpr3IV3Zd9C1A/FrAcx03XZj5Zul2qQ0DTRUgxwwh0cd8UMcJdGqxr99YHwZA+Dc2G5bjomZ91
Sbi9uRkr1+bl51Ly8Q7cfULO3lNXozNdWwTx5hDy2afpvlmLNDgVcTJ+TbcGAHKdqYUfMb67/Epm
TWXjFZkPlylEb3JO3KfZ83cfD6T/vvMkqBDkYf0G7vweZkP9Y6OSYOHGBjDbcLGPoDiB1XLCgwAS
g/hqKTDV7/hRWn5gFGOK7vp5KpcH8INlu/3F6Kb9kpI28aRGxq7cVNrxyS3HookPNu1dlOdc++wD
AWElx2Kk4xNkV562j7w3e5woocl0gFj2zWSIGadlwExQN+HUwQz7sAM1wlb1mKeBEntCoHr8tdpp
G86w2n21L6qI1oOE6w54UVUstH6yXGYOw2S3Isjjrqg0WceHoPTb9GMd+hSSNxgSJ9hxfJWK+cOj
oGeHNraG5F8SxT85IVmaVeTeko9NEq8nXlnlHGuHyq1ZlTSGvSZD3qtYECoLC1duWe/kbRI8Fq7H
zePSBIqlzpHqPTs8A97MZfjKYOWzXprFqXHwXqeOv1zWsaVleuHzncgD2zRGaKor/0gTnuO9tJ2s
9Etokb0/NIUJ7k8nwfk85rSTtHfkhyltNY7pk3wXlWEe0acQD8njMuumuzbV1BMLLaogmapTaYOF
VYejT71+DZZrS+ja/rZUFEPcqztG+1ACLn736TzwYZSue12SVFRPpOAGRsGx5yqTSYIg8iTMgCu8
g0gk2JdFRYn7j11XUk7QgV6UBDuaMWZsJUqQj9sB2xf5NIHbZw4TVRSMB4qcTPqEqNtVZ04bbCgE
P+ElX/3ArfenHZWHbMinB+tP+BBJjOSvG3zMwnJd3q0RbvqOzkV0ZXyg2OGfzOhVXwyB0yCreU+p
el8VEkEzZsuS99rm4El6H8u62L40/Re0v7EEqgdSAPTOebT8QM7mkCq4UmjAEqH7QEMQqFznmGR6
3rCiEP1JNaVwZ2Km3DK2BYA5dRRtdfYqrbvy4dZ1Mx7acbPgSxNjmHxqEAWc6jLf7mUVFwmCgDKb
je4BkwA2ozkprtFimP0ehyUlogBlH+r5H5MwCck9Vs8Nt5JR3a5v4+LSA3Zkabor75j6rfPfNqlU
+bs5HUtPHL1gbWa2As09n+i2YTxkZHRz+9IOpdO90uqSRMsl3vxgaK8kTXT9SCinPvYM381/COgo
THhVkHea6CkNIp47v7tLNDO+Dnr5sxIK431ZbMsrukQSn5y+r/6WBRDqblvD2Y+RXZ1JdLuN48s/
ijndPgO+FH9zQ08Ta4LoFNsxUvp3TbCOyz+u9+5zEcgKF3MuUzcLZyJKhJ6U97ROaFTHVuRlcxFI
TseutaVPOnOdXox7YzmAlU387aKp9tSLLPTIgAtBUy6ElOu3kVpB+VjyFm5+G7KcjstUnpYG0cmb
/OWDczZO/J0T9ZH9MRrLDWPHqOS2xx5p7saievP2OA1kEkkpbqPZu6M7MfgE5jYR4FKwYJkMEAht
qSCWvJVcOaw1qPxx4hVPH0ZcTPELLx7nd9uWUN8EffzrEsZlf4JwZjA39IF5PKM9E+1+bjxS7yW5
rxyxp8JP9zu7eRlGnfzPeJKi+xg26h1ax4duoOvU+zl1Cbs02h7Y7BzOg2qudSJ9l4rztPMOcprq
+b4CX1QvITvP/E+oWx18Fl0we095gphxJ9hAOt5VkAZUw7RR542fSJhBeKEUq70Ok1rR2yOZpgA3
dLme0rykLZcfVjSXus1zDYla9JH/GzxPjs5+rGmDuwDixPWx9DfyWpHrpOJxqlqD2t1ZJp4dPm+y
/SibsFseoIcoglj+XwlPk3T5HMCHql3S6nS7pp2I9JfgbZlorouImqgqsuTvYMmNO8O5UbJl4E7w
5/AUjCp4AvmuvDQOWisyY6+rSiLCpl28HvjFrWlHLAJUAk+vb7u02YfB1sB80cGGQgqbm0vz6SOY
BiBnCfq920wiuOMaFTl3BQDefCeIQAXAoU3fzJ9BGCpxdVLIfOT3cPVA39LJjGcPET/8JVJFBxxb
EsLlopuGpOmQ9s0TpOkquXH5cXNww5ELA/eahVMlgeGi2IXmmAbOPUo5pyqXP5mpBiq57tZgOCSt
XKNji0odvHk0HxIcrAm1DhlwiP7F0LwuWcIUToi0XuzbKupaH2dv8WlYKuAjHz21bP0tmBE9sy3c
mEPbFcUC3FCX9fOSL6mfObzRy0fb2lsAYam/KzI6jwU8Iik8F+b5ELWhfVU1YPW9L2jhuls5IjG1
mtG7tuSXuCJz6UAq32JiUi+IdCQ4qWly/JPySEtDm6OYP49+k19ajjziSDNo/BPvnmraJRxkyfnG
vAQ7KiYGlychISwWzFFEqIkiE/0EMdv4fxY6JQrSogEb/wQ4qx0Jchk1QRrTj1Yq2oiDFqJkpBdQ
yxBNbODWyxaSqR7tcmC3LlsICodxn5NxCWie3dejow3tFUKk3K979x/naQuRpAjOdfJaVBCswYnw
WInzihq2HabVFgGyptf9TlbrDdN+TVT/RXEn4eEqnrvktsxQi5SHFAWDhBjh1gGacSjNlS2LLb/0
3JtS6uBDGUfUtfel6M8b3Sz2heIOElTM1pP9sCVcMXU0sg7sU983/j/l+/1/5ECd8JSGSfFIzWaz
Hepq5lblSGYURmVGQpjwif3HJMEq/TOEXTXHgsvWJS4qaqJ1LlpKJ7bK599Gk8JNs+4i3RxzwJVX
WPiawBbJ4Xt6A3sS44Da7pGfw38l3iV/ua7XVOeaX053bMcxRFOglpE9slxSxJU/fD3WIt6qtyFc
/x/j4jp2zR02vmbUHGD5MrTyxUVXijArlvKP30bmPeaE+yO8ILH3ldLx+Kh7R33wE03BV9E10/w7
LJGAELV1I89uZcb+UrYjzqjqhyI/4B/TiVKkE2EE1xKAxxXpm8NAwwTceVl184sHx27PAmma+hK3
bYp7Hi35m2XFbXTcxip/nZEC/WwIuF0fqOqEWFRwoTNyQVgmGb3o8NQF6y5AWMbJceQv2+iw2PNw
cyuqGA3VwWPnQvO7kS1NUghb+dQSipahV3uZg6sMmZ4CU5IyU62JzvQPF5RuJDXXQiIEA18ke2Cd
WD/scWJUl60GjfxbVMGwXjxFTciz4xS5vVVDsUEVfntoY4oalMsFc1NQrLvamXDgdilZu/owN5UA
O6MLLnwscBj/Q68T4d+ZOtOf4+RW9Rs+MPhHjN38iD9IO2yyLSwzLHPe8oVyrDijciZ/kZ7aayqo
6SKKEZQD4fU4fimYxetjNC0UspD5dClYpgO4ozSAVc/7dqS7jnIWAtTAs4Q0nnySrciAuaooHGg2
HHbeq4O3N7j86oO86HjKEb0tV6yGSg2aCQfnMacrp770aQhVnPvFFl5VytcfH95NngrHyH6vV/yV
K4qhablRDXTzmd6FbRx40WREO/VAAYFdHj2QTLPv6f1yYaWS+G1hHBuOIw/MP0GD6q19oKfkNgdI
dY5pk3f5qZwS59INrQrukSzJVE7NreqF0ap8b5B8KPpjWvD2NK8mJ4vBiLwfti6pb8GewgclY/Xk
sAG53bPzS/5deHDwZA0rviNUPLZDYLALNpN0GLc7t5JuhCKiB501Mm5YVGzSKT5zE8AYNUvjwJlh
H7HAatnGV04DCN6tKqc1o79oA7DEefbTk9Vqe5QxO6d1vgTtKbo54hGmTXyK1mGipjUlEFDd9ezl
Cvyj5BfVnLFBCoZkZi33oMQUxuM1GZBd3B/uIEKtDgQKS1gA4iXd9zJHbn3fTER2T9zaOs2G1Sj/
a3HY7vLZTYaTXmoq7nzSBj9LYHCMUmbmHxFdHox+XJ9YhBHxnhDn1Ru1/mVa8jMnbpqbzIo65ChE
licGXjSRx1eMu3NwV1Be6Bw2hC77i/oTTP3fGJCS+LSTd2VLy+CQO+w9JYqbFEASKrlz+C/j7h3n
beBNEyuODNAQTvDqxZ1th53plpVbABD1Zb5aC7xcFN2Pdkq3cz+5c/GzdbacLkWPUiRzrEYrR+IV
4LnZvESUUEye6/o7zzfpI7W6M26SAhM5wt7iGQkhqBJKXL5voNcjK5NImTYEpHl9bTD1q55/Vqvb
rjQD9WuT+bSEpQd8f6p6x8WjMocn5OoQwRzPhgWVj4mt4jWLO2vYGlOauXJf2Tdimr+rUgoHIU8G
insomHH9T8gp9hwcPEaj/uKNMfVSWvbpl8J5SQ9IcqjgVTt483noNNHwJC/mK+mzMPmTWKoefnLG
2/KeookxoyLMJrgp83qp+CgRRrpENp/wGdVfr4nYLM1bNLT4D2p5YoZf5XtL0dy/aSbzRxZ5aKkc
8FhauKsmOTVdpqoFkJhYkC3uA/hP5Jx6oebD6+BzLh7N8XSdVJ1tT0uTruHR9mNr3yqPraAYqWky
XBVlpiWAkJerUzJ2IenaAVl3V29wtGjBlL42SJI4GudhKVcgrIRCiQJ+vj4C7DBtxsvavkSisUNW
aa8ZjmvpzZSgtA3vziJJl/lhHerhOvCsEzCLN3HqhtvGvFkq5yVXtUgOtR/O95vaXODvjW/2XQtO
Skq6V/Ol9onfZ4U3N1D/toIFzXMXC3THFpcBulDH0/1K8JwJahPjvSwUwTlpuLC9jxj05ckzDDK7
2IZ1+N1pYla7BsH/L6/Y4jmZSN2fyIvVL2IRAd0HN7MI3XlcR2AmPHixo7sDb2px1/A7jm4xFZ4V
JneihTSsKNKlmXVV+TxSSsB/b0zxObExbskIU7jtNzr77O+gAbdHmox0sUc9ioFMUe7o4mpDuPE0
9gJIXk2u6OgSwh72iTXiO5qEXkErXEa4uabGjai9/r1aQ0rrVtEAkRSxqI01cQTKu4pZ2WUV4Mfa
x5riD9eHtaK6ePmOUFarp7Z2ipmYMh3i3Pl0N+rnfhw9gu6EjepT6UTcY2dhyCCwvUviI2zsExnX
iezAmtIeTcauq05j7w/zg+KmO59VsxS/Tc0hjLLqrO+FNYt/mO1GhVOFe6cIi3Id3lGh7ah9y9qX
M23hBrW+rOf3tKjC6Nj5yzIfl3pRf8qUi/ZtKNavshbhsPdnQcKO+cGnTQd2diE/vAWfLWR/e2ga
6ze7tax5iIOWF/+OSX75mRZDLLNWSr/OKHoweF2Dl5zk1lekAIfqvits+6GpmYCMlLL5hi4s2ruB
Atwfrkd3zh2VRf4LPn/7g1qdDTfPK6ZrkpiZVDkgDtzbZhcSlPm6+e0jfFryH45qEV8Cqt6WK3xd
rx7TKJSXeRoASSmJSD8IW9Okblqi1JBX9WAfg64gVl81WHClMbV/wFSYDyCFllCYmlskHTY9Dbeq
rhyil/Ki9L/ImM4ux4B53hzrIcR5yD1KuI8DWwnyPcUT6bXJAVkywonNcm6MH11oRdQn2RpN4mAp
U3DthcvJI4HKzjlUvRUkuQcWVpCAg0T3YGxPFcFxZC5YOya/zTacPU3sREfKyLYPN6898VD2mFW3
3vORICLtAHyBczqyF1194b86PLJ2MGn82EZ1Ll6xpnCPkjUc9dWJlD9dVlW047GC/ha7WqTp96py
6idabnw07q4eGaxoWgvnTCSS6TeVGCLvqklCTHexxuFPAuZ1wttjAphwGqqas2mO3byHG7dwTJFv
Y3zDLZayy4acOm2axgs9f7leyrixy6dSfxgWf6H9unrMZi3i6rW9EcI7LVOhnpqRRVEn3bKR8LIx
jtuTrp2YajCjAHc21TDPThPaxX4DtGNwZHnueD+bRMo/Ey0HT4tm6r7PR3pie8nggHJbBnSD7/RU
R/IehZ8yMbrtjIKacDj8F0vsMeu3rX5pgrj9k/Mzvk01ww65fj5IREtj3ukE1SOCY7vh/8aWpn2K
zrEHhhAI3B9kjBReDI3MqnhLhnNkYbY41prUvY5xGl/Xyfo/wqTqHtlRTJmOC9L2o3Q8WriC2KOe
FBFzfbNcn+h8IVQ+PUBN4pkXKwQnQfTZ7TO3FDL+tS2sxLiyYjApT9XETM6UiTacDXTWkRwWNCFS
hcJxU2vyGHsvoNB1F1OB84F3yy+4tjLnXCjNqo+JdKD5AQEjB8ayqz4NDbvlgRMwfFjI2Td7tbQY
2EuFB3GCReXiSYlhwK12V4bI2KdVojwfUu799oGaWPJvAR/ofNWxcIvXCCfKu6wxFsuZBEH91bIo
J/zhIq9dZrT4nE0frLR/4NHytzsxzOZ3pXAcd13JHW+/+V1VXimfHjt4h6X5PYSiee4mpwHCizwa
4/jdMe80sV39ey90CAkxtaCOkAtb7Be9yfpf7VlOxlgVc/RrrhHL9vCMRh3qmq7Dvega2WQs29RL
Rpl7Fx5mpJj3juxSeK6WoZmwjauifUGuXuJPFaM6/mid0kteFs3XJmuYFPV1qEfxNQmvjU4xtwv/
6m7oyHtso6Tcs/EgJzNRBdurWZgl93QmEpmVC8jZTiVqNeh2dgKXHqhuj3fAz639hDxyvXvYW2+9
0F/i/Nc3VRpcvTDxnJ/kV+fXXrf5cp2qzsREIFx3ot8VLveZsaTN3wfyCPnewKmvh5E62NcVErDH
bZinS1ojt7/1FPKyS8Ofw1MjJ/q/udpTsEQcoQaK+IJQi8KHhKbdamcSWE+2hrFk4dykQJck7eq0
OU5OAg+W4szsA3qhD5SMs3JzrgLhP48LWwTvc+vBhlIEOK97DDAUxW5J15fSFizt4tauzd76Vfg/
js5rSVYci6JfRAQIkOA1vSnvq1+Iug7vBELA18/KeZvomNt9MxOkY/ZeG7yF9tp026ZebTd1l9So
skMwd8hT+gxnD/UABESd+H+DlmnBvYvo6hPAXuEeE3YSip9cjC+h5X7ayawVK+EhXTH+CWGhseWL
GcrAouXL3tdAntHVDLnHVGUd2nCXF2yY77KemZ4IaxN8qbE3/q+IwvM8EIjABJAUmvI3eB9/2FLj
tNgKVABjeU7G+MKUwaOjX+vuLh8Jid5hg0vAqrY0VNuMYAc2msWgv5vAy1jVtzoMcQ6r/ldcNjAh
9BronGXUiNgffO/6x0l8mgcw0MGftcadcZ9as7DfisqE8X9LN9MPRtCl0QW3GxI8qNQg7yIYmHTl
0LA2EzA6qJuKZr0KquGRLBVmNexsU7UNS7sALh3IcdRIzjVgpJJcETqs9sYYRAd1QgmRMA8ziCW8
HNweW6dODluyaZue4Y0n3inWJeR9vwEkVpaAWPwsNBvBjfTPWxCUA8PV7W8CAlJCKugmOIUTRnQb
d0rGJ1yehoubuzGDExnZN4vC5DeId+gMcT7Zha7BBQfm+hMq53AJ55NHXTyjuIQ1vO3BND0PKFeR
CVYgUzY9YiF/BwLSfGflCkK0ZGhFtEpQy+I+XxWkDNU5oACdcGq/1oFd+01ZpGBJ2fqlWhdz5ImB
vwPjwHnukcsk1GpFf/Hj2MVGGTqiYbpqgn9+7DLRcHy/OuRL6fxCWo/AK9Rx8WjmjqV8ArmrY/Bb
6Q9EFvBgVUHWGGNQMWzL7jYu9rA43Owh4EJ3sT+Lj05k7utQT22zZxeN9ro0teCXmKb5DzOS+j3E
+BdC4GJLsxG1b0jYYWgCgwrQXg31TYbYUuv1uy376tcqRQY8lP0MYXh1gIstGceEoV0pJcNzxqob
z4/ql8yiW91UFq0tH22SvxcQqid+NEkaDtSOHt9bnjsHN5Md+d/LTWdbl1n31NedSDF05swaULmN
5JcsMdxdEmHXauvRmb2ZRvZP3JoVPMIwhY9WLw3B9RLB9UftQtSmgGzXT1NL9H+8mXW2VZOMHnNv
okagyTYYIYWzVBvjCfShgDVb8DoJprpDgtMl2pLZXHs0BwXDb3T/3cc0iPUHZkChMGginE7ZFQKT
D6fs3601BlG/uvOrUmUIvQ2dFRUc3zflWsrYc2mI9Qha4+BrW/AluyRoPPZCzaB1wfNGm5vS8kjM
TBPjqdWY2QsGIfm24H0+g7OL+gtXZThsMjgW+GOzCGmrxeLybUVp0b9DfH2eSsFKqWqS6HeFeRZm
icToe1CdjD68pWZmXlG+vjDe5H8iYr0F1uQDL6Yzmk7t11bB9hiA7K17ESXVc5562U9nbqBBWbJS
a3ofHrLuBp4u4DfJg/Rq/MMUDtwofBHc0ksSU0erNJ7b7ZzfupC6aSiQKiHbdN9O/sC8r8h7dBRk
g70jLGXRjv3lZr1eYn2ePFQhuxGNwV9nddK/JP9owRI/EudE1uvnxDlotvFQqa95dnTGvinP3zED
26+qDkWE7SswjxFsJHfb+hbU3uRya21yutjXePASZrfSgApie02/7xeo1ZlBoEDER1WGl0IN7We8
MNC6JHx5v1EQwg2BHUd3v5aZuigUrPmhaqEhsP8fzb4xiXqU4eKY/RDW2Z2oZ45kf06KDDZH2D1O
1B+/l5zX5YAZI3Y2ZCaJeg8rkt3ixIaCETSLX+IHJC3o2s3sm0w4W38XhhqmKnso74+XKQ8xXzCH
wyk3Q/Jc1j4YjMlHcrmbQRW327YdLRAqnbtBtbG+EDwsrg0uOMycn5jJU0z5PZcPfJesrAciH89s
vfgEeH9Sc2hIb6K9Gubu2lJLtLso9lGZ3yKtX/2EPVq/YbvjUS4C5sfcjnEabwqzn9q78zMnAZzQ
gdj6LBBGqUM0AOfHBsS4RD9VGlXshgQl3t5m7YFMsGBOo2sa5tEvpO3ovf1W9//shOiASJDWjgR7
jnA8f68eJJRgU3udjh5uNACEaDxWLXo3ptM+In7EHI04WlDe5qtC/q8xH5OoMAMiQrREnkySn5BV
d4wR0C9MI0mvLlXulwoXxvOHhQYyPEFHZZvJMg3cMEtsrpw+i+YTq2asVu2kl1NBEEIBXbPM3gKs
s8U1zPz+J9dSR/so8yqYyr3MfnUcTD/UokR0tWMbZzTXlJm7uRlxqGpGk3/iuJNrsq2zXo3thRLO
j87MgDv8tTGKWr5+HWoT3E1cRPVf4ngWGtpxEM0tAkrfuhiobTXdRBeb+D/loRXbMY9NQ6xlbGOO
omuyO79Gcby9FXMQ+qsZE9qC/h8HZ6WHYrvmjBtMlXl4/P3E/rCODiiqva6Z7xZ45jGkeEF2PF9u
W1sUQyBap/4lxGDRS1w9imyPHK0FxuWU8czZrFq/l27BnyN+Yuke85lZyEZVTvQTJ0CsqMqwF2wa
5Nblk03LgQSWMil/Kaat8cmoMXp3dGQXpIYSJ41ft+ZfvwT4w2pgkfwwDiReUqBp6Pdg+SJ9jIe+
fUOxqMONMTYGU9GommycVM/qfSTB8M2C6kZH4MfDcvJmH4x1SojOcowxUnf7sG3cejeq0X9g3WNG
jgJGrmSwIdfpr9bT+fgrZcPq/nWQqgtuiaGCr4PR+2j9WT6llmHrZ5dbNs6F73b23JZRjQEcUlpb
bZlj5dWPYdU5Drsmw19MTbGk2G83Hl4/5440GV4uBNLqz2RGiH98FKe6y5vVjwGxDCGb5KTow+sQ
ob4kRClPis0YhB1RUlCcBvFItj1lYAfvf4W/mUlEcH5ZFqg/rF22bNwyWFyoQup537lVooF0i9K3
jxwtWf03ZMetTwEzW4I+DAP9DdSgtHnFz94uL14hl5cF9SpTqnmKeMFbCayQZzW3QODXQryuDN4z
rvF4yt5BOcfzZzYUU3vneqMQ9xlR3xx39D/AE7AKJFeDjI84oxor3F5JnEm4jcv/754K/cgQoYBw
1BWl3nWRLylVQ5YrG8bsyfAYGb0sp75q9ZXrnasGr52d/jANI84oRHqE3mBJ0JaZRuj3dCkadW9L
EkN3ruFv/FmZog2+cJF66lmBcuXbRo3MxBUyFrohkrDMI4d4S2mNvRNdKFEX7sEakx6pxnO1raxg
x87jZ9pNjYh3+EEOzgwUrhFyx2SxzO2A9MCMTKt56t8xSgG+SCOdmAe2AW24bw3j9W+z8o5U/GZg
ew/IGar8Gb4Yy5FAmuoDvWQvN2O/2MdssBCNmnVaUYeCb1Unvwq7+co+txcf7dCt084JtSSZhJU3
Hm6buF7xjz3B7J81dovxaSDwrvtofcljwhiFiUeIGJuH/o9lpYuUSNUoMVZvUMBDDTJ7YjAtSh2a
EixHG9jzAa4ZNkfdddA+bVeNyCd4JoxCR+8+cC78rqgwku9IyMx9AWU4gfvyE/cChEarB4P4ZLir
2NQeGXs0DQJ8dAtnXCVAe1aPgeQv2Jshixw0z8I555MjizcKRjTycPgr7U7busDD8hYp3QRv+L98
6IGM4HDvoYF0tgPACsyCWJBd0OYwA95yZBDySLnvnlBFVNEbez8yuDwklfmuk4t4sjT7yykEdnBn
beq9JXGpHgcHo8C+NE1+CRuXsRvrihScSl5TLMUjjz7hHVN1N/c3M4k0rM2ea4c1+mXEeoOXF6cI
NoNpgcaDonB0zityyAwHowuK8NEfUj39+Otglwc2SKg0SfDO/f9Kj4XtN+9UEe7ReKL2oFMJucJN
hXzzP5Lh0VwqJg1kt1VKTzWh9AuGUIpchSFiowLu5otgvtXfNy2L+7brkvG+j50YMaAbZJPCjBZj
TdVs7jEfQJHOYlbBIzqpe9+P+zf0Tc0PPaxKfmI+5o9RA8PMUoiSJUq+Nv+wuKF5h1wpWB/N85xl
57lNs2cE2Gu6G8EdDFsD1RVaCZuDewa9mp0cv1JebXtR3I6jECPXtndqsQuLoK9fkqUbvEOw1vSp
44xsFVyKXRfyvlz1GEZ1GB3KuGFQEEYZS4hmmsF3JHUf7wL2STx1eW7b3cR97HyETHPl1zg67ylm
G3wUrXMMFFdF0PANb8iBENF9RWM3MdHxW651jbdIULLGnVOQ+TKvGIzHMmczqXuWadGi5rtREENN
mQa5nMyNuDbdinMhau/bytXvS6+7G75t9dyngkGxc68hogdPgPLL4Gh42/UxWnjjPlpBebUZPfhy
QObiqTwWYxh/Z1mk/kaohykI1nj6U9ayJtthMJ24iQGbVz3KmrBNsnYalDjN/EFfi5xjySfvLmhQ
SZHoZTOKkR6X1ilheInrmnSS7Ox1ITAhxBE4SNecsIVjjvviR6FZWF5vTIPlMUZvCtm0Z5+7r5c8
zbcSUWFxrNw+J9qz7n9XceW29NlOh2aSIFP/lFKstfsQff9dH7PR3zFUdy3zxE5YiKo4vZE4l9Xj
tPQhyyPIKO4HBBwodMCpaQEnVYv1bl4L2LyeH3fmVMuh6w+Ly7wdXU4vqi2prp5zKvFt06D7BUwu
qAOj3BLF6OqDqzA47RI2YM8hdSQAUVDHw4Bu1eQ8h4vTLJ/B/8Nlin7OcdkKYt7uUdfPZyqhILsX
ou2+6Ezr4Sg8GQJBGAw89lRkww6HVochB2LawZeNPTiKTJANWbnLfKiHWOfnOmfICPnEixl28tK0
m1FaNR8TVkv1g0eFsF7DUE7hfkyUuMV65FPRnkSYBU+JmYLuO8yJiSYrZBnMkUWu+kgIDYO+VrHq
xJEdAWGDI086QS6c0dIuCfHeNoqKKpC9pNyOs1R2z8HiVedAVrkD1dYf1oPHcKx7ktM6/I2RvLK9
WJbIq69Dmy47I27oa6ZL625ymNNfGdSy2XBavA1PEzR+cm7wWjxVIuryg0fBcQsuaYvgq0cvj/F8
zp0fz3extrHkCeo9Qjzj59sJ2ER1YvOwvqwi7eP5KHAiBRTY2PMFP4f1Wcr7q+NcUTMhDanrhFIz
lQ4rWBh6OD51WRw4TpwnxIudt21HXNYxaX6lrPeRDNS0bTK2CQirtU9nahrz3zJE5TWc0WhtY8bu
8VEaX/bQkmD5SEpJRYW7XWqpucFxAqgzzbQ3I+uXXAS2gU7MNmQFObCyypRZjOy1kXPpfGbID6/a
VGreSvg4yyFiTmQpPpAMUFFSCQMyWsfPFT9QfUCFBxF5NCCJkA63zxxw7iuJIMn6rHtFgcdas22o
lWbsZlV3Qy6HYe0AQajGL4Lq0HN4SIgQwzbJe4II7j/2iKLgN5wZYKCLEv6praP60euD9qdtbrSQ
tQeR3Mfx4t8VzsDlP65ihqNUtO617rzF/KrdPO6eXbyLBwrmjp5+CWXz5nV1mF4UO+7q4jIoOwa5
r1FTzI1wnzs2h8g9PCl+Au/2pOSRsOT8tWEL98SPcHguwA7tXpJEklCZGI+ZuOel3W7tUqDeBEOS
FcT6wM9el3lKgl2NEkLtZn6Fcn9jpwYc8UR3HuigloabftTFi17cyT0GhsDNDfQLhiys1MBnTMLF
o0P4tnGSI3tkyc5wSBMVHpOJoTV7kMFfX4JMz38ItpB/e0qiOyiQGdoEQTr1cdBqWt/RkVNthN6c
/NGmS8d77TnJEwcORCw0yyMYMR9U68YfqfLP/48E+XLtwgWJ/F0n4jcxzWQ7uz1ekj1gck7Oussa
58cZMPUKocvosczy8AOfR+t+s1dtohfbcE6iouQqdAlOXrtw64XuOn778+Q6LIxuqoddlvVRghAE
1/LG0gEgjq+zTp9zOLzqDXlOAAqLfShj/jXA7g07SgMMLDycUnFpgI6b0AeX7vIPwKeG+HSgVjUX
66nU7jD5V3eo/Ib0np+o+sbNWZKxMXRqIt2hHe7NAMITpm03TdfRywiR22R+nfJC85M3PylzIfkV
dMMgaByakkQuRq7I1OmJ+FkMvy8VHgitgLOnJmc7AiVwh+8PTMyIh+U/MAdxxBngJtNZ62huTpVC
qnsIAHPqS0aFF55cP0zuKzrJ9SnoVvQeg1rnlHyQTKRnumCE2BuXHWVy6W9Z20/ICdb16OZh5z4a
H+Z4DRyNvQaZOiVG5t5QpTZ8WqyPZSzC58Yv9eXmj1337W1BACjDf5KAq/6KhVnabkIghVCY3PAd
5j/vgiNYsn9rozQd3srJDtPv0amHZkTzpdXy0kZZ5ey1nW8PuhCS1oFK6i0VJUnQG8uD9MMyzhHf
N3GDv4d+mPhPns1NfI47mrV7wsHlZSXJIrxDWMlUMOIVHz8ZYprqGFe+M2+zIR5hwCx62IFNqcb9
wNCC2zS6OWC3lQzk/LMkyQCPmMd3HtdtrFb77sDt9h9DMF5snsmTZty/6xYH//utZ7tH0K77B2aJ
cji0NBUIMLKKxh0tYzn/jEtjGCzqzv4ubJcsTyFJ5Pi2xykmJ4fzFldbaMPpmUmK5yG9u0mruHKy
B5iXqmYCx0CNPT4ZWlsRLrZ5JqBzqI7ZxC5xa4kMubj1KIm3sCOnaJkXXYviv1WPNzcu7RJ5jMFG
zl7tPDVEkC2b0B9IVhl7MfkH1+IEh/hF4PvOhk76SuSH8C6IexUfw6RTfdAQBN7mHp7+FmC6Ii5l
njK2cvOkUnWoc8+5EJyEXEUUsHj2bEGpprox8vptQZQnBpwCVRN5HEXh1QvU4NTVuxV4jjz4TN1+
uXGxJKwj4uGBcdBNlwl9dpdixF75Nmb4fHg+qEBsZsCBMbComwMDGLbrQMVvpDNBbuRWjaDF/b6b
NcEzfmd3DHXbp7TAir3tk4FOAXG7Jgbhlgi8eADmttHoTO7Fg97+W3W1ad9HTN/ikW2vK7a9TD1U
nwAK75EcllcNXXHdrgWeMkLR6sJeyNUr/noAgdJDCurs6iudpyAP/H5+b4reQdk8xs61IERJ3uWu
v8aXPA/bCkBWMP+NRWfyT46y6bmOc9VeyN/BJrtRLMiei9ibb2Ri1zJJjCbkoz4hlgSXzx3NhUV7
xiDKo8zxzIh5llXnuE/arP3Cf7hWj/yaTXPBPkcu25KDPzuzQ8RPwGPuL38KSh7uDCOHmoUpPqdt
JBhh77hoWM07XWKJ5W5IIKKgTqqQsJESSXuH9T7aeAZbVQQo10Vfm7eXCng0+B6mYSfVkzgBO5Bh
1s4ggyr3qwcqfEUUqE5sCeX8Xo0K/8kAtOGkA12mW1Tst8xJcm/alzFFuiNjWzuv0YyrkuONZd8T
44Pg2WmZCzylfEPEo2cJI54A7+pROQX61I6N109bEzG86aw2yApUMB+dpc7v2SeL4FhwglysO9sM
VQjwzYc4CA1BKRzAhY/tNYyaRzyz7lESYgOism30cFgytPyvrCvTN4JTm+7UlJFztPVI+IjbR/pS
Rswbn2fWncUPDnkD1y6Sa/5HFw4BqHBAefBZkPr954Ra46Kc3iUjc8awPvVOWt/ZFUPuZtalD9dY
4anfRhieu8tioGGzBYvD6qCMMwPZWUhr4J9YoDoen3PnEOnAVGJim0aMSpg+TiDv5gsUHwDsGXTP
f8AODTIm9nov/P4Zny9SudqXPhQCpARjZT6rKmmxUit2hoJMYiaQ7FuaPdehDo4jtw6mnNEis9VL
BXgUl4W5qxt2VU+uxgDF7ALrMAmoebu3fQFnkAXISvkLtpcQSzsk6z6xFlRuyEhG3QXQS5+yici6
bZdl5edYR4V/iIiZz0lTX8PHpfFQEGBR6kOMijfo9soq5xn9DAsOZro+SojCi//DfwTrBobI2D+0
DMXVBklN9x8MuozJU3IjGxaUcizGJswzjqwK8vkKWrxNuEBIeI6ti4xQuEX33FKVuScaBfEZDsZj
PVxE9pSj616fZhdhFvIzZNgYqVf3iuCInLFZd1H8kiEL0PtVFJqx8Cj+MRG1tHc8eX8oqe0FjSji
Y5ezGCrKpN1/N90zgZOkKPqXXnbmOQJlFG4dx6L8QZgWt98LOV83GnZPJJEpqz/ekCNe31LZRQdo
LUHyZqIhu3ggLau/WJd8eHM4XwUiPiKgARBaJvMEdPuzOx0N6In5I6CZdf8knt/npwipE0NBvMsg
8r3mbUpCpDNrkKdYf9Oe6M8d67JpvMLCiCDJ4yTar9D3cSk0wfI6wACh0oqzJf4m+k8B1xGAAIGa
NNkDmQoLr/TiozvKHCVyMJVzTvBijoz0mkR58W9QEnmZBHoGUY7cIg9/wi1aE986RZGadPo663W6
swvL4m1LYmuydcd6ISERj9mj4K4Z3sImStrN0I9NfmwmJ4AGEc/pAys1PrjQhiy9xmvFNR5hAG50
smIXsIhXOaemTP+iwjYp/+GAuftGGyIPT6oC9HEyg9Mf2wCD/pFYgltl6LBoP/d1X55mjbh/u1Rq
xc+XevoKSHb+hbCnrsiLoNJ6WHITJLtsaCNYxQbp+w74YYgTVcI5QF9PYsPJ1dGSEj8QJETxeXWZ
/GNcxJEBJsTEOzpm5wdJNN1j1rqgG5MgMPVHuSQra6YQ1/orfT2oVEfRMm5RSCAbAwwiTiTmmeUg
11Z2F1tlYXtHqTfzfxRO+A+y3gisahDqmMRRBNpL1khvU5z0/Zn4QAxzC5yxhFE6X9hHNOb+G5j1
iA2xxFIFkiYVoDYKNIIrBgx9YrrRjV9p1Cklrz5l8vLdrLN2zjPJm/eDrHEhMWkMPiQiFrnNh4Bk
LfAFK/BA67QD6j+ZdegBib6EAeDGGoENUR/B0cYlxL4Cnv3boEkjO4E8z2DR6cKIW5RBAAHWHRjo
saijaRdTSWvoxaZ08DnM5uYYcqN9oPvlEYqQCBDGxsOt78JJvReFn0wH8AbEwiC+h8PdTm6kN2TJ
wiDlwjV3pFfeWFYIc+lNltmBz+QX6441gtG72C76c7JEOFHDoEXbM8HCeBApYd5h56I1WmgDvo1u
WSZ36Ig51lEluWj4SanaJLQzMZHKw/gCzYosCnpSB8eaK7qLHqzUdy7N8A2sOCp79Nymf+A1zdbr
Uk7Bf4VT0rWTyjGsd2WxuD8DOUTdNlk79T7YsqErx8ZPECknabbFOl0vLPhpB/bgGuU7zXFKbkLh
Oz2BIm78MJfuGN0PleWChpjhvWe2jx+YVJc5d15WMSdvrL1rREsWFMiU6aBXqGj3pc3zx9mzUbrt
W020nlOYJrtw8ZSPNW0ryY+eiqP7mTErLm1/9P8VgDeOnlpKpPrxQKeIUFJeIGDOHBYiyZ64zFy7
YZEtvb1dc+SXWQtnTqCE4XHqe+cLJ7/4HVU9aZqYlPsj6T/V30447a9mJCsNERJ8G59OtigaKLOp
9xQSVwlcKBAOKkzYejTDYmFKsR28EQl64g2sdRN/JKi1ZXp7N5HdJra81ACgxm5FybdRPLzLLl2X
0Gy7AGDPzrNOeWgZ5Pnbusv94Jktemn2s1sSPqXSSSf7dQXtjVDVqbt7igZC/rBZxukrD0xD0CHT
S7ooPxk/ZNlSirkFKVK4vWMEo97ES7FvIvToO8AHmMQHDL5/AzFF7yVlLWHMIMx+wZRELSJmu5j7
zrai//TZ+O2VrkzIyNBhcQKzffwkwgM2k0TG+Oh2GYJ1oplR7EDV+qyJfoq3uC6ARuSc9iGbqmm8
hHU0u7uShOVbPxpOT0vAsPs0oK8bz3bIoxdoBswNAqYWMX91Q8BwzndOvBIknQ2BFHT5TZwQmYgZ
NItOUR8qpDwCw+WZaHB0yPDHBMl+JEZ++PQQzi/kxQlILqv1/RzaNH32J4WcmrndF0IfBD9hiKNy
z+QpY8meVkEzfIZtEq9nujUzQRVtY1DqUbK6J8xX1IuG8D/3BkwKqxeSN5bHxSjalAyv2Rl7W1of
OgIy2wdWXdEV8m7IQyfx60BbaOFMr+TUVNcaKpt3TPT/eexzFAElbafrMhKJtY/XJNDHPIDo8R8C
ffFoZ4rCnUcEhtkKDbSL6muBs7FFAJIRTjLbTlV6041jUB6xCE54IEPHE1xegVcd+95fnyfhK6a/
pR2ea9BtTIzHEPvWR+iSA/BTQ6eQ1xiuLByxWKXG656iLEBOveO/1iwO13XpMbpg5umzDOVCtOCP
ooqk4xXEAA92PjHb9xDXvEJTsO3BAst9prAM2v24zs21Gyp32oVegG29XSlIvmiLsvTI1mBiFF6K
4RL7APN2FBt+vK9GObw3i6E96DLXAhxa8vDUKmbOe6GF/IM/2HA4Gq6PTdc04rOYRHQd4rz4ilpC
LTZEshji8bTsf1rt0lH3LfEKJN+imNmELMjocLwxfJrwkBOOp9oh2o96aFr8jm159hHZmNPStnNw
ZDxDUhAlJIvbuURkfSShof1eiex0vlx3IVrdAYhX0c8k04mw0vkpxt+LwMLpy/bHcVDobmOIB9Sw
skVKSOaew+gj07X/HwTbtTyPBAjcD7BV5o1IlvEfQItC7tbAxym7SszcJ3InrNwzPWvry2TXm2sB
9hJqVkLfYtZ7eNjRuoXDb+Wl4a+s63F5R85YrTjrSHvOpgabBAbVKjtnjec8Y2zX+NEiJBd35DEk
7pX6PEEFvYjehseWzKz0TCZvtYMtiVxjC/QoqU9xDIvkav0FAg0oAoRsAQPtLR1NnV3Z3C7PSc5D
esLJuXA3y4yATx1yhSLpA6FzoLJHHrcq24evOOJI6axTk/l7nEc4CBCqWrsDwEfyElA1Opd8YH4O
Ad03Wb5XY3VTC4MoWuZbC4G1BEKJXr/iydjw7LjVkP8uyxJ3olNrQdgK+H20fBvqR3TBG/4ciL0D
G9ZSe7sCL4e/JxaKuD3ZBjS0Ne3cCgMCZyBJUfyLd3iqUOvDhhj3VPvxX4OMdDzdRAEjOzjahU1I
288cR1fpZ+o3jDQfJWuY5JV4OCyW8BljPJu8JAhhrks1dP5fqpC1OExcUH9bsm++u5HM7HMc9YCs
LAuaFWGDYGvCE9jEF5wV+kIKQZpcun7wXsdY1ryWbCu8Q4WVyl7Iipj/EcLs/oZZ01S3F6aK9vhu
JEvQMerWnXYhcqMldIYHSG3WeRcTLqhkyZkyMG8sfRrlNEeyxXSsNG81bBn3PkmZZf/pSuIBjguS
RL5TCFbBFw8gvovtgOQ6OWX8+OKXlqPrnZccNR/zrW52qpNSvlviWxXBP5roHu3+zE90SWZJcOzO
8YIRfWTAFO6PExYU4BHvHuEIyaDdM/ArvMQOUt7k5C08lJcEoytuDoF4lBNJQJ9PQjfoFMGtRH1s
ZcIo1+zEDCgWagqIEzZxvhNyjRmfS8hNMkfed+CYnSt3Xrbu0xjY+h7ihpQvntezd8bpMuUHd+Jv
/IA6GnGWHUJ9lo4j/fOqwoqZXCBxaU1Aunx6GSfsD2mvqgee04REs4kpPcDjEvaMGmu5zwFjBXyl
LJPni5shwmNGHEbqvcbeACOu0spnQdyaLzfvxE+PdiZ+GzAmAsJnQXiJ7WAI15WFeuGcd0g0Wyyj
VrAEzd3UBeRu9muNTB94TXwaWFIRY++N/tWADJ6PlJg0250TRUwXsbTUuzCag/CAxEBVn37B6uOc
WUrytzhDdb4xY5rJe6IlEEFDk5Y56oKiltkrI9mQ5r1kUCCPYw+1m9FufWNSxCFoVlDpit3Nbk0d
elYk84SYviKwCuqHFURVfmCSlvxqWvik2BWRox3qkUjMbe1ZFlK0SMT2zaqbv5x1mr8yZaVz6sJO
BffM1LDxIaUsdxo+yZ/GdAFyRln4wbsdPM/Z1Ni6LdpCyaBpRatQbpbJxS5fGDPbfU3QTUyOVdA1
p6Bd42gPnpOAFrBcHabwiSykS2rK6I202u6BgRoLk/gm0t9BUB8qwoBQWnPvdP63Kkht31BEL0BC
kxABI4lf9H7A9wndidwk/I+SgnNmaKjPjmJhjLFJkDkguK0INTrWcUDWPI5P2KdiDO0TiuyoelcM
8245wkZc+ViLz3mJiGRXJjHITd8H2htX3VJ9xzjXF5ADXT45L3JoEL/kBuoKtl9UHB8QfCVsQaw8
6PAtogG516YY8mtCsDPSXCfIyuvS2aD5XqVvgh/+Ujr56ULRK++nGdionrCnp/Gh9Qf/YYzoavCA
Z6mznUooFxduoRUcJYUh/01PNs5LAbyKoc3a9ev4alu3LdGEGxAEFwOwTB5MyGDswr7CLD+ZKKev
G9oU9oxdJ6aRSeLu4DZkAYMcr06zM7Zq5YAE7hTa0DGd3KujXRltZyIIuztZTVhIYgZzjJXzIG0s
EWicqHAtQNFlW6/U0cNtF4OWqchrUJMGwtcGua+6FiJJCRIHcYMYnghxOmUkUhBfbz1NO62qOM5R
XQR7MnB4peQA9QWUYiunV6bPEbChJebEh2fi2O2comRDARsH3G3tmCa/U1FN8XOnuY/vynmVfD+S
Pxs/FtIswxuJeLp4lqh2bpod4yXUEqTlYGdmxXluAGHB5gPVh9m+WHIJ4gqX8kHNsaCJgFrcIfbL
k+TYygxk/8ab+Z5u4sF1NOGOc3DlkVHTGHzT/s7PrvQbDzJtjjuBsZm8uKyXHFp7J0Aur0rxSgT3
SmKXrSB57PEy1jzsHLYborW69mhk36v3IM7pNVlRrgd82XgfeiBAI2Jw9jfspCy7/VwJ9c6hi0Yc
K7HkLdPKEIoIeuu/YVLiTwZfDrURByhg0pghEuIL1/3MGMfqQ4iOkHxytwv/m/OS6GoKFOLh6T1J
m0w64niAnXCJPqENIs/L9xr/sV9kSK4aOGeqyHZQnG6bPlmnCB+6BgAhyjh39wtip1v0iQzd4wqx
9Y31M9uV5n8cnddy5LYWRb+IVSAJptdm51Yrj8K8sCSNzBwABpD8+rv6vrlsj61Wk8AJe6+N0ro8
+Aw6EIel/89FhuKHV2TUjjjL2YkKePQ+Ec26pr5hbTgQUzroWf5FmwK+hD0apsMlZFoPelV51SWq
tbd3GV0Q7qIqf95SUDqctyTSoTf3i5lV3Dgi/+JU6iC145lgJM2lncRgNtLffBCK2MV2Up9k/Lr/
xpwsvrRK8m86IzgXKBP/pYsm4cHGNH7C04TPnhTywvrmdEbgn/Q8hDtKR/I/K8sOEJpV4Ajv2lYC
qJPuqJpjPqOVRRoHufw+own/WzPBKraBDopX0cmHeZyj6kEXs3MXBGM5x4v2XJJilgCuY7RYwj0q
f5awP1gSMimHA5FzRKDgfKF7H/w9G9c1h7A+UvxU1VJQn9Y9VRfYv9U0+DFrukqwRcgCYdo35VPQ
OVN+HZ21/LHXVtq7usbwMPLJLJqhmK5+/S4XlIWHenW7OUazSv52OtIpnm0Ggn3cBHbRbazSbxFC
NLV411Np3pWtArWvQ2NHO13Ylntp0yj54JmY1AGwqZe+T5VLex5YPWPzIFj8a73QaWxDVIBkRc9d
StiTSpyFezdxXqPQEFHXRcM6vWn8bMTnRp64a8k5qbeQS8gHZRzmztvWltlbswj8WG4JNwMDElvH
aDtHN6eYmPu+vuI4aalzmwYtz2Iv4iIWj8TqDisqtIwwHQUauKKmInwVWAHF84QxK78Qk9Y1fxmm
D4CidYaBauFJnJPqmX44/YDHx8gNgxaTrjFIUhl7qbAwJ6Y1GuB62xM8gPSu9QHLxTprreFubYKx
ixe6ofxl8pTmEJsDL9pGCM9wFk4M/+Cc4VSZER9rlVSSQ30UGOl6a+RnvClPsKowdoUNxQM+2X16
aNoeO2xXkaoARB1YU8dyQ6UFE7Wiw9WjOsPIssn9EfmvsUIb0XjHiq+4q3rXbsUhI9bErFdsyBlr
WmXhv9ePTpcre08/1rVvSyNW8rtctxuifZknPcZyP8O03PuYnp/rTo78YkHNQaFAejxiv2TFHS1n
vSJu3M+E5tRXFTa+f1fkA+fjxU5lS74K+m1iR7Yt55wEhNB544Fl/Th+s52avY+EvWnxprMahTNB
KMATYrsn2nZb6G5t7gQjfDRmNXNduGFhMsCPUgF2+YnBenWwG/74S1bhgoK5xgID+W43eta5GJle
H1ZRZ/mjqlBwbhgDKP6l2pgMql1KgABK+EnfDfZczZ9F2jrEsFmLJLhBVE0cdbK/kEgj1xcBeM49
d1MFLcqylynAIqmR4OUUpoSIklDB5KHxF4pgqeAyHQxLhR+6IoNjoAxspGeUluiruKQbsEApHCH6
K3CiZ82idYyT0XVWumYY21sb5CdoBF+YZju0KIu3kUPswrMolq7TG+UToXvVCxcXIrABgtOVpYQ/
PheO2zdXBAdL/+YZemImnmWabj1rxkvoIs8FZuK3w08CtTi977NkuGvsUb8i/hb10VWOwQmERUQw
RmgJtVlc6sOqcZgQtXYj2A/largr5hEwcmWSGQWKmm6IsBZy1GdToJnFHFSG3yXvl9lBGvUr4lko
RDdDBlkMgaqIQKLzxcjg4KoIrXcOm9c/LtHas4SjVqxidFxEosJuxqMU5RGhi9yDFG1sZUx3nVuH
5r1R0KUJ3J1RFJYEsESncpBj+GEzzH1v0QOjhEGac82qIl/vrWkS9V+YIzp/JAKBk4C9v1kRiesq
Cl5Guje1Bb5gvtreopBvPSqTIyr55APFcHcCX4YWH7Wc4KWnybqbaoW2cbgVaoQ7Mod6ZQ2hgguE
XdwGAkmmHRs12/NxRG3g7FRtD/5jxsOLTawC+XFvjYQ8bGeuve9QI7KHOuqNGb5IRo4bbYd+sbWb
rorOPNHq0QP5dwtsMN0n+5JKbz2fDgG0SL+cZ75vERuPcfOdQm2AlgMY7XDRXZeu49EbV7v+t3rh
Yp35PwT1S26r+ZH811ncWY7w3qkMZV2R4TwX8DfBNaA4ibuiD+33uZbzUh74LsqU9TSmQo95I0Gn
f7vMHROCbILiLWfBSthaycuHme9GVH9hjRllLMWjZviTFGmq8dw7GmslbLzK3ntUaNWVpXSS/OXl
XV3ouKz5UTSoLBVb+s6bkX+oDaHJuJ50UMMFcIriaygheN7OSvqiwnOcG/yk9AJn64QV476xSnqU
lWOeS/Vi+MvqVHqcwpyhzKPla7sO8zmLCpgMiruFvJui1fDMSGGEMJF5t0etLPwvmjPZv9fYTc88
YQZt/RTi1yJ9g/aQWHUJ9jeFSvyNO8uTxyAsCKrPQN137xX7lI7cKb513P2LjfxMwRzcO2jH3z0y
4+8ROBAYCPyqN3vyxpwB6UXSzQxIgnpgcBXKN5iRPsFt1WS5f1Duy/ZgkCPZp/KGBKKcIs/o2fdw
+YxmmKpjBQ092xWe3eEGRTJ3MVmXRsQq4b3YuTZ+QEoXKzmJbsZ51K9F+c1Lrv8afO/gZX3hfrBV
Ip1uAZMYHTLfIbqZ3Vr30QSJTZDt1Kdvq6rHR7hTzLNbPBCI3oiXxvfRyqn5piqLzG9pudwvnUc4
5jYddT6fsZzUz000hv9l8EgMweyOCZHIhqCyimxoyhjB+Ly+BbN0Tj0paW5suXR+8cCctmOxw1V0
YM2aIBBuRrApeePJlzbUS4kHC0SVtqtbxdTZtcs645arjhK9mBkiEjZ6CocJsU3dTXW9z4fZ11sC
25GiJyDayRVGfkzq79yxTM6itEU4o3MmmvAqkThSm9mayJLR2Y+ElVu70vO8q1NaI0qQ1S0euF7Y
z0+R4wCX14HHOr+dfRXEucXptCdWZQ4PyRzcYOEz/vrhPSlv+KFKh6lGzSOwZ/ap6b9KO4fDFkIU
wgZMPMKEK6Fnmuq49WuDXIf3nEJObgz2FTCymKad/tmMESKBDQr81blOGIz/W3PY4bE20irjemHC
AyKBcJwazFv6YoNvR5UnouWNfR8VNFBAC0IkoHaApbndIuwNjPXbFyq/yLqNynO7pl12tPy0uTYl
8dlYAdU0OZs5X10SvCWznu2EzexzxjeXnnMfRN8blUNxGYVuipuxNmqvhigJ8bN4DllUuHcTGDyW
oz94bAB1p1gXVMxU2YN35Bfpm2tjuTmoGnJ/fYL0Xc+fE44BRK2zF1WHkXnaM8jAkHjRgjalnWpb
fppkGOcruT8EeqKaheAMnL8lEGzAmr8JM6dj/2g3P3gvwiuBucgaXLwfL4FxSCFGSSHFQ2gxClMn
exUrW0+ILON9Y3uDC/ZM1/ajt865e/C4jSIE4pYsdbcfp7IyCmk6MQojNDFkhVTwjReK5UIsNAvx
TWUHctqAZygtmhUW+ywRlQj/4ZUKJT8EKdBHVDpTQOgxgt1NnfeMH3A5Gvg4ol8wUed2D9m+WXyw
UpJuCR9ejQeGynO+izryuffSiPAMaiL5ngIYm9uxst3ugzpyKki256z4cqBmvME1GckJSZvfQE/m
0MjZfcOoEfxm3MhkX9h0BDjHyeoi7vw+QnEAdEEBx8OuMrf/0V9Py3EWBfy+jkSQN5TaHPrY7LiN
VSLYjwTKYUqTGd9LLnCD179oVdYvzJruXzjHfBgnZNnDXA+j3T5AWHTL1sGKl5Push7XkZIhxmWC
oSmiFPwgKNpe+c1H0XwkmmO8+Qdpzh+YJhf+I5qqRiB+oeJSVy93/PUOfKG1bPEQBrjMyVQBBmjf
QFy6oUvi3Q4gBWrUVvW36nzTnzqITRAPAreoLgmAKwtCMzkpz57gTxWbBK0mI2IU+ByfHXLbK0TX
ErPhpIPntRuI3UC8n5NjPeJ2420gFznnCv3jdsL6hz3edo8BwDLxNGdDwu2NxoAUFdxq7Va7dV3c
3zTvf3hLCJjpi2qJ4eIUDgvapTw6tiphWJcJeV0/OFyQhA6JI48jOSmsTQs53/lR0ctTQTQnkDZq
fvD2GJGIW8kjlvntm1UVNY1YTtdMoi02+Z071aTvyHFyBkBsmen+ztrRwdZV9rAeWOeWyzlkrsVG
HgRz8w91ccQvouD9bj9rH7LgAbeBa/a3tKDlzSutaYiL8gYDBXlBvAjLLpVEz27Be07lKn2cZJj+
oS4RrBbrsiOzdlOgYNmI1lLRQ5pSTp39qO4VZF6U6Mn+dp1Dh6mI1nLkcNO8urbz2rBEy9iNLn0T
u8StO/FKTOf0UlHJZ3vAWuK5TWFxbsTtW2bcWQ/5AdNPGTHiaDlRq3Qw6ItMLe6ECOsj4ZOEV9Ai
reoIyQf5QEFp/1ksARaHiJP2OKF95fMiSnuEUOMn38DIchw1qa8oeRJNNiBLp+XKVoMoiyTzLGCY
kwe6K+TI/WOcBSneKG22qLPvatCNg7XshOMq9zFbppXbBn8/EiFU1a9D5iz4E9dcXSfB9Rw5nYn2
mbSZTLGmbVb0v5Uk9RYliH6mn9BYe3EX/Ya1ctWF0AFDeMGcj3e893WAWld0r8g1iP9G5UH/oq3S
JBAKlzHbja3nPRRsD1eAmthIc63W75b3PaW7GgEdM6z3bLycrP/sCKb5JoGlgB+W7ILgiBOHzXjj
TkD4FO0fQiw3coqDy6nTnHq6sGmnQS83456VSu7s+F5tLPCZCdk4VaO77hTznajf6pb9i39A6zFw
PoocRqX97JQFXZ7SnmUdhtZd9MFzen4LTs6GgUcxRTVSWIv4M0rPVDRbFvqETjBz2oo8T4Lfea26
hFgoYjyQnylIeg1gbJRXZu55xZisVs/IGZflvugwXfEsw7Vtx6njMiU64cqKdGQgOnK6HcAmeF+s
PhhKz/TVw0E1MOhPCCnRXeUlnIXYw7/xerOHZdzPlsI80Uz9tbAocF9HRs1Hbc3OwGw4Hagah8pB
ArhZmxT/ECqH4WwsLowt1hiOTgLYmvTsk4ILvb4P0wdm7UCBDO4dswtCuc5/pmIgRIWyIYNXl5JQ
+RGWorpGKXQDcpnx02DjRiA+uDJmWMpxnlgq/JbITEDkKZS92555OSOGJhuf1rQn8oTJQ3gmioM8
xq5M0otdWmH0psQ4HitCQcqNH04IJogGW9CYReRG0Q8avUrRHIB4OuaOnWwWPENDAunLlD68r21B
clWLY+13zem6t8gqjYzFzbxw9OtsBnLkRXThFoJWg9rKlccuW8C6jh7xAxRATRjuqV9G89ARk7Sr
aNCDXQqew73rw0irnSbZRG6mEUjBviwcKq4pt4PiNMNJ+1XpjO4OkyLkTYIC/9Nriok28wM433Bc
iFg5spLK15OaDITCvKBg502WxKvDzdLpYWCfw6I3UFzR9x0qk8Dl2+i76ViWff+3L+bBQ+dE6vMt
6xvIA/e2Hvu8u8NRq8Lp6BPP159L4VQ26h6u0w9bdXgSagOgCKGWqvlqjDOz71Q4GWPk7xAdNW3M
FyinckKHsKhlQq4J9OUzEVV7gC9WizeJRLx8huqR6PsZMhbxrHD7QQ4CYfRvoal5gvnOYSHNbHGF
v4CKDSfxRjFoK178OkCTEJCuHbLOz6iIC2p33Etl2vv3OCkIBmIDcCO3rKQNLXHr9GwZynLqb26W
uiTkLi8ZKKrVgazRJ411UjkvK7Ogitk50XYD2Tdodzn+2ZdXCwvbZCersKGN4qmUSbF3MmIvobaM
8Iefy1rY0Q3LYvXzc4RwH/GF8rp62JSEWi7pngajkmq7Lm3017OqMtsq21r7Px1RbuW2Qqd8jxFt
fsmtpDAbXLAMema6+DDuQRlfGwaSz7WmUGZj2ZuzG7poNz3s/M+pleZ0M4ao9j0xmsUpQEq9HDrQ
tfLTolsvCG1BE1TEk1Wk8P7WvAJU2U/9+rlKgzw35uWuIOsKxyDakK4f/V3zehx/1nJ259Nik9zz
EoagqkFBGDhFAGvKKmGTitp0GTZ10iF1EUEOpU1mzInvxwDlySWELceysE6QTm658Dy5J67bCsm4
IKm8vecUTCR6z9RjNYnHXiDsBDs6yoNk0hZ6R5hVMEK3NHHt6GwcdpHw3JG45dVP6CJQ48jkcEai
TwIXWLWSQEfUihQDmXVnqdlZrmOTet0/JoIzI5zEFj6+9tbJ7UMDGQkBX4XXHe88POg1HHYo88v0
q7XDyNnJOZvTiwOFZSTv0p6zZP2YubP+ZQjlZmqpXlRPVlRiVdh2iEdmKt6+su+LPLrZquiA33SN
he+ZlaQrPzp3sOB7OHKy87tWrNrbzTOklx1K4nL8lTQSMmHfmoHN0BM3sHfPSterkTm2CXTbnD4v
vEes4AvETnmh8eFVy6TvMXpO5Y7DsGoeYEdJZIaA79K73EPV8ahtuuzvZO5BQu3sXs4Je2UUnxk2
ejY1/o9HTeHcVMFJ9eFyvWH/GBllnSMBifljwbWHOr7uO5GzfGtZGBnDfq/bOvi5ox2VPlgc/ovg
2r6ieVz99FXifGCzyJ4lDw4tW+fpu5ehrTHtZp21N6327UOoBgrnFVhgBqQoIHlj2yMWi4jEChMD
ns2tqbNixyJZhRV4FrR3CMSjlMi1fJVsXRC8TOmpt7UnQHop3yzfLWnCwWGSPntSOL2Ylj/LguIZ
TaaTpdtJtt1Cily/lJ+9ZAu8NQBgTeyWPP3IazWQvINhIDUgiuAqSB60n0z6jODZDcnFVaTt2quV
R3s8CcBVORymyT10hZ+HTxnofXpxTKP+3kf26T4twuvSY7IO1CaJ56TOthRejbVsEpltvdqNKcO9
QzDlwpGLwPw6sFMBbxIEousPS5dJKoW+AIV3sOvco3LRICitgBjxmRYNp8Xq5AAGUQoh2I8oc6Dk
AmvYA8dTTXmsIUDIFncGZyKpalNg894SKVSIzcLivPssh2HwX32FipYcJu0TV2QC0jDjtjCZ2+Mz
p7FljcxALOq2QYHvhL/J0uK7GZeyibHi9WYzp4mQn2WY6SK78OYELp7pEtE+BoKGg/WHp62m0V5J
oLmmQicQzXw265uwUD5cPS2JcWApNgN/gmWE74C+ueOzaK7vj5kJiHvH1qIUv36D6p7Wo6wc1W5I
sPXdGfsxqllEzDjSBZJ6aI6BPLpdOrrIDxcWC+faZ956NDLMb05I4XK2kyBCFBbGGvR5A5P/2EPm
8beimpv+oX1g+EeykROOhKQoCCoSekvPxWeM9TyQjUFvJQ1PvbSV74OpdpEtM68ehP8YutB1yKFO
dKIvAmeI390zzYb6t8R4QXOgPA0m4Cq/D+AImeIeendrwn0Lek2pHW5gp4a52IhAhDEcfdzTC2EI
Bk17WKzTvmyKoPpk8B1Nl3At1uFgGk1YRZ1GudnTrgYkJQHCzPadsInks3oJxIixBfZXYy8LcUs3
7OiJcf8wIQ7OUHfqvnaAhpkwHPADwwDb1aM/nyp6KzSi/HrqbY2KDUIfagUGZkWVP6OfVcz5vakk
6kjRNoBJHCgMmoaaf2uZaKA0Yn5Bt5Y1xNWhp3Y2vbuQrsvAxluOAZs/sWWlJRBUFFl0FKQsf3PA
M2SsC1/ete5Aqi1ii3dVCWfcCSiKBrN4j6dLYiFhpuQlqAjwIDAX7eZsOpEZlfz2rUu+cuclYf+L
aMTzvmht7A7LLrq42EfcQhKvXJV5QlNHDs44uzAX2qKvgz1zPaDIpeqtuCVrjXWfO1kTyzwOo37b
4fQz2E/IU/4uQ9NeUIwUYPbKlS7KpmqnIKq8GetH6mBxC2GUYiNXZX7pe91GF1AMU4vHuULdlhJl
7+xYTVGqBWlKhklQ5DxSgdUWaDrb2Vs5D01EAIsVZh/W0ObrsQbk2PNU201y4fVHPDVM4fCTsXV8
FZWYWfniQ0M/b7fUw41E/sFsijqBoTgN2yYsw9bbzJjoQE0sPk+/BQOVvKWIC98GHeA9Li6FyI7q
xkeAQoOSnYmbCaYHBORFfuojbxCXYK4Wb0dURPann2QYogmmB7wCNFdvRYjk8stvUqZyjQdka4v+
xU33XWlbf9PQq34HfOYN34bd/xmtdcFoRQhgHRv0X98gZDD+E8zLCqFLboGcky/UM0bl2jmtRLn9
VKnftQCeQI6j8uvWnAjB1Dis+Qpz4WAXv8OEMgw8aRStTwRpZQ8tHKjlkNS1p2I2vLc0m1YE7S4g
3pnUGR00R7THmdzaXRspZqBIH58Gh13TftDkVD2sA5P9F7ZVxHLw+8namNEw7Eg0LoS3e21eHJFW
Q7rHwJW/SjWm6lz4LggMonZAo/uhJe6XdMIBTLpo/TwJObX72l/skJClSJKmNxq0vtLP+xfVzCXj
aA6efYHIuTmEeZs+hJJl9nFymW+RvFNF2FMn0iJ3Vq98IFIyS8TGDRg5P2RNbXxo46PE5NAPISOY
tLBi386xIgjGqsGJqcp8CiwbAdNoAklj0KSYfIiBVvegeUncsfwA56mNXIicWiwyJFFEvnVodEIw
Rok2oGTeLNE1YS5k80y2qPXYhjNwQvg2hbtBnJaizsTxdDuZMbftlc+L+5WkGNq2QWJ5zyiN4NaP
jUmfVC2Kf9IqxF3DYJzR2/9hXVbkId8v1/V2BOLBR5xYLwMY9qFgeAaRt7nzwFWgExt6wdYSw3dE
DBJYs/IGLxwuMAcCZGf9ys3il7X5sW2q3oAwA2gbQZufJtIIbpMlXIBIAidJPJe11sNW+J1aLmjc
0+4OkRrWiLnIPinxFp8cry59HfF8eGfjZYRe4XAo3xtr6L4L8uP/FdA27fMtzPnV0kgvY/aKzVnx
kfJthqWcAY1N5MZra/fRW8rJ+ezNZVeh+OK4FWjxtXitoep2JwJ5pj2bPn7LYRKQReh2nokDROg9
lcwS7Gf4z8k3gyoXAQe0suogvMJ1jkKF+c8qxPovZJ1E6OK4FocIwC3uPKsS4ZG6bmExGfHpCakW
KZZVXpaItlaYYFsj9yDdK/X6uwGgoGQfzpPCpKT1IHjKkikZIUzr2YxTAIcLwf0VcdWQnvgGXbjN
NhrobSO8ktVGF9HDzVaZwOmGZGtfBryM+WZ0Z/xV3LLN/aJzM2FTMDZ0Isdutu4KZeduXbV6G8Ny
/MDvCFYnssKy3AUpRWM8DvatJ8zT7q9i/AP7JGes9tlYU/9PrwIDfjQY8pCQhxR+eKmcxp++ceAx
kF1ay/9OzcJLOTpSsV9BkXlgEAC01gfKt2eZmEARI4qGh3hNkGhu/CZJf2wEPCXsurV3j2FO8Pem
BcLDWYpC3tk7Yxc211GFXrPvaerc2A2Up19knbAG93uS1V2djUR+kOx6e4H18GpSyCw7lqg3vCAS
CvKSKNgJVIMJQ6/bkF9xWDWil9gMEhNFmmXOp88y2LvrCQebXxsc1YBu3KwmxRfJEgZoawL14yaW
fQrHqCLdpdTUw/6QeM0FURmRoUAo2p/CWplF51T0L2Eryw/cZel3AhvP7JqFmxstR0RfOkwBbvdc
6oekoziM02wCot4OOv2kwMCSBMrJZzHXJopRUMoKbxMwVUvQ2azj1gtcorHIrarquJQ4/1uJFo3e
VVryGekP60Y/J5d5Jq07fKxt3/0HRGCCey61+1VlqEmOs2foh90WqQ8CkT7Y5RlwqwcXK0nJ7Z2L
8t4WmPfuTa69GxkVJgLGqhDH+bbywvUEhH0GW1jPYBRFHXXuNp9tPDCdKXu5dXo1gstEXTgc1dTO
wM4gbNgHO0IfyE9Vk2U0gCfZZliNxQbHRzg+GU2vswk19tVz23vFsRlbe7gsKlPwwjX9/2al8/F2
mTUWwZ5zfDnRSkgEwpM7+da9kVgzgqNI6HZ2mE7d6Z2haCYe6o4twn9YbfBu78agA0C6nxBY5+m1
StFIeId8Wqt+2BUBPlNqDW9YbjwEZ31P+KnQnMxRMpKTMHruH6udULDmY6Ej6rMcJ8NESHAPJNx3
BzsGms0x6TrSrb9UVvmXccBNgNsEDUFNHBSS4225yFFdUeAt/X40S4uSEC2MxZTetojcEnDAM42L
nZndM8tdDBIe6Fy1KRcKUJANgaPf/RKhxgFTbtfeLxhFLVyUCfjnGCJXkz2SAZY7jLxXpjXIbRa0
xGxM+VA5PxRZCGHqV3FpydVcDOdjflw5pxF4ESCYYklGXXRCODLQQMpgukUO+BFnBw64Kl49Mf/J
1khLzL99rffoiex6ZyNFfPZSPGfboIYofnZDq/pTkBXgXJPOp2plCIHOlJG+ln8Yx42/Ee8uRXLo
TYQDzj63M1YgX7AGJMI25oG53QJBq+qD33lTcOxsZsqssyDaHNnqOOk/gr5QQUIvlP6+7TJ03wF+
3+xIls5CC+NJLZqLl43D+I973smvMCL4fRX4925MnVa+OLdC/RkJRJq8AJ26rRIXEOkEny080fsC
A3m2NyvkL666NHSO0ktRW1K+ju/Bki35IU2RLG9UP+MxowtHwU7/LhimZDb9ik+tCKjGr8I6LkKK
3bhBmmQ/ezTyLBVqQtWLhyzEr8pFAFGqXAE9Uw0BgYTlEIZeGEu/Wx4pfhyOzhBI1BXWo/fbw+tY
7ibHDfvXyRbEvzEMVyiHAis41SXMpCeTU/N+dBgo/KObMhBCO9UYnOjZOm2W1LPG9yzzwvbcGpS0
MSPVTjAmUjp6cNu5FzsmlIIrgqDK9j/HZhe4R7fmgTzNmozZpwvW8wW5+1SdpswwK2MGE6F5StF0
yicX5enniD3MvWryi4e9nVBngFRweGeWkq9rP5HhfoNH6NmoGK9fRpa21qhNfti8qza+3ehXduLU
ZoPPghA9qpV02WtXh8sX5cUyPamIKOe4mxy8pT64MxxEVifDeoP0vOmuKZ1ycSG3ISjuu5atzzaC
Z8iuGutHw0AHZbmLfxNXICh+xwW2yuQ7BMuEEKtTEaEBmNf6uxbJy6Cf4DGslB/s/dEuekbAS1nQ
VNXcMFFiPea+HWj9SothCCFN7bRm9WStA5EUSiaD/97hV5lhWoxY2PknoRu9D2G09P+KiM75iC9q
9I5M5+z8ndvOth4ZlZvkWaaF6o9UM2QMmjlwsZC7NrdJ7fWyeZwRZWe727LHPgoPC9yOjF39ShvN
HpslkyCNJJG4z5Pao0al2ukJnAV8YWnURnLPUNpQaDvEGoXnLsV/s/O9vK9/4BOAuZizIP9Q8HNO
2uosxiK+7TjEeiTTn+qmqeNz9sN8gn0NKV2mxv9JSF7vY81Emhyi0uL+DKLJufcxHCbEsvOsbm+X
l38bt/rvkQNpiEk32Cg2fy2UGvRBsDib3tbHdRLjDV6l8FeJCJ0nu5ql7GAMhJBJdROu5yTA2cSc
awYhqaZQKHiBhmSeHpVHGpcDypR6ySK9ZShHxikbEQ+ZJvprIM48L+9zx7WIO1Knf0QG/oWRvLGu
Fn4HTEs9L1OMCo+CHqWanG5BvPkbIuvhP+IFkCBZ6O5ZI3e5xx8BlsEU3cqhl1MD/sODjRvZQ0Kc
sDjG9rf1khFXJJpv9MjUIeF76ZdFu1Vo7D8Q87PRy/3ZkDaL5fATIY1DbBCJKiffI3hgNzENfxvW
22Knd+rlXvOAXsEbMsisyjYc3yGMVl/r6vQ3uppJrDgLRvcJapB5Nk4yfJJc2fzn9LL8TpYgOTuO
GeE5dqjxNzN3OI439ERfjpsht9KL0t2O0KnI2kV1VXxEYwMNz0b0/JljWXuxEMRnaJrRnGwN7sX7
OiM2axPpFtEVPDf905cUKSzXnfIJV637FgnX+a/M8/9nNo1jEK9hrZFkj74SQDDtkoBAJMes7NLG
3vKYcSbO6E3LLavj+hIixwSCRNix2iBbBK9sIJc2HHgKK+MiFRlGOCXZXhQJZxrZKGyL6tDHL+TI
grN2LRa8EypDsbYJe0FTQMNnVZj7ZPufll3vx2Rq6l/KqzbfOaYJcuqWBoBn0TjBZUBpKDBVSdbf
YdvxWRURNzmdRRBVZ9+tBjxGUBdHIqNQq4YCYQoixSKZDhwE9a+ZlPy2DGftjQ1eW+ex89VPwF4v
QrhXN+S/Rgzgd6kFBGs3rlLdD64dvnDfpP6RPD6SHBbEsnAxGn5Pm5EzlQbOygN90sPNfWWmtHrR
qiea0uGuJte3ZVO7s9mz/Cf70Xo1yICPq+qcB/DKN9AOhKaeRVmZoTLhWo9NVDj1IU9S/GhLVoUX
Xa3RnwYgxhiPIB2QNLYtXpHcgdqA9AOnb8Qa8NFCKaNOpg6d52kasieV2NyDqAYXqAlLOt+z52hg
dKAfdzcZnLIL/r71W0wU5XHmkni98WcacdaqNuZaOc3zmxELyEz6UZadLKo1kmy3kTGr1PrkoXCa
4lF7wxO7NPVapEt7LRpCsjYIZZiWeX3QP1UAIJnNpMH8n10WCEZYf/kHtxyqdj8IUsr3lkUOfYzY
nBjLUM3rX5xU6iXUU4pyRNxswsNkN/Wemolcc977doqFRSm1a7x8NbHJQ0hXKOjEhsFe+ViUIvvG
ARUwGDKtl2+xMxbPEb1tEPPK1V+jawU/UTFMxZYngaSsjq7sOQL8w49hY97ZsTRQl+jmTYjXtLYY
r61d+UdHC+KU2jLeXdrZjbOPqJrUJugLDs9UMz0iPIgzdRPBKfvQ8xzgQ/b5/qkYEh4NLjNUQZwN
YNrHLrcfSUTknILNZX+l7Kx5qFqWQ/0yVB/e6FQfMFyaz2FwUVPaYpF3LBiK16TxwUIPTefVp6ku
6kM1A/7bziyzP9He0BglRLW4G7OifKJuKCh5A6cFwukgMc+OAB/YiPc4XaeTbOigwwSVN6Snhb2W
5mWE1NR1lALE26CsspnXH6dpovLnug5+SHTXJp5ST3/UNJwvrm8RvYzrI8QDpNgLYBGadxb2q79V
lk0PJsSvR2nt/I+zM9uNHMm27K8U6vkSTRrNjORF337wWbNcCk3xQigUCs7zzK/vxeyXlCshobqA
ShSiMpPudNLMzjl7r604sPWZnBf1Fa0v6HLpg2Ei71rhIjURQgaBN2xo+DTx1kT5g3qzofm7ajpv
IbEzXaGhUzjWo8v7yxRd5wkU8oF6dxXUQdeu6Q/1JcNwxv9b1BKgn0k3Tp4U8V/mak4Gws2TunEh
zPUhIRFV41N5BRDE5C5jqbx2nTm4QA1TjhtQ+HHwEjeh/SdC36RXCLcauulpi/MiC4tXSo70woyG
JQdgsAAVU3EELhkrU/4EAtiabujQ1oBAkGldheMosjMrHoGawO/I2ABFBeQznqeyOOR1vKgtwVGA
gKpqM9gaUJj7C6iVDA9ljayTfoWlrvsqM947FNh7tXx00K3BgF+OXNM3PWUWknc8ehgverXoXJMa
PKEXl9V9MmbOL69uBnZR1kAsq2BBtpMpJIAl+p+XspMQN6nLoPa48NNSBuuMMzYWma4EZQuRjaQg
wJJbgUQYTAjSwiF2GCUsNdWMNnvdMU4DtDRwdKcqC7NiBVGhbZiDUgZvLQoh8t5EI4glSs3gPGch
olVMcMwfo2fTWxugXhhvaHhAuF/ySaJtismZEwnY0JVJdWisoeiWDy2IQehjDMwvGQVb1L1mT2Vn
WkP+lBKSG4PaL/xH9Pl4PP1gYH7VMqrk58FcbpFPuGRnju5its6p3ESZvdRplocXHCHkDU9AhRi8
jMNf+JGLBziVdJ1LXwbZeQBug368YdIaiBgdNbu6d4t7n7gcDs9JoK4k5iZYPKMeXoKgZZ9mtCHr
TWiJwNn2mjz7lSmyEjkPjerNwGTLpWzFGIk+v6lvbC16jPrKqH7xrhOOobVf/Bkx+5Ari7ICfars
4lfXw05td9SRu9wMgUJhyGuPHtlD9BvjIj9Dt172NKEc4seWIyddDmcUTynEecYgTIdBmgWeg065
SdAGdtiESSxgzMomVIUoa2175OHkV8yvR5DbbwGkIuJu5iqq1mGbBI8N0tGR9zVvr90iGw0GFryj
K5F0OFVSu27JOPD8d55rmjewhnMa6bF5z4KY3QdzXucb1TbTTwubxZHhQqvWtNIrYN8Qsa6ZKC4y
BQLrnhxnGs6IqZXmem48cyFS+eAzrKBPAtAk4/xsIWu+ykacnhuzA6XBPTNpuDmqL9HkkzQ9rCsv
hPLIHaDAn0YLepfJ/JSzSmKoYpN6hn1l8QiS1hJl7gXR39iS+A1FsbFrm/kguVicwVrSJc21MdSC
7FgOJdh+rNkbtnVi6HqLIJtbzurjPKYyolsbIuShy1GV9qExlq9WZlb1pIVLxZaNfdwQWpsWR4op
bFGcad1NDmA/Xto6WGArTrJ4hFJJJdZhEDjUOGyIbIn6/oFEw/yeWrv/NYZxgoWoISjHoLtQrnO6
ldkqJE/cXAdzZu2hdRHz1YjALjkg5ckj8vT6sYG9F7MnLq6FyKDHwvEqDCEyxNQRdh85f1hLXGeD
zyTGJZy2w2sIF+tpLhmyrrRN/3ZLVlykD5WLiWwfcFS9adyOagsleIzOa0ijR1viVADGSSr9edgY
+R0awhBdTgjmGsZ+Pr6EJUesdZiXKLOhNVpnLFjU8A2Ck3RjoAoYDtgGgmvaO0ywbJodcBkjdpv1
lGQqXuMr1B4u/Chg6WegDSY9KIZfWcp0Z4cLqtlahAcwEawQ1tDcrGtjw7C+D+/oLAecssrC2Iy4
Hs3rdqTI3Xh5iqZschnGnrXEi/7Au9scQAaajAJnpI3QrRikMqcWcbeNu9kHvsAjYW9g8dgvndFC
jqyJn2zPQhc7+255XBS3l7doy8ga6gY1J7xKNII1qVyGo6udgcWZmoks8AmaIJHjY1FxqkpdCR3C
lcQbIEgi9JUpamMCQfSKYe9aQ0XuGua4cIMlubpzSCsLdpWlx59NNC7Ml1pgDma8KhEqoOoguKvt
ilc6qxJwgcBysjKQFj/EIG3gxFgE6K2qHKHlRiYJNB7TjNCA1DC1AdVFhfXalmCm1/jxxc0McQg1
jBpIj+rRZ5HC2kpWbNdbwLJNmAzzmTXGUbPLM50+udMUqlUJZwudBceE9NA2pUeENK49f09aF9UH
vUJgpTUVzZ+4i/E7ihbl1llmOA28Qk4wdBrlIP1DQHcEc/tI+DXEofRqnnpp4G8L+vyHdghA2WCR
8L3rmEX5ZxcOIVOionKtTZX7AxUrYb6/6AVAG+nGpqSPxNzOPkKHKesN3sr4Nkpqe1hT05ckdpMw
xXuBbYTAbZezzcZWRvg8ywyFdxDZwW3a53a7Jd9J7nvHJFVpVEl3xTFvjPaCSjJaSXYfk7e/g6fT
0LN4A/EUv1rklS5JQ0Ze/4DU7h4zs2OKOMz4T/aqQwWKRrmmpmN6EEHwhkFFW0dU8SsW0/wdI7lV
rFPTx59BgJ41bw2pQwP3Fk4OHD6RQRuF8gTWHme6kMjLfsMuWXOAge313CcuqD5EGfpV6tmt8cHY
FqLLIFyiqXXXH/xOSUSPhNjlO5eD7jvBYma8sTkQQDJN3OpH4LTZU5Nr1m6Qn8Ybo/Oq4mTH2AEB
1hjqszaPi5ca8LWLGNFHB9SFBT044uOp3Mjv+FG6xTINM1uvOic7qgB0SfanXg0iEt1mVAEB4QGN
K3qB2SKPmNmFD21imfs0LXD4uhpkFae4ZjReYxrNMRm0vmMzxtfgnOkK1u+EJfXWhobncJug6HyH
SdzOK1vZsYWUrXd+GJVwfw6V8F913MfDvDJZ1v+0/cTD4tVj+xL6fh9tXLpr28FtbdTNKrSfbSOf
j4kVI5az7CYhRTi3grN8FoTQD1rzvANt6eniZX2Y7kYEi9ciLl14CQxVhxKwO9nN3W/OVbRGefHK
OD2ifgk1mlO36AVdBpbgjRVOHQuFKVTv3Xt4y/JdG/baWQlrGhLGO7Xp+PTAfLPpO4ysAGeOEhlB
vSlKu7dfoP3n/BwJM2P61k1k2mcBNP6OYUwxVYiI6BYzN+dz08haW0bGfDfiGVzCMlo72reEAo58
o8nkbaiswEskOxva1rMFxmET614BCWkTzx5vBYmoeCMUq1R16wtHMI6BFaBJWYt12gWPQuO/dNdd
U4w4OqtYgfeHhAWs8j4m9RkU/lA63QUBdZ7cET0dq70mtjB/w6MqSLm3RdkMkBbLQm8BNYBCJFwO
/ipH+8DqQMuHqaVx5dLLHNur0O2cJj+4HslK+gL/PSMF5ituxA0Z7RKuzrZJlmbmFuDgCCwlJJ1u
ZdK2N5fCgOIdj97IGcwz5tsUGn+2R8LNYA5QJwthJls2dXYhRg4xKYHGerTygmwJVEskqmKcWohf
Azj2mHjxGSwO0b/rMMSCDkJBsMTg5gmfYoIVu1VcozPl9BDlFp5YrWxKbw5xG0km6bVCKk8YZ430
g+FIRQnDoP1nnUfpHy1l/Yjutm7WMegADk0ZcSzrNvLVEyNrcnq6QlgWSzWp5puowBCzMQM3tdd9
r+s/iwQY0v8g4wVuUit89UjTCTNH8ENaTZRLKq1x+uNqjNMkXWcjMx5k+pxusCgkW3xV5gF1oFB0
F8r6qsREOa3mqfZ+Oekw7eC503QnOKPVjBNbGmSOtBG4DV0bvYxI7n8GxOFF2zG3c1pK1GHkijHp
Ugc+B5N115DmfMAAxfEdDDAHr3KseLODWXWSvxrulcwwudAUVA6inrnFQThqTqRryha/3sI1IgG+
UGSHRH3uPdMwR46CtTXT55oBPerIJkHL6LWZcWdqSeuFlaH6E4qc4NFsVqq7cONa3HOuQ4MVeBx+
V7NJPuh2kGhYVkqBT5KmacdnJJzgDylz5iRrzIyoiSLhEtJuS8OpztvlEdnE2GCMvTmMcwSxqEIm
A18FIoWriP0Cojm7D5pilfEoKglBQl4vMHYh4yQxpEqISx9Ylg5jlzH6sAX9nLLE0M3yQMoZ9S2C
begCOfEgXVi7+tDUeXse+02gN1Evhn7tKp8+AzgV/m7oOSxSeeH/QhnUPHkIPDmIYpp4V1Zl/wYD
1vOY6IknuxQtSPgROu0qakGUbrCqySfPpKm7y3VaHxGA0TriuyWHDs38EZDS+Evldnkl9IRlJGI0
428JpJHeFsWcza5IbBUSyBrH70YKjMRrhVLZIoVB1+ma7AwaZkjLPHOlpIRB4Pb+xPgzjn/nac4w
O29y4xp0UwrhzTHr8zzJoSg72q32WURM45mnh/nCbOvk2QkbAma8DlzgBn4BYkLUyuiRrFZLZ+Wj
A35CwWHh2wO59SuMkglFnzNTOqMlaVZqCqJoRc+X+ibwGcGsuB3s7g3tzgcdiuFFzG1x6yt+KFqH
OT2G3IBOT1CYDRR3GszXOFP5O6VbdJdYS/M0yuypB6Xu8rxJkuWw0400ZCjjMAVwQEXg7wRD/GoW
oFmtJOrxIBiAGfAxzdGTN1mO3oSoAr1dyci5XLHpQ9MAnaww3VlMacCYDyHgB2K0cPJihyOfzRne
KPAmcpCrsb3gd6Tcji0/WiorGm2rjqUIZCVEIHdhJDgvypOLzXjOoMtQX+XI2wrZ3VBGjcUGf4Dq
DjQd62rdaUvdguUZX/Ej1uzEcfLmZVDzKOrm8TnFK3zHWLN9Bs5d34+QyMsVPRVwOZat+cagHrkR
/4WTDc07p/ltBYW0PFSmEwLKqD3YgLuuZL5zHqHTJ4RK4wsQ23//63/9n//9Nv538F7cFukUFPm/
8i67LaK8bf7n3+rf/2JgsPzp2e//+bdjK9OUSnroIx16mZ6p+f/fXu+iPOBvtv4r9EPckk0qt8SJ
/qrDqjjrmB5wXArG3X98JaiApmkqiY9BW+7HKw2KHUaRvLQ13Eh2a8ItZrgs5kByWsfgZPX/cTWJ
f00BbLKFKT5ejecBB6HrIGczOThuMVLBd5+E153bjBP+fH0x+ekmWorpgetoD8GdYzofL5bAvGdE
TqYXirIa8xGZnSxUhv389WU+/1aKfFVhSkQF0nEt8+NlSoRTEJ48CVIMq9gV1A0dPg2o6/Vhkq7v
3399OWv52H97NqTnOQ7ZXbbCiaUEgJ2P15voFnaE5+ljDsIcMwHwrCa5FkFHg281qqYa9oxdEWtn
Vt9XhDcIIJ8br/PTXwbTJ7F1RhUmzM8C2feMWOZmBvKTB4A/elmyOus4rsAkYN9hu95/8+mXT/fx
07vS07yDuBcc0hJOnuyJ1FJ0YrM+QnrMyCKwoftMRDxm9ObCq7nQ2U+wg0vSZcyewQaWQhAph+dS
irg5//rDfL6TPGoevxjFq1bIsz7eyW4yVU7DP7zLA6chjkoGmlPbaP0c6tABMIV3yGSMc/H1VZdv
+PEOeMqV/Edpi+hKefIO5DFozW7o+yMx6f5vEpiyH6ynDD4WAzgdoJ649cuvL2l9vutc0xVCWjZG
KP7y8Zvm2ZIl25nmceK38c6Q705AP4ndZiae+wQSDVs0t3rP7pzRi/VGnZYvBqXRvJm8IajBtbWA
ub5ZDbzPd0JbJC7bnq1RT5zeiXJGSzz2zXhcInBbJwXbxcNxNohYqjUj2BwgoWzVCixvbh/Cid14
/c2NsT9+BNZZkyRX1LtoVaSnrOUj/m2hTZwWTMzkW8eceoKatuwjvacQno1nm5S/27nNh5zufQ9G
vgmnJiRDyByyc+aXnpmc22GCVbCBfppBf2E5kpuvP6A6eUb5gCwUsBTY4zzPcs2TD1gXte8k+KSP
wVBZc3yuOw3oic5FSOk74FoyLmU99ePZHLq4b1m1Z8dax7X29NF0Bw90c02FDGUQKgc2jZwkxnsO
lEFzgRkc+Dp9reFPDa+Z3NPKYFa/bqYhAwQYQwGiKu9iSKkTUVP+uLZk3d6TNRq2FbaHkpKQxCXD
bTciMKwDwR5q2I0WZ5MbconLZAf7mGQ55Hr9dHQBGg2wodqw3WIlD4dtnKI2OS/8CJUFqsnhh+qh
j28J8WQivg6zKW6vO1ZeeSyTv0a4qREP+pbMXBiVOQXjvIYzRLyZQJu2N+bENO74VOmzRUdoabEH
1DgqHaL+MGD1zM67aryeDbhqt0jXMOZ+8zifvmXLb2VJ05OmY3qK32zZKf72MJE/Y+agM63jALLy
EhYyc4olhoM8VlAT61ySurFJII4PNBI6HyLmUDEsCp2dimAs/Pj60VlWr7+tM3wawVNDq8z22Nv5
YB8/TVsMMuiw0921s38zNGN48DCRr4e0kSMvffLHlTkEz94vvllt/vHCSgkLc6nnaXlyG4xBluCK
yvoOylZ4MGOS6528ocNWiuw2hijzTEeIP6yRCR++/s5/bbYnX5rF1eFttpSzvNQfvzRiL56FcQrv
SiRa3oZjMUG4Y4khDyUzgg3Uman9I+othAbkk90NyLifUi/OvllYPt8DWwp+AWEppUx27I+fA0IO
ctjC6O46hydd+pZYWWk2XWbwSffQ/aPX2NThGpCy8fjNLXBPNhh++OXndiz6MK7Cc31y/80oHRsk
pekdVaFDylBvY/fZjWDQLLpGUAhBpLgpOy66VGKGQk/m8/04qq5etRMmnXCD7DBGEmb0Qh9wzg3+
UbDojH/GmpCg+H3KIExfTb1fif0QZ0O4bwOBjGYEzkZuZ9mFDNhD3K0rXZI6B0antsSxRlZ1wXyU
VMK04V1ghhGZVySACIpb/OILEGtGuoFbkMgz2qZ9jY0pxG2DQ6SAbxnUwBJwlSdd84PjUXGL2XH+
6bMO+UdVVJXej6NFb7TH6ODtKmnGzb7BlMnouNWUyiGaROdtxk6aMY+gOXfO3QOuAPFj4J+1w1jf
MnTMLvN46Iz9BHYH/RzgEWSrMzesPa8BgZH6BCWv2zi97RKY3AhNl4mQjeo+NGjN3hIH32YXAMqI
laHb4SbBqlC9T6AhXoEoumzGbEx2Tj26dzAYoJI6oV8/YTQaYwyD0GhflM7UTwhoQAEY/jTkeTu5
3ncRw3WUpADPoGXAbtm1whwOboZE6HGQU31AfRuj1tTUsbgGOWitsDJN4VbHVoItlEy+phZYKxsZ
/66ZoxDPBT7Yy/fBVMnqpzsEjr6tBQabWydukDXbRahIHZ5gjm8bziXAVJHswD6ohty8YgzmxNVu
HmZEnzWRNO4aBw4v1ki3r32ptTUUlw4CgAuLCHP9PkyZC0crGx5FMY1MmBVdkE1AsBfhF1k5bPGU
CoQ3+MIOyegIKMaIiMNmzcBsMtZmOrvnIT7laa8Gt/gJuB+ly4Ar60mbKoVyaWgQmBoGBJk7cyDq
aa8HYcbPYFNjbw++tJyw5FbogOvCJY0hdlUI+mYaBsYnqEK99Gyyx9Q8o8Xc/6rSLKA/BdEbF6ME
5fTQDHq2Lzv8884uFIhrIWm1vZORlRyLJTlS9heWkznyvp0scLcLetyKNjLz9HTDg5Bmrw1OYf/a
H0UxnBkIImGdY4Iu9w7DGnyT1pBkF3kSteqHkkHQX86VqZpVP4bibQbwwcs10IW4GESGI3gNWqLC
MBhi4F8yGMt95iB3pok8G3Ow01HYnCFRRepA78tyOddkjvkwGqUbgnjW5RKj4qtiF7uNGLNr2KlD
aWwVjWobQWbSHHFwxumtIF2E2O8kM/ybr5eqz2cb7gklgMcu4dm2tRRwf9svwaPMYJAL44iPeIx3
hA6E0yWtv1hupBTTxtIIbVYFPqHvzn2fl0j0N8xLKOkhTGDePrmyhbqumMr4ru+q4LaMwPuuUHHQ
ExwjGD2cc8xvNgSxHLE/7kzKlmxLDFURaDnipGwj4oN1hJ7FMYloENOVATu7DrXLEJJ4u8RCZkPY
00xqmb1rK4Jn+WX90CMHE5hyeVm61fKmtkFRnTO8seMFbM3rCtVkBvGbIWWga0QIIbD7yfZ+EzgN
ahp1+BgVRDSgfGbaF9Ws8t+cUD/vdErxfShlEIPRRz/5XplrkhOJOPDI+8lHZaQ4dohfabTbjPsj
LfchEpP+2mYEWoSbBpNA+J/v+ooLS7iC/JqInE6OOrrJQNKOUXRHt5EzF/CA5KbxyHKSWYU4AQfY
QcHEP4CbdY6jZzRbA2n9/uun+aQPwLbLOkOzBlqwx6bvnmy7Y1yPqWeRdpaqDDACTE3GuueMeSf/
gT6Ydr55oj4/w5qq1eaQRd9Bi9PKgNRqfMkkzt85phkeC9QL760P80WjLb3Bl2PZ//n5VpsOJQjv
DTsjRsSPb01ftmSd23lx1xDblB8MvHMj1gmoenVVFA5g59B1r6dqeMSQGO97pLx4RSk40XoTgfv1
7f783GnT1dq1JI/d8uR9/DBYhmavtKzybqiL9GcDC/kSZqwC/DeXF2gx5hEzLUvcMBrdNyfrz+sW
AlrNwZZOhY0//OSQmTocOdKxKu7sromv+842N+OgutfRcUESpopyGU/Z3dff9x8uamkEB/QNiAyw
vNPHCzFb3uiovfMZem+arnC3cRmal5NZhA9APpJzBlXym2/66SZzQqE6B8XDmuU68uTlTpyJyMDS
9O+SVHc7shiiH27sFm9Q5AiSLTj8WBeYyfybvPVoaH/9jf/h4kIKh0dbcpvVaf8OFnCBo6yP79Hp
p/MG0VV1gOmg9lZJYpvjRUWzcmgOmRszJ2fv64svv+GH5Vos3TyWFU4xDnKDkyWFqSIu5LFM76UK
B2T5Jr8sp7NLc0xhz4E1RqqW2Dc2ipNzI4qt+68vb33aLgTNWEX9wFMueMVPHm9axMBw2Ibu/gIh
r404xWxSuL16Hz0C7OhYSVQaptPs40rnP6CkYk9weX8fJj/PiBLJ1DeFxacHULDM8wjRh9A8huL0
qU8w6hspCWhxEqV3duYYB7gLJIeJSqpDnPT+ZT+TQvP1jfi0yjHrBaACMgK+BQ/DyVVnzwYTF0h5
V/mG715MmHIv/SortqKovIQgE6N7+/qKn9ZxIVy93F6k56zm3vJY/u1UgpEM2Tx25DuUaNmPpiKW
0kGLvAcKa3/zkH2+pZx6OBZYrN8OnWr58VIBcoIeP2xwj0upfioG8YJ2WMODtRF0d36XLN7I+D8t
zzk5S3ZLYSqXrco7uaM1uTpEhWKFjRo7uKBOdNcm6UccLX11DYnSuahyjporzgz9N63Pz7eWK6Mf
dzh6MeCw7I/fdxZjMSZpF94XdGVIOAlg9Vp9HdxAXKnFN9uVbf7D5XCiLS1WyVtEO+Dj5QoeZuq2
yLnjfFDVR8wVQ8WiNeNO3kI/l807cl+//zHbrolyKbAyGo4c+5lcF93Ym9AOPBT9Tdta+U6L0vgN
NIKItCaKstuBdEd/Z3ekWGNAiqOM1ls1hueVmzQ2OQymQ+5e04E4JhBowWG3qACjxY2Q1WfDAGHn
lgrA6t5QVnjpdaLcyqSyg5I03mCyI2euNewSdt/QkCJtU8k/llmUPZD8GBITGkVgdGZ8tqSlQCh/
s1gQkk2h4zrAftTYPTyRPLlu6s71NxzmTYK6wrx+dxs5gSzomrK9QvVovMRK9t21lYzNY1gXxrOb
d81bCoYw3gZjM99qlfnkBfaoFy9Nu1N3cszmt4H+232Y1cRsJD1NZfSDI1P6SAiYhQy6wqvBFpG/
GkzA8+dtFhd3nW917VmeN7PaFMwk1iWEBvcckT5BQszjESpIwO4ZYutxDg5M3xA4ujhKH0Eio8Hq
gqb8gwQQZzLmmbrZp645hPcoXUrjHX1ZVdxOXRJvOPcV4055S1q7T4PlEsoQfl9auu0f/ivFkVPg
8OZpJEhb2cL2R4Fm9g/GgHvwqYD+SSIf+8I54Zg2ps7B7+LNFFrdi021UGxjTLHNitZdg8SSZqy9
KpFDcbLlz/VG4D8AcS6SotAkEgbMNcmgEt6tS4U27lyzmOpLSb8kelBNTBqGT4U54g0K7PQwjhyp
ViGhW85ayUId6iIHeEqvsYDAgoFE7lWUZd1VNdGvAQcF//PRUVXin5OmiQ+SOFI/grJLjeeVPzOx
KHgVzpnHzpn8ZIMurdv3xNLZ91CQGsnYPq3jHTHjSOI5Rk74MIRHUWwIfx6RaBTus6a9pd9QPiIB
aKG4P1TMzbE2Ez0ZXyhL58VCl8AMkLldVpzloR+9ks1t4L0MIoP2Qb+Igzd9OcRvAdsUOUxd9TNL
86wmurPMd4MXwjeOo8C9auuZ9NnKJ2H6mcZ3UW5o2k3OEi0ExMLh+YfSOHlT9NQjCfvN4t82xw7b
8jUaNbITyjBjXNCxuHW4RlvmYXDdrWfIn615C0lEM7Z3Iq3vXJ92/2UKK/pyqHvPPHCmYhWhD5Eg
hEAtFVYTghysvDcYwcZx5y1atoeiH/9iITkyHFZ81AkRms4YHmF7MXJ7N/YD4kkfrnV/wANh4MLo
EySTjtPwiRoQuOoqDuv2uSZs4G2GoPk7tXi40aDEsDmb3mt+YkAdo0uiyuLibJxyXCvzBPVGRvEI
S6IBL31mjr7RU+fl0bPqCIj57dduK2lDdECJRBeLt0q2o39Iys4jXi/jgLwZyI2IUHAxEVxgdyk6
OeIf5TH0wJquE7seALw3KGTO+7YK5vu4U1gHsVO3FONKG8m+QrePZ6Mt1ePI86hQtbBbHJLJGBks
krCGIiTsk11cRlG5NstgRLHPARrE3IiWb2P2ri/PcDPGgIEcTIbcQXBmgIky4dM1TCNr0/q1vEav
5yADjrHKRDsKYU1zUqbls/SsaFh1yh8KpFEOwXkvM/9+gqJwj+5yDhDqobX9rrvqfVp468xy83o/
ZhoToAyEfsQBiL/Jl3V91XFXCWmplqDlC7vEU7ETPY2RlTSsONuNCooLeG4GCInMUY27NRXmnaeh
DgCaJRtHr0fEzOUGe44BZKiYvC3/AlHtddEW78kUDe/o3vMH27Ka7oA7vJUoRNCvHYLKnJuVif6J
Nryjmteyt4W6Nu2IvE5BVBmpcXZph+dTa2IbpD0JxHBTjWUh9oQILPCrcqz/FNiySApPC+PdqGXQ
X3Sdp6ptRbJi+B8fUySjw2W8wbCOUuvkmCLtQRI3N9l3THYDeAgqLjemdHGZqqm5I0MWKlFQdMM3
G/jnox+XdainqUHA2p8eVOYaUBLMSvtusYEiq4PZyiIBlC2ds2uti/uvz32fD2O84RLik+1SvX9q
ZOCznnJbNPadgZLzJx7kJaAT2QgBRDQOO5U3h6oy0/+0jGUeqxXtL4eWFnX1SYVVlJAjY1SZ91D2
oeYGXgW0r8j6GxI3MUoaE4DhlknJSnmNW3zzw34uclzLEjZHMcwcrmefFDlRZuY0K3r3rhtKtHJa
0psfhRch2VGY8LtERgeALp29Lq3ZfwLEjQPg67v+Dx/BpgNAM47+kafFaVlLT3okkSO/b8eEpMkh
gWg7kCmEopksTcadoDcDQCnPeE5JMEkT1V9//Qk+P2ZQe00SjSnyXJOD1MdTIiWuCVbLae45uNoL
vmNYgqYseY7DOr9rRJ0/fH3Bv4bKH2tLrqjdpZ5CBMOM7uSKZdlCsevxFIIZgQw55O5ZWKHS2SQz
E+l0pcpG/4FZFd3QrzaM88Bmc4NcXTPHRdWImTuJE8JsIhbmrapk9r54zBnlDD7GJuWB6NnHUT1c
OhOY7G8ems/viesyMqcKBGnG/7A/fvpAOw2RymF9v1BESo5/nbcdU8sFY2T2Bjr6sN+wXMCh/vq2
fX5SqP+E59AyZrBn2ifX9WrT4Ma15b2N+4OTMqbibN92BAOvZgI9OMC0RPEgrZyG5yHpqmFxHAbj
N5/i89NCJSrUUpNSItKP+fjtK2Yp6VBYxf1MyN2viusSvhxiZUNObqzFOJtnX3/tTxf0THRSDkuE
ZAOzThsRldlgQCAl6t7CFXdVDea0GSKpzpkmVed27PbfFNyfR6j09zxlK1q6f/U0l9/hb/WvU2iM
eIkiI7MgFoWp1V/xvjDuiCE0jIDwWPzGDxjVnR9Sd2BpkQ8XN/iTpfqmXPzcBFk+Ct+bQpxdACDS
yUdRJV7TuPfvZd4NO5v8o2uk+uU6Yt1qGKjm0Q6IkbEZAtN/SQWE1Miq7Z/I1K27El6j982P/w8f
SGkaQ7y3/BYuQt6PH4hwe7B97IY/oP0qIoaq8KVLvRCss5rycE1IWrSp0DDReBfzdB4EWIw3CZnB
T0qU5q+2hz319ePx6a3wlKMsS9MfM2kYnbYFUc96VW2FACgqTHAr2ATuK8Lj4acMZ3XJ1vI8KShK
RWeaZ0lECvM3t+T08bQ4GQjOJ+7/u7x9snp68MpV2qG6NaqoDM8TP6rTW6ckyPqAHxsIvlOqUH+z
ZJ8uQVyUtwKku6007cnTA0ke5FEWp657m8DZ/922VM37hj8Ve2FyYtjqEdjMjoTGqr7/+naf9iTZ
Lem003cXQtBIP5V4oDBFrIaZ+IiAxftFqBTBpcVsyW0svMHbqjk2XrAeG0SNa+St36wFnxQmllAs
uGB8WX0EL+nJu4lWD9eYUsGxyKvxdRSG3hJ/m5VrG5r9S4oLZk9wiHEkITbGnpl08I77eeVyAP+u
d/VpneCz0ANn+ADqFF3ZqabMqHzZoHJIj+BSp3MXVhY2dREf4FPNF2B6EAF3nhcQ0MtBbu+7c/LY
17NvH77+Rf7hc7AgUYOiKeW20GL/+E5iaLC7gWbxkXjR/Kyepuxa1qNDHYg46a1OXOvVkWNzj6rf
eKdBGWzxnn+zpX9+LDR9LZMXUSqac6cDKC+BdhqnvTp2PWPVtc5xvm6oEsyH2sSMtgklQTTAY8kR
XGFy6b7TC39+IejJOpLGJWofUzonJ/QunVt4seZ4bG07wwk0ZrvZWTIefVzFqT0YZ9yi7w4Cy439
+zHGgjlsORxLLFOxPZ02SsEK2n1JPvSxaWeALNrPyd0bUmWc0dmJv1nnPq0zXIZ7y1GZefHyCnz8
lSOUCjV5WNaRjDVsYZoW7irMGv9PBENuF9jSXX/9XJ0urMv3kshI0IqB4Ga7/3jBJhubIVaIueQ8
e5A25vxKhwjjr5F69Gc8x8kj03O1pYcL386d09Ddfv0J/ukrs6pzLHbQkvFcffwEsgAsWoNBPs5C
BKRm+XU/XQddYO38PLKss5RJW/rNSP7Tg8y3VkBE6fDznXmaPl4zQtOSNclkHlXQIcZXGCwOtFY6
KPxu79iXdJEw7Ge+DxW28MPfX3/jf7jny17Ckk4pZrvy5OrgjPPM8Uv72JPfolaVHdZPpXTMXdJ2
WXtg94r3eUiXagwzBzTVZHxzyz890vYimmPW5XHgYM528pQxbCjNyRDYwJn/tBtJ3qA8w0RlrGrP
J3zh66/7l1T7wxtEz9oyWbgEX5sRx0kh0IS5oIfkecc89tA7VFWvNKnmhRwumei1ZL42CRbqzA+B
rpElgSCzAEZi/ELAYtt0rAFiHzoo4ltYU1Gy6/Cg4vjoZYhgal1Br8lgQGKXc7ZQP4AUlybmqiJW
1NSY24D5CwJSwKLNU7OaNVpW3C5Rhg4XdzEt8agse41xzCWzdlRLidh6sr35v5ydx47cOLuGr0iA
cthW7NyuTm7PRnA7KAeSyld/HvlsXKpGFfwDA2MwASxSDF94Q9INaXMp1pu/7XItyMAMdjoBjW0t
rjDVJRh3TKF7yMeBklNXHVLLHuwVRhr2Bpdqkj9M773bFi/cLbpq/d7Ggf07SujjexBhugJqVL/0
o+bvvfhRM0J5VubzrblvcnwcYtvs4Fdm08EoKXbvoYHJ4A7uHs7eUKJLDVufvKbK2Bki2NaNWWj7
iFsseUqNutQubJeTSx6JfR+NqLkbaQamM2/evwJz8HboMWLecDDNMsYzr4rDTTIOY7f2jNrZ+nN1
LM1Ca3N+l342bAB9h6yHmOcEJZ/XkdfaZmUcEHHVnWv0BVxQ6lVM1VqIutPuFFCsnRJNc6FR9clh
5D0DzcGL5tMgm+/Hv+Y7SMeMwRLqBwBw2W9X+ngNSA2xv5SDKy7M8g9eYPGpEeBjQKohIEj/NJP+
Go3Hrgyw5dAPIWyRbxGtdtSNyMvQTxd5vKGhP6W3APfxHUEGB3PGqKdhYZSpvDZAF9/BsB+7L0mn
u+8dlEX469oENXaIpL6RbpOO276mG/HcAs2O100sE29T+Z64SiYHe9oqq8tgY/cYL12NsptR78bY
IBERWwGEsfOf9JNbnvRlbowZtB8psR2vrIFDTCu7wTrUaRBtZ0WktWsJjLGkZdVXlJjx2Zjo8P7W
yti+FK998lnBw/7/Is8h5Lzf/lpoG6xeplRoHowAgAhV0yALxVr5UyevRyDS1jPqHP0e23lLv6fa
Ud4HpNy4WpGu3kbx5I8IrjX9LPmpOcU9tMT+MctK37ywIz55fnlk5toUPVqaRovL2YicCVd0AgA5
evob/HWcujI1tOsCXd8ShUqZPP/rZzHgI/gU5MBbzFix45Up0DcwilyaB9PVp+ixRbn+NTa1fNwM
Xmc0JFe68Q2UfRxdW56y386Pfvr4UoSj1MqfVEDJuY9HH5vOAlvI29fOJCGFNMkPePIdarfApzSB
GTmVwADbLOrjSsNp8vzwp8sNYNmmJEbdgXjLXzy9zNLmcp2sQ1QnzbZDzhIiamEiMJIlBr0Gu5m2
50c83YgEriQu8OvYjyeJA6DNFoFGEHlhEkFuyDybJiBmDN7aToT55fxgp7cogwHLJkNhkSn3LlZ3
RFhb1aVzaMYYq6PBa7Tf9FIgAbiWPtyPeha/FE3TXZ8f9rM58mjwlwcLgMLd8bAsaaoV7DWcU7Ts
Q9N8yoEgW7wbHBUwiT4/2GdznCEzQBkM5EyXJ8akVYMSNIPVaLwgvT1o2sHtQv0R1GtUz9IKvOQK
u5rzw55mgOzZuSYXmLBaKGQvQnUzTgBXViE8EYR74RPa0NsgriCK4ySYgJdloX4qmrDU87VkW05O
tCU5Mr/9Lz/Dm1NRy9It8JDHa42IFepEmmcfOkszAApZ2c6FDAEYBzG1WywZoHmnY/1jjBP/Qakq
pCqTXHqtT0sEdJS4XLnZOaaUaBfnyHUE5ia+a/ARVIs35Ug3fE+LKQq23LegtjoZu19wGnJLgkL8
pmAWo5DChRLnsxyOGA/n1+WTgw2SyoCnA37NprVyvCwIFJQ5aug2wvNZcqPLJN7BTTFnXeXsrkHs
+sK9fbrlAdLoRM0A1v6858fjxSnhbua04ZdJ8DCvlCzqr3qOREyJtKm8cIecXpozMI6JwdAijvfn
f//XYxaEWQxJuc4OxoCe9GMjkQvekzl2G3ToYsxLkS/3NmUsxDfXnfJ3vIpAgfzzuSNBpEvG5Q0g
kkLp8Y9orNHRKmesDlWrig9+T4tvHfoq66wq/GkfhpF5myEMdiEePfmw3NPs9hkOSq5I5nQ8rMGj
1EU9DbNsQIh7F0ChpPB47RhNrXZIzJQXpnk6HpuHiItWJCk5Zcfj8Sq4buOUmCE+E7hDXddVFb9T
hMd8BQgVQt2ZPUwXGKKfDgkpmlQUOtNJglbCjgO34AcH5TR1e10FTrIXuRegsOaUQ4/VHxL9F5b1
pMjM8Z2JscCqqa8Qjy7ukdjNsdmtiugpR6kN8aNJL+X77IMyvQwK8ZaNhAuubkwR5PcelYBxOwYR
LDNINMVwLRqBz12HaLt24WCd7HX6/FAldQ/vTA7X8poN4tGpSb6CQ+E17Wsm++IdIASKfLpKlP3Y
YSP+XfRxmx/wTiy3kO6TC/nYJ5+Dei+ikTrVNrhli9esMwqBnvUYPXWp1t+YUWJ+w5GggtqFNy4K
aHlkX9hzJ5Eyc6YxOaPKISFTGjnec5hc4DzOchwgO03abWXlxXVe+z6neUC3AqX62t7ESYEWJNkF
lJXzd+fJXWY7AeAzNp9D8ue5iwnjJdpkAyiUp1g0WOD1KGftFbDyeO906JudH+x0ri7XJvOklE9x
3ZxX/6+7rLOaBFUqkT2lmtZc1zwtL5MjrP/IaN8D8FQ7IKg4PtNRpOV2fujTJ3z+ptD2ZqgtL8Uy
0bYqIOWIajM28II3YOz23hgrdM96TX5DwKgC55Uk6ybUJGpiZfJ7ANFx4bB/cvBmfDstBcxR52Bi
/hp/LQDGFRpO2p13sNQAf2hVW03znAyR5jz6eL9NKxhNRC8J9WaY9gDLwytbKxE+MkSfIgNnxuad
nCW2L2z7P/2Mo9wUQh8kdQfIOekaZ/D4h2nwoPBsToNDk+pj9CWNvD5d4UEw7dwCteMdVLEx3Ndx
pKMQ4yp0EeGYK4TAZBRdYVGMuQWEvjDFscxHjA7LEFRGalHVt5Hjknza0QgvJQUSu2u9YPgNurD7
0sD4mp4QLa/xnHR1UW9zYVlPFz78/NOXU6P7Hhjz9UrUtDhgaZpNhtd0HDC6JnKbRJa3xmIzum64
ZSgnJxHUPMOmw6Hbxm0+muN+8mR256GkfOGwnYSvrDI/BHEC157R/Yuf0vLqeG44hEjGWk5xBVE0
eotcQ3pbpfdRtyp8HwnLCE/r5/OL8MnAvGmgD0DlzqnI4uChq9lWITfQIXAkcmIa9njvCTC+bg/f
ZcAwD8OpOIq16cKpO71dCMjgv9NVpuYKg+d4W/1RCoIwGz01jWMU8NUMsQZkLYyVg2DehcryaWA6
k73MwKbOSY4Hd+N4NL+WTdlBjHlq8zz6FYeeyvZIHlvNY480nbMdAV3MVGlXa+6KBhe8Z1ASSB1b
RobUndKFduFYfXbpcM3Nr9lc2tNPjhWqqLbo3PgpQUHzteYxf2grnQ6NYc1Chk0ikIfNhuuiQKgf
kG83rHAhavbnv75rnR6BP90jOg6AKujsHS8MbgiIIOCLd+i1tqyv0b7FZhXKpAl1HnzUtC2SqgN1
hhYgQMPOc94jRwEMrLE0b6+GSivD1xCvN4yk7Hz8NfQWjFw/EN6jibjEl8mIY3xXOr0T63AcyucR
vqOz9vEEbx7AOiHl19pFdD9Fcf7La4k7YOuV1p0MwEDvosxKk2dfR0V3rbkKzzpI+yOD+xn0C85z
6N4YSKZvnTZK5A6vC7SDQpH6xt6pGm3f5j4kICckXaKupYfBhgZxlfxIjVhcSTANSPmijpiuVce+
h/yrlL9jx6JuGfhjZty2QY+FIuFt+UWMaTfeNVC2e9TftVjcoCKjW98tJ0eVSQHtHbcD2hUQW2Mf
tx4/EdMjeovWf3VQIp+DJlnyev7j/dHHWdxfc/A/H1+eaODmxx8PA/PcQbk/PDR2Of7s3cR9QyFJ
xpvY11xcWMEXI08OtRJnprFBzbZQftF+mDxnf1SOEODOVCOx7O1E82CDZkbz0K/aH1ZaIkhRUy7b
4+eu6guX3Z/27OKHU4lA+4dbj4xx2epIyqFDhi3QDvFUFt0majHgXVdROGLuQdE7vu3MLhePUaN0
f6/RJZPQ2HtSGlVg3rWqwRKTXcneQnFcG1rd3rLJ26s2VynAdBQcP6ZQZ0dYuV5/N/o0e/YwHrO3
4GJ1TOcakF3bajKLR6fuXTCcmeswsCpS3AE7zBDY712GQjDmS4RcgkVb1XE3im1jFZeaD6dx5cxB
teEZIQbiIKxz/BHdxrMrF4nOpyzG3uMRB5rpW2rLLnmQ0LmuaImoj/P75nREj04TVBrMWkBNLkFU
8WDh0ZMFxVMSKVOH1G4SPxReJ1eRGg/Y/2QX7vrPBqRDjfArsAWf4szxFLFNMDwzVPUTevf+FS8O
BOWxzZOfdYiF2l5XYa0uVPROnzUPAhBESLyB50Lv4sLPI60IJqOtn+C4KDyIC++byq0Jo5KiTNcW
cnhiJaHqXxj2NE0hniBF5A/okZD0jmdaVNg4O4lXPvUBvoUPOLp1mMYEg/gJTR/gu2n7E066Pfz9
1eRonYsXPaj99t8XnHNFsjRTMx1E0I5/RufhhyCJGJ6AqEDVVrqz5f6Jv7l2iP4CsdeF6PWTDwyD
mo41IDm6Ne5iDzdD1GugDORTBWl+X1ThfwGGe3eAn9Ue/Zz46fwG/uTxZGo0TNg2NgXNZb+kpCHe
j6MlnkK4cngijTh94CuAWeYql9a4k7zv8ZaYwjBvQVajN+t0FVamxoDE5oXM9LO5BxSZsMJAyudU
8YIWHfzoTj5FYdjvI3Oq76zMsCYwCdUjavs0xs7P/k8udHx7emxrLn1OMaiP5exVmtoB5fDyyU1s
RJvCWHc+qEcNwdVUY8SOhuYshTiqiKF1mPUJIN6oetSBsJVIfVt9g1+j8OFw6KVmwTcy8G4OwN4i
kGNnZLTCsuuNikq8l/R2wu2r5RpBUNFvLXgoVdbtYrRacZn14UNstBRztC/B4NkXnolPzjD7l4Ja
YIO1An9xvIsDO9WswW3yJyHb/EXHu2yXF1rBgFZ/U9dTds3rcn1+cT/Jwzz4jQBZSHnRTllmvTp1
crRZgvCQFJSdvpOAINGwqoDpRyvZjLX9XuJOgS9pP5b6gyeb4KZ3AWXdjJOAg7NG3a++qSjGXyot
fvLLENEiEZuDRtfXlw37wsSeU4aT92QDnX5io8kNyrLWf6KX5t7VVPrVjDG1ioOWPRBFbn0jYO+b
CCai8onSjzH+86mnXWTOEoEg5Kl9L2LHMWgSD08g7ylKjKxcyRElvwKRjAHrbJwU6gz414UtcXrY
5rqyDnLZA7PtLVP1OMHOL+0y7ynvcByFlgRGnkUYX5MUtWLUS+VwIciaJ3F82BiRgjpH3CFgCRZX
W4+EgZ83jJiF0/QN0y17nU9T4q6kKLvt+c1HrWE5GgwHoJTzy8yFqi+zotDJBCCkOOD98Kb2e4xv
RIe6c5rn6Qf1GBx8d9EUoxQqqiYx0dXp0XLm2+I398qdkwfvgLA0pa846xibAtbV4B5i15FfOZWb
Y5kr6S7TKU47f1OhRx19x0cAnSwH9U9nnaKBJ6+GuIxu0LiW6Z3uN8RbkJAGiD9Fb79EjRXZDzPa
OlvVs588C2GkLTaOdHuN6mYw65GIH7iOkW9829fGGzit5r0ZFcpp1+AcdDhruOea5JZjYL5qJP48
UZQYwLXidIsSh41elVNY4Q6VCrQTHV0iD6thDvHV66zuYQ7tsyvpps4O9lXcbATqB+Wm56bI6ZdH
ATo0mg5keN2jLqS/tsJq9FVGyIktWy+ng6+JwNvmTtB9xDZiUBvfqfBkbHr92RgcY8ThpLS78DpN
qzq8c2NM9gjnDedQ+KHCtN3Mja9OmalxJSoj/JJWQ29vislSaE1bjfmLeNSx3kqOYXVbRQ7aZl02
iQ+UPOV32VJH27e6oW45z5q2Ss0Io4wsq8bkRVZ0Xq2+zd+RJhGHxI7EiCxqFj4hDuxAtquzbF10
1Os2uKirW4DIVbpOxOA9udDe3vD46F4yLwt/dFlg5CvK8CW+OGYUvddBEfyiRmmEW6DqInouK/qd
6yIjGcBrAtLmGp57kz+UOMf0DylmQR9e45FPjUZKHVhYQQxnLoexu4pbc4z2I4XDepMESm+gZ5Xq
A0sS6d/GRpziw4mVSoKDUhJgOFeil3/vT2ETHDyY86iE6IV765tj/0rdE+8OZQe4lkKjDdYS3Vqk
VmWM0uuYjOLgTiWOASDlomaVpm5dk6bNFwDGmMpb6Vob/IdUQvW9rc0+e2BS8QYhfL/dTn0Y34Tw
zMyV3ett/zz6WFRu8HUdh60MM/GrDkGREojq/YRVpdfmry1tRBOSIQaqa7tThveCrmX40eN/oj23
VLhxYtcznC29ug3jfVyg8kZpZuwkWrLVOK3rusDrBYcEB7ugmrbbd9nQF1kruojFNkXOaT5eEfJ5
SdJgs9DSd0cEZ4gNErKghmmEdzOWFakuIBW4Zme8dyVMwW9GLWzzMYIZ1D5bLP87tZyq+7Bj7CWx
zg6UWV3HUd7f6Z0hq/9wvavaA6D+iQpbLxE4QpVTeT9aFaX9bxUntvugQI5Ou8IuynFVo+l/U+lJ
MKzQRa0tPhEYXydTwWONQYNzi82xPty2eTdbTkiEKtcIMJM1bUKYtg+ABJ3ihv8w3zaQUwd3DSaR
OmVOFDcTa4hirrD2M5K3wsliBH70urnOJ4Ee/tQ0IzZIoHAQOI5wE8BeyhbeE+izCLcbLVP+Bg8g
bCAaKfpHiYegcZ3omrZ3u9QJ9nhm4CLaoDwFA7gdk25XBg1KRqbIR2D7ka+ia3cKxumls2uMjZhv
WL2maTqQTeYSRJkhTPeL3TSRsbWLpvjVaBCv//WpBEgEu4cyozvTSJa6qUVlpEiK6vmzUbci3Omp
OfzSsNvAxh2te3WDpJN5IRU5rXnNkCkiBho65ELwYY7DJ4R7WmXzGZ+UlVSr3IHFmmKGdS+U4PJG
v6R+6BFK9DejytVHXYWz/ZqNEnhhU5f714d7hibDpiBMJlo40aRLMd8pIrMcnjCadCCJG3ggaU1j
r3Sn8Q5Bo0UXGvMn7zYDoqppzKgO+r9LDYsy0b0pb63xyanzadWL2LkqrKx/G5sqvETNOAlU57F4
l8GuGIy5rKFalMVqlDnHJz0ynUMIIBvTaG4XtMYR5r6xJ9tI9mEeZpdwK59MkqSL/CcgzQMHvYiQ
iR8iv6Ow8OTmpfYzq6KXhtJUsjERXVIX0o6T0MuZKYKQqn1SeNxnFn0A3UaXwskt/6kssbSv6qn4
iEmpxSocHefJbOR4IbE6zfIoarF555nNMllLLcGJCmLuChOaPcyXLYBp/SEZqvJnG7vGgyHVcKO7
ytobk9Ph4YbMPe5Onf1+PiZbZvRgGUAmUaPmzZ4BBP7xKUpoZuNx5hXP5mhV5sqqaXYabZV84CmQ
7qSeksJPyO4MEMh7UK0S44gLteLl9pp/Ap1+lwI2+EtIosc/wU19Df/DqHpuHWlGm8BqAlCXAp2p
wEubu7iVEq3vqvh1fubzzP6OfBkWF0zaj6BQ5yh/UaGP+xq9SGnWzz7UtvAxLEuuKz6V+jpZcbSv
o66KNkVJJnhvQb//en705daeR58Jv3x69jX7bTlpBwspQIvPlKfgVhVl5R2y3OyuXdVB7j4/2HJv
o3RD8Q2ll7n759lLLqo3ZcgQZJn3bPbN7HxgB/EKAOPgb2momR92hHn3hSFP+mpcSd5cv7A4vB4X
x2JjQdLuq1gG4gXzb6gSq0IfHQvlgNJLCctEEV0Bk+yNt0ofiNWJ56dgA3LG+qgikx6o9CN8agaV
eROWW7qOueWQ+ukuZJHuHCt0eWAtnNnQsvWHe3L/Dmf62RRkXVkINP7UtWj4ika48S1vh8F9Pr+g
p1sWnXAYrXBrWVlQjMdfD1lyXMP8snlp0Uj6PYMW7yT5wUvWDONaG5R7i1ll+nZ+0D8XwvGOJW0C
tzDDwHhol2e1aCO/nvyyekEjVNbrQoZ4VrZeEtFqbD3nOkZxc4OoUxHtilE63o2PmtNVrTRp7eGp
dPXKcNux3pPODld4SufDlTlqzfB0/nfaJwcLRLHPO0h0C3vJWdzaiQMyJhPKfMYPtoZfQBWn2VvY
KV54c0+PEOMELCs5OEXQZX5uNBWimvT3nzuh0nGHg/VPB+gZnrkdJuUXnofPJsVbO88HnCat/OMv
Du0QlzGkhp61UkPrIYvK+NpDZWK8Or94n03q73EWt1LrG2mOz7X5TC4gsNkMACTgwazGcPY6B1H2
78PBCNHRAJtv3mWbDrEDrx78yXpOKrPkUa+TW8dJ8h86Hs+XqranS0hJHjbjfO/OQy5e2CQtGy9O
TDKNMOu/9VqNt0lHvfX1X6dEv8H3qIujPO4xseMvJYRuypRu8ks0CKyzjLaZiMrous3ON+bH+cFO
HhGqlDxaYDsMthqB6PFgLjLQho9u0YtVZS3+j0UZfJD4wePxW3u8Ay6WvDhJWv/G4t7uLxyAk1to
HhysEO1V+r/WsusLbMCaMuoRL2RNKO0EpiqsTYnkEYbMUR7umzorr43QnS4UET+bNNKIFMRBxfng
444nnfh48SpPpi9xI0OKh+gqbPGpj14m9AFfqmxO6/tWdzF/cYT7z48ZUAbKKGDxbPAkQG+PR/fQ
hkG8SeQvRUoZ1+qzco33lfbdVqK+bmN1qSZ3ciLn8Qi+2LSgfJ1lFxKQZxgX4AtfICT42k2MvWi9
G7B8AEaTlWNw4eE8OSVolc0YLI8NAR91WaA1XemZRPYoZ8moKaicFPbPYKovce1POBm05WfY3Zy3
wPqjXXa8jDhboQgsivHFTyiP/IfipeVtJoEx7CaVXXvv5lTSrszWDcKtRUuNGmvvCiH2pROMN7mX
OBhHub2arhCZb9xN49Sjv0WpTvUxWe8opxvhily++D4WL5WuSwMVAa3FM6mb0CaTpkZWj7cxGX2z
N7M8oURTly56izL9HicqusTxOfmQ+KLMXBdi7hkusVxZSSTnNWHcvkyu5oHLGLx3A72mvXBbeSEf
Ph2KfUI5Fc647pyiHzD3i3qH8OcFPkrzEsdZYGJdrZ5QxHHa3fkr6DTS+kPr0meQDjAv31l8SYC3
CUB8U760E6rL+3BQ+RVixQHeYmHSyN/YN2FCCtJlcvax1dbPQP8n6ubTQLHDCFVRgd+dprjc6MrT
DqNeCAyWhBqAD3SRjViPHU0/0ghzsLVyW/O3Q7R2RZ441jutmaWuUi1W4lHAaiwuIFtOrpqZJBoQ
spKlECYvI1eOuMxwYG9fDE913dqAYgwLrG6/DKasvo4mvt82WpJ7FN+NC7frSdA8fz20QDmJVMjp
XB8fECMoRBQiYvRSx9Ty1gaSymKFQBtOPjLRhdoXMSZNFwY9udLn00hbEwYRB5TWw/GgrSCo9Gqz
eTGE0Q57fD9L0CkYz1sbwrX+oYSSvcPK7J+fEsalbEH9n2ggIFc4HldKB+8rS3YvJoLemM4janeD
Cuy1D1HnW0f5BTFB17yUc58cE9tgSO7UGYlLBLfYuV2MkH/jhNpL2VLTxFMLLMcq6LS82IW9l9fb
8yflpGREN9Vz6aqgWQhbBDbu8SxBHYFvK8f4dQS0fpsImuRG3Kd3VPruE1ntXTsxHnF4Vw8U6pyr
lik/CNmrCx/5JPMHX82E+RmzDObc6zr+HdiFFGz3LH1VkZq2dp6YWPTECgvwEJEunGanWN2NtajD
Ff61AwV7ICKwC1wVXFiSk/3GL0HvAZwaFQg8YhdPeZP0Ne2CIX21eK8z6Hdhvu+TKd4b9STfg260
toTvl67Hk14faSHX1ezmMZc++ON4ARRidF0yePlrhpLzo0C5Ml3VemFdy75C1S/UbC1Bq68T9cpu
MB+Qfu3d+wCo4nVbC7HlG9L2vbA7Tg68PasLUJBBn4pi3vJ9SMPA6PWorl9rTMIbjOZ9nAiU1Xor
pWxfrWLReg3KkbkXbepylOJqwGAh22JRqr34g0h/ClvzfxRaQx/aiknE12Yet3vV5/2F6t+fBPMo
FeT/nt8xdhHAcT7/8QIKPMjVJOLxGeynKDGrIVYD1ZOAZaNnq/pVl0Rc6yrMDZBHvT97qgdO/tvu
tOKdb6PG2xGQ/xsONOa/9k0BC3C+ZrwWVxmP4OLjAlUHGNgGA1L9Hk44SMU8mQoXltn8tLhGMQUN
x/Of7vTLMeLcxAQ5j6PPEpZS2gEm81o7POdJWAT418fhHYY9+JEWmMSB9BosvCj+lzEhL8wxIeXv
xd3VZl1hdt4wPCfkp0+e64/wCOr+qzEiS8Oht3+fH+/kJWRVPSgagG6ohEI3O/7iMzCl4TsOz/bk
3ESqVNU6cfPx1aw9TVA0QymPHay+COnW//oIMzRAeWJRNpoLZv94aBRfEh985PhMOV1dtb7mbHB4
dn5Uta52WevY13oX+a9FaTev5yc9X8jLbU6iAVAfZACQusUb7BZG6PuKkY1iyg52XwtJH94wNlpk
Wv8asyFJTbUKcBO5zZznH88yqkWAR+w4PWetod6NwW9uQ09r2g0u3/al2sUnO5bBoC24YF3m5OJ4
MALyLkO2bXwGXENVtfGVNMDCtm29Unob38tMBJfYwZ+OCU9y5vF5ILEXO6hvOsSuuoYJRs6PQfr4
Hvu0JrVdlUnbxDET3drN+e93+rywWUFe+/QOoGguFfh8CeEk8KfxmVsTg10Lmm8gR3Mt28J7DWnP
XwkndX6cH/STTXM06OJ1NRIX39FUsrZEv8+1WT2WKrPe8nH8OD/QyYLO/O4ZYTgTa+e/Pf6IjsCW
AQnk4cXBelOugrjH4TnMkIrcJVWd92s3pFJ5dX7QPwp2f58JOiIzb38Gl3PrcRscj0qWOxm559Wv
6QBsB9tOKoBAc3Oih6ROscUUlEivUQsyr0RsKG3nT8LQr0sTSu4+ii0lbibjq+fW8iuMb++Ljfb9
jl73dCeQeBO4fOceWqvo73oxhOzBHfX9KCwUBCfNofZFpIhGbQuCIH6O7HC4asIIK0Q3xiJ8FdVp
FK/p6VhfLNRb+itQr/KtS3IIsTw6/XsaxFb4s4+HaPqOL0/9s0Iz924wOytYg0SK1V7Upp9dWLST
yG9uI0EAp2VGOI8C5SKutuvOC0fh1q/S0bJ8F6NbjLV2Mw7h3iDbLVZ17WjtJrWm7mNo3OJNy53e
wwHbMZsriXjlv2JGye51Hf19ei82Il/LH6TXdaw8P2xejRIYB267FdDssMT4JiymKdsUSvYXDuNJ
1DWPSZ8D/hvFMWKdxX6N8JASfVV1r31poCiaIOcEm7Gzc9yM0e+2t56RdT+DtEa2XGDufR9BXx12
U93ZYOGNqZJrrE8wEb7wlC4P7Py76DzNekdc9fQpjnf0UPeNa4V9/eo1XXEfTW14RXqNlTYP2viv
sQKDURP8o+xGoIdK+/Fgku4aeFxNvWI+YH2EYev/sCOrjzYKiUMEoj1ksi/svuUtyJB4F6NwCaoR
ObmlEaKyGnoJnmhfoYtPaxmU4o2UV98pKJ0/JJdTdZu7XdVf6KvN9/nRRUE3nuoD7wshIgdgEYcV
KnHcqrO1FysNCrU3G9d7tFpffTO8FPGXgkuf66r0qlvkN6pLH/WPFd3x8GxseuGklcg6noh+yDCh
Ez123ouez/rFzuDnw7cpjTAYdKTrNa/KAhbjF73DlqvCVyJJzbkaMTfW16bdZN8LpDmDfY8Pi78f
0Ux99scUvYbMVIbaTnYHrLsZe7vc0GE1kXcdJPjESbW+vLKxPtZ6codA9cMejgbO5VtQ2C0exJnR
t5uhpr2y81o9ePXHRE/3U1hKilKRkW41u4uzfVaxE2ZfM9Fu+wiLxj0qylpzPwxx0D8atGB+kcb5
9a8+HUf7eaRTVR8cNdqM20n0hXHrphQq792QbsLP84/A8uXBTnNubZCkzEUC+lDHmzjRW0/4UxS8
oJ2D87dna9ELILHitjaT2t3SHUIw/vyQJ5sYZgpMRLYTaSt130UQKMypwk5SVK9DmQh31aDA9tiM
Zd5ui8jF59kIrUF/MiIMyXb/w8icVXpftGrBOxxPFlHqydDCrnzl1es5KbW+0huzffRKQ6cgMlLj
zzFXvTDfP7Hl3/sXeTBsFByaS7TH56bF8bAeyBzL5/V7HQgI3Z1UhvMVzL0X3AjaMd6OxHo2WsfM
fDekmn5Lb06r1m1gq/gGNV43wcscH6yVjvrS90Lrqn8NrgC+z/gPTjjZ9Pxrj38gDuU6QK5Ke20z
V9r4QJr1dxoBstqGo42CoTOGz2IM/Etc5eV1/WdcCqmEdNjX8IYdjxvLjnrdUEZvmhPWryDprE0h
O/+QdHG1Pf/pTyol/z8WbUQeLdLypUXJ2Bt+LQxNe5VDrW4b1dTfEb0otlpiIlxiCDxNC3Q3nDUe
enqKQqHhXjeOpy7p8S3v0vl3mPTFUVDDYOOkPpbZo+bBcwhfsYP1rasJMOF7rmBiVwCo5cpWkZ2s
y6idzLsi4am8tBnn+ORoM8LsYwEALFCkwRB7/n1/0WeHCQ/GDuLgW8tFuB6KOS1x4mnXptmjO9qI
mxct5lxu4/wmGS73CBz1F47h6RLMP2FW6GWzAa1b/ITWEvDMgiJ7szOn3uA12D8Uua+1K2nxVGed
FvYr083Uxg6Q6L+wD+Y9tZy/BxcCcjw9C57v4/knBfZ7DTjlNxHlOoyaXr+r8jbcxUMuv4BnD65T
2Lq7gXtz3TlNsm0NgcM04hhrdlW5Pv9zTk8Ay0DaTwxOtghR4/jXZNgl+w16/m8Rgsi3mlF5extk
7S4OC/l6fqjPVp29T/IEvYg7cHHT47GZJaGR5G/DhJ8DTiHFN+XZPYLQMtvD+Zy+UdmF4tXk2aUc
dXnjU/ymGowipG7NTcaTCofo8e4YguzNn9x8V8ggfdbjdpbBL5ybSQXia6gZwYVdNs9n8aFpsyFS
59GRhk+1CFqGochbTTn5mwd+lOymkgkWANPYID9s0xDvzDnB6Jo8gfYRqPzFsAfjkij/J993LgSg
VAgtY2byHX9fzbDmaKAq3prYCB7zQmSP3ohjZTNpl4CDnyzy3OLAgWt+060lkqQw8XJIhFG+yayr
962lh9E6a0MNZcIMYpEbT0Ru/oAo1vl99dk685qiyYYcFs2Vxb7K6IGR2DrFWxWG3X9FOAQg0JC1
gH9QX8e+MG9rClnfQJwY93kNuOb88J9N26X4T2tVRyNtWc1i9SNNNG7+BuyuGG4HGD2kr/yj62mg
jrCJSWs3gsaVe+Em/WzeMB4ISiHPcJksHq+sw9GrteLyzYgd6842ZOBuPdnX+0q46n4GfnxD8bkC
CRbDp9WN8uX8xN1P9jfpzh8ciUfwNv/7vy5ysswUynVRvmHnqunrviqHaIPt9q8Q29Qc1uYo/ofb
ipxjbibDF3ROOsp9OlfPkVt5C8zoIyprrcaoOp++CNCe4/b89D45OYxFOWS+pLmvFttKBb03oNhe
vWmDrF4ngg+5CoOmAnMWVdfnxzpJ6me1Gq5grgkKImS0iwAohssbe4mVfq01E8+jqpdpuk/6Jt42
Dk5RqyrJ+y/ohGsPQ0fUsieYd2486bvpmp2Z5hfyrdNgZf49IIBp3en0EZbAJxN71042cfJ1DCOr
QESn78J9wimsV4ENNxesmkqGbZDVCW/T0GD1IYG8t+jqa8ElhduTjW7Sy5iDJihmf3o7xxtt1JPQ
70wrImZNmx9jUXl3QB7DcN+mwzjsoR7TwixlLZ1165ppel0ib35hN3z6G6hMA3MldABlefwbrBEa
E9bcyVepnGnTE8teadg7fs+y7nuvT95rYhWYlZdhPK0jkcX/esmwBKiz8SFmSXkYo8fDV33dV06e
Rl9LPfK2XPciXdHTlZv/4+w8duRGmi38RATozZZlW2qZltTFkjaE9M+I3ns+/f1Sd6NiEUX0AANB
0CyiMpkZGebEOX3bOt+VTqqeVRoEG571rswCEo2+lghWGHFiSnfxhBXAz+cmrqVLUIfIhjE2Ju/g
b09OKfIfr5k+WofcrmCwD+X2Wa+L+NxOCcjxQB4+DRzMjbr22kcARyLaBvyiO7TOSHJUg40LPG3s
ld4Nc03Zj1Mxy0ctZ/pfyybrOfCT+lxMdrHHH21xAd6FMOyH6JOIlhUUOMtup2KgPhKbc+glZhR8
y9vEuUhOrj+nlp6+mhKgun0UVen/xhn8+mMXcedtMc1gAqUuAZlk725PwKxOzGkYnABlbIpzm+sN
X6KisFVBq270pX16bO/uWQNDzqvG9WcWQKQMt/a0OVJ6xZQij2huYKImbUkLVRnWFUPezzA1fA4D
TsNjoyuLRLoC9kORqcL+IXzyX09KYoM6HQc19pzOMj/JiOnt60oxv05ywzyJtEVltLbGP2zwBC3A
pi3x//8yN5GlmA0lSi+WAvtZk6V5p1IBQRUs7J2dGcjZEekzZ8O53j0s7CyYQXGLBWZpWWuXyoGh
1dFOvByx4yPTucB9u1k+KXB5bJUI11YIFoKg16Z5QYf6doV61+BSs1K69BbzTyOF868w8Bu7fo6t
c9MbCQk2MgWPv+LKLaHyaTNmLqCEd+WyOTQlDd4d6SJ1ElzvgRMnngZ3yj5Au3tPJVPrd3leqO+t
2LQ2/PTKS0qcC8GdCW8thfIlZUJeDrIaG6Z/CQrwdK7K1EXtttClhruyUfwfJukGABQjzVyH2Ljd
lWB8KQmPE93WNh1Oj/fi7mOLaiUnmoD4T5q1+AAhMelUtlp4MRGHfTInmJXcqAGGsk9bQBAbIeHd
/RHWOFckO+JcL5VQfLUaW1hiwksXJNG/s+XDj2JV/ZDtps78hdxOuyWfuWVx8TDVcM4nDfIuF1uK
nIPfZ/Kp8pN3XZ53lRuWk/P18X6u2RO8WypQE1tIk94eaDmLy6Bu9PASVeXPQOqmY99ayTfYRGTM
IXX3dnOiz2jA9kGrYUmmTYOa0dIkiC9y20Rf9NrJ3mVWUB8lBFVsxuwbO356bPH+wJCqwpfAAyca
PUvpEPQ6B0qCZXwxGeh3K6dXVDeGwMZFREHe+np37kFQLcFPAKcWU8y88Le7aYPxVaj/xhc7xtdJ
sdT672A2a8v9WEP3vrctX3tSQpRijo9Xef8ZMUzQS3QtXMUd4H1SE6MxjegSji1guKl0Umkv6VGi
HPrYal4HRZnLjZ29c0tisUDwGLLjggBjuF2sDIxktlHLvbRtW7z6Ucc0rzE5zkdLGu1v/pxO//ha
jZCmnoaQaj1e8H1ETcWN7jEc/gytAB4Xn+Kvt4YhcCa8E+QgCG78H1ltJy9ZFmrBScp84xe6iGh3
UepXP2tWWGduMzXjQc2bauN3rBwvMjUD5D8vOzjExf3xAY1mXWPFF5pkc3+oYyMJDnIyTDQMJWsj
Q7yL18SaiVdFBMlcwxKHUPOYNk4pJRfeAwQKnHxsfmnsROKak1rtdC1SdQgb2vJHngc+PYukTC6P
933loJGXE7EDzoOiYln/QAp0tpOZ+hY0zp36Us5leEoC+lS7qR+CozynqfLWKFXUVnmDgANwsfjb
7ZdW6LCMkmYkl7nq6mbPmDvFdNMui68QJhZnu26c/wUT5JgnpvGZlY4aP9wAVa2tmgcffAtLh35k
8eqkY+JAei6ll8onb2W82Uo/FLlcfGudBOVAMxmK4+N9FgnqTbGLRYPXhQYTLCL+cvEOJEhNJEDo
00umx3FziPNenc4VjGH/4XsiO0KLgOQUQq2FHcAlRtHYY3ap9ab7hhwwbLIoeD4zfpycZ1WbNl5U
8bEW66LTTBIkBmZgfFg4DcShe0b57OyCcGg+ukZrZ08CPL+Dvcb6OOid5HGMt3Bn61bFQCxzHzAj
iYv1l7PoZK23RyZDLw3EgoXb6HHzMUl81ErT2oh3xObxJzq9W+2p+3wPICNXlQxX5lGg13prt1JG
I4AAMrswJDAGPxNfR4msD1SkHQdJC74SLdf6XiZy6X7JnT7AdZnUeb3zlb57asYK8nUJksutvG/F
aelEk2SiJF/kmIufZRaqEmQO26FoDNsfylG1XLpQdv8eNq563D0+yivW/gxvCg5bKH2XLqPQQZZ0
JSe3CKHGfgnSyrLcrhqs5B/DV/Vo41laM0d9g0Iec6Ps+uKE0YKsC7kGwGi2Lbq4kkYaufNlo/kt
Iff3/fHaVq4p0CXuKLApRryXTaihSYzR6PqCWqmZOUAzlER/UqJRMzbuzeqq4H6hYMEICLHT7UlC
a7eI8X7FZSqT8rviSJYbaQ2ohELpN16ZlXcdOD1UVgybIOMuL1wCupgdBAd1fjHtuesR26j69zMU
5ud0TqlPcIW+DWoOL+2sdRvaIyt+lrdUaCAZfyZrxC78dU9zNUN8SJvyi1xlpuzqZs0FSHzr1MxB
9LVDDGTjbK44Bhy6w/QAET6wWfGD/jI4ToBxtZSipMUA+xcnMNN9Q6Z5DuY0+RD6ZRUc6P8BnX18
bNbWyWQ+vogSBq5wUXxQ2qqNJq0q8YJTtYOwIjqUWlLstamBO0Sat7KmO3t8TzideLiQm2Wce2EP
ZfiGslKqXHRa8e8LtWgAE+kgHdx0lJEagpFjqz97d2AxiXchVhADd+DgbndW0u3IDphhvwRzEB/D
dGo+JWGb0bwYG8Drj/fzPhqkAUsTDBQqEH5EUhcHJ9XaAli9ol5iZWq+Wnk1fLYhp7KOWQbkazck
pVGde0WJj0rKRK5iVtYT6Iy3zkoQmRGhcUvBb4mOzcL3aLR5M54/7dKTnZ6dWR89Q0IyDdeaP9mN
cZInO663Fi/u/s2bKqwSjhm0n5l/W/Io5iij0oLS1ctod6kXh318Gu3G+txNDWSmwThWvxjhGt1R
bmcvL+t4PzIe+8GWfYNRn8psXXhNxn8ff5L7I8fbR7BG/0jUvJYQhCJhTkTuDO0i5Wn0q2+i1N+b
0eCoBwK6IDvXCOV2+8c2788cNmljQHsImo/o9PbMQYCvQElkaheEMK2fMfyfH6shGfcoc21J/905
fvacqiVtd5CewLcWB07t41m8oPqlhwKp3bVBkKf7epC2BPjuHBR2hPwsLpEIDRDy7ZICu5PRhgiM
i5ym5TMwCv1H0Oe12wRK849hhEnqdpq29QSsfTxTEM/QyUaGb/msmdI0Fgm/6NJ2coKgpAGDFHF1
3UNa3VjXsXPQh377t6OBzxgekHnI1xchWt1WtGqCGvaoqNSfpcDSq1M6jPWuKnoYeh4bu/96dIVY
GGECzgm/cburRQs6IYP54MJ8nCrBZQfO79DWjWz+77Ghu7eUzBAwjKB6htOMp+bWELB9AEqzYVwi
TQ58UGei5oDykvwlxJcdcztUzf2gMVUzWraVHh5bvz88WMcvCt443rglpxqV0TIPO9O4lJEynhqp
TM/1UFXnIodBL2gACLmOOVXHx1bvD8+N1aUqZ5pUUZqqElblqf8azk7+VHS6zhyMavyOq2k+Pba3
tsecUaoBQGbxOYs9rlslHhSzMGkszukhtdXwQLk0ciszaD4oA5xVsQ/PduNEW/OVaytlrRRAUE8S
M7m3XzfuITAbu9m8BLKRHqxUlyOEm1GLPRRO13wJp2DYwp6tm+SGCDpZMDeLZ7UfoRFD5Nu8VGmi
n2HX9Q/QjzL2AITTBI+cmNWvx9u7dohopAKQJooH0764K9IEJDSB5+XSlqbt9fWoZkdwCZ26iwO1
NQ5KVhQALhpkEbfmrtZNY5bMSYFpcbG/IyuqjEk3Lkw/hFDT+fXnMEHB7VDXSvMkhXzzgJkI+/x4
xcLV3LynQohOFBsMiu5cXPEN/goKk2my87gNM6+vAvlsyKM5Aiss/rVpG7ZummYGKetg7U0FYvrM
Md96nv9MfVDowf0iL7vEIXR9K5vjKJVeFwWqO+lN6ymR0h34N2j8+kx7VepJe29ldbhh+W6/sUyP
iooZsaKAYNwuXCtGgzHfofLiAGEFrUFguRr64qQNUfSkz2XwLkIobePRXtltQaYpamc8qCBXb41W
ZWkz5NjUXghZm1cXQfVs+DGqjz2NbyeNlIOpheWhHqfqiz600vHxx74PHUEIiA4o1VoQdIBJb+2X
eWA4eaLVnjl3aue2luT8a4KCnj/JGoRsJ4tgCRJR05AaQpcoz8+S0ibmUzL5b9VBBYQBAJ9KF10H
TbkrxpdjovMBksZjQq3p3GDWXH2eop+xMhgbL+D9pyZGRc5FtH8FxdFi1XNaDFXb+I2npq2xR3Cn
cBPTqfdRKNVPbVd+JPYpPzze6j+e+PZi0e79A0sWZQD6ALdbjSqaQwtFr700DktnFxBKQ4tvdcoh
15zmOdUrfUYctXYSd04YvAbm04iCXhgx+aqPErPqiQmv4Q5XyxDPLKVwtduxZH3WQkPyoXTvh3d5
29QyQKnOUNwSsc5kJ+vxZLk9/PvtzgaxZe3CIpm/pk0dvzxe4Z135gNCxEOrjik+moSLBQJEBf5q
Ba2npyjlOl03HseRrtk8181Btsu3V8GFQTEfISZFKP+Lz/yXqwKg5dSoBbYetKK6Vza0WXkCpGNg
ydI7KqNtteu7Kj4oMXTzu9DWkIdK5eDL42WvHCZWDGZKtD1IvhYvcN83fjHKZecBDgs/8Uu/Q3Ee
nHpG4g9yV6tnv1W30HF3r74gnAa+gpeG6JzRvNuVj0FMsDzqnZdWjh/tChw6aBmj1txukvV3g5XZ
J01N/MCl9HR9vN4/YyeLg0zRh4yL/5DVWIY4UL02VFP71KMOH74OiZyd7bHurF2VB1Q1y6qZjkUw
ponbZuHwPCpO/SNslfC3VJd9/9Q1Sse0Iro3/8CyO36KfT89dkZRnE0FlW2t/BwWR1lSnXPMNOUp
6gDYu4+XcO91KVtB3Qd6Uzj65ZARWtN9naVR6hnJFH9vGb17btMyhDEUkusD6kvpXulooTCJHbrV
rKlPj+2v3BTmjegeUZgAvm+KCP2vg+u0flMEcpF5pa2Fn6tBDj+GklI9ZWrruIxaWxuVpT+x2OKT
AdEjL6cyaDJZJTbkL4NdmsCcYiu5B1ygfm5UKzkXfd67kYn8rCvVevHJcYLwW6VaaB74/SRLuxzS
jJeEYeGPqWo1X6e5Hjt3gPNiX85WdaEnMe+ZeHD2qWG2exCg0gvd4aRziybtkt0IQ8K51tTsK/T7
6c6aZhOyM41XLsoq/TlJoDPe+Kx/PMxymTQ62VFQdtA/Lq7iKDnIKJRq5jlWU5iu7k/WsC/Nusjd
1miGH6DCnCenS6BqpSOpBYe6hSjoaTSjXDtOcYjSSNaX0a9mLqUrlLJ6fWQcUDfcsaTyISBBCJdA
+qe9A5hUgZZTQ/NDqULCuFGZ+0NTuVwJoGaqKeS9yh3/VOW0XV2kQ0LwE9WoYKixBvksNEo7ldrx
ebKcYtoLDsWPNG3i0O3oyjxlWuB/C4xiemkGffipybQJ96aPmuk+zmbzqMpSuqvC7Pfj07ziAHED
ZK9klbzey+psz6QDYJO69MxUka5TkfUfQcDArOITrIZ+k5xLw8/+Q+QiNofghcozQcziSI9qQlMX
kS6PEkX6NFaadO61qHsv0qFnWcvnSwK+mDla2Xg3Bmm2i6Yi/v7mlQuXD0UIPoSZo8V5a8dMhsCn
qz1IKTsXhAGt7sFOv1PxHz9qyOPsIZfw3zh1LsCq1PosKDsQpiOzvr3Lip6SBlbQMfaQdh+GyR/5
xsX0FIbqazh185MB74KbZ2h0P17tvdfCIP4egiuA2Yyq3hp2CkNmArwYPDZ3eGobLXjyR1k6jKX8
MyvtZsNJ3r9xxMQiv4TMjoUunbQaxE0bohjjOVAOny0zRt56ssd9YYXaPtDS+KVB/PxlcDp7Y6H3
sB8B/8Y4QBvEoyC4ul2pHOOxxqidvBIJ+HfdnGV7S9KdXVylyqvsy8mxRMCa5wLWdkh+7GnfhIN6
HqU3M8HwxoLPY45JdKoo6y1iqnCcq6wY2tHzx0n9twVddza0OvaaqjI2Vq2Kg3Prc5gBJg2gUg5i
BITX7aqTPpLMlEk9z+lHp9hp0TzjzHv627tktuzQTcsUX4i+SISukVHOvzqKyswiMPrTPIWFE77W
TCplu86Pq09aSY1yH0ExIb1LsiH7YRh0x+E9V3Id+depDeBC843Xx2dU3LjlGigaUgvhkojY8HYN
tj1VOnn56LGnjMhOpSLR8QQ1daL4X/94bEy4mFtjjF7hoxl7YgwOVPGtMSPoIbrWOsXLGBjfqZrU
75XWCiZUzWQY0etQOeUVSIQ2UedgxyTK+PnxD7i/kcCYKb/8Wa2mLk9HKrSJAQ2p3hAIcVvVLJ6z
bJLdoZTN3xEKXm8OdbFnM29E9Xelman6dTWHlCs8qbX9g2klMJxj9EBf2TlKQRns7RAU7X9YJPEm
7QWiF4oxt7vM/DxoML1VvZKX8ASbePqUdVn70Zjb8pDzaTfuwf0RYvSDAgAoVZrXPGm39oBAS+lM
dOAFU5pcm7lp0RwLOuVlGnuyqseLWztCVO4ESJV5ZECqt8YIv+DqTxrNs/JaCc9l57QIEJLX1C4+
2C8PRdsPbqAPcXUAMW59ziLJ2hrruXvA/9BIk9MCY6LBuoRb0FQpKVRqplerFYRWOuDY0wQVyM4I
CnlyIbInIzY2M+I7B49Z5p8ZsiGFYapJnO6/gtJMMuzBMCrdy2e/c02lRyIgYg5+H8eS4VnU299b
DdqLNqP158fbfndxID1gZJaJPY0EgGTg1jQ3WpKg8TI8QH7xD+aX43fO5FsveqnmhyFiouw/2BMj
qXSoROVSvbVnT6M9idzR02M9x4VaYxm7DBdEH+2+CE81jBkbK7z/pgAOBL6fOV0LPq5FaEIFr1R8
7qqHIPrwKsjyP2lAsI+SUlf7NMz71zrLza24dcUqKRWgOFqtZBpL9uYkm4cUJgHJmyLr1QkDf1co
SrfPfBOmuKrV/s3kttlSYrq7sLhg2ia0ogHzk5mKH/XXOQIRlTKZrkqenfbZz7I1eZO0qnzte8t6
ffwd74+sMAX6lpgPxMOSkcFOZL1GXknyfDOS35dDWJ60MdSvtcYQ4KDrFBzafnaJF/0t7NDKkaXE
IaSBRaEQ1OrtKou+7JQxCoOrRrtz+pKpsfSzc6Ss+lcd5lzdM/Ps16fHy12xCd4YIAQYczTqlpH9
VMU0FNQ6vOpxWfy286l7N45W9TIpk4y4GkLjb/X1YFTpTOEV6L3RRV58Sn10kOUs1fCKWEYWwoJL
fWEs2+80zXO0KdDFe7zAlaNDx5gOBmAswG3LPn3a1lo2B5rjTSWieAQuZJU7qWOQFzUE/M6Gt18z
x6jHH151CvpLPq7eZBx/0izfayBOORgVBSVXVn35rNZDWm3s5Yox2pekCQKrz3z04sCUiVkSzkVo
wBhdBldp2EtfkcEcxx10Bf883seVg8KIl6C0gPZbQKtuDyfNxA45oDS8pmqRtDu0LaL+XRPnlrqv
5zxOmPFImKn5D0bByxAb0/e+mz2PnTxlLNaSvBrr+UsLUWDnRvCz1Ls0hcUbPXjGizaigxUPxx3k
uFBhAF61/ISlEzVh5mThFRqPNtwhdSPlR2RLpdMcj1X5gSrkh4R5hI0Kzv3HZLaDsEScVjGmuQhK
lKyOSLiy6GrXKkhjgELGrqhHHhRlevvBwRYuBg4FEgK+6u3HVAslYeKoiq5weatPRt5qRxQ8ug9A
yYqNM3p/boQpAAQyxsRQ9a2pukURVivr6Bqj7P6Z4zp9b4TGqqI2zQd1wujjI7O6jX/ZW/gXeRCs
jrIdXst4GCq3sPoJQkPVjKWzHefmhne5PyuszkTEARiZoMtYRBm1pOCgNVZXOr0+7aCppw6GykoO
f5JdfJxre3qf07n+9uZFkjeLvJWJYMbUF98PhYgQqIwZXaO4j85K2jlXuBmKgxxKmxKfKxtKmkxO
AFclNQFj6WTMVjWHUI2uHct6dUoElFLfYrAzLtItXcBVWxxI+JBEi3KJnq04D1k9zOF1yjT9mUky
6UPaQs01TM1WzrFmCrloi4CYh4ge0e25dICLUVCTwuscjhnXDaJLmHq6oQl2OFArfLMnE4Vopp8F
owCAhYX7RHWr7KCIiK81baPP5lC8Dow9iXq48i0auu7L4wMiDsBN3oqo3d/mxOr/CpgmswiNIIjD
az7MyMjR/c6OmToMzg+7MatPTlAC7m6G0rDdhB90eGx95c7fWF/ceSlirNZBj+pq9lFP5qr2rs+T
/1lCow3sr74lsb5m7097iCshKAUWKVbu+/agd3N8daD2e584sfQ1sK2ecePJ+FmPmfHmuSm2lxI7
0Fga6ByhxQKLVi1yXpDo2k+O/1Ue1fxDYQblrkUc62k2+24Dn7/2OQGAoCT8pytjLO67o3da1bcG
URplSM1tuqiXP3RTWA2HHGWz+ex0lWwhCjjOMRR0xhaeaG2D6SoI9BKwPwRAbo9TL1kthNC4ObvU
BwTfSuKMyaq8jBmBf9gN6fz4AK1dTlMIJkCHIfpui/1NUynSwsaPrmlZ91/SQfQ6NT2Kn8xghtT0
PxhjQIxvSu0T3Pjt4kbb6ZPRlsNrIflN96lu++pJLcqp/Dim2pv16okpaMUDO6buIFBLi6UBAIaE
ixHHawZPor+j0ZuhbThGhgtf9Ny6Y1ClP2xEAndqOKBvbGUDSuqqkjyP1PWeHi995fkyOMlAu0Hp
4pQWS8/zPO37tOTiKIVpfNICZ2zQnPSd4+Bzsl1g+mF0pghUbsHh7kcH2AdGDzUyAAY47wbk/TaL
tLRrk2ucI1O5r/x2etVNHzbFJoEVUMfv86cCS73bQCnp5UOVF/uxNZyPE7DtD8y8FRuBn1jtwmky
MSDw5yI4AvF0exC0MrOEtld8zTMjm3bokMI8jYR3cHq86yu3CVYARjV0skSS2kWkB+vJ4MBglF5V
vRxJJWVQlfPcpIFrT9n8b1c11stji+KXL1ZG8+b/kS8gE5YFLzXheQdMmV3TIPPfT5MZjTAyzHBv
++r8T1Q50pfGVxqk7G1rY3p5ZbGguPCWJLa06+7yBjPMk3GmRa31+bVq5BY+eTOqmO2V8pcpNDd9
88pXpGkkhqVFuYVu1e1X7GXU3rveYXfjrBsOReVweCs0UtsNv3HfQxCMUIIynqgIaOcyX+9izajT
as6udeSrRyROTaSZZ/VfEpngXavn0RmSn3bHoKBu7ERvZZfASHGMFWl6ffx970A+gpKMShBpoCBk
hfjidtGDMsqdHE8KM+LExtxbXzn1phVRIrYN10hDesA9CtmQuSVjcE7SWf8G7/xWcr88Z+JnwDoB
WTPgEKZSF2FH1paBpDS54vm1lJy0To6+w20eHuBibNzRt6ArmrrC/p+cOwDe3r4HxFdkwypEn9BM
q7d7UJr9pI5Or3qZDJGlq3alrezYa//oFH3d7zRUUM8yQ/T+U5XGxde2o4vtRpkW2/vHP+Wuz8I+
ALWC95KJIF6v5UjfqE9yl8SJ7BVRQESiZ0lGTl4VmYB45VXAvZM6830gmWr2rdZgSX/XacqkvBRJ
IzENMsxzgbiMhK5OG9S1v5PiqPsFO6NJUTE1tXHYIQnsDztlnDXUSTIzrPZ0ZXPSj8dLWV5fsRLS
NpENc9h5sW43tS8mdagQdfSK2JhOdT0DO2mVyE7fDXpsV/BTtZG99SIvn6U/RrkbzGxDac7HvDUa
+X0XhHGmeNw6J/xiTPU4Hnqe5wx0j1OAjYwjulxuBe/jFt/cMvTAtsmnoxtJl4NTvDjCBfIulDZU
1YO3QwnO9iCNvytKWhnMIVl0eLy7a/eW7BHVb0Dw1BuWyRWcuwOFlUHz4mYuPoeynu1lv+xyevjV
wF/Dg84+f1H6SQ+BCA7z+1StzTe2m8WSaYeQdJGZMEguPsdfyQJTHGNFcUnzEn+anXeyAqs6M3Pv
Gf6slcNoOA10+ppVPFeOtaXCtXK++NBke+w3vFTLSgT4JdQu5lH3uixWPhjNGNc7EM7St8mJTG3n
W2a5cTlXLZLwARsn67sr1OepWhGwajqoAqN2QHzGCMc0oa9fh2mOv1O8r5zz48+84hZpq5uskrSI
QsjiEtWJRKMu8nWvH4ZgOjVBiVZea7eK7vqaJj23s5Mq+37U/Ws6zFu97jXrSH7YCohI6tpLZJAZ
1lWh01v2nGzow6Odwuf9pIxWD8yn6P1/zQoRzH1Yt1aBvMsID8Pj1YtM+u/gQxwvImuw2nhEoaV6
e7w0v4izRg0Vr+vSdPxm1Vr6WVcLfaeXbRoc/bGLfkjQH3cfEUkbvjYOUkzHxz9hxaFgWUwp8DZR
LBVb9NcJT0O7KFFk5Gmo6xYRwEr/ZDWV9VEefSU8TLVEJ0wr0UfeWPqqXapCAMFo3YLkuLXbwRQ5
IV+seShI+19swDtu0BsgetTej/ZBO1Y/g6Fu6rc7bQGs4CmkcgNsaeHD4F/vKWHomjdNZSzlrt51
yVlRJBAsEo179XOiSn674cvW7pWAsjOBB8r3rlUuZ+he1xAqejNsmS9qnOYHIPPNSYlY8KA2W2MY
a8daQKoRTyXiuHsk4gb19rpjb2tftl67NnfCj7laq62bIPbc09M0huGpYzBsN1R9seEz11YL7koW
qZwAaC6uNN9cksu+1b1YS8CcOunU93szH8b+YKkSSoyTHyn/xVkKULMo2oqq1SLCseqmgwQy1zyJ
Hlzt9so0Iq3dRF28a5VG/2QX8eZAuzgry9vLUSF9QDYBFqJFsiI7IEFF19NTmcCrd/UAEPaoNGOd
7pRgapuNm7q6r+C1yY/p9uGxbm9MNbSWOhq17lVGMH9VU6njzkrxj2YImu6QWka4VWtYc0+k4ZTc
SRc4Swv3FPgweyhmY3q5Yvjv1bIrsn0xFh+qur5KZZyeFKVPbOrVs+pmvl9uLHjFRaChiCIuvpHS
1RJbTHcaRL5VmB7i9aN5knrfDJAb0Aevho+sPptSLSd7PYumt3Kq4JctMYWsMNkDBmI5DWGi76uY
qWV6g1Roh1lCaCvLCtM5O2pm/uZ3mNIbc8H/t0hThSkIMt/lXL6R2Zwe+Lk8G+4zVI6UsIZ605zP
o+xX17l967zHH3vEjxB/KQp8IousKC6buNAz2fIKE57zPlOY6pNGyp2hY8wwHY16c6S58h9iZorX
lFXgDBdt8sWJUmxq/21pW141aHJ0qAwt6V2lcn5LcdCpbmkO2sYhWjnD4AUFdAZ+YhNA3e2tmbRZ
5hRFltdJQ9B1u3SMw19lF2fhXu6hVIXvbmqkk6PPBdQEtaWSdOQQdD9+ZVdcBX6P8Q5qSVQqlyX1
0R4Z+ol002snVevPctNCu5ER2H5sM3qlG9ZWPAUTmgDAQD/AAbfk6A2HKTGKNLG8OY0/z+1guqh5
hbVrxP6XrpuULQ3XtdUh1CZYWwHy3NVQahVVwDSvLM/G48aupdTt+wyurGinB+1WF2vNK+DoIUuF
LpUrKn7MXwEL9cGpCyh1e00iza9hBpG6C+wt6k9BPI9n8KHNoQz8YauwvSyeiBsDC4NAvNEwp1V/
a1dTx7Qzdd/wgqTWfVeiUqS7ud2P/+HjAQOAH4C0Q3Cc39phNtMZ9Ew3vCTNAv3JR39iQtQpcPwX
KUrjpyku2407cleu+bM2E954mpHkHNrCplnqMLxJtuH1QeUPe2MKspb8NbGsgxlKdrmDGTIy91qV
pu+cLJ6+J06mqG5fh231XCaSM23EECsRDPE4SSbXlnrFMjAOEggqtTYwPDghlK+ZUvfvJT+Xu3NZ
OrN16OQ5zpAYSJlQsNUs3kKDrh1oWJDpODOhQD60cFNNJClJUxe6p2idQBhPXWq5hp+XBtxO8Kds
BKVr5sDZCtwpYCX+XHxyBG64lp3mpYWtt2dNq8bqhJic5XzQs0pVz4+d0drmCuZNBqB51fFJt+bi
ojKsVOsMD0reIHf7Yjz39Sz/yuFTfzWcTv5U+VL8YlXO/Pux5TXHBLSFISlG2yHAWIQwrV3kmS/V
lid1MbW3GdEYblz8A0h1BHgoa9446gZxH7VqThFlfMol1iLJCIoqZ2ogZGM1P/mWB3GfvFcmOKx2
cxc06LxYTUc8PlNqfutCscwBwl1QPea5u93iqtAmvnZqeJmDHHGcmDFMtwFwuy/qQFJ5BnhTmBsh
xP0pInHnlcE/UVa7Y6Cwym4yyxxURDNHw6mIqshEKNg2TpYat9LGAu+9IaBNeAN1Vsdbs0RNVllg
NE2Sm16qlvXRUOm78afSq/vHG7m2KOorvNyoIWFpcRO1MRPjfanpZSFR4h4atyh+rR3YkcoOqeKN
m7FSdOK+i9IZnp6W/jI+sQe77XoDnJlZINj4HnINVK38ojCc3Yic3dEoJEV951SpUTzZFrVIN56y
9uLHbec9Xvj9VSEtBpCOsgQENSAZFidIbdDuCoLomhty8ilo2ig+JCUD13u764odknQQDD42ee8X
RCYuPieUn6BDF7clmkCKobUaXFXfUL5NodH6OwIM81vdMpxJRTH+TARefKUKqL39M+P4ePbo+agM
Hizui1Y1ZprqpuSNIADf6xJEyFliSV9bIAqnx6tc21jKLrSm8QkM/Ypd+Ct+SJMmnfMxCa6FMtTu
UAzBZyf2p303p18pkhvfHpu7D1dUU3QRecMo4cnL0jtJhpz1UyJ5aR4yWT0r3TgdMj54dNDhLBkD
t56AxwTWuOUPxOe6TU/hiiLcJO7kMMMBcLvQpguQJzH98Nr55WQeE0j6rFOLRPd/2FBSJAqluNt7
XYReK3lRQiO6KkyonxDLHd1ZYeYgtWdqHJEhUZ99vKdrn5AIiX4NLSaSiEUoVhPzOfGoRdeW6Zvh
GNGzzE/OVBvhGQiuVT+Rq1Uvj22ufUcxcASSCY4ZytK3u5klvpL7+hRe1VaznodZHneZ5Ms7o2id
F7Mz6kOjZ1t8ACvezxSYN5iUxBDQ8kZKM9hsFfX1K5Jz1ojyWVE8qdCjvzRgZTY8+qotMgb6doJI
Z9mgihENkyh0gD5Nh+qznMjlzh+yxtkXHQqGG2dm7WxyJ3gjOZ6gTxdfMLeUILWcMLomapv9lJWk
CE6od1RbghZri4LFAUwNjVZQvAsv2oRMX2tJ5ngoMvbHpCgsf6e1baA9GdPcbJF0rlkjM5FpF5BU
Q2hwe0agbeymoFVszzFH4+swR9XvvJyMeafkRB4bLnNtC0EKQxDEytD9Um+NleoMOQ78194fwtkp
Ya73mPowNh8eH/y1V0E0fAQEhOOxDE7F6IOddKnvUZQ3srMTWNEHvKr9YVZGmw5bZOc92Iy0jn6i
JSjXG+bFF1p6MbhHBERZqD0tr4Ass8p+riQvQTcic/+PtDPrkRqJ2vQvsuR9uXVmVtZCAQUNZbix
oBu8h7fw+uvnMTPzTaXLSosaqdUt0RKR4Yg4ceKcd1GMtj9Vel0+lG0PwXL06htTqskZSnbWngrR
ii/X57918KnI0EEGn0ZcXhb9xX2hRXFWhSkBPO6q8DGEE/KYmVH6Tlhzju2lTdOiKYydw7iViFB3
W/oS0LhQYVp+1YtRTaFBkQ5ZXSqJTfZYlk3otzBujXPeUv3EoS8sItdP+1nXH2jnFO9DC32FQKhz
++v6B/gTTtdLQNVxATjyICWhvfwtEdWqvvLK8LnIc6JQw+e+hfxZhYc+1+S92nvROdIyCRd6ss4K
KMXiMBqThoY1RX6MQ+vsWFtiD77+CiezXDcqGB0geqCT8Ku5/F10iXI9mQf7uXQSoX5WRgBfdJCa
rj9ZeeR8s7suzQ9qh5k8BeE2HiG3w+z308yY/jH0ROQHnNadPYW/jQMDh4q8iC4D52bNi02c0gsN
KwqfS7VKax//4M47TGZGQRwgMfSM2hnTbyqaTPJer5ssv7u+Xhu3Ixaw+EJDyl2kMFeBYZynzG3R
xwimscXBPvG6o42RzsFMyWIRNJ72AEsbR5SiO3URTK+pg68hf06rSVWnTvncgewpfpqi6gO9HMLb
eqpV7zGdZFp8gtJg2R+1VB+8Qz1He4F+45QSG6iWLAjSRejwci8Iult9OM/Kc5LOYXyshaeSstbg
K/8bMlB5B94qdehT2Wiq0/XvvTk04ApYIigloWF5OXTftkPbt/AaJqNsh9vcoEGM67oxN092koy/
htlMSRbSxtxrH25FCULz/xt6uSNeRAnuhlTvJblsOvb9ye2i9FAh7XeD9oni3TpW5vyu4S28b03R
nFUh4/Q0283fatcs5xBaEGiOP/WLdbkxDwvwz5mhPOvTwguuJtN4aistjTCTzbPz9a+9dboYh0cu
er6LuO7llC08M+omGuKghxCpflJ1oSs+KhtTeOzNLHpAM8nNfkGPHc6iEq2+M/zW4SIVoyOCfQgo
vVVC4cxWlZdNHQVhI9MbryrSD7MQNQUx0XxOAW7ZO9f8Mp9V8F2Ql3zbBTADz+RyvnMN86lEfylA
2TK8HQwvPCIVij6OLdrD9U+7PRTopEWyGA+7VeBQrBzzptmKsDkfsq+NviTuujfaviZ7Z4/RtTUY
ZEAaAbwqgc2u1nGaIy72tAqfB1XHZNjOjHi6GZQ2mk+OhcLizfW5ba0b5LhFRZfKCNf55WdsM72J
SgSZnyMBVOMI6EkfD6Uyj6nfe0r/nSIm8itvGHPJpoFOksSvARx6K8eoXJ5+Vl3w0nT07JghefVx
itGGi8Kp3NmbG3EY8UTYjgvCHGra6pOaiMSrChyPZ6ct4gNDz/fwHcu7bq5u26n3/sEB3bnBsxvt
YLeEz/v3WxWhZxBmf+wP4V5cfmM81bXQddookNqU3rbdJB+6uNCoztfhHqRtIwxQQENgdsm2Ecdc
HQtUSByJ36XCnVM24r0TKc5/ti4j8ylE2BcFQNcr8pNwaqc/1m3117h6Yh6SR5TnIdJSNl/rM4QR
BnUw+lnbShvOeeMY6LvEtJCqUXb3GjPe63BvHJhltrCuFrNR0rHLrxvphanlSQh400qN77k7zB/n
eDZ/CELPf9c37uZQ9LMJcHg0UUq8HMp2og4b5iYNOjTBwgM5OKwdOjlD5Y9qXu/ULbeWkiIpmSXX
Byj+5X59cYmZ+piOsoGQkc+d0XwqK6tQP9qpXQ1fmjlxvMPs9X3xb6hp7bmxIs/cedlvhAYKxKRK
S3xg867Gr9owDKPcTYMqMqfIj+l//janwvzHMVqrvynsMd5rg25+YPp6II6A1EHNWE15ifYa/leB
KexphEdHQZ6bu8/nD2E6ajtKDVujgfmjY7YgfNhBl6OFcmwMZBszMMYjOMHDWEez8wGb6kL/mQyD
uVNG3B6OdivMWQjYa4vkUPfCErW8NDBkkc1PUz034UNSetZ/roz/1lpwOYeEm/8ZbPkxLzZP3hVV
PKhOGpQmKGp/IAKKo2zL+bZ2yngvtd+aGh16nt0qNT3urcvRrDTBYVyBiCiqLJSfxjRPXVoJ0Nie
EK8K95Tft04GTTmVrjUoQOLd5XCFrEtlaqYkAJTXF75VkbrrwtZKpKQiOz1Hg+uVhq8XffufmreD
fMPJwMXAYsaLJ+haKbBCp6SMKgcdiLZxfrTO5JwRXM1OpdIaTzy5lL2ovvl96Q1R66LKhkLB5YSl
aXcJ9a4sGLRGnY9ephS2r8dxPxwKtXb2wLSbw+EfQ6kbED4cnsvh+iruZUXrOrBjY4BM0WhzdmhV
pzhId2h2WprLmV4lcpgF8Cijx0dYtVev1SmUrZB5mgdeN7j1gzols/EwDG2yk8VthDO2KGKLC/oK
sO5qUrSkor7BTDQIixGHXi0xrXT0k6GZbqxamef7EgnF7HT9xtgclG4F1Vh0NCivX37JwYhRP1so
K90YCsoSoxl7vtKNQ3uUZWbYN9rciD1SysbyEbJJigndy+NzNWi0iMHrtZoFitXEJQYayDziUFbX
YZUcrVigmXR9lhvnkfa/A44Ex2/UqldhW5NRm05JnwVzUYpP5kw34zAms90drJow9Ogpma2d43Dg
jIxynvZwHZvjY4FGbofuFqjRy688jzbKM2GVB1QWivrGquR0QjO0MB5zrPfqQzzqiID5URWq7qFR
it79ev0DbH1xHVv55aHHaq8ldzwgkjLBODKoo9p6l2hCfCFxD0NsteSP60NtHRdwyEvdlmcC9b/L
uSqmJCB1swhEGGnjsZjQFjq1DinI9XE2pwTugb7SHyHp1YOubGyeH9IRQRS71s+ua1zfbjtxLFMB
u+wNY1FgBz1ChYYW2+WcilzaUF29IuiNPGIEZwzgSmKJQotjD8K2OS+EMmk70RZ+pV6BG8HQdcLM
gzqzMu0uy4b2jNWlbp+1Jt7zL17uvXVs4x5GbI6UmH7TemPOWgyJpyqCrE9tcHnoY7hqlH/IBmGC
qhrHXw3qqHdv+JqL1+SiYYmk+yqgNk42l11uwzHKWnxDZd79N1lNjzKgVDDWvD7YVoDjDUe/mxjO
/b+6+YvRHHNNZecD3s2dcwNXZvITcCnioM56BKEWdMqeyPjWGhoLwZxHFUDSNQDSo2WI+BMsKhdX
m8RHlwzTF5AFD1XkWDtZ+OZYXLqLvzmY3TVNikKNrYdzWAQe2GBxsAHMnkprwMpOM+K/ZSWTtdFh
B2nE1PB+dVf7xaXfWlXRIIKiVezuXZIb/Xc9zpv64NZq92moO/X09+v3csRl+i/yxMR0EtfObREY
gJ/xIu1rXCvTGHVJ1CVi957n4p7eydaWAY8BmBNJYCa62p9pLft2yGUZ2GocHdrYG9+HCnZTAG6E
fTdpqfj8hjnyoCC/gD0KqvNyjsBp5krzijKInbg4g7OE3V5WCP1PZvGOK2MP5LK5ZV6MtwpngxUV
uRmJMuicSISHYW6abMlPxY9cq9wdnvfWfUB1lcoU/qtLR+RyclPLwkVgsgJHLZri2NijXh3a0q3f
kD5xb1NFxr9mYbFfjlONnddFFBWCBmAlMNX4Y2Mk4X1Jg+idnLwdSY6tWYFiBDr5Rx5r/VaaJdQU
TfRlYGCKrZ9yKeIfNQJVe6nS1l7kNU/iwnFjbqtZDZYC5stImZVrZcVNj1ulX4pFHnCEkVkdbafd
e5ntDblaMNSQUfgiZAWp00RPRVmHn9O57W61fvwk6sZ4Q/wiJfmTXcMXM1ZvJfJLDxF3U6AigbrL
0Ukd48YOi6b+bDV6tkdj3Fy3hd5KvR84wLqvHCuizqJ4YOuHlvMxVbqk8bO6snauuK2Eb4EfAqml
p/yqTQ5lIgvbyRJBB4IjfID9pXbnvLJBB5Lhv5MW8tuHJoxL9VHM1V4TcmsFX46+itKq0y7piktq
NBvqU4R5a4upklbi7ut4o3r0IA7tZEhb33X5oIAC0Md7RX0XjZ3jS6sJfGaKdDjrijbUN6JXnTeN
wwsJbB4g6bVUWy0Lys0k8UGhCaX614OQUn30KJPs4eQ2v+ECswS6Ril4relFirdAZzsOXp0Uyjku
mntzLG/yXDjv47IMxRvuuUWdlisAcq27Dl9NNYcKmWcZmGPY134+hOVxihDYa2rZ2YfYQuj/+q2z
lfvReSPHBL8FQGb5Ai9u1kaKAZZuVgXY27snZRym21wB2Jm1Ij7PTlM+e1Wo7Ay6eTBeDLpKx0Rt
ZCitK2WAvl9z75Zzi2K3bvxGqdU48wBvn4D4I4ysc92+YbpICyJIC78KyY/L6ZaRXUVx3pZBSCtx
RD08dP1qcDM/JbE4qoTx7oDkyt61tHkw6HbzTkH2/5WXcZUNFT3NiIDjUtI/o9LmuKe5Nfds4zdX
88U4q9X0ZpWXe2qTtAz1ya775F/IPZrrTybt01PS5vVjFkn5lwJfSz6IxgaQfpj6r0VUEnPqKnVe
3g9zoYzndOyEelMbY2W8S1TY1TthdStxQa+aOjp3InF1lQzyami7EauJwLSg++FQlnXZo9pZlY0a
D329PaXsrcWjNQ2XF8CaCibgcs9IE6V/L5YicPOGghbAYBLCuvHsPT+krWjDZcTnpEphvTr9toaY
w5jy6HOyMvkpSz2ab0ubk3hTuVWL4rtldLfXz8PmkDTd4VOijYvew+XcZn0y1MmTRVC2VRF/8KzK
KH73pSbb+0j2LjarVmI0O5f9FiSFLuUfvz/qITzKLkdNUTp21AT1u7SZI+tHO8d6eUM2VWi/NLMv
5yNCY7l+7nq23Yd8yDUnPcBKMaycbtQQd75Tjk5zbuo2Tt7BJ+m+XP8qWztsEW9ZOnG8T9dFuFba
EVolITusgqsnJm/u/SnNpzvIA3/r474cnj/SQ2Bx6UWtoQ/FqPRuN005j++hpzibG8J9ct0qfGeC
PcUG0J0div1viIN0bWhscoSo0qxWgDe3FImh5EFXllNzVOO4Gj7r0kxDX6VOfvCy9LvrzoW988jZ
Okv4QaG4xssYlvpqv8WSkm2NHk3Qw3D1vgIdk0py0NSxGXdG2trZLmd2afOB0l0Dv8TYSCWtpiJo
3a4Mj3oSTr+1JFcfZBaK71arTefrm2ZrauAh2TdwqAC2rqbm5JDN5ZRwlJRCjk+xnJv8jBu02POq
3NqdSydooRpS+l6LSnNjW3MmeH7LLDcQGtWapLt11alrb9p4Gva2yuaHhPxMgCAvh2x4eViLqofj
b+dlIOQ4nhPwXA/ubINeS2TiOIc0HsfwLZ8SwsfSiaaAtpaSajKAR6quiEBLXeIeJkf0KswuL39d
X7LNqQH1WtJIakPGKrKj/jSKXPLkthWZ0JzpYiiTSWMmw0GXY2wfUwGrZefoLS+ndbWNwjfaGJQt
AQmu9kmRGWU2DQZJsgPozlJTgWuJPbdHZ3an7NDTMEMRKwxvizSrPlIbrH5en/VWkoCGtIlZFTw8
/I4uFxQoMncK9fxATTI0x0KpatVNlsroe51WwHFUhPTSI6RL++v1gbc+9wK8WVSoIDau0TfplHI5
U3II3FJRTzwRdNO3e+lBTWut9gvm3uO8k5pszhWtY/hKCLwianc5V7WqjN6RShFI4QzpTeZJx7tX
lKprfijpHDcH1CGAZfsFti9vSa3h70NWAOtEP2cVY+u8sgat5JUyG139LbLSwnnwQBaAHnFz8W10
49bwewOk1U6vaitAeDzBYCAuRJh1tVO1p9aelJY6P0qh/amMs3Z8cG0C3ydvxipmrzC+QUCko4HR
BQ8kAi2n9vIrVy1UHDdLqfY3g/bVGuM7c9Cp9avdGL2LnSb73qR9fJ+qTvNVz0T0Dlhy8VnrJuvp
+g57vdx/9ErV/92Xh3h0+UPw7y6dGVBZgOBdfZMbivPgSnRQ/LpJw8bHEsNEZBAtuI/Xx329sxn3
T+WO68Z8pa2NlYSV9NhMBIbTV2c9N8P0xMG15CHHA2pZ6irbyYI3PvoyJi8ZZDCAmK2lEx1HStXq
nCQIl1aVqmjTLxyS5uS+qAGQnsLRHuVZGeyYx4BSuIcYrxn6aorIjh7omh3YwPbPgX+KZMRSGjZW
eyChHiAQl0sCJyVt1ZWmlP8KaIp+lbX2yUmS/BGz4hx+saNOQWIP/CGibemRpwkm4TtBdvPnEGHB
THAAFizM5U5QZ/IqmOkp1Q+Z4SHnzPmtTtl4+DK5vWx8avKpYfs9uSgaE6VTZQchMqV+r9hu0iEa
01vV3sX9OkOAZ0PWBg6QwuArxTgw/7JB+Bhl1tG1ax5llVbc0EVL98BGmwPZ8DTBOpKSrPnqjd7Y
Vp3WcVAbXn2bUMVIT05pJdX5+rbfGWcttFBOKogmIPZBHSsyh42VJcNN7uRIaFwfaOt8LdRIpOgA
jxJkLlfTbVQVLuSYBG2GcrtPzU1Vz+asOMNNbVu5eJ/l6q62zusqBVuZLJWDzQMJW8DLQWvNJQWJ
0EKNyqGMH+bUGH96Wh69H0sx5mcMh2JK9MPcn8VU29lbdjAzhjsEWoxrc7WD9cTqNKNGylr2HTb3
BnZ0fQyp+maMwGD4eRsb5vuoRM3rlFI3Nn1t7Ad8ytzQ1X6JSpV/q61NkQi8PlfZ0gPln9UiSFPF
7s5DUzMdLPE1V+eGHgzsjpNdcLivL/jWzgKCTzWBcheHZvXtYwDIrTanWSAHGY6Ps4US7R0ditHb
qwhtj4S6Lsh3EBfrtyhxO8yQX2dWkWlPR+zmC/k7l0q11995fSvDdFjyViT0Ld56qymlOUpBjpIB
x9Fz9Jni8pvSy3+neXL2gt/WlAxqCOS1HIRX7JM8VOgEdlYW8DOGHPX8RZPQoUPx9wRtpoQUCL0W
fDrwgrk8IarRqzpQhjSQslVvezd3p3NBGnuUQ2PeW7mlP4B46PbMvF5n0JfD6pfDFjaQbeEQDZI4
dqZPXjnkyY9GtxCvqJy4St5nbtyHvj6odXfuFRl9QEQjtHdi0laugcQM9EwgDqh0LKvwonKa0k62
uipOA7S9uFOjCLkHgUrYPyCjmtafOytUMHNr5z3j262NxGOF9itnkLf0+qbthri0aj0NEpDdD8Af
yWl0Bz2ugzWCub+5fhI3R1vaaUsxZMndL6fpxZNtpcOYBj38oVM9jd5nL6kmiolj8vn6UFvrSvsA
cxImxT25WldcHWvTqpASH+04BAGtY5/h6yTIKUyfyNIPrWMAm62yLE98iELOQdVi0/10/VdsTRg/
CMrwSBeR164+b6N13dybIg7c0IrAB4yJVj2VRTI4vtGXsEevD7d1tWFPglwI6vA8UVbfV4fiKzHQ
QNafktOv3lK/Dh3q8Gki7S/AoNOd4TZn92K41a6NanPS8ISDJ2obWXMaayC6T9U8A/TgwZvs3WJb
h4TWJPk/Te2FT3W5e4pWunqjlTDyO7PM3xW6iqci5TvsHc+YCivfnbAerBPexfae/tTmTMn+4L3x
KFHN1TpyDU4jjB7w7JY9fOrxKoLNpVT50RWq+4b8H5QnZE4awVTAV4sopwEAa8NYca0NBzfSrAeY
H6pfDGl8jJ3R+et2OiCPhT29oB9RF1gFXjSmJmFnShTMpinGY1wgMHNUUMXYyeq3vuEiHA6+mhSC
TXq5fM4gqYuj9hG0sk4+pE1TLIUYJUPEW+p6p+9Ma+ssEE4XNiDiVkSBy+G8oi/CruYNMdIJm/xx
Nq0fyoSGl+sO6dd5NHaD+OYE4VxAd+BKdtb1SCOjcoDt36KMHfU3eR971UHJSvmbMk0oj9eP+uZg
sNuW/h4X5rqsVYVxVDqA8oNYN5riZE9qOfl6ouTSL0exp+K89THh84HqXOq8VLMvP2aDyllXJibq
71Y5HMXClXHsKDvZi3ryzAP81/XZ7Y23iiwa5JUp7XjdOOi2fLBm+dtqwuxJ1GhVa+hz7nzM7eEW
qiZ1u0Wv8HJ63agps2JgcxFnjv0fALlHa7K15CA6e8KUwerfEDh5AyzAP8pI6CVcjlfbOA9pNByC
3hbadKgQufinzWToncm7jZ3H/dbTgw0JTw5kHLWr1drppdcOAzWFINdq9aRTlbutgKk/2LHqKb5r
tOUd8m+eP9e68uPvlxGq9gLLJ3YiKXI5z3LwchWD6yyYpPEtV0Y19W1sNB9MbdQfZaTmz9fH27oh
qEYidUGvhSRylRZnWdFaQhmhNzh2/YufJcWxKDM0Nu3SuCXLQ7YvbPT5dH3YrbPI60IDnYrxKJiS
y2m2TkEz3OkAWHajfjcOlIoOja0kH0RaKcXOXt0cbGlCELQBxq/DKPqzSRupcQ5grm8DOKwcSMvp
u1PjmDjNv2Fm+K4uupa0SdeS+LmaCJniVxpkEVSDVnrFk6vktHRaK37L9e7xqOFFAzqeMuflVyzG
qJj7RsuCUenq+dZxs/mHXcXiY1Lpli+nzJl9vY/0Pers5qaBtLw42sFqXAuMzW6C/6Jr85aC0A8j
T3gHT6mjJ9r56N0u2hC+XUx7qotbIYfN8j+jrpIZlGedlGcXj9K0br6Zpeu+Z4PN5zkxcNAteMU6
O7t0c55IenA3QbTk0rj8vlqRN7Et1TwQCKC7CLN4zX8ilsm3fs48f4q14UYMyG/417fQRvih0UMd
D8eZxeh92c8vnja9ENQu6yQL7Hr8hORXdezdrEYYpu+14gRZOX7OtNLqcAXI8z05teXkXfZHli4T
ifDiUIZUy/JKeDH4pE9Dkoo2w4+tju9qXgHyvlScfK/1vfFtlyYIJGA6QKh0rwKd3fAAYRgmqdjF
CU/N8DSAW6r9Yejl18EDySAya/h2/dNuhAIQC4gJLfGOdV3FHbcbBRwLGE+kdWPpx7kMp0clWaQG
zFJW8d/XURgOqM2il2QA8bn8mGOZWfgSVmzZBtK+p6XWcwx2ao9ZtXEysJyCI0uxlfxhrSHQa3M7
9kWdB2E5UuLVyrRxbuQ4+U6K6I4f1bEe7oS5zeVbuhwLyxFDhtU2USLFsJoE+kgyIB/5CQwPelAK
I02naEAR8btbR2qPdCYmSTtZ8dbQoKw5kwsl+ZUnhdtns4v4cx4YTlQfRllHn8Hn16eumrPbIk60
I4I4yc/rG2frWLwcdLVdAc8CmO8hkCIH5S4cnbiqj1kS9bdvGMcEqLswVF6njUB/52EyDEAoHv69
H7Ks1vsnO07bnTtxcz4LwQnsELnGWv7D9RoHDq6bgxWcDPU4tOocfSqBgXo7G2VzINipwE2Q9YB9
szoCcW7LuhNFkODBec6ENUYnZBKdPdXJzV2xlMLQEILUvIYl5bkVYi0UiwDp4ehLgaW4dlrqWLmv
pa2j33NVtxrG01RPd8L11ulbdJj+78jL/38RMYlhfa9y6wagOtQPmgOx2Yf+qKn+JAr3ZyvT+XB9
k2zNlfvBoCIE+Bmm1uWIiopOBzEaPkWH+GKoJvGjxI7sSY2n6FTkZXK0OwWdxuujbsVOal7IHlOr
pZ6wWsmkNudqaIUIwiz1Ij8Dc/bTklHFi8NN/70+1tY3fTnWKnB60QAAA6OkoAD1xViKnYiT1bvV
Z63VzW+1GHB1/f8bctnIL5YxG+uSNCphAyWG/Oopsq78ti4tRKQj56kv2vrTGwYkqcCYk1TRWhcS
YzgbeoXjSUAB1TxnnWXJRzfF+hhnH9cqjrOT2nt08c2dQ2cK2jStHIyMLidpibQG1EF2qszxD2Uo
pwPsQ+iobma5/4isHJK7MAmdvSr/5tb5n2HN9WtRqk0R906bBz0lW+1guUXo+fjWlBmEv9FM3hBz
gO/+n1nyn8tZhl6eAbHgdVElc1uD8cbS8kSyrOys4Na0uP7+YBugIay1nWKZ9tOcgDmqQIzcZHKy
7sgMo/t+KJJ/rm+WrYVbXMepldCReiUwx3VYRVmsFgGojfHfLDbbe2Ho8JpzNzrbbn3b4+SzM72t
QwiKHNrI4iBDN+PyM9oF1mFWzEULXCZzDlbhVXcCsPbD0OWRuJEQEXZe+RuaPEuWhPQrpHQdoZjV
c3TK7FKi4c61BN39h5OP56bv75S+dA5TqxeHaKqQsfe8aZR+g7ayvLEG0e3heDfXFUjt4nGBGtsa
4D57srEKA1EDJaL556tm3j1EAFjcA8jAag+RtLm01DQWeXOdi2v5NS8Cj5Uqjh5NdDJC25B3c9FV
lj/as/7JLmb1UOW1+4w0nLkTYbfuZXByXHswyJjmKtyZGSztCY0tMuFYPXRy6ttjm2jxeLy+cbe+
JYkMGTDlGxo1q9nlmA7VkQHt11R0JE1GXIhuxmyuNd8r6nAH2ro9GHiMPw1SUHqXn7Ivh07E3pQG
tkTcA+lb5V4FdP4FYHF3uj6vrcMB6ZV3Gg8JPOFW308aky2ogLFqpOYpMhv8a4zr6WM7ZAD1PKuv
d1Zsa5+QseEhzbN28V+5nFxdlGrhiBiauGyMzI/LcfgJ1Air1Q5JAHlU6M82ZznP2l5SuvVZOQ4o
+PGUAQWwOpVuG9bcwNQZEmBq8jAllXaaKYgNR5bA2cmA/2girl+g9E55rkNIWlBUl/PkRgzFlMk8
sBIcbCrTjP+hdixvSqc2zkoqlCNBoDMPVBqHz1jQ2P0hiW33Y1ujDODN/NUHd4Kx6GMCNX8FVGLf
XV/6LXSLRrZHQx5qKZf36n6ZWrfMu5BfOM3u8G4Ibee2UJr5V5Y2yW8t07IPCmDxpx5V1cqPO012
h4p3n34Te8POb9k6xjyf/zfRm+f66mPJYVC10gRok5dtgbdbrEbJoRzUNt65Uzf3wIuBVnsgSfWx
zaqSp2yhtt9nTI2qow7ySrvryhZptOufePnb1nuABvoCiufKA9N7uQfU1solNnBUIWBRlIdZbxUF
dgE4kUM3ogK1VPQe6zFN3qvoaRyuD75xtMmuwb4uaq6LY8Hl4GJU1KHMc/cZeyvFT/RpGm56I9Vm
v9Ob4ZtT2PpebWtjvrR4kWIBnoBji7vKy+gidV6Dt8ezAoItOkZDbuH6G5rxBD8mMnIkQvtU+zq0
2mDBIWnD/Mv1OS8DrD74YuWFAiDWdBRIlm/y4hLyqjJOGhut1wzTwG/YPFl+agsXx4S2GZ/LejFN
TQ1H+KqI5/pGpqOV7/HXtn4Db+yFCgHnCzb15W9oAJMJRZ2d58jEiPwEdyZ6JxyXTkaalPIDurBj
8u/cjFp2WHpK2ge7nfmT6x9iI8qy9LirwBRCz2gNqsIkKI4ynKaeNUnB5ZiEFI7LQ1sl9fcE5l11
U3mot5/G1Er2eJFbkQ/pOPKeBdNAn2N1pxgNJasm0cNnb9Tt8kwdLs0OqtVPH4XJJd0rU5H5Ws8K
Hlw5zt0dzluadZ4xxm4W+xVDOUc1l1Lkm17mnLlE3LOWq29oYpNdg7RfEBAWspWrdcoQx24xqHmO
Cju/z5BxLX2Tpv3vDt2pHTDt1nIwAvS4JdIioXo5VpYrSqQWRfhs9CzB0TJniyNRD9qD0ouoTv26
HWLzgM6fl+wMvbUdgYgvCwEVBQHky6HnSBkXIJb37NR9bh87GWJOmaNd7JtCzZsPbWOVv3OSjO/A
pfJPY65o6e31zbgVFsjRTGRaFhXfdSMqV0sQLXXoPUd9hqeJUKYbqZax8iXM9BxWepyfQ9E3P6Zw
yPbos1tRkLSG+iVoUiq1qyioR6Jrcl1DunhIUaJBWagWhxSkX3ETzVlyLiiEi7fM1yToEvSRaltb
qcxmlrQ9Vsk4Ro5Ncl/1OBmmWakjAcuT7oQDEhtdzgIQtzHH/bfrX3vjioMMhGsKNQ6Yguu9hnCl
0GKthxdVKPp0tL0kR+xPd2sjve1N2eyRvLdeOwxFS2qx2GV3Lz/oRdANzXSWkzF4z0o0ex8NBI5M
32pF/Rg1qiyPuBgU8uRZkdEdolGfm2OkKJ167DtukfP1uf8BuqwuAEANvDBpji+Bb3UBDD27uVaU
kAJ1q7W+WrvOXVx5ThvUuS7v+7qcPqdymg9iSurb2h319NZVBAoJRW2FLJMo1ZPihupOCX0r2SLP
QhVJ5WUIZ2kVAUxHSKWvEEhFvS75GjVz/5ixThjUJbqdHvu2L96XM4I3R0PkrXmcUcv7mMd9bpyT
fFm66x9q41gsaR8GZ1yXFKFWWXhIm8gepgpLgpBGBU9RKzV/zXky+4JaGFwux6SjeX3MjSRvGY7b
CADoaymzZDSbrJtC57kv5qk/2EroDKeo4ib2rw+0Nbnl6Kl0LunNrF/8oGv12nCqRfEdOxtfTJr6
zu3UMDujpjZ/KeJaNT5fH3Lj0NHn9hYlaoIp3eDVGQglJf4wJvFQqhkQDTCGGywXG/0uzvIp+/sj
DnLvTzkafT1MTy5HU+w8qYrGZTQ7c39HRjMPHyNPbzDGBWX8hjoCZsPksQacNJ6+q61LZQFJeWP2
nmNVz7/XIsPmparqn1UYJTtNkc2V423I4lGafd0Cgsk9tYkIn/M4hWKT6NG3ySBjJaFqtOMkxt68
+fuFo3GPugJZ62uXqbEpBUUcglfuZMOz3uMU5KtJ0dzmpG971f3lS62jExxZ9scfvtgavTtH0WhE
HdGpyCxcFTJNRNm5q1JpnpusNz8mplnLY2WH1kFLUWt51NNK3ZvxVrzmQlwQBHQPwZ6uQC/2qHVJ
SfH7WfY1glpaUyDj3ugwYE9jM6c2Llco8PlFQw3vNkO/5jk0oz4+DYAM96xnt84NPRV0o0BIgZ5e
ZSf4BgzjsumeYa82sV/Ybf9PVnWFOAoT69udJ9HmaAi3AXxV6UqvIRSK5Lk7WIP7TLFKOajmNLnH
fOhSX/USOPt/v7PQjqGzR2WVG3k1tbBmJ7Rh5GGagH+ugDgDdqqojU+zM3nazmBbB+flYMZlROix
XLGlCN1nV3Q/48qZLD9MpvpMV3MRT93XyNn4lHR/KMAvnDjwikvO9+LSL4QzNQkVnmcIKOqxCqfw
azqNX0pMbXeqYVv7lR43lTe6DLTz1x2bLCnSKB0bXpWNrp8L2aiPeIVFuLEpjTgLzJFPueXllY/v
axKhPZ6pBz1Oq3+vr+dGDr84VMOVxZuIUtlqxoiv6DZyD94zJdBQP+CDEHuHjMAZHt0IVYSnKU7q
+ssIS6w7Xh96Y3UZmiQdMUPkH9bvatmGosvikQoqgscnI7W1L8Mg44M1YPqgVWJ4uj7exuJyQhDi
BXALbWQNyS/jCr2S0FOeiyjlnTK70VMWxtpTXeje3jHZyApIzZe3EVGY5V0dEy+r0aPVzfBZmYUt
/dALp/pGTZby8fVJbXxEMAzATxfCM/yw1UB64khrSJFrNt22HQ+61mWd3xSW0t5a1OraL+iazvrO
62vZFKuIT9cBjC1vEJxD1kgNxyvCqJEzTlODbYjPsYjck6aPvXNnDe1sHLWp1+PHKo6S/LYY6/zX
9TlvpZ1EVlotQGCo8q7r1rNW2009hkjHN47W3+hsJM8fmj7yDm4Wek+aFel3VJHAbKsCb/MME89v
49Dk/Tn2ANL+fZiiogHggcIEYK9XcBmgMrpwgBz/L87OYzdupG3bR0SAOWzJ7laWbFm22t4Q9sw7
zGQxFNPR/xe9+D81RYiwAQOzsDHVVazwhDskymR8nrTROdJhRjbbzkY3SK1Ze/l4AX4nH+sPQLV3
4bkviOC1NE0cOQKGrsMHcJXauclA1J4L/nV9PQ1aTCVotNFU+eS4kREepD7p3dkaBkX+DFPpVvdN
UlmOr1RDoWFyMsjq5Mq+UH3kaEGGySFSQqix7QQ9ZUAEtHst5Jy8dnGn5Q9D3StflVZkj1k8USeG
OVpBZXXSsGt+fTzNrW1GMxtDR25IsHSrJz3KqF4OJlLolS1CJ4NVX3vjU6FN5cvYl87nQnOKmzG3
nfse47bjx4Nv3RYLbXcBey4QodXbU+N7sZhx4UDhae23MEEHS3fKsvUzYD47Y21EUOC5oGI6i1+A
vbZXwot61GtrCl/LxiB91tUobIKw16Xwo2J4cJBnrUipXK3FXn1QB18S/KU7u3hrwhS4aAr8Fo5a
Gx9GTqEiPNKFr6EmqqPdulHkczMORxXh8L/IaCF6wj0lXqP/tO6rlelkaXGvk87DKb2Xo2l+0oVn
X7mTVuC4rZRf0G0DT6fa6VNcWMY3O7fqU9soM/4CHbFzggOBt3OXbryF0NyAbAIYWbwiVumORHED
ix03fBV64bon22hL9brKhkT1e2QdNV91lCqYaJDuLP3mwFzjVDTJI7W1BGA32malYhv22iv9fJpr
1PZtrHYOka7kn/R4io9tqSX/frzBt04X+rN0SYh3YEss++FNrEM3F5/sqGfT9Z51yOpSpR9Se819
AT704CqpW32aQyLlgw7Nob7+ePStd8tdGMg8x5i+r5O9Rm/pb6ad9zqHfaX4eL4Pti8sIB25PcRD
EEMI3POz2TpmBK2caTq6vFrLb3ozY9xs4MgKGb46VWMJX85GF/B42+pdO1jaZ8/ukh+WHVvtqVRs
J/YrXU5fPp721iGjgmNgfwXz4J3XQWVoS83e9l4Tq5yve4KE7lhI51+Zxn11+HiszWcSlCpl4AXE
yWt5Od9ElBq2RNyfNSz7+2qy4tdBZNE1EabrvFolgncPDfjRxaixPLRO5Vx5avZs6KNT7BytrfI5
T+P//ZZVnGLURRl2y27Lsjm/MUJT+zojYHJv2L12V1ZFnfhuaslrPW7r/jAVKb7E7IHwJzRBSedF
aIdiBA0z4xr9JHnv9rC1WxsSXPtvKVWqAevDjx9qro8yDl+Rzsxe1LCyWt+uB6LuQsvppzllpcgd
Us/GEVwYzC7KVosZhb16Y8xuLnpHT6Iz1t7FfDQnt1gMYwYumG4Kz5PhniJ8wLtTQ3Sn7pzAjUvH
VsGPUHJZJFfWMgAVW77I8Ex6dRAEaoMh0oxHFZb0QY2QcQ1qY6mzUtsuk53XbmOlGRh4I1mWCjp1
dc3akUOJusgXoyNpQEs1vRM7oQITUFudPw+gaM8fn4S9EVdXXZvmI1XAIjojiSjKkxYRlSPsZNra
UTOghvtC67yvH4+5zGIVolHKghuGYi0LvL7TG81pOz1kedHG774atRY6V7M6NflfrCbyawairWhe
oI6/OuSGLJ0Kyb4zi+3dgo9rfskaUeDjbCilfnBnL/wLIBBmedQaKPmQS61rAH1Z5PgjknN4YRoe
IPg387WqltZRxLodJIrX/NCNqP1Seql3InRBddkx42KPHrp8tXcr/OZnrGau0CrMM42fgTMGVJxm
GomEXQtibK6nyc3Hn3NrC9FSW5jFYCxItS6XWfbqKF1cz8597aafF/SnP4VF/tCXYnkgqz0Iy8Zb
tcif0XjmnYLGtVwdb94qVO3SKeqROJBGZrRBh+Kschqarsnv7WiaJSSZyf6lFjNkcm2O47tRlfFe
hr61wjRrF50B8MHEaZc/wiURyNoU9JOtLKgWQvXqZQDTfTZb1djbVVsH5u1gqxl3vWUAmUVTIjZz
758EOoB6hWKqvGomSxQkdjIENK+ag3WPZ6N207nplJHppE2aYiCblbSDkIT66SrVrAeaKae9Hvjm
clB9/y0d4qIHf7kcRmYapRLzCyfVHOfbDHlt86owuqQI6ErtCrVsbjmoLSrxCuoSa60ifM4tQLUe
w6GtqJ9yHVr9aSycWgY5GLv4HlORnYzrtyzz+kzpHvpXpJVg3Nds3TCOowgAGDel7gFq9JPGsp9F
Nk26n3fJUF33aq94N+hFt/dl4dmp33lORqwkMY66UVM5z4FSZ+AAFbgV/7rSHLSdavrWVwDqhLrP
4gWJIuzlV8D5Shb0W1LYjbZMgwwaRVAVobhWGjmZO3HL5mALtIo8dAEBrgaLYsMpWrhvZ80lfHlC
saDrTnPeF93VXMflfx9fMltHAEDNIjcLzIGL5nJqdW9NTjxG6bmoyxhFopbI/blwp9m8+nigDYdR
g7CQOVGx4AJfV3AghFijXhToYNSKk1Dw07WfpT2YHsiOpawK2LBD6Q28+hX+7ONNaKTiCJS8CgbL
qq+r2OhPOz9pyebXWw8xl0WRiBosDL3LybdmGxl2aSdn00y1/mZKJ1mcJMLFTaDa8V1N2hx+Gows
Cmy705xr8mAvwZqsruLDxz9l6+C9/SWrWDXvhMQ2R03P7o80afpbSJj1oxbGSQjOxmz3GHtbe8wG
EE3zC5Ap9e7LiS9vCflKnp71sqgnXw3j9DCXvfEvNvV/oRbEyv726CBcIP26HIvo2Zsxr4LUXVqp
6rdE+jhrShC1vkrfxMTGvVd3Ntvy+9cfdqFYUcEhx4X/cTnmqHUI7aIScV7czcsHLxyz7gr8WP9o
eeQkp6QeoomGUTEZARSwcpcSuXWsFrwaHnOw5oD0X/4AAwaWVcO9POtWZx5r3VXcG48Ke3v98b7Z
/JA4nLm0FZEvXKsAKTg+hCon+GxUSv9tENNzX+YebxHk/fPHQ221D2AnED5Dm7UJglYfUu0coh7U
ds96K6Pv7mjmbiCa/GTYbXnAxGasD22smbcjnc1vQk7ihn/jeTufdgkA1p+W8hi9IELdBWt7ubI0
n+lggnI/z64rDeiPccqktVFrA13aRWCD+7QD19SV4fjxAmxtqrcjr76p5cWhbNMmOoNytPUgG8uM
5h4IAP1TmEfKlTIX021myDAOVLyR92jLW1cECgJ40CyQFHL5y4lroFepv3YxCG2tO3nOKB9mtJY/
913Yd7SmhlrfmfDWUrv0NhF3ps36jllXE9kiGUiRuepm4wuO2O6XNp/r2zBMxv4UuYWRHCOZK3s8
5s2dRqkCWibXBud32fVvIlFPoc4sCHxePadUu6duKgCtYTaKFKeeeTe9XsbxgWs9iq8idO7+ifpk
GE9xNvV7jkabi76IbOEEsui0LEv05pdMYogplJoswWQOVVAUtgn2qcMuw+k1eaDXtGeusrnodDSX
ag30ZnOJ0t+MSOER8piao9yXRdXzOLth4CZi/E8vaGz7M9Wcg4qcX/Dx3t6cp4nGB71jKhlrpMdI
SbRLuzg+p3Myn+kjSfXT4NXG/ByCOmsOZqs1ew5gW3cX3SqEaGhZQW9czdSczMaIrB5Jtcxrvzdp
iwqfO7ssrVG4cieq2lzWxfYH3jcNQGv1ISu9KJMGnig85rjV/UI482fiRz0KqtHgEgO1MGc+XQp9
z+1oqyZG0koEDykf5Mea8iisqAr7puKxpa8x+qWhZcNxUmd57PNGmleWJlxYuQPSWLcVCL9A67Tq
EWyPJQ5maCqf//xTL/hw6pH8LNqwlxuM2Asm6exxj9Rh+rnPYvcejQXPOnVwGn9lcq52Ho6t70zD
lUdjQU/TobwcMFRyPaxSg+KLJVw9mLQk7q7pDSsFlG4y9x2E2MY1zbOLzBEVCsN+JyFXu4YgQeYA
GXHdurcSgFbot040uRzfuZ0epcz09trJw0TzEyWb9qSOtq4vkkJcrRc7UtZ4tbG9oUwrvTKJPmol
PGSG0yvBlIJY78LM+88bMA03Zs2+s8xoCmYMFyofqF2/s+M3lp1HGglz6kEAmNdH2jEjpTOot77C
q0/co6NPZnRA4V2vT3ifOH8BnFjU/xeqFnkctZrLr2zGel2oUw5KIxqqexuexqlPRXcHmVE/dJoy
7Uxvo1qBDgP9YJpHi6boajwJhbKUondf49hTH9tBao4/9d1QXGVa76sQJz+pctKMgLZGHz5pc6fv
5Q/bP2GplPBALCjJyykb0kIBMgNPAURyMdpyc3FV52YaXetON8gXYK2h4me9532OFUiAV2mdVM31
Hx9nAKooJhJmUthce405fW8lzgwut8rH5roB1XHbGTEKeCFsTr3X551MZeMiXYLAxYoLAiK9q8tJ
N4UWG0XLeC1X+q+2GTK0oSxHrcZDrggr8/FVLIa7cdbnZOfm2giqEdjie1PaXEKs1R0eTqTmqlaA
tTTwivUTw83bQzJAuPx4SbdODunwokK5gCnWIWZoOFXhxCC9W26KY240pd9TDrF8UK90/f98MFqn
lFxIvpcw43I9q1ibEe9QAJG1oguw0SnuAOa2J5iGyde/GYoyCzrUsDrWwtAOqqxNWTPUZGXRlatk
Q2C1lfJV2kb/5xWT3yCBJZQA07iO4OCmofbbR3R2Q1haiSndQyN69X5Kw/T057Na2nmUkPhggEYv
F1Cnh0rwK91XLIeecUpUsoNDHyomq43Ej4/H2tr8vGTgYUk+6CgsYdSb4KxsPTNy+1R51aQbiqDv
TWH4ih6HaqBQPLiZa1cfb6lx0dj8eOStuwYMOvmSSgeVjX45shuWuSoisAGWlwwI3/biKXfUX1hS
TF/nuftSdnpS+XnYPnex1/15dIjlHphrql9MfX23KyE8Wzpp5Fxa29ykswewubTRrqYqmHZfirRK
9b8Ykkr0gvhD+eYdn1LtejXu4yw+d/os/i1kDfNlorHgu4NUn/EBsHbCho1PyxtJiLOgaRb5ucsF
FtY4SAtO9VkMZnMftn31VBpGcahMxbwOEYenOWuYNx9/1fc3GuxNSjALmJ1h11C4OrfcpupVwH9u
mT6HmoljajmOxs+Ph3k3N1xF+HQo/S+4MNAel3MzUrUoFSsW59Zu8i9eqbmd34+OQId2Mro7tTLc
xG8Law+muzfuak11iIijFmGgBXFcwdvAsT67w1BdFUo5HFMnUaU/TOHOmr5LZZbJUhxA1Yd6Js3V
y8nm49R7sWmIcx869aHLFeuA1n58KNtuevKErP70qmM8UqZFLg2iMeWey/E0yJUwZSNxtiHH91Ah
hKH6XWcL5SkBw7PnRbu1pryAixUtRXrUfi+HyxJSFGfI6rNF0fSQ4Zt3wMa0vM4aq7mqhGkHJrYK
n/90A3H+Fzoilyz7aI2bRLpTFKY1VmcXWV+cwLy7LEza2LcHanlIDivYf+6afL97hlFLBLRGAx8t
Y5KHVb0Jt7UmLnSnOmveoDqHmLLHM/eNOh3qbqq+fDzDdydxGQy6JZ+Syhbkistl7RO3GfSpFOd8
sq3x2GWRmfuA6bI/Lu9fDrQGjWfCmhAPycW5Jrr6huGP+OwIuu9zp6jjzqPx/igwqaXTT7QGNU9d
TYqbM6XoPiDJIoT7echkeUpmOwtCJ9Jv09GVOwjj93vT5YM5VPfhyZH/rPbmqFt9A/wPLxy43DfE
4ukNHNGJZneeWndO1Sqf66Q7fvzl3uV7i6jmm0FX2wRdxpJCBXacRVPN2IqCmQgcClTZ0Z2a8pus
8+hX7IEZ7wsr3LlYt7YoKTQxIjQpEsnVhA2E4EaEIHCSM8oWnFju9oexVxz7QONufP14oltblN43
nZPfEhzvZEzcHF+TFA9cDEjrz9moTM6hrsoyOnw8zuaCLv0nVHpBZ695b7piOArmojilTDRfvMLr
/Mib/9eo4S8MPdQpkJUFEVkVZb5zdS/78aK2u3zK/xvZXb1T9dzrUSgbfEfZr9/EYstgz4V6glIh
rnPZey+zIUbhl26ZhwvwWHn5eOpbB4bdi6YCtUfQxssneBPfmXLwhEgMHB8H607XhfmoN2571HNZ
8GDq5Z+Gk6TmBh1i0nRiHFBil8MJj0ubewYJpcrsfKGOBZxyl0IbF1X24qiNez+k4Z6G+MYkafeR
ATD2b8bu5agZMimlJ93yDPTduUvUKryCP1fewrHUY4DL9rxnuLhxTPis1JGZI6/l+h7C+poeCx7N
50k2YR+ohmyuetnrjp91VAc+/obLN1ptoreD/a7OvPmGtRiatis87G9Elx1HqGP1ddO1ebfz7m9s
VjJuCpd8DHo8a6sCWcAUoZaGpZkhai3o8Tq+0WTT/rOAk3GKT5Wi91twNLrfZE3rPqfIt+51Qza/
JdZchB4IWSC+efktG1lrCQVNvmUZgqCkkX4VdaF7TUCCEmYHBv3jxd38kkRXULkYExXMy/GkpkCw
7o3yLDK9Piodt5zf0nC6nmevLP80B1iOB6w4MKqAjFjsy8F0q+5CK4wqLqJEBlNczc90DNWbhjbT
Yzbl0c5x3JwcCdaCtllkh5aL8c3O0ZxozIaZyVVZ39yP0lRaX6DvX2K/NXrG6eOlXJZqvU8hcdN7
phwN5Xc1O1voTpO3SUXCgfdpmuIqOIeO+llzpfzEoz4fQ6N1/vt40K0pIidIrx/tDoKCZVO/mWJk
q2VmxxMnEXrHgydgrxtDav0onWJPimRra3KtATWkX6i+a01qlZHWYPsx++rScrwvjDRRbisUCqYH
YuQx/KFKxVT2IOWbqwrLaUGv/IZrXE7QqprBK2HCnFOhqi/gZPCw7dQx+6XRhH2pw+wBmjyctY+X
dePJBM2IYMfCkmXw1bI6nTkXjdEWZwT1k69eOtV+J3XhHtwh0fIgLGke+vHk6tV1rBRZvBPnbU4a
sROUCVCM4iK4nDT9iyrUFNTA8rzKfTwo8CHE28z1la7RjjKece7Ne0PspMxbmwkWGQtN5Yr+zbID
3mwmXFO7WMQoHbKDixvZxflxkmr0NcKP+i9muNAUFnrpb8TC5VCQ0owyFpjVwc/JvyuZVh8aZcg+
zRQKbiyKBWOQ4b3+p2BZLiC276I1gfQX2MrLUV1FDQ0geMiP6WEShBNaQ0RA0aumtuOJeoFylIbZ
/YNjTbaTjmx9USJoMPI6WDgYGpcjlzPm3TRc83Pdd84DUPwuiFLMcHwhxHTQYZoePEvs6a1tPGlc
LEt3mVEX+ZnLUZteRS4kiZgvcd41LNPhecBJ5VBORt4fklbYg5+Vkhct9kLrGVsu59fHB2nj8SaK
xrOBMhep+7r0Ome9poY1v6DUZze9TXpscKEHun8sy70o4+q83ITSZHzrao+exmZTO8gX1ZHjNoHM
JylvmrnJqmMCkzm7/nhaGyeF4QBd04nBcMxexZWUX/TRtuz0THeMnVRVXazf26EZzlC2qhyRwD+/
kC4GXH3JGQ4VqTKS3JJL9tB6jjL6UvHaV9GQ/zV9W12XY1L+yuph/vTxXDfufY4MAA26cPAe1ixT
TMr1LHPQajKizsVSUko3O5WzLr/V3uD9m6WFtbNpNg4LI6JJSPUFLMwa7YP0+NiZrZnhC9/ET6oR
O+YR78H8Z0JR4r9S6fHnquw+3lnjrdPydtjVpS/7ulQ07DfOXtT8rETl3JVml9EAqfr6pwibOwAq
T1bXyttSTar6+DfLDP2PPyQs6+pIW056qHd84RmFqDOgqru6iKafHWTsK7Nzhp1od3MHU3f6zfxc
pG0vrwZkwDMlHbIc65iOrk81EZ1E2hlbP2ygP57ZxmMKlgkKO7AxVCDW+acmZVh6iz4/3ge3YS2K
W6OBwu63SiSvsLntMAiNQ/dWRH8O9Fyuhf8bep2AerWLZ16LcraGRSbOOLXnHD3FtF7xRR53VnRr
19ImRukCVMKSHV2uKEBbRGAyMz1XhezbIJ31rr/V67xvT43iIGqg6HVIy0mz5r+4jRaT68VAjibG
GmFaysijLAqclbM03Y0WDDcXxPM/pmzln4cIS+GZ/vNvHNG6QBKiNC61WEnPABqbG7ee25seoYjP
OQrlzx9vm60dSoWS8gHVO+glq+OoQDbKsFNFldAu0it3ht4zZtJ8TBwekr8ZarEegeBKn2v16ZyZ
jUvgwIUz133v99lknuzYlP0pzp1q3Llnts4D6iT/f7RVmIVvw4ikJHKLOr6lrS8FSKUHLRzMIMnx
HaidsQh9dJCdK4Fa0E4I9B7MwJGguUbbgKuGRGU1V1ouihr1jI6Hnab72KvRdG31xVAW/Tg4vWo4
6vdU4KwvRdLaaoBBenubZ0q+Z6S39YFR3yK+tZBHhiR3eWD0mnZ+WqfFuRhaFPhwmrnjfW+OtpXt
QtA2x7IoPAMsAPW1BivbWSecWsORvamj1E8KmWqBSFrQonVX7wkMbnxgsNewQKnUknWuC3s2yOes
k25ydsvWDeys8R5w18zvcys9ZrI3/0UM0PzWoc+8hyncuIPIBOmaOgi/L5ZLl0tq6RW5mWjT85DY
9SMeHU12CNUI4ZJ/EPQDdowu9F6utDUmbzRNVBfQ/ztZv85JEEnu1PgctnJ6SC0zHq8EVDc3GPFA
Ux4SL9TroBxiZ9ipDG1EJrT20NED776Ef8t3eJOvzGjvQKzD0CoUmXutYtWu+Kg/jNdp14jHFNjV
Hs56a8QlFV2SYFL8tSpsXuhCtmqUnaFaOscoNb2nFuVmGPBIkeZlOd788cXEV+RrknYvWsWrVxq9
5BRlSJSKRwA+vqeO4iCAGmXHCba9sbOcG2cEGD99S+rRwOfXQDIXWZTRWbYtVN1BvckkchC3ZVa6
4nVqU2P60yiPA0IPCvyeTT3onVZTkgCL0DWYCuXgkUHjzWfHQRUZIg9yN4sQ8dCnvAksr3T+/XhV
3+3YZcPwiJGQ4YSCDMXlvomGSUWs2JPnSKMRHjhaiuAFPiXobSWJPRqBVs7daeqBIH888LsVZuCl
PASGCzwbseblwGnpukk1FgOS+l3zUFX9bSRRMvanqhj+tPa1GNAvmr50M9ArWRf2xmRqwtaLnXNm
thPiC+b4nEQgmb1+cnbiu/ezYih6v1w4oNPYpZezqpvBGnstdc6SHudwrBQEN7BFtca7ojSznU36
7gQu0+IgECMDsIH6fTmYSMGmzKmZf3fdOD5iXDn/Zw729Bq3avWVfbYbvb7fLExOp3pGbRgdljVT
cRZG3jZdVn4fYqs4mk2LGtNceMVd7on5x2AM4w0ynt5fTJOsHSQaIAKQYPrlNMOws8vRa4rvsOnt
Q1mqiuoDTM99FA6Ka274TvurEfGsXaAwy+a5HFFwElO63vn3QsyDP0JVfCgcGT3EU1qeROXuXd7v
HkmGIEqGwA8ZjrLpatdMhi0GZXSL7yOUB+pMiXLEcX386umWPDVxhJ9kkY0paYIX7hG1TebyplSL
/jyVdV4qqtH0w0A5Xs61KNNYd5nYF6E1/lzOQbdnf7QGCRPQoHBLE4hXEX4UGgmXQyDFoUi7NbSf
2lhPp6oR3Xdqej/0aVbhWRrxdzG2yilzM4i9ltbep7L9PBd29/LxjfPbQPbtVLln0FVbGigLppH+
++XvKKsOSIg61z8sPbcV4RtKPvZ3kRFL1NqlVwHjqGbbTI6IaajTycvSyGh9J2zT4WnOzdm8jpB7
kf90HcCdQ9F57jcntJtfTgaAK1tQJyMC/kkFYoF19vrHZrAxWlUs61Uqndr6mln0jwaK3ntKvr8B
r5dTw50MCAycoOWqW+sWdXY3iCTUkh/j4I7pI5CG7kc6JRZOWl4IMHxy1OiYoTNtXSdGbRrH2h7V
3DiWSZnPd5MqNO2Tkyhx7s/EJjEqein4Xb1IZnGFL2YWPmqzqVU3iGwV1o0xok9zIwq90D5nGX/p
2L1h7agirW43Xnm+EAcephPPPjHk5dea21YNHaeefqKbVT0DhUuk72mYM3S6F53scs92kTIO/8eL
RVyICUtzdNmwbNPVMRTJUCo5ZKMfFtKJ1pXSTqRdPijq2r7VlEE37x2QL9pDQzRw8JAEmo5WWGml
v1RlilOTRu4PNY4V7RB6SC74Xjn1blAncKVOqRI35XPRZmqGe/0cPVkSysK95XaGA6IGXPVV7NZa
+dqaYRjdNaEw5/ppHjtRdw9dMRVXpkEb5XlOPWijWSULiy51qojCb8xm7K9ouDS3aloWrd/ko5Z8
mrVoeCjtRnd9B8WRX3YbJ1A7zWZ+MUukrw6t0nMacyevT+k0jf11VyhZeFWlvd4GYx5V9yiD12l6
ksIb5e3ozg2VtsGYQvuxwqP5n4zyV+870PLrI4LMZfJzMifE6Nssd9IgR78w8kctV8z0ZOdDmHyB
vpB/9yaW7K6kF+4EtVXk6YOoBdogFAVMuu9+Z9WWcmfUofPDITCKj0bt5U91M8sOjniY2lcWimPR
sfWm3LwZ3UQTh05vi+mIQeAgji5buvO7fPSeEUnVha8O6ChewcnJQn+y4NoGY9QazSETxtSdoKLI
5KZRqMdAzZ6V55ZnLLyuoE4XPoSRMX7x6kG4x1KzY/fQSgCs96Wqirz0Q1TE+2OkZSqmh445One9
WWlOEOmIsQU1HARYLdPofkOgI7TvnEn36hfSJFM+WpVVmrT55+xWlxChv4iY03rflM34qFqNlH5u
xYmH4uzcRDd1r48eT19TW0fTqLTiSpGekz6omZ7ZjwIH5zwwkeWfr4HDp57fuTEC0sVcwjBG2P0u
kfTcgl5Nh/JHhJCYDEYe+F+u3TpTUNuV+MTFuaxaakbj0awQybkzIMfnj041zP9GcxfLm7CrHJH5
KaorsNfx7gwd3RfQk9yA18qeriIMborHeVAVLfeNjGtVHJQCDvSDSUgSvmDHo8mbuo487cFUG6W8
CYuqGavAkHVZvERFoUSnsa/H+KfW21i7tqqTIw7cdnmooyxJwiFQR0zU9FuoxDLW/UFDZkUPCnDS
1hcVdKF9V1SgqG6cuoqAjPaq0wccPdm9qK6il9FJnw1DRMGQoD7vD1CewtthsEecTpoEvDts2D53
UzQPajfxXptQz+KDbk8hFXQcks5iiiP1a4xo8fNM/y/ymx4g4E3CpaydsAvQ/xfiN4aFKVTnA+za
qT/qfaMaL+Sa0/BTM4QB4qRXZfp1EL31aCowOe4tyavkg3RCIsR1I7W5rcPBG4PI0rvm0HuIv/uD
XhXqc1oX6f8kNX/rUVXD9DxRwbP9UUmLOajSFIF0hKM1X20c+5c9l8ZrDZ9fY3vHWnOwpzm1glAY
Q44/tdO2fpW7eDDpdTSjLu60FWbyiFWecrMQI5iiOdGCFnWEf1wtnoqgzZTiUws20fVju3LH65Km
yuT3bRSOwOSRnbmt8ZZqT2rcxTezkRvaoem6SfG9qZs6hOOUVKpHwimS/WgY3KceEdzab02MbqED
WVV8ZZipbmZHrHgU+9TMap3d9BBcWuAGGEBa31FWKP4Je5Nzncu8hSrXeL35BI2sk7d5o4fmvWjt
tC9OqTqb9m3ShPGrladTe8hnA3qs1egmAhp1ZL3Ao00HdHgnp3d9ZBL7KvJrd2ZD6ihxP0VmFnbn
3AvdPKAdpKe4C6rL7CrRKwfa97o48f5jGCskV9Tnqtf7a3UoddK1JsSdG4WdYkYMKQ/l09zGML5z
GJ7nBreN/3jYTLqJ5TSdoHeW6j8dlsk6mPUZNBe6/Hl7ZYm5/KR6mWcFld2k1tEYTSlOE09XHwi7
NseTQv8y8Z0MF01/yjD5uc7phoAHDU3ntQTGMd0NndvnBze3TEkb05vwMK1AUw9z15X3TQas6yjs
ZLRvSm1gP2tFpds+MOmqeTaTMhFXwJV6+xiqJbDzVjiKdt/3FLi1AypPkfZrKmSONYVSz+jkWWOa
6/fRUjCl4R+xnh5vhgxC8hjxKtNBVMkV6lWm4hxyEc/FTlL5u3Z1+YSjf0nDhDafh4Pyu85BE7kW
zYP0ZxR3ynMKYaV74MBX1UEz8sI9WBFVtqvS6i3vqSggfB5rtav7YxPNvKSZkeY/bKsP65uw7sWL
CUqzpwbXef1/4RC7lXmAnyuTb4MSq+oJrleh3iRe0/5bl7ads9ndorqbAZ/11zzQpbGDQXwfEtGj
oCxLAxHOHanfZUjUp6PdImRi/ZwRGGiWK1iLPmV63NwNSt8kPmXEqjl+HDWvMlrCMAcfLrS1IH05
CzP5csxGlu6kQyn8uVw10s9odCW3UiHT9SsvkntKn0sucPEBMaNYgMYa1UkKh+sqDwiHUHoT5r4p
1hP9dRV1+Utda5F8Co2QW9olENB84gV7PFVdZwi/KKX7h0otNIrpZtpYJgKWRy1k7TJqdD0a7bGt
/QyNPGFdvfqMpBHyKIO9p7757psyFEVtehVsXCBkq/wLgkkaR53Qf/Kuled26qI7B3+SH51A//xK
aE62Z2+zyjaZHL1alJSQjFpqMGtgfoY2WkZSEv/ycjO2fMTAhketL7T7ToHYHQmcJpxK4KwxdprY
OaDvdpO3aJFTaCLCxvtkDUUurYEeXqOkv7pOjHWQTXbyvVBx4rLHPN/J935DQ97uJc4Z1DGA6+gM
sXnXDfdomMtijhP155jionYSQivlp1Fph/nOIoUZjlajzeo9wh25dSj13P0BCqPXA5owTh5MWFmP
uZ8WWFx/iWuDLP2qnAjHHnVRSu06nyLbe55rQvTETxUivtIXhhGL/yWTCC3C8x4CwuhXqBgkXwUv
WXQMs7ktHj03L4pAB52YHXWpa9+RhBw03zbrGnikoFtGeiPS9rYq4jl+MRthNZ+iUq9kCUl6lNUB
fLUaBQpyY4obNMYQpjeFCW7Ur5JQxywZ7WHl6OiZlfZBhyScc0I8d56x7TJbh9I3Wy1v02PRW/1Y
HWTVodR8F6aib5/NmScMKaqoKH85cWO1f1i1YqfTcGHX8V/ARGhW/j/SzmsncqwN11dkyTmcujLQ
0NAN3XBiAQ3OaTn76vdjZm+JcqGy2L9mNBppwiqv+IU3HF8oiPZGYSe64bGQsPAMxwy3oyDE4HrU
XrCHlBb6WfMLBSVZndR4AjFC8z+BL9Ui6JUuqOVHKSdX2JpD7G8HKVZ/yomR+DvZHtu1aida5MaB
VvpuZeaxvjl/h87POL8BCTwOOM2dqa02u0M7X5b8xMnUR9/0tRXe5fHvrMsDV81lnZBj0oo9P+BJ
yeVjxOmNoLg61VxmJZe4UBqjjCr1EaqsugprOOdJIMJtl3seEtjmuEMiTlllYf0ghVJ0qTS6v7LL
RNme/yFffDkzz/uB2gElprnmbGoEKW9Foj16dRge5Colu2jFcAu2Sr5s6qbbnx/vA4FxdOaxoKO6
w/U2oVdRjD7eXWKwGsTbTf1xiJzqn1Un5rVD3mNewpixZDdsIttZ1zWqiTuswyRSXCGJTaO2ODJ4
HRA0xCqh1J7/VbO6Kf0RfhRcS6gKVGp5VY5/FFYmPJTwTx6B+wQrFbGYjZ2XjeyObdY9pXk/WttR
aJ785/y48wbnx8B0KmHUcOdy28+2QRUPQNi4kh+DwPYewJKIdC30qtiXQa05myAPhnEde1HwGDu5
+EOXNNo4hScr3wxcpgmA2sctDMgfZNKslqM7YR4ZXW88NlVr/4yEaq08JzBrgkDcBVzFzuNmd/7b
v5hzfISo+SPijcXVfM6rQpKlEcHbxyIM36NOzy9lPR/jVQqtak2hrn7A30j9Hj5omm90LWAO6/hA
Th96vNCtQklCThsTV7FO3utyoFLtGcf+jtK27tpQU5doMF9cb6ATp0lFE4DxpwP4qe/nEGMnbZEZ
j5moRrHJBjFe4tpijS4q1t41OKw6XmmR0XYrmDj5ShbasNBGn8cT00ejPUHpGnVXoqXZRzdaWctJ
xUfLaDPuakAeF0R4+aonyVrLcay4aahl66E3ljyUPuZzdtqBRQGpQ7SbuGJeOG80CmxYH9qPYe/F
3Y8oY0fcBYlugPqIDRWviqyPxTWUbm01mI2tbVoy+G4VIet9naPZFRzSqJP2rek14zvG9WoTujL9
hnBbVZbSv/Z6V2P9kNWBcjfCoLBXSjD6t3LXjUuWaKdXJUwfmlToFtNWNeZXZSnyRrLyhGkseMIR
b60jN0CICFSEE8fXCsihhWDsdO8wokU1nKLxhGabnUrT1z2lpjr92HbwikZdqv/2Uo3vVpCmF+i3
KvtKk4ddwdO2S3hIFy6FeSwI5pSuJ4I/BGmcl4837NPWxc2w1smNzUenDZqdauf12g+cHo3Wflx4
hr54DxmMI4l0KIQqiPbHxySgmjp4fWE+mp1IQrdB/OdQO0oD8bU09Xrd2k1CFatRfmBGnzn7muO2
UeloAa8Li9z/9uXEz+GZQmcAzSkUHo5/TozdYZsMivlYDmp7G5heuQmKIdlaAbLYI+TRnZXo39Rb
5HL4b8I5oQijA6k+HrSHFB9SJjEfCRGtnZnL3UtkWYA/Kig632u5/t+x0MugdD/ZK80eHkrEWiWi
2HxUcjV66FCfczN1iA5VnmcLa3t6/UzfhVrG9OKT9s9wAaUD/Epi5R8Ts8WkihfYbX1VrIY4P4SG
L638EeU71fDDhf379cBoJ4Imhrqmza7eQKMmpLeG+Sh1+PT0YZvtsXLASipzehcu7qbtxLOHLPDC
fftxLo9vPViqDMqDTkwJD+F4IY22CUGWlMmT3htW8RscsaO4mu0rNH0bOXFzgz7Pdki1Tt+WqV5a
a/ZWrKyxLOzSSz1QajZ8V1BFrvD63GiYo2gLV8sXB45uIhE+HBcAzzRTjn8jOjx5nKe99hQU9ZPn
JfHWaKNgpSWJuo59jA3BXOorvRoLt/T7ZFX1vrOLKN2tz4cBp5eMTi94AnWiacBfZ5u+DuWqCYLW
fkRjKrhQ6rbHPLeVnofOkJaqT6chBwRiVAcp0kAYoC1//M0AyYvUJAN7jOlAXHqKJg5eYESA62Xp
YVTqGIFAsXSqp8U+3gz0icA0TDBZA9HD2QdGo28lo9mGT0LVaF7Qfn9scHeoSKr0Zl2Ipv93fka/
GhANnMnVYCpazE19qHB1ga/L0VNbGcMfgLrVxhGqvIO4MODXLL+cH+4DhDf7QG4skGo8MxP0YHa+
oddaRWNZ/lMZ2oX5K09jFMqoxlTyZRLIoSsVlEbRYfpX9YF3KTTMGt3BqpVdQcy7ac0qBjHZhU2C
fzou9n8L2KwLU/LFwqNhDGqPPi9Q93kENDj9oIVeZT96Qi/WuUHgFfV1Qi0l7l71tLFdEUQ8MOdn
5outjdcaFLKpkDKxuo63m1Ql5Yg1N6NqY3hI81i9Gp3e+CtLURUtJJSndx1760OWkGgTfMt8LOB6
SaCN0ZNshdGqrPJ2l4oqcTPC90szkJu7QWmKlR9DHvnuV0JjgDAB8wgHIBgyx19Z1IGHAFKQPI1j
bmku+KRs1VVZILtxqi9JlX6x2RgNAB0MMkRkOM7Ho0lZZDVDV8VPGHHK6iqry75YFTpKoj+lCHtG
FHNSFKrrXpe9lZS3jf8OG7u/KejBeq6hevK73AjbuhyKthw2QYJX+u+4rtin35wWcikw1NZk5AKH
R569AaEDeLf26uAlHHh0VjkGpmui5MHboKy7hJw4Wf0pUkFcnhSWDJZDfzwrY5wKXJGcAEkWL75q
zTjZ2WlKh5zpcfGb0O6FGV5pVSsWntiTu2YqE1FAID5VJuO36eB9ChGDrKdSRs/+OeJ9eKZEN162
bdHfFknZP0MBWXIO+Xo84FvE4VSn5ipClME0jLBj9dmr0myvJrhbtX2WbDJ01UrXR1Z2oTr11YBk
MA7WOB8Ej9ntbXlJF4Zerz8DwbCfx7Y3f2YJ3TEZg8O11uIjcX7bnNZHoH/jcgRy6CNrmweBoyIH
ojFU6dVORWOu866syXjUgBa454TZpSaCpH1JlMEypEMAzTi/A/lcI8KjDaW/DbWxLcU+VfqhWlhr
4nFW8+imn2i+yK/yiFrKaVwDmDQSdZ+2r6ACAslcq04VEElVMEmtVddntuFd2dRudr5kJ+ONLugl
0BasSO6kyAic68JX07Uu7Mxa94qRdtd1AYbTzSxdrvYis7rs0Et+QOcEzrZ8QYasGPuxCvVwL/D/
bLed3KbS39prAD5SqNSSjQ3171UjVghcYmei865VwuwuTtCxDlaQPLMh2piFJsrSzegc39O/lYa/
TlBbj5pBYvxD0UP9kdg8Sl5HvcU/MXJQml0BWEheghrIsFvg/P1HKpyg2jl+iUx41/ZD8LNUBaWK
utD4T1eGTDKCiRxd0O6Q+6YR3llR1Nx5NfyRvZR56S8dJNMAqhkE03qILNqAUtwXl7hVqb9Hp6qV
pyEdHeHmcZxGNy3dpEsT6cDQHekoJpNRhpneV3ovy4jbVqDc3LGypG5dmVp05cBqtS9QiNIa1/Il
gc9KIuLEVcPCqQ803YLyrUqpHK2qUhHU80c1v4ugHOs06cM4ucKKSMNhtXa8e8NqqmxbKfmAjaQZ
6ygEdYG0DnMoADu8F6QrL017ZxV2OMv8NsshkLtNo5dFnG2wvbSsABshP7C3PdD1v6MUyfprHLRR
tw1Tqrxbp5S0dz30xjyFsGQ7FMzNDjBUt/AAn1yLUzlrQnrTUKFJ9FF9+3Q7KY6PCWghD69cEfUu
wCRyG+q1v52yalfQpFxLJUbectjFCynAycgWZDDgs/RRKbnwDBzfi7mJykA6gJ43OzkVW7WBP7QG
O6fc0qrM7wXoHPTzqX7mzq7G5J3Gwfl75KR0QOABxRpFKRxY4a3O7q0h7UMjTTP/vR5607/V7Nr+
K3XKSCCWihto5VF0OZae2ERBk97zOg0LF9lJyAX6lNoBjSwQmuZJWZ/OrZKRuMQvhPfKLsTpxV8X
2ZBpLhIl11I2FjbNdKdYgkvOL2yqiVQyCbgJuT8uquOZT+yy7guBmOiAPvW2HIfyUKh2sUv0rL9z
jBIJ//MzPUUcny9FmqB0BSGp0LeDrTHvmDWJj0yu1TsvfoEWIhiiNnGliYCwYBgxjyYpAtEowz4S
+QOC+7lAgCzhScwr67xQKQpdvcdj1cj99A3QjfFNPU0UnohWp3iS6EXl76ff8ungoNbpDaHaeS9y
no/7qBrriyosMeRE73tVoie7cFBP6uAfAwJLourBYdG1WRCZ2GGShE7u0PI0glurddobz4Zs3Mpd
fRjwafNdr6BmkIpCP2hl8azWhbQ/v5AnKfHHj4B9TBzFziWwOf5q0SoFbdHEeUnLRhVrzxzReSTC
uw/qdrjoBlvfBGYUv3a9772pwdjdJEYmp66RykuOuvP747+fQu5GKQwZ2XndNMkauR/r1nkpHLsx
D07bZsJtGzw8XadDqGatKeVI+zGPbpVm8G/Pz8Tplmb5IdX/v9FnlwdaW7rRIOv5UnZZuDYre/BX
WoBa3MKyn55VxgGmzg051SDmou6DpvadU1dMeKLGv3RHKFtzrI0dT2N3aYbOuNDm+Wo8sCvwnFUT
MO6Jw0hrm4PjDPZL3xnabzXt7bUzDN0Kiw/9qS5FuPB9Xx1ZaBtExhxaEBPTPH86Ru2E4e1T33lJ
fGH8VHvhP2aB3R9GPUqWdMu/+jY66ZQaJn4RxM7jsWJBRCjwCX7Bbt7qd3ljJpe5FtqjKyWSg8Nu
Ymj3394mhOAK2c10v0NuOh5SV7IO27zce5E8pfFXFd0rfyvHPOULV+wXp4GBpkWjUwnneDZQgeDi
oBej91LJRb7KM88BYFNIGxN/270qhgTHdE/8jiJR7c5/4hcrqMqKDU0fu6nJOPD4E9W6G0O9FM6L
onWBg6HVGGG7o+vjRu6B3y1EDfM3k1OP7CQJPIRHRL3m3UAzVGspwa3rJUH3sZoKskPiVqoZvHqF
lBBF1Knra4739/xHfrF1uOQdTvukJXRCBu4xBqPCbDC9nvARlMjbPalif5B6eA5G3HyTmDa9LjT6
J0oMKZx24sSGjq5IFHmQXiZ8xIUEH2fd5vCnNpIdRlc6s7DUbv9qGSepq0nQZ6pQzQ4ibafI8VAp
efHLMfDXsGcpDqhmlK2yIPIWdusXtydjkSlx9Ke+6uwZSYwuqIqg9V4yvWhUGsk64CSlH+WF2+Wr
3ULcQb5P9x6jgtmpcFpRavFoeS9W6qP+qnbDJk7i8IK+tXdlldgOimH09uf3yleDTmbhPNHQ7pAm
OT4Qfe7lTowFx6tEprDSE9FtsF0290GglPumaPQfhRpGC6fwdFAk0ShmUsInnmXzHA/aea0cerLp
vzZhAA02NcqWDhF0tK3d++VVpgoHL0+gpevzH3u6kow7RUDUtT4IQMfjUrEWvR9YnIm41oRbshCE
JJSM3s+Pc7o9uUCRYQIC47BzjNn2xNbJTKu8CV77znKutCEd3KizzDtdlZzN94cC3DPRbckNYDQe
f1Lqh3GEc1rIUF16NUhq9BvHRbDNSFZ8+1oBzzMVo7BeovM7d632yyqobFnnqxwt+5FKlXToB4Wj
0AZXdlDl2/Nf9sUmQYMDliZ3KHfZXBJN9worbUKYO5VcGevQ6uu/jqQlh9SJQuCX6MZUad4unMF5
msUk0kFBD3xqXdBQmV6uTy+8YTgi07M8fJXpOO80FX9ATcdcKBxi7ZoKcw3DsFcfAHn0GyeWzYWr
5quNQ2gxlcI+eOmz1fTCcrAwrgxfqc61B57JaKVbWXJnje03DQG5tPmTSjYS6JwFgHuzL83t1hjN
Mn2t+kQrN3Ia5vFPu84k9Z4KVX3rF+hyLmlLnb5MdEHpGFJzUkl65q3DtIhjIOx5/qp0AigYFsi3
1IW0q6HPgj1iGv3C7fbFeNQJSJwnVzIy99lHZo45CuBP+asmLMMFCBsiH9pV9bobOv09oky88OKf
LuD0CtKQQkaPm2YuqAswKMr8pk9e5UEdt3buW/dtqBmrSmnHb1qesHzQ6wgq6EaA8SToPl5Bwog8
6DDEfZU8OgW/h1iQ/nuOl0qHHLrA7/PH8eTLpjyOmHASsOIRnH8ZQpJ+0Wlh/TrJOT3VaBy5CgEq
j6+ktf8fY5GZWaQR09X2YR//6RSCHitMeQybV03ODVACyFdteBMheFRSuNSCOLlnSMKpzU65EV92
gqZpddjKpaf2r05fVVeaF+IdW3TGTd9Gh9aJNqGaxYfzc3nyDgGQAlcOPg185KROdbxyeTEpsPuR
+irHMuFLbeFGtFGpFd6eH+d0zSY6n61QLEM8g0zieBwnbquWPE19relRwKtVTf8i6CeHp0R2lqLA
6X92VDdhvSBhAz8gWaHkPQuTlMqA89I4yb/EwBY3CTLjnnp/tBr7xAIAGmYriGzOxo/V7N/5zzyp
NtAgI7qehKyRmJVPYPpab2ppI1rxTsnUfA4RNLsksxruygi2USL87l+BPuDvSFf6C9z57Ac1HbqF
uf7o/n3+fu5tS0PSeiqkwyib2+CFmdR7+WjUb3jdIpQ3mpEnML1v/JK62NAgYxLKaBw52qjfS3oa
AIobNGWfdoaIqRmn6nMdQ6Q4JLKSywtv6QmCYQL4E4ejRUufbertHO8ELUSGs04M9Q1RIu2u1T3t
WQJp9ZeKt0hXiQKdrad6tClN1bgso6y1Vo4hKROnMZ+CCb19EGPc/wHD3/SbheWbwr3jmUMbiGcX
+gg7lcf++Mcpwk7qVhnVN1nUzo+QztNfxZCS0lUrW7vp4Ah2rlOXjuV2lOtTl+4Ell2tKLp9rQeQ
ZwO9DIyF9Zw/HdOMkQgTCZDVgKyY/vmnO8hqiRPb2FTexiHp34xSyd+NhKqqzqrdIUpmLs3C9BYd
zwKqDNSop3gRmNac699DLErxB7PeolzIk4VTVhsr30prtwwq/yaviky+soJBdvUkwgIj56m+8zK9
xUpASf9lA23LbaDWabQ+vz6nM0Hpd0rWSYBo1s4LonaSoyjRKN6/uDGepdj0aPdnbXflWVmxTyPx
dn64+X1MpRdfAVj5bLUJRjvbqp7TVLBqVP/N5xFwRzmmISKV0qUoqvrQaVl7oXd2sDD788vrY1As
nqjwg9slMzlebehyARwzBs1HIKt43ug7Wl4OhMBc+dkgbbrrjUo5VD6M3vOf+8XsckcjXUGhG8rP
vOjSjUFpGI3kv6FH1D0WtZ2vgyjULvWmj9f43u/PD3cyuwiSISvKLc1rR5t39qFESnIYRlH0xsGp
UldDQOu115qhQpwj7VzqWojwGnq7lGdOq3a0uxl3UoqdmAjck3N1agVjmgZjiPhNJBwd2Fv52neE
Z+CNyrv33R3LYLQ2ZcBpLCed1+PVLISltnbWxG9AK8LBLeG0SgAJqH6Av5c2SHaIJUuVL76POj75
F/wKlM7n4REkyYhGeZu+Gb6f7YVn25ewgb3DGAJhPb+EXw8FAJeHBvmaOQBphNRdxHKRvgWJGm5S
R5G2faCqGbRECgQLGcnJ9gQIYiBXOmWYcEfmLTeqkJEiSSJ7A70YrMK41/YNzajdMLTSzzQfl4ot
X473YTOGFD6nYfr4T9euXINqipQwfwsjw0cLosjL+iCrvXHpiyyXkCzVtQXo5MnZnz6R0zBdN7TY
5gyGOKAnL8VW+mZGUX/rRWWxwWDPdEUTA7iRK7W+KnUjxue16JaCpi/Wkr2C7BF7hwBiHjQMeF1F
PlTPt6Dpc+hMmELtq7KLQjrdqfnz/Mb5Ym4ZDKwF9zix/InhUKaFaaJV+duYxdomx357w8PX71rU
F1cdLM6Fu+bL8Uimab3oKOnNOTGpqjZBkfb5WyMic09BIl6Po0h/8nBl+4pnfqEdcDqZ6CqBWpuA
a1OrdFroT3unxFvc71IlfhutTr4r/QYPWbkYfiq6XmzOT+VpyInwFyJ6yH9MgmfgpY7HUgrwnQRL
yZtvlwU+O6OaoLlgm3+cSo1usbyGMxbJJcipVrsxoa9uq3YsF1qIpxPMjyCs5/VAgYQo+PhHUJUc
5GjIOZzWGO2MOI+Qm8i0f1ZfxPvKyb+L1mEk6pJgjSkawIh1ZuOhX9wWtTRmb9WgP1dNWe99jYer
GK11SKq0PT/Hp8tJtEEnlrIkiTRtkOOvgyLUxJonNW8Y13vXoTwiWRM54UHX2rfvjwSSkLCD5j5M
vlkRNHQGZagl0b55nVpcjaoTbLrWD7eYc4vd+aFmBSZgXciego4FwqAAnp5rKw1jhVSHlKrvfpbr
sE0rdVMpdofHsoTAi1+ZhxQr2nXQhdG9bIP6Oz/8HI703/gTuIwbT6MBMk36pzPSAdlEpa5W3qE+
6Pqmtkv1odbrZpf5nbGuhkK+kn3vUfZUew+CGxCOOY5b3arGG7lOl66/2dU7/RqqJfSAyPaJS+Yd
Wlq3QKaVWn1XpdZaI2sABcPMPO0u9jR7V3k6wgdp5SluFIt2IUiYNuuniOS/sZHwo0s9XRdzWK3Z
4yaj+pn2HvQ0nPwmHx/UyJIWCkLztPC/YaYPJB6BiThnX6Y1RcwsU7T3GszPAXEWzcX5DdEYVYhg
Kw+G6mYRht4Iwow/okq61hAaPYRWfUjyrvgFflosebLMG+P8Js4Uh4ubcrL01GZlMbtvekdKde3d
VPPnKk+9fQDCfcsb+dhYkS1cBV3/cY3XZXhXDiE0kbABiIVJ9gIEbXbE//shvBDwI6hEUvI83o1F
maE+qCb6OzDHcFM5kXkIA5RPpVaXNgs7f6o/HK83GR2tW3px/HGSZTadE06aboHvSpqNigbVwsu2
q/0nlHeqw1iN4RoDQ2+dona/7iWPgjaon5fzv2IWfk8fjJYbibimAxk5kY1SfDvvDBA7vqtHlXPR
2M5tITpEfUqlKX9FQodlXKXNEgX4i12I1BkzTJBBuIHEwPFED16US7GOcIjba+E1ohJe8qOBCoMU
iTS8V0lvbzBV8597XIjgMyBDdDB6qVs16K+Wq7CVi4uuotm2EF1+cR3xeyY1RJTQuOjnCH4nNgLT
SQTyriQr8g+/b4ID6mW228RWvwoyr7/oEThBPiQxt63aY/JiVfrlMGbqRqNd/XB+eU73ow0QlXiM
84oy7JwmVKtOa9ZyHvlubOgAZRzdu2FRoJvr+RKb5eT+IboFLUFng1oxee5872d5J0mV1fr0htB6
AV2O4lBbpH6xcNGd7DkGQlOPPQcvH+zcbO2truwH0cq9j7puOsYbBy8AdZ3USI3dZtzOpgv6D7vo
RkUtZOH6+2LsyauZLg69U0LA+di2WmpJrym+a3LnHbLKS39oepmugqDInkjM+r+VbYslpP7HDXZ0
2HlTpnog3RykLgENHu93rzSDrhg19rsHw2vYjhRa1csgKfyfYaqh0pbYVi0DnwePuR6kUnYuFJzo
/0LUGvNVGflm5pZZPtSuGncpiXKvEM5FLjIkof4zTxGdWyFsUusuYGIz30wyGuGzETW5dGuKIsgu
jEhqZbQIQgCZmikPpA5Kj55U4XoQlsN+pWu+/YKYU/Y3SAOkKs3RElqz8UZha/maOvUIpUogh/H3
/B4/eXOJdGCSTCAIpsaZGw23BqI4epWqvhtAd6oOXZkPYoU6leZcGaWwwwO8ru4S3bki3ZQ0bJYe
/Wnuj9YGug4YRnvqIsKjnUsvm1DSoCJ1eGDWoOMGF5BuTc0d3oG8yp2seTF131i4/U8+mjEhw6P4
QZQHcGcWS4JqR/SnRfvJ1Y38X46z3E2GZjpN5s65UPse43SYCFuzH82FE/DF15IhYGJN+wrqyLyj
SCoXG06M4qM7iHBv1X4Z731VHf27OtQq/SonYk8X8oKTU0c/H/3HSaaUHiYEmePdr/h6EzUUNSPQ
wrru1ugl1itFGErqpp1frKRCcn4IwDbewlXzges7WluyL/CaEwsR1Av05OOREXbKnVTToMPUcltn
Fz2pbyVWRaMpyZ8aXQLQ0Hqj1HsbM8SwXlk2UKOr3gyz5oeVdYQCW7J/9DgE6pQ3TTNKgasIFch8
KqVNsbadWt8FBNZwDosK13sSAsTpXGjHvvUviBOzWeuE8vLB0kisEYaiv+hdOjXHSnWlzFJCbMKk
atzoaSqH12ZMQWidGJUo1jhOg+E9f9jmDwrQLYAA7Dr+AmB5jhuOifVlcjT1T+c0a0O9d5LATYdf
5weZL/d8kNmkx01Xo8scqH+0X0h7SG4/uOGNs7Cn5vt4PsgsR6oDEzUwyVf/kGa6mrLypQsRHuwl
leKFb5mTz0wL+nghfXyLv7fu5F/DYelL5inY7Evm2NTcN4xCTVgTRBGCK6V2pWFtvvq/63v17vzC
zG+d+Ujq8WkoobtbsmAk5Sa+QDHM2Bg/ggssYs4PszRns3BehZeQwxFU/3g/snW0ln91B2WhdLQ0
xBTMfEobw06vPckL1T9c1Ct97bnBRtqe/4oPffjPd8d8tqaz9HkMbJG0ouQzyufyutxtQxgSbnPf
win4F0pu+Nc5+GvpgKydsVS9nesakAYendN5vJCGUhnXHd8X+Tuh7ytvNaQ/5ap2hWRcKKqLds21
YW987aBokisZJeChgyRfjtWW37zu0BcxfyMkV0GGPj8tCzfI3JRPhmgQJT17KLBe0u62yh4bsXB/
fHkgeC6olRP8Ut45nng1IPJDL4T9E7u/0wvlyXny1/4235//ki/30KdhZqchH6LQCWKGyd/jff46
/JUOw+5/G2J2EiSzqLWU1uqfZuNvpm06uN+Npj92yqevmJ2EWoP6PibTEBfFlX+hHspDvHQSpgk/
OQmfxpidBBHohSV0xlBuMsdtr8CPYQInXgrhNtoq/ie//G/TNosXKt+RpTpl9+fv46X0oF1ku6XF
n3eg/zthn75p2h2fTrcVK0EhIX39x3sqrtRd/mT+7Hi3L1qxrR+Ce31067/BgmHM0o6bPYx1nPci
CBlzGFbSH7NcS8XK+W3e/2+zN3sZs8JPUKNk9rpNv/9v02mH80N8+fhSuSdepjzJMT2ePFx/RgCF
sfrHEhe59MvWfxnd6Grd4/82zGxvy7nvJdHIMEWwcYxdFF8UxSrUFw7pSfmJhB9qFGkh/FIqP3Nk
X23BkReJPD46lR1krhL2za0HFLOF0g6JfptnORp8qHaFe6mvkmwdo0r4HsZCJ+zAsOH5e18NeIRe
AQiSSaMPgYfZ7h+6XmhR7SmPdpxgSSf32Y0gQiZcKzWXfLBfiKSmWfx8uiewCqZCYEXAN1HWngFl
UIXj58RO8OQbqaO7XhQmmEx71lJYOH85iP5RCYLmCrb3QxTieNM0vYd4uK56j22l2mWwsgsjki8s
igCesqKxVn3TRQzwDxgjYlxQ/eSYKGUcD5gArQ19kRRPWpkaK85dJq9sCYctyxhxJI7qYkkrc37A
qSnwZE2VbAQ6NGcOtK2paoET08LnSpXCyzGIwxsTn8UfiC/bN2M+5lcJ5IKFouXJ+k2FDAXWAsVT
lKfmPbtUS+ReQiQarUoVxAzp/w77AnV1fleerB7a/RMqANA5FTs6WseTKRU2svCpkj0LqXSKFXLh
+S9ncnjeAYdJF16c00+CtUMVCiQCe4/M/Hgwu6B6aKMu/1yYWXMlsJK8zUpjaeKm9T/a+EzWBHlT
ED+CfjEnQUkeskp6bJr3YZC320IyjR+tFSr7yE8fqIGaewlzjcKVJKVdjU3bLWTi854dIBbAWTZ5
KbAHaiBzVr0hJ3EpBb59XwY8C9Bye1s8W70MyD3LgwYVXluEIbjwEcbxb4RYM9VxTd+Ppbc44V9b
mPT5pU6neUoJTRtoFl2uOWCuTByMC7pYvx9aU7qG8Yp4cEsX9o+wU6XdInaTA3Y6v6tODgyDTUZU
bF9aQNSAjhdasPiBbab2faE00YqCoecieWFdoCWvHTzwwD/03CoXXq+PE3G88OhNoQcK9W0S0p0j
iHj3PdTydR/bKQSp0WeJKyvbGU3d+rcpeirWpagzXVmD2hfVyked2nFlnWP2SyCBUbzhndwM3gpH
Yx2tVK3HARxDoqQyq4tUrYxiTV5ft+lq8Cmn7Qe9ivQl37TTvctrRfEcXDiyIxQzjydO7ZE9i+FG
3RdqO5obEelVgrtnpRn7zPE1e6ulupLswrSVs62JEJ6/Q/ncXgKIzzNKAB9UsKYqLrsHGavZ29FO
aZgOHfwekaFsvOuk2tFcPMpN7RCAkCvXo6Cet8llNLY3eVkY3u35DXRyLU0KKFSsATGi1sEjdjwP
clToRiir+cMYD2FH+yDq+61RekPgZo3pL11MJ8PxToINhPkLWklBaPJ4ONsXFp4gVvyQjElCzafK
YOtLERR4Nx6bb8puAN2GfEODCGA1bzOAxOPRuphemxE00j12WMNt0mjNqki0bFfEfufaI7WlIYn6
NQU7e+Fcnt5NHwVCh4oZfwA6nOVgVKkMtGwS8aAFQroWqeNc6W3kXOdDY6z4aP1Si1P1VvH04FpX
gndVqdOFuOzkbuBFm7iNE7lxcgCZ5WeOkca65JdE4zw2lLqLpN14zSTU2nVGdqGX/mOIyNrm/Iaa
72j02JSJIwPhENUygKDHc46Qehm3dtc/mLllX3kJlcCXqlCdZBVqkaCCDvgn3Q163e3yAQ3dhYk/
HR44jD3p90Pvn2TFjofPszpVhd0YKIzH8c+KNvBtl3Z6e4vM+vjeqVZtrgEdV/W1rQbdkpbUybJT
/4YNAYgDygAtyTkhwmt9ap9mODx0ZEfKKohUG9czu4kvtBavHDcHaH+dVWrxKyor8yJrh/BFy73e
WLii52/R9DvgEcAEmWCXFOWPp0EylM4ZmlJ+KKvaG1yihELsOrVOBKp9vg8MqkmLBbjO6ZjoqQG4
Ytip4za/Spo+xZICX4EHBx+Xda23zs1YOuikxNIaSNKS0Pl8ewNiwxgJERayDhmFvNlGi416VKuq
EA/RiLpJ0NbdD5RIxq3kOL7qloVK7A/Y4N/57T2PrDQoE+CI0YJln4EymF3Yfmxo+BGWxoPW4HU9
aXJGfwx90JYe9q/God6OxOFEz+AkHy9g2nR2KBAp4qJspfBi9KTEWrG1hb5wYOY3Mh8EfJTLGBgL
F+Wcl1xh54KmXKM8+HFfubHi5ZsOwXo3kL34u1fDNBRhPewFkIcn6BCngeeJF5TygLB/fqWNwrps
Ot2jN8sWhToRresgH1+SFj2m86t2ujWhB052eaB1OA7zq1CpHAuBVVV+wOPN2maJsOSLkrDJdkvi
199ag9vTt0dEp4BeMFsUbt28ANnFmRxXrew/WEFcbT3TqreOkjkbGy0W14L9+T0dJIBHIB2nPsnE
CFC5/I73i58hvDNkzfgQ5Wqyc6qqgh7clns/lc1N8X8oO5PluJFsTb9KWe69GvNw7VYtAMRIBmdx
yA1MoijMjnl8tt71i/UHVXa3FEwTW5uyUkoMEAiH+zn/+Yeyf/717b1bnnCb4TvQMHGUA7WeXU5x
hwVehFweZRYnV9Og6xsQro/Mlv72KlTVzBSh/7Gx/HxTYYR3f0+o4aOrTl0w17lBNFL8US4mclE+
58d6lrnpyv2D00gpSD7e2UttDnLpsfRIPoWiERgPNrOoAksv6+zLZNVJq3hxhorD9CDM1S4Va5rE
8nlpBrNYnethen+FkdHOe2vMHeJgujwmdTeVpOL4OeQw9wtjEHvOPBfTiPBZd9NwqH0RW2PjehDD
e5F6xWRZi68vY1hct3rZI3uWU9tZO6bPPSBXilJG9ce5iU1iWAmanScMgu2quIiqkKgMj/E4qO+u
bVkfsZ92i26BtDtEGx1IoEFz4KEhzx0oIk0xMBTXc6MazH1PKDFhInOp1arlxTC5MxtUEv6QN4yI
SS7dlCSdK7QmejMGGB9NdbYx69bJLvBPi8vnJNXK8h4fuzhJD0TQGai2R0sJSX+a5TRHsVepGnFD
XozlTi08TatyQnRUvRw8KxadxSxwNOv6AKqhpk9LqjUwZ+Owomv1lrGKrZ7mAaxiXyjmvFx3LZZN
Ozo6J/sG3cwlYsGIcKS8Ds25B/Js8E3dNgR4Ja9ov6TcJKTa0JSSsGjzSZDjh+PI4RFuabyt9Fs5
dZmyrXEfGn2zXgbrUcfkqfZ0M9OK7ZSUi3LjREbcXWpRbiak7ehVn0VersfY2ZGPomL3YhtZn191
aphDfZl6sqb3SL1tsY8ivRvuDBgxBR7LbPUbd3Jz8yZryJJ5URRAlslX0wK7EB91lcFA1Z1kGR1U
TZRvuHtXq8OuNiWbMNdHOF0RSTQ715VCCWatndp7kg9buZspc+NdBSY/H2KLUi+oJj1Mg0HGURvY
jogMfwzHfLzoI70xdsTJuKPf1DrxUEY4VM2RMEzLuc8c0TvPczi7zeKnA1SXzSTyMvKTpo/NHSYz
RYyKwnKGLSUY2grTabXJzxenGbyZz06CQYWbkvluQi4HRjjQse3Z06zRyRoWO1FfG4w3auIDyWLs
5hsRC7EcmUZF3fU49FryMmitYe7GEErHp2XAMPCijvJp9IocO6zPUUoK4IbEj76QVJPtGjEH8NYq
D8iGoHnblh5bzsawK/xCcVE19K1lTXZxghBqrAJca8Bgxotas1Uk2psZWbvn9NhdeXoets0Dv4Iz
Hia67nyf1oOrbHpDn4q7Eqps9VbT+WYEAWHBcjM7am0qfoJ7F3Q6bcSKTGP5EQ5UL8Zc+lVmm7P0
lVxtWvz0q1IWAV+dnpBYtxARclUZsd3NOCSHQ/hnza9EgJAgAi40g7w1MAsZayhTn41hmkIkRHqE
uXQh2QhOaRYW0QEZauJYfll1aTf5wyzd5U0RtlqqXiKjdDG9vGtriwA7gjNHcocg3X+VUCaSbp9p
KU8i0Gr6oK+oOZxkI9FIuV9+fVK8O3oxBflP+Cg9GBjpWZnGbaSE0OXiQc1b6Xi6Ak/Rz5tmOll5
wlajyCr5zbMQKjwADJrF1Y+EQuOs8YFkAzunEcWLOmcIqxytq/utrkT28qzNUR9e1Wba/G7fY6wl
IWIR6m04GvDWfz6rZEqAg9tkzUsaj67r92HVxG/IK6RzkTUDe46WpfYg+eKXrt3FmjmpL79+0ueV
HNRq3MixfMDrld7DOTstkR5UFRtP/lQRL/fkxnr8lWz49lYzamIHf/ta3x2IVu0h5ONzzo/eErg4
d3b61OMuuy8rnOADMOlugN9bO/UH5dtaTfx4PnNnAFyAfAgeAVHPXSU1YxYkzPXZkzqWpLpBeHPv
SNDtbsakKHYEJ2ovVLiZFlR2Xj79+k7fTTe4OCACRQNNJTTT8yijxDABZSgQn/C9Dx8qKwW62CJf
jA2YvwKj7m0e5Znrk/KpvZbNHE3IsNBJ9LavLcak3g52KKYPMOvvvO6fH8lqDs3jQMizLrez16ot
EpScUaM84o036MkuxukKf3vpUJncsGdNU77tZuCF7RCmPfCKHMhPeYykXcCHa4e8LbEtV0jo8d1a
OtEerpO0ooCoOPYYvRo/dOp8tzwBawmxx0JsdaElSPrnF8QV5RzpodSeJ4wLrV1h15m2HyuXSogK
Kf6o2XjXiq8JElSOFMSAsUAgZyVqUrMSk9lUnot0MfQroHdtCkJHb6ttMtUF3KkxYpPYaZroUtWz
2Yiim6gyR33bmDYpmb9eR+/WMBRhimWFXoCDlF/p59ufakWLOsNOnts2tDdqnk3Q5dADmKnaBtoS
D9twMWt/Epn8YD51vgPTG6/mEzQGIGH8/zPMbbFrkVROET/j+EO92aW48OxWWCwkoVDoLwNi8+I3
sQCuSS3N//BtI4Y6dy8vurFdCurfZ3uxswPK+eRgta64S+IuPVi9lt/8+umuT++n14H+H6kHOz97
EbDH2dOVQm26MJ/aZ7UrQ3KZrKF47JIibIKuLrXGaxcTiaBehMYHQ4j3q5o+CB46WCYPl/fx5691
ZI677vfTswmpOj3WqSvkKU7kkga2xFv8g+f6N6uae+R0wbYRpT8EyJ+vJ5mQFeMwNs9iNch7SFAY
ILSoHUk8yxwZ6RGEAA/AkqyQIoAG3E1BjKVl4jtlkn0EUrxfWWzGK3wAAAOMfD59KLLCibNhjJ9X
fmowm1Z4aPWrxtb9CExr/+uv+P2TpsVAswh0DO2Sqc/Pdz6FGnbk7ew+O/g7fCqrUb1JKwtTcAWr
zrtfX+sdd4lvkikr2WdciQd53r6Hluxcq2/Ec9HJiOYKM1+7TXy8cl1GoWWVF/NtSYFfXOK/pQii
anFKeKxq5nmXlS6iqGMosiZyMA7GEVndVvQiymU2V3F+LOCr4fROipn5KZ6c8f7Xv/y7BwXySCWA
9RQAOKPp9Vv7gZnRRUTe2lJRn5hA2fGR9VC/OHSDMSYKmSWC370aXhsYo+KlzQAD/OHnq+lFo2Dk
W1hPhsjMJxJ34ZJZwtzUxF5+sPjXtf3TS77aemC8hnh9tfQ8B1dnTObIzLXMlXiqrm1YFCT10u4L
fNyDJWoNL2UgeuC8TTfRYpQflJXvnytA3OoUD6oM+dc620d7E6pQltTOU0gjkuyX3pUZZz9hLxdR
pLjig6Ln3cuF38zq44xt9wpynlNve8xZmXsqGE2bfecbw6L7aR9FRx5BC49bph+Qa86vx6qB1cyA
msk7g8LzIKQsIXPbHRXty6BZN44zRMcms/qHsSyeaIU+Cgt/dzUkDEAuyJ0RUlGrnj3Mqh27DG3i
9Aptn4H70igE9dqlm+w0u0qqzYx98kco4DmcBHnCWsvzVTOz9ghnfUE+dM3YZ4vy6rqhvEFbIS/6
1K4/eCH+5s6AqlDkslEhxbLPdmjyYBNpOKXyKvpweDQHc9qQtZAH5YyrpKeJ+u33XkDQfQV2NqA7
DmWY65yBVz2B5lNVhdkrKeuKV7txvhmGufCGtF5+s5LgUqTEIPxfjx+GWmcPEASKZ9vk3aucrGan
VMu4oxs5VVSOJyyfht9sMr5T3iHxrOIGxnjnA3Wq17SerWXGDnRcoz+cbhsZUe5bpfVRENb5u83k
le+bJ7mi+mz6Z8txSlcig41pUGv3JUHyxXJIsI+4jMlxfvz19/VuffBFkY+A9xoHJ4/srFTBJtea
9cXsX+fOzZ8djGScyE4qgim7eN9E1gdH2XllxDLnYAbWhCbB4Xk+YTYVpuwN+pTXyK7sZxhDJuDZ
pIwkb/f2JDcYgcBzZcjiRr+5X9KEK0y2LX6WGlA7rzuNsVLmxZHFq1tyynlUbqG30P7600Bs9Qdr
5f1TZT/BJYIal5VJtO/Px1Bj1QO5qObMfmK5+6jMhm82coMnJw/NT31UfrR/vWMYo3lhyLjaX0BD
gT9wdkGwrThHYiS+4MDjTF8seG3LQdhpAhnLyZtQInJb5qzSNgs5H+OhmhKSMGSdlPFhDk0sE70h
YTESdOR0RdANSSo7UstGmXYXlOiQlFUlUURPHJIeFqrX43Rk+3mKD7MgGrXpGZrgk1N9ZNZ1/iTR
6DJNWPW7zK0dtvafn6TSqkUxWziTz6E635VAl/vcnesNblPZi6nO4wff3Pmrh2yI/Z8imtkhng3n
IL/SVyLU6kb/E7el1IfQMnkCb6JdxsTro675/ARYHaU4uldy2bqjnOuTy4R3wKAH/oIX5WC9VYqb
4nsWAQqJPOgJAiq30VKDH2upyWnoDwnMx8lL6lVo6rvdmmXhIxZL9TRoIXIZBMYYTe+x/RKo8MGD
eYc8WEReojOhw18Fvu+yVDg54yEPq/y1N9xufNNqknADOQ/ZSJA4IK7Y6HGrZG9DJPSOsGGs828j
patBHDPK1mgnOe6Lj+qSsw0FFIap5MqdgeqJb9y5r5EZGiIMK7W7K4WYAk0f3O2cd/kBv4vez/By
AtyKP7LFPO97/nPVdV1SCTF1PQ/3K6ImDa3c7O5wLZNbJx3jfS7d+lhqoB6NOQ4XFBDD1mDX9pEt
6tfktH7ERj97M9bfAZYVhSd8QQrQ72OkHwrr3lmaMjTc+q4asyr1MWFTHb/oZ2dnN61z1SGv/0j4
+DcPGzhvtWlA8Amx4gzEEBW+GG2v1nfjTHBM0+hymzqLfS9MkW2rplaCclU8/vqE+tuLQoVk5Aa1
j1rw5x1AJLCCumJs7gqygg4xQ4qdotbJCc+30EfdOXiiTMfNry96tg18f7jMooEu8SWDAnq27dSm
UwG7dO1dmcnGN5l6+yQLLwHi0g+N5NeS6IdG4vu1VpiWzW0dep+rlPNUNIw3tOYuLoUlD6HoZLdN
jTkq/UW2mDi32tCEm9mpe8EkSmtSz3CE1iFdU6P6945JWCpseyAWeBaAVr0jhi7o2iYGIeXd2Kc6
Mjcn33euwvwknLIPWoqz7e8/l1rLAK645i+sC/yHBYzjT6eNiiSRJk+ik3DVYdOX8Udl9lmb9v0q
hIazzXLyr2aMP1+lUxO2nbqSd1M5x6e+bF+XQkz3nRLFeESZzUbHaYRwsbTeQyT88/eW0fo0gYrx
s2VnhqB4VsilIrLTITKSO7G46S3ns/DdchmOGPeVu19f6m+eJscwBQfDBvbBc79OZk5TLsyivBMD
BolRO3XXhBNkn399lb95misHBCQCgxaKjrPvLC+ykCwjUd1lKuI8AtsaPw1DK9Dd2N4MvVHvh9kw
maq2be7H9vCR0vZ809PX2SpV6gqn0uSfEwvgkBU5Ea/dXaEu4Y0SVgymFT1R8oB4gOrPUK+UDxrR
cxMBFhAvJq0G3cTqTqOdfYdwOKosrrX+jlhVcRGP0RRtxkW0XyH5yCjImZZeybDrX/H8Gw+EqIjX
3o2LVxWrwS85t/FXVtj/eJ3+Cwe4m/9sDe2//5s/v5YVut0o7s7++O9T8tqUbfmt++/1x/7vP/v5
h/59Xb3J+655e+tOn6vzf/nTD/L5f10/+Nx9/ukPG4kh73zbvzXz3Vvb5933i/Cbrv/y//cv//H2
/VMe5urtX3+8kmzfrZ8WJaX846+/Onz91x+8JD8sx/Xz//rLq88FP/fwv/5nkyXz27sfefvcdv/6
wzD+6QAYULOBa0PsXGvF8W39G838J4cs1RaECvZZXD/++Icsmy7mh7R/MqBaC7HVWZTxHIMAzLPX
v9JNPg9bC1AkWnV8z4w//s+t//Ql/b8v7R+yL27KRHbtv/44W7lr6Avn9Hr1NWWHg+XnfcjGeNCq
QOV9DuuXPmb8mbsXBYL9Yho/eElxFPz5SPl+Mc7K9X6Ah7RztCbrW62DFjb4WNMVy32RVmp1bKWa
xB6z4lp6WjVp6ik23fRbszTS2RWxPg4bte2dPbHuomByRqnsOeQUV7eCo8c8ZFGUtjcaZ6PcSxJB
4625ZFIc6rawpgutDrt6b9mjfdKTvC6vM7b3S7NNuugK2/xkDka3meqL2JyjersYWo7JZuFQLmjd
YrZbVRB9RB5gs2yyWltkgIhn/SETtoFnhKae7bq+625gkNjqdtAzqR/7qqgzP5d1UewNuFu5D3/6
mvqZT+pAACjgq6J6cTPHqiHkLzrQaGvXhtcMCLe8tG/1m7SMnJTZ+GjGntUsWMPXfICPWHyItmzW
CnEDSqoMzEeUWJzGaVIOdJllHzTdyMTPXxQjq3dYDqrF5VAlpjSCvKer99IFM8uD5so09AuItq43
Vkmf+U6rus0uXhh7e+oolMlvI75EaJEpJqQmdvmP49wv8rCUg/GUitTwCBojjSAtNqoqbuHJWAFm
UxUW5d1MkUu2xUij52ntUnuEQbRot9ZPykIZVIIrDo69S8Z+Q7yZih0rDtV9jGGH1ZlXbmXfRVZc
BWrYPeKAnvHgLOS3sfYc9/aDNad3WPSfjHkVGGvZV1O4C8yKbCBCIA2SbEmxb1IO9eyYB8Do0Eui
wmTA4UZ+xqW9NKmPidUfXWJ5/GHStrRCmafq3a4sMOoQZuJji3RNwPp+GJYxQAu8ZzTfBFk23k41
sVN4h+NZKbb4scN2mWTQkw4eQD5zgprvGf8MrEfaN3XU0g2Bb7M3hYCwS6GdtMm8MySZ7bMWfY5b
7TjbEfBQXgVZaw1BvYTFTpXt1qjNG2fIg3TCAwBDwqtB7bdQSO5mNbrKlkbsc1U7LjN2H07Pxey2
97K0OVlGuteVOA0mOe/scd4vs7xWVwi4Kq3L0hpuTC1+4xjzCalrkHwM93qvbEw5XxEui1S/Dz/p
Hb2CEe6FkS4bJqMjzw5fRz2FvZRj1KrZSbBokLUUa1l/p8QvURL7GjyNJlo+IfG6zjPF9SIbUEN2
uHqojrA8IytoRHg9glzGT0YTISt2++vBgQdi42Dg4akSuDG0euF+VYVbehG0KjupU2a37Vs7aZBy
wwFP3Dm+pyYPmnxhJKiS35e1J7KGH6ysjD2zdi9GbbmUS3KDqeqMdN/2h0W5mkIZYUVgYq2rZAYs
EWhYYUWYW6iT4kZCxaNWuXmQON3kuUu7c/Ke7LjumV/0UnO4FbcDGBXZplbi8mZJ4m9L1N/3o5g9
1R12TW1dyLx/tvRp3+mwoAwJpSsx2y9x4w5+PIdQLHpp+HMZigAKBuWlRtgWN71Uy+RjIkE6U5am
p64CrZ+t9EavcExzq+qGo13z8Gb72o8ZuW8pZPWhXva9KOGLxPYbuM+2KJ3yYs6iOzpPjIQma9xQ
3C8gICUi2qZxiJ1ZLknwI4NKKyHS6dm3YdYln+R+QdvgD53gXsNTNs3mIXSHcBNK00fd9lYmrupF
mrA9V0CwMvqNOaWC2WgyeY3jBnmCuKi1tWsgeP5Ll1y0sVLtEuLL9CKJ/dnGDGQshu2SLr4TF8d4
1g9RmF0oKQylzO02yhDetllveAtCOhZYcZuGaeM1CYl6g5l3fqabj5GjEl2DT7HfjYbjKzCIAkiB
92Fp32hm5tyE6Co2XYVTUlraD4bauPvY0be2mB6xmJx8rEj2adxsnLFeGX/Y1DTW7Gv4ckA1VJe7
jGPaY0xyopF1d0lWRR5chXw3dvLbnMvH0rK/ynEGNVDiYFFi3bdj5Ml6SLQgu8brkqskxEHKMwCc
fZn13SaqtS3alulSaWvTN1A4HOQgjpODWgVXuhbxT50pj7Ah431v99swqjaGziDNSMPb3I6urKJ5
rU0WekkqW5nE5sZ16g1BCVDqHPxjlDl5KBQ30NrR9iyc7uj1G7zW2uiKoedmnuHxWEU8bTgk5BWL
vtyoytiopylfXF8dW3Gt6EUbuD0+YXqeQuur4CAOA5Mb1Ea2K6ZNE4aml7rDRVnnx7rSW79x7W/6
iIEAxmkZ52KkoQ3CcNvhsdQHRwrmvFK5MB20kIkRZvu+nOK9JpPbKG9eUMueykJ9QLrOsi7tXaMr
1ugvi/0EYqG/tWkhriTFNuzG/ATmdJJxX+H6vJh+bs5bp62/uFX8oI2l8TYXuRKYVn1tW/18m9Vz
vsPxa8vh9wUG2UuHn6rnFvV8SIWyD7V8Csywwv5NavBPKwcjo/Ig0VB6IUE08xTtx9r8NpR8udpQ
OfvUiKubgfr+QrUqfUOPAZKkyuIhCjkxe7oCv89znQfFlySV6ZMk797rB/TE7YjrklXdaeasB0ai
npYy/1ZIHBTcvqowLdGvkoyXqjDa3jcTCeF1wfw6kSbHbNNf924LTz+aGxlEhXxCOGL4VQWOQuw9
9YLbP5J9IH3oqKQkx6bwZBHOR7upYDC6zUGhcPXdIrlIWRuejBRIunb6IjvZHyrFZEpcuRulXP6M
quJWsE+F4MdIq9zmpBWmFuhJZlwqBPT42tQn3gBJKig4XhCdHpmV35plc3Jsec8QVd+oc4RsRLPH
jRlrxt3izpAFCwWbwUXJ7x1reTGnXvMIlNyFZV7wXSponSNRB+pQ9Ld1W6UXhMWcqrZySTdSXiLe
CC9Rlf7SAoJkW7fsjTsW4uuoA/dNU3mlTsmdmUBhDG1KHtcR6iPwwVaOZrIzqlL45WK9LLKotpCm
7G0Xa6WnFnztGMDp13rT7dplgvazZONmUMJD1ukbSCAHQ+uvIep8Ho3pxAo3LqFKDIEV5luSEgus
MNyrvsCdQJ+d0s86TokiUymZbTiLGTYSxnKhZi7MSzl8LZV8g5b3Ik/MxtNpfa1Mv14a9zrtkodq
MALyfk9NjM9WBIqZubUHyzP3otJSgmRR9kti3tD+3XYLiiDNeJ6WnNulxKCQYxt0asebcuVz5yQl
zlvmI3dbek49fRlG7ZNid42X2ONF0agPLgux0JTmaPTWAP4+iqBvouS6KAqWotsMPvLolyqFCNcv
oXZV8stMh7ShtfSMas77ndNMVXybOGnB8eII3OoGa5RvCZKh7BDH9aD52ZwXd5GiZdOJjXlUsU82
izhoFtO8qBKI9juhhlJ4JfC9vTcAo+XnDCj7acRHbKi9GfuuAbKyq5/a3lAoCQFq/LRp+RDDlrK9
Vho9dD+Akb8D9j+gXbQmoEprWCALAQr1d2+1H1CfqumGHkS39w21FDBUK4EB3ph2deXnDvEBHoJk
ch3SGXGrT9IRz5/MHE3hft02YLST3Zu6gZgfu6fnDBrGFo9PiYoBk7lgyTonD5xZlOSJQzi9wFBt
8godpyR8eKSO1UpjKg99U+JTFYlhuvmhH/2r6fuxyTvDKrk5Okyk/kgtIARgVPVzk4fhZGzng937
XdHkj60JC2NQ8j2ke05DMQv72aozR9n8+qrn0DyXRceCEdc6boIZd84PycTS6ZEyKr6VDnmCgrDS
P+m1arQwzye4/402zKlXmgkruigmqv1pdgSRNZad+6w9Rji//o3ePwcX90mgEQhmKL/OrYMjqfGS
gA75ZbGOjlLExkHJ1nIphziM/DmZJ4AjM2w/4GSc0drWBwFYQ8MOOL5mnJ3BUwOAHj77jeL3rOaL
wobuOmWtOKU0oDeiqsSpLu1w8MWIxuHXt/yuv/8OOqwjEmbD4EXrI/lhXauxcHpXrwg/scfoyxA5
+DZPEiG/T84Tq62xF8v5ABoH0PgROaakBJpmgLv63DIsts+uOZIRadshUbl9vhwLey/DHgj1+dc3
BoFzhbh+fGdxXFiF+ygIGRRD3zuDwLK0SEIbEpXfxfWFm5UPMVH19Mz9EOh2Gd4TwNlgcGYepzi7
rgrzUHXse4WTtPs5r7ASaUlGkhFuHHXHHlPabnuc7PibJfpDGPV55hdQxtlV9exWa5Y4UFumwGSX
P3WVnbHHGtXOsPLAdmN/aa1tS8duzuV9mZtHO7FuqnQMLLUJLFFedY227/Kq9SzRHMpaL1drCD+U
uNx0g8NhqeuoZKjPLsn1YxwqprVcHm96PXxulBBnkuIe5O11gejvDE6MFiW8yq3xqTGno5krGlce
nsJ+fNHa6UUZqieMGpAryAvBog/SLt3YFc0dlo4HCI21Nwn3IRq1oIjIjg6VbZZYO1LpDwwxrt3B
sC+wqHxNNbFdOpwqxwhIaGmxpBvy9F6NC1j51hYx9K61nWOhO4E1jdD2lT/HsL6POwJp6vByzKL9
POp3SQnXe8BkwLTal0KlMtObJ57KQzn0vYdR6urCu0vn5FgI85ny6IQB1FVc4FKp8Y9FhCVV1T8N
Np1CqkIPr2pIDmJnxuI143ADzCw4oYa30igf2Jxd7O6W3ZiMx5BRgs+rEQhU7DB4ETFU3WaJWx9e
2l2sa89mFvtjXzwubnnsCyP3LER2XjW1WxuKdlxZXhpmh7LRsCl1XyQi1GjhHU7rK21On8YoWQvT
PQS/LfqEz8Xokuqnl3d6Mt7noMB1oW+YFv8pLHvvtC7FI1/sQK48SPRDHKnHwqhzBtutjyMk6g3d
KdfxqqSRSOWLlYjJj1L6f4saybeV+J5q7tOIXiEADquJNGIVWXBfbntBbz92150uH6J+Hrd1jVQx
CZv8VZa6vW0U9RJD3N2iyQur6FHLj5LLKUUQiuTSWOzj5C4Drqh8x2gTl81KGltiZyeaufRkxjAi
Xy5nM9H9Xm9vRa93VxLVC919eoVW+IJu9FrULUt+LpytiI0jiVYX9IZHd+E962c73VZumXqkgtm7
vsn1Dc56yT4usvk6K6vLIc12YdgvwATp0HnKiDxowBKnx4lU6Mt8MBosAICmDgYjp1sgkm9pPixr
0/pESN2fpdHZ/iJmNEJwOg89b9smKZOXzu0erCIs/Gm2pqDlWSj2smM/6Px5Rq8Ws2nIorwU0vK7
MLvmuQayLFsoeqrrWwuKZG1Gh1WXk4XCh6JL0QikqedmY+TJyW7DfV4u2iNe1imf2D+4KIz4a1yV
zaF8cqCJ+zUY12WDX6pfUqN5ZtXlmNGOju6pXX/RTvW3UDOPvbV8MSA3ozClEqrVJfMQDJ7cGCZ/
2z+JdoTR3/hRGy945+ipb2M6A7jYTh4Tn5qVqnILNWbGoo730EpGoAHT1wr3VKXzhsnpA3bdmxyu
KjSyRfgh92EN5rViDVfmFL20meYxSN012rRXC3NXhRS0eE14IZDfUs5XWGJfh665xXnmsimTz4hq
yJoSG030qKhMX9TTtnJUX84YWc7Jl0Kqm7hU9klu3EyW4jfOctHOkempeb5V3HJXO9hvL5/VWH3q
lyo9utjLNjvGKSJ+ahtl2HWjTSKGTpU+NmXQyl5syrHBoqnSIn65pN70trtTC+vNEqOb03dXyjZX
Z9tL0mQ5hMho240Ff+IzzuepFxKM5VtNKu9zOzHv+jFtQGZ5/C67ZKSRoSUGeUsYYHWliITIDxf5
Vt1mjwYtGq/BnD26dkygXjtNfo+O1B/izH7gKKArz5yvnVAPjGXR67pYe4zim+gtE4BumEzEkkk3
HpYsDDdj093gRuT46qQr36YFwOIYdz2oY5gDik2OciozqnYsk+j4zcgzo8Hx8injbaKLAvMc1DtF
SdvQKxL7U58IXEFbg9lXPmo36GyI8dG41Qvyrqlpdbv7gp1CfUzTaj6JUEGElUfkx0p71oLIQVQG
uLGr8/ZguckFcYWGLzoyj0oHKtIS0urMo3VKhqHejLm4dEbnphs1w18VaQH09taPVzeMqE+PMlIN
r7BRV1kj9W2cNY9dqz/XiC28rsnQodmt5sNFEkcsya/aabydh+7SmCU0Htvuyldt7r7qsON3amip
/lALoNmiDoGb1CTsXlxlKFF1ypyI4dhwUFB2IJIDrClvLusXZayqo+zwh/Ygo/IzTWYY2zps9cSv
EcBfunSA7VUT2e6f4ZhUd4lIRBQoUXOdKZpTeQS2LZWPX1WnH5pQaNUGVJ6I2IWTmahBW5WbMMra
XW1lxWlpqhp8qmhHhtFCZQG2Zm3gX5fW/Rs2CFLfO+6i2144yuUqbfRO+LPoqgQQPxkPEe3OdTM2
sM4Z4SeLH9blQo7aUNuBK530azOm4Sd1NPL7ch7lcVaNyNn0uPT4palmG7D5/Ll3GiyZKiN7mNpF
u2zTCTiZxWM11JWsxYM721a8NdTqgSPQudS4t6MuysECdJ3Uq1w6+xJRTjBSOgehnjkXVk2FWDW4
nPTierU22jmifBxAlycHL0hn0cJAU2SySUEK0dRVOycWmV8mYnyKzeZOdfvSj0f2wWQY/zdj59Eb
N7Ot619EgDlMzoChg1qhFS17QtiyzVSMRRaL/PXnae87uXt0gA8fbENSt9gV1nrXG/zncWxFIonl
+zTm0gFkqnL3bwfa+TZPtTdn4+YeV/yA2r2nOvEfScY0j0qXVAyRecEPugSk7/pjDuJ+lu4E5rn4
vXwxDPdkjHt47pAQvje59+wT7kQ5b0fzxxJgoRabc9jFbP/pdOMtu4k31VekAZnrqwfpQlGy1Vgn
TaE1OVDyIl3WgccBc1iDlRsuCOwtCWTbhllvNc73lREfad2e9VRVG1BzFzjyblj39ezNxsksWnW1
be8Pc/w+rT3DvXcUIEYIXhwHPWZgcS65wFpRsjCZrxz0Zn6MYphcEH1/O94Yb8IxL443/3C39sc8
eo9Q376mfTgW1Bi2VQep0Tn1wcAwmq8NSnW23M79rbyyu8+L/VCTUAa87Zn6PC1TfiyidrldoGp3
D46txEXbnJ6dgTp3ZyJ1YUYzxqXM+ahqhc51VfsZ7slz3vgyNnaB+WngDdc+2I5hXsnnDnICig7r
FKgo6ysxnJlNmDFLtL8s6/6gunxLImuZMmNc51hOzU8KgPa0mGu2lWN4IHP151wUjK7Q+KajvV5l
O6RliF96y7FdrMufwvdefNuQtA7Tnd3V96t9Ex67y7UJoy/0I3uKp1K8gY2kyptxrt8n/H8LCy1q
nU4O0KuByi82ivXB7CaB23x0VxuAuUY5P4xheC0aI6l22Zxw4EBQpPRRu5XKdMFIjaEC12A1nYoO
yqmx7Pt7aOXvo2gU7HLBF3TrG4HRY+Z4vfvpdqKzwP8pI3BPC2OJicKPlTqsiW9FpUOW36n3CwZ0
dWWt2TC6O8868qrrgnKVwYojKAhWgcVDeJ1E7jwEi0EUm0KWBVw43+WQFrDfCeKbQ0w2j5SwMfNB
WudRdAuAvB6hUUIMOvMUujhyxy2RXXBadbgnYoHLTepGiec+g5zfiGHE0QCmeJo751kIVz82Xei8
mnjBxKMOr4MU7cFr3e6Hv8oHpVsky1F5XB1jfx47itXCa94R+H/MHjFjHsI5MEv3KcghXXTWiKGI
s90VE/hrsU4/Qn+WWWvOUcWlFsinftnU364Zh3RT+ntdq+CuDiFFS1N9dk1Ov7A31T25p36am+N2
8sABDuO0DUkuqVpXWMCpJJwbPXYfHlpn2eNWFdfbmY3tXvDYm734LQlgerbtJkitYMicfyhD3p+R
jh2bqn2m0GYM3M4HMkg+9i54xhqdxz0cimhJ/AKZctXJMKlXi8tB7kk3i0yaGspTnpfzUSP+/jXD
IQBFzCMKuls1wkF+LoWqydPgoqsSwfZ8dfCzeYV4sn74kDLYweDgy1X5eMHHA6nDKeHKebZ3VPTL
Blbnu9zfZmoVOQNL7kd7zR+ttc4WFR0psYfT7lTPzBHjspdP/j4+6anOGmgvi8usGDjnaPbOcpgC
RhqTjP7iJz4sMbytb+5qqGTVATkbJQeqzo3DZlXccv1gJMtWiIOs4a3Z/YCrwG5nQ7G2x2I2qpPP
vIaj5aeysCHignzobfdiLf0diNIXowQ3c6sqq4rAxQ2YK3oFHIwhp8B/Q+Adl3q64oRzWSQroFf1
q+hwNWHs2Ib2Hkc9nPXJ6xJ7YJ4VFNPjONvTVbvRBQ598+IKwsjsjnIhD8RZjetV+IWMb93XyChg
JDFDL0k7mN+qbd7PE1bFWpl2GeedlU62/XMU9rtn5N4Lk2+KKAyVvgcWxi1BNSEt7JqCT7lFq2J7
jBTn771RhkQVCPdcVfubsUX9c1TgRTKCsGWrF/bxvHX5ge1z9oiaSirygQ9ODSrg5+XIMFSbKfii
9YhdhE7qsvw0e+rESHWMaryaVPS8zRaP4npdHiC4493gjQz4u9y/2L5yDjZD6ZjMlucC9W5u8NjH
4C/ODPCk6+g50H6RVaNH+dMvReIadOle9xh1m30U4dxkwlyTrZuv5R5dPL9vz5VLuFAZ0RPVTrHf
iaHaMqhfNVQvTgqf6NE/JAResX36uaD+Szy8Fx3pX0YiLq9NDzyggo95sGJ6CaohRsJnIZ07q2O8
Y5HlwOadPsbNHuKZ2cmLG9bXhjnPgyraEBB3xUFjXe6VsXjHopkYiwOf2skS7cFlXCfw5nK423ws
mF0CtQ4k1MpETp04FYu9nTCKemW6YMTuDA5OAXLIB38uDmZtPFeTd14M1X7C6C+otghF3wyH37fL
06lkkjisVYwd/+s8TnAbCvkohAzflEfKnN3sRQovosoGcme5G/aeT1h+aLno0xIu/l2EgUrcy41Q
Q7Qpt0iWk91Xv9y907/71cW7oPOiO93sv8wJ8yo8DSGd1d/H0QUJCobvrTNdd3PosrnwjXPQriKD
jyzTthneYL38yaumjHfO2KxrnZ9e1XTJEM5WoplRI5UMsrCGUaBJodmH6q6Uox3burjiE1YnOEQk
1BrGAcfOxwDXsuQGPtiueiXi6IknhLmE3560Wk5yYd5Sev7Fscst8fKxOY4cxwDOT7XKe4rqIXoC
oP2BBmEikiJ83xbrL/O+BfJqf8bZ6Vpayj2h6PrECN8/0gIbWbVMI9Mov0s04pTjuorrVtRMPfC3
OEVtyT1VMYh0zPHXIEHL55mBNdX9o3TdKwj1mHRD8yTHoSVhhufvGd4vtMS8ROCW593fC7Koh5dG
OWECZUek1mJeulYdG1EucTnp+q5cre63EJ19JAv3rPz6c0FHSOkQ3GNlET6IQb/iuaPjEfVwvMjh
0caqIpn3CqWnPbyPo/m+RcG1aHWMeYnDG7npnj1jShAov1le9bQMbGjDFM+MnX94M7VQ5NWXwdFb
sjokKU1LdcFwRzux34iJDYOfDHYFT97Q/C5cdk7lGWnZOAOrhzF2O5qQfyoHkFdFmliMW2cTejQD
q3ITDuSM9LyOf4/m1OXfYpFv9ySTvZejeN0DeApjbbwhSf/Wu+WJp+jFpscfNnHVQ/dJvtI5Gmlt
A+OGKE7EqG7wKVgjkU5HrJsSkDRmGwSBeuPwSgH8LjaQHkOOz1jxMqkapks9Fg+OuZ6WWk0nBC89
/lbLNc+tC8aMD2EkX7paDPEkvQ8Xjk8yGdBia7P9ho8fYKt4qvfyPXAZHw0VLPN+O+tc/HRD/V7X
5tGPIEVVTvvpT6L+IBXWj1dlHkoezD1TAgmq1/axz60dF3N9r5cOUgVII5+4W58JzfsaNYRytNEH
Z+6u1RLwuurTo0CVdUN70dZmXDQ99ox+nxi2C4wGqKSxdI7Uk1/AQVgkXJYCVxpX/1RTf9oMReWB
5chhFZHir+Cz/WC+qqH8GEtcQibuOrcXOMSUuciKfMwa0rIAycLnRqjXgJUbkdwZrwHepaGaTxiM
PvmaitLwpjwmTepQ4P4ZU38xT6eZP5RTdWWSjEr2plUMjfC6ue0IyoSqgoll1s5+8xnV+LKRIdSn
K0eQuzHiE3PtZ47fjhlBUSynrv5Jgtc95Dl1bEV1GGz4CG1HLnSn1XX0MVEVEvv+Qr2sofc5RnDp
hNvE7K507qJ099uD0EB8fcU31hG4AtZglM4Ig8ispHh0p+mHp6cvUeKKTY+1cypqI3H3AixGOHZu
p8Sdz3crRzEKB434bMIECAZs7OSexRQzf9o8cb+ZeLk7zUMxmuOdMy24t5g6fMH05X3VNGKOWL63
jdkwH3OOpp/fwamrYxPDlbi3KOjzJYhNNNSP5a4iyHH+z3CxEG9LXrbNhzwLl/X5JkKK5wAalCdG
ElZEf9dE6wfm3m+9pGGNxvYeTU+VVmbz5m4kXPkk1gpa5BQTKS9h+gkyuj4U5vg4rOHjkDsXszec
tBSVgBSnvmaMV3FnEq9lZx6Fy/xvVyEF06jOq7vfjY2khiqZwSqSpmLRyy7de/NjdrnVS9xV4tom
+mXdRtByW6RqrYLYCHH9KwY6GWh+TuIyZ9WAMmYkT9qA6wEL49nee02M7zA/mE73uo0rTj5gAKfC
oiFw0NDzqGwvy0PNnhIJUu2f0OjnT3MEMXP7lgPNuRZR6cab7MwX6XLTxY1dGXebzn+rCfIB7jbt
L91axkMwDyJZzCiz1vxyUweBgXbbi5UTeTtGy6WfIh+yUD8kWprRpeyFc+wGDObXqXqStQkulnsA
jhXnzBYsbxLVQIxxngGPb7AOGIclTN6Gp5zVGruV76cbYWCUnCHUOlkawwdMVfnm5728bsLMr6th
9dkwdYu+z30oDJbVQCPXEv1TqQJdXMLZy2rnM2J+eMAPDBCGup5RUurb3VNNLELammNwb5Tc7LSL
BPFQe5tIFCBONtWA+t+j257rF8RmezK27k9Rh9tJ7WF+ovRLySD97HT+JY3eP4+e976PED9hRpFs
FYrfTVtUSTntVtz46/e9gYGxl/610eaWWvbyUfiLxfyngL6JeRLrZ84zr/G/A1Wu2RjNFzVIGZuM
FbJu88HhjdxNTUSdWEJ1XwyMYEnO4cu6OqAsfs31juXI7PfOYSntA7yhLq2M+m+UT5x7BIYnvjVb
x6hXAwGL6lfQVuegKXjAfvWtn9Up2uHg7F5/neeCLe9bO1U7jCdPWt93n/cURP2ftc3/EN4aZO7e
X9ZAq3sMuA7+7uDOqn7uufg+4GcQV2UIBdbsrWTqW5WMO6hnm/tt0ujSB/y4Ue3c7efqyJfRgBEK
zWBKVG/1CS7H4aHulHffUsBwoeC5r/fLss1X9vfzjjH1i7060bFwEHLBbFQMhA2hfmGN2KaGZT95
+Kg9eN4I8N0SP5WCaby4vfy90VYDAzaj7NNlZNsda91j5uL7FTMfno3dHj1VtV3Gi3ITKCUmul2n
rC6GOZtpEELXzG8odmlJmtdmOI328NjtbU2rS+YZwjf4dIIpyOw713FgfsXZc1ZdcBiwl3kE7tkP
IHcjEGDltZjEUA6h0Y2VRZcb0Bumi7FldrvyMapvyvB/tcPCVDHox2Too3d7lKys6NUAQRfFO1DE
E8Y64nGD85ouWzSi5K+wA47ck4aEBj3KoKItXVwUcBoDMbN3KsLaylO9G3Ys9hEz0wFgo/3u5RGJ
X8SBYXH30Hmktogq8OLAmM/tDmEMMQ3c6/U49dEbIipCo3ablao+orV7UD79hU/HBHaxLUTFSIRI
N1Xgt7xUn2rd6ehAP3Ubmgdrj97BxV5Xy4iDYdlS8Dew2yjTXXfEvvJsFvJHWyqToVfnZvkadFih
0nG74ZaMef8BbySbVXfe6vxhUeaXduyXSVu4RuQ2aIOEaLvNRSIc9dhB9YmCPV1dJ1sGbMW8vnkR
rZyyZobwyDv+C4n10axLeRS5em7W1U7w74Ny2WrBSwr2oXMq9hBLQ3hiiH+nuGnUT4cocw4ZK3U0
6qfRYfymwaAGdXXKH61DtgAwDR7i2FWii+SdfWP6/JbLP+tG70v7VBpt4k5fRT1zgUXAiEZVnvrA
/VxZ3hiOM4IrOKdGnBHAUKUt7+gtT6RE/LD2PeuJ6xr2BTRpZgQbvixjDYQ4zw8NclgZlE8akIBV
c6Z7OXpD9SPY5RDb0EnOQgen2bMgTOpzabnnNijLI0qY111DQZJ2f8HutjuM4OA0kkSAulX9R+TF
38Fr/wKnXnPPfaI0/9ZU4mINRZcGhvNRmAKaZ4A5MmblFPC7AW+FhJP1njQ2CLUedZ9rr+81rh+U
YoQIltaBvuMStSJ1bxZ9ZtD3/qFe/ZAHA/ibNOb+ZLvV8mDNG0hbq9T3EQHtE33L+OJh2fjqhmzG
uFmrJtlc664ZJub0s8UadIY2dWvDAmEIp7QzgkVkwph9cj3t4j0qpuLQ7OMCyWSek24x2/VM5HjC
2edkNmCxXe079FULxhrD32mBorCawZA6ZNqnHTKj1G7K7qj8wUxvjXwVlnmS58FXXqzja8/p2sdL
6edYRHor2JMVLJnavQwKP79uPTgJabLneVIrS9ILqi6BIKOToACbEeugjo5r/gAzJRuOOj7kmn3a
A4cjYjCtI+XdF5nJ0VPoDJ+7yywHq8jHuZQdUWezhCUW1gdzJvCndM2XqrC91Nn8+x3SAZyIbGPm
g40SvOdhGl6r0a+herfsPHfFQhZKsjMYv+2hCtPOzxnbSxhj2iMHk9hIn6okOkJXPpp6V1mA6xLs
Vu9rom96RDT2FuTlcx5Qz037F3iml1n9aGQ7Jn38xgUY4K0TcoLi9wK9PCXsszhvpf3k18VHsLln
EQ2vcvDu1gEhrNffjkmz/dlhmLg38mJrdJSC8ymG317FgzuRyCuiL8oUtBiyAjcyw9+FMPJfNd5J
GXZd42EYnRDsEgcnWG0+KcNQmoH9cHXDuJC3UMzdZW3QwpoGrqBbeY8OYYwL6MlING9TU785lTNi
j56+kKFe+GkYxvvuD0/mFqyJxrqxaxfNANL3Eq/XFg8ryIKdUaxbRzJG6TqlHiHaao+eKRTS2SgW
rkfntRX4Ryqt0sLovhWd/BqblsqtZzIY3Lc7OSgFZosWAlLhztelX+wsEAGiArFkYreYS/iQ+ova
n2ICsjlGeuNSDwgunGLDOS1s+8x0pzs8OrNy7w7WnOOjYTP2HfZoP8hxOW+h02Z87nf1hnvo1IOV
1zle66q+M1znG7owP5VGZB4qWVx3Z1EPxlZ/n6r5/eZIeZ5lmANN1EVSLh65UmiLg6Y7kOjXJ0Li
yrl0DTvFdA8TPo4ZoY9YmKKGi/cc9gFGsBfTWj7hfLPU+DF9nPPrpaElpmR12z3u8jq41LNxGJaO
KIqtyF8xkVpukpdPqDVLQvl9rYV1WBufRMPG1b/Nxfi2yYV3vHiwOS0iLLacARudVXnkaaBDDcP6
U7vmn5Jx26urOsQFneRQbuydAT1ckU1T5nc8XxNrWMzFIoiqRpRszX6tysJ5seHlY7YvPW4bRtjJ
BOeJ9NYtuh1z7+tU3nt7kEBGpATvww/Z3uTtE51rEzVM0kduxhEwIw7VtqQgn8Ralza8q/GOlASs
ZqnZUm22bzTAz03rt2kVCfsoN6hIQefhiQ7TiMgI0jgEfb4s8wkMeDBh0hk4OR4hRtqYCPI7FRc+
+z06VAOZIg85RMruuyUGyHXraG1Ea5CbAMSKra93EeUN8jKXZkkdaOdIdJp2spFjml7zsPk9L9Lt
mmIKG1SVDONiVm/aBqXMdIMe5I5Zf4Qpm9fNt2zkyGG7OEzIGzRJZUohtP0M7GDrs7m3Bj+zfFqn
DM15zTrY/IXxKYYTT6ox2j9qoaoxxoGDe5z5ofeVF2wyCygZb7KXhq0oIwoMeqm6/uNXuu4+Os3+
RgABxyhFPbssf1pxcxFFNuydGIvu07cJzFXMvfgAIeW5F8t8+38xw7rsnK3ZAKHRU8bdaBnOSbeY
7ZF0YP52F8dmlFMPFZfu0qe56tv2Xpehmu6YDkE3soot+o4rKO9L+2rnh0I4/zVac719rbZS4ZeG
hPKB9SG+rS57gLeFmcNpL8a1e1Gr1bu417XNg2OpYMPJVvRHjd5hezBxxHIx3wTtOPpr4YwZtFwE
GbCyIGyENE1NYuGlar56lpqPdh4s00EtZVifuDc1z3031/zQTP4WXG8xMNEF755w+U69R1qvhNzZ
J7ng0IzXKFyNz1pWgxlrf6eBLZvZN0EcSpA40kFpKqZd8NtV0NwzF/5YA19jyKnLSCQ5FpuAV8/4
0npzgzyqMlQW1n5UojNIJ1RyqR4GPzDKc7SsEg4RWrz2N8BMqY8lAA1so9pfKG7LdRkcINmmU/ld
PSN3SbRYR6auqJjaV2n4PmUVA2P93LfNst0xkm27VIxIcO8KlzzGhzVArAZAwtQDqS3oSDM5hom5
pEkfpa1VfQFldSvFVojwlkaRet40mxrw2mxs88XyN+9zLqZ1y5xxgalAdmt04/gZooNUV6+HsPAn
pqKltKBRjJadLjcC5525yHJihivw/gWWxDI8Dl1lw1Cx6S/sJwtauXrxxe4Tp0guS36ocRnKmT+H
fXAfiAJyCFTcKeFR2vT/ethUasCECxl0obh/qjqq9vvGDnx+1hRsl97sdvvsGQRFPO6+4PrgQIe7
Glm9Wk/NLuFwmkqCsBql0igt+pyDAzph+eo2O1iM2fjDezcVpcfcTOz9w2gO4aWG3fPb2IaFG9Mr
+hPThfUe2vxDbTOFJI3IgG6iDDU/E4gsS6zyuoGhordhNmz07qMOIc5ntRkO1XEuJElXVm8Tmgyp
YBgOrewEc9Db3DLUFVehAHqONWEtdUr4WUcZ5BV1pViHVvsLloj1q6q5TmJH/aNkUlEZqevMnvsx
eMqcDmjYo+EBc1icOM2Nng2uPE/m2nKM3XDI4a/Tyb07dlXIIbmaGrpaDaPWIavVt78ZHlKCuNoD
RBblSsw9QvRwqc8wS+nca7sVsPvqGaPvIayQFiy+oV88v3xrKg07VtsIvNbYzlcbZonfrn8LXrd5
7MBNwNswxbayye1Vfm5L5lXII903CeAxwtRqYDfYw2bsqBOqyQG0dcuvQI+E5HREQ8ZLZ4U/20YM
V60iefVcA1intGvGcoBYgEy62N6DWrONI9nM9pOueTsJky5x9uo1pNGu3fmrt8kdiye9CPtBQfc7
uaJFKbPj8oEUzWvnO4qFhpGMNDk4b9bTd0s5NSuFmgN1i5LZkAkEeQawbmXzfB1Tc2xaMKoQGvyj
uxPYcd9trVUfQ9nlDD+mG5t9yzUBMeM6PiIu5nhktvI+zxLZiWNLP5PYw4+nasMfN4lw94FvG87G
m4dqp0hrx3FOudOW9zOo77U30SDhPt8GiQULYTzMQWu92Vu0KN6sWaETMcRZ5uv2upS9dUVaD2I+
jMCVyWTi5BiKaijOPabpCxTLkZxyNYKzHf0F63pUmYV6go3Vf0K45fgAWpKYze8ulvSOuZdzuhMT
DaVCB/kAWLE5f5B/OGXqTJWbzBWcvLTONyNKnQI+Nd7v9T2ATzcdBszZ7qdqD+c4irb+3Fq++vRV
CH8dAT930KRBl/u+57LtQz4n3fvrj8nv6zbx3Tbs6UE8b41dacmHcvPNX3CbqPkHowezcMviCXIN
3+ZyQiA30WYPIZOquIxH+CJ/W7jHGImj7U7yFVfjOKyrm3f3DqiZcbTo6VB16LfiDYFjHYslUqQd
dNQgd2bYGogj2Q3EgEjjp9hr9R3+EHTecNVXtMZhmFLfiw9mhmLLVkvC+DQNKKMMegtIK4vP+Y2X
uZung+zDv6Yc5kcVodmi7B0eMXXj0nSsbe5QU7Thd9Xr4W33/OWhItHp1zSyEBKkCayl1hbIR6tC
+q+y8yF9Qv1DR+du4c98r9xPaHV8bWdTPVxDuqwyxQGnYfSCb/5LNA09bAQZiLe8lPfuLOSc0YFT
o8tZv3XzVn5GcpzglQaEVgG01rv1I2hs61kbpvnLw63wXqil/VX51qji2kM3bTQWTdS8D2A+Ymlf
GJ/AsDONwUmhNZl93AyuOstl8v9W2Eo/bJtJRYIrjH0wbS0+oKfiJ9l4ZcEns8PNaU1lOulqae91
EaM0TmSWq0ewF5XZKzHAqemU6wtd7ttMlgCHlbtCZp69rX7bcMv6syjxc8FFLPNd1e7QxF4o9our
zU30HDI4bC51MEEQ11WEjrqMkMRO/pSMjEahmOD46ARjeR3Lfrl3+j5KGxHUAWpNY37cCWSEcl5a
5VdVRDnEEVf273ig0FbukHsSZn0NUlwVcqdY+/QMTyL8za9dPLtODsNoLnrj3huk+Y5nWvXVQzkx
AABx8Dwo5sLM+YClSQpld56rENycSsCoDmUBuAuF0GRp18SlDYlN1g/x5NMGlCiRKjzWNBNTtsOF
1kcBqMGG+qda2MNFLUfHoSx3rda62v7OuqTSY91beut8qKEtgW+hYOawSRJv7jCx8f4yoYfUVoga
VN9ETPyf71NVxPQWRcaYQqfYLwrz/x9LNVtf5o4mLAWUG17KcokmFOrOBHQC6ejcGCZnRqVbThhB
YgsaQvihRyd34NvIAFK/rEcun57bGdKRx5eZt/0kiq6Hg2mjs7VNxvurRIOLD6oB8QpvrbjINcV2
STYTPx2EAOZ7b3lwUeq6+TXBqkk9q/Yu5uhz6ioX87G4BA6760YDvtsMZetLb8qRh3nxRJe06Ab+
0FTkDz0S4DSo9HbA671JazwUEkoGZoHBDtAYaxOXLoLn9a39pl4emQt39bGNbCVjkp79LkMYKX6t
HT07VjUlgqItl8HB6uE1ZlEV+X8hKtt+7BSW/7GykTnKLDGuaGYDd0hoEkr9KjFXY4bnYGMEwmON
Ka6ayv49/3tY87yXhLQMjvhgA3vEaNKGFHEgZg3kmqPG6nZr4e6kdvansAOLFjyR2QLS4o9h/gBf
3EhN4oGSDt/h62RWW13HMKJRIvDeEPw3bY/kp62LLnr3Q3zA0Hu7r3bP5FQv2vsofYfCEhPT1oxr
+rhP19IdykI3hLrkz+VzKfX+CMXKfl53v5hSc+5urHXkm9WzDzcWCN8zRzeLjILyaNrK8jlYCFa5
c+Z2PyzjNHwKhkYfZRQgLaim96mHnzyFY/Pb2seC2xj+NLiu/7BbPdV6hYVsh1xssvluH63siLJd
HDrcDUDITMVy6TbB/tlz+rq47xkJxqSBLi9Wu013UAyrR8acXxbWG0tiFqRGZoXC9uKjt5vNzxBu
8IFipcM90kyz7UKYLI0p+8/tv1YLLGs0kWytCpJ7Oribvu5LWQ5JmE+scAW6oi5uwSolnYNgtyz4
J3iLblfNQycN6RxaVsoUo/0HXP73A8C/2RE98lg4B3Uv9dUfC0ouB68nqOmLxyW12j3/4mrNxm+a
iHWJgt0yEzJIS2NOIGaZv5rbWoFpj8bQM83tMPtEpDz4uCQ3D/MWanJMLNe7eAuOxchlFA+oyUd+
CLpLLqh13nRzciYxRhkWHh68jH2hK7bnVTWnodR8/X9OgcIycv8uRNNf0Bw1I6L9yW0QXP47wJAa
BJsH/kTiRJLPK5S5pXSxMveISubF4MfCiOl7XtIPvGZf2XTKtpYk7JbeNU+QOGHSQ1hgXkKFAp7W
3O1eQx+BXy8llADe2twE+S2YfhL+Kwglh4/53s57M1wABpz2CkEtwnltgZKYIFC1m0OBO010ikr/
Fgrj3wiRKxv1uOcdh9e2sy/OZi2aD6OtRpmA+BJCL6H3sKohav6JJu5Tpm6WjUWHmv0gWWYKKfK5
891MupKeKiHQjU9yMwfR3Q+bturTInjteMKrvUwNo5++sYZ84Exst4tMC72AR+UTNBQH+zE3sd2o
eJ0l3sVJxHTqbqiI54wtX5oInbHlns+jbW83fnWIinffwUmOpVUhBo9hBtrzu6cGWLqURQyLltGH
KoXqn5VDooT4+M9nOAG/y4OQRbOcVNeYXjzy1X1Crxp9MaZUzhH8h6Gw6Uh5tStPLJwq4YzTQGma
sFgWjThIlLnH/IpoXhjTCMif6Rfy4OjrykSWsLbtl+MDbXLmb1tLvsEG0Oqts/lWdJM7vmroOfkd
XT3Lz5000xdYUc2HdCKWfAXq0qVt0ORn7q7VfoJokQt6xBKLDCBFIVOqa4Z40aK76CS15fygyg8/
mzHP6tCARFUhsbnRebc8eFSVcczXqPgoKltzhYhHtbpIPBzaHmCIONra4qUgnGhEbTZDV5r/2lP0
Hf0eJ6LncVkfZlN/+yfd+39OTdf/SPT+yxrqv/76P299y3//bf70/5lG/d/MpI5/+psNk/zvH3V7
N1//y921NDduHOG/gsrFdlVWFkDxoYurJC5X0krUyiJXrvg2JMbkrCiAxkMylUpVLvkROefkQ245
5qZ/kl+SbwCOjB5g+UJ7td6tSsoUWY1BT0+/5+sCTtVydRq9aR2OVOGnPRtlKn+PJcxUBqo0DHf7
kQFt0isqE9oMmUqjgn1bIpSBYq0iMBPAzkp9YFe9AgYVZmPs43YudHf270/OLAwmy+/dxsEepha7
bZRj4E3v64EUeGCBQ+Wll+G4dvvNqjeQ2b5ocC49QbEWC1reXrONeXsttMRn/8DTAgdeHbb2Wvsd
4EtiooD5/vNiwQEu4NZiQaO118SN3Tba0yuFYL+x1wZQMUb3fG677x3UPQHNxh5mxXfQg7x8dVze
Lm4/pAOz9TDdZikd+/kDP6MT4B0AdLHe/h/uNfcbmH3UxPXx4ssfHu7tA80E44sw2F7/w1Xuz0v2
+V4el+Dy8w0hr+ABYCeWhyPn9kYCsMGPng1KFykLPzMlSsYFXMO1PzD6v0xgqUG1msQOAkOQ/HQI
1MOceK5N9efvxkUQxEzPF77U2I+Fj+S3uQEufGuMRLas5bOW/CivlCysp5U7mGD+eKpkJKLxdJF9
sVi+VQ6+eDQbiUABiTB/sn5VyPBvyyjBOj4flJVUAz+MIkIVaqE21TROIrpWF8JUl+yxnE1UemcI
ZYiVMNO1yaJFUQlHBL5zKqNHCfh3FRCWaBCV2k+RMxGlsSGULR4WvTZZ4PAIi9caxbMu3dcyuBPR
rSGUiRsDr88isCHwCVkGgevFSWgdjjYwOesyofsox1Mqx3qiTV2yyELbTNDQIbXJiiiUzlmsaRM5
6zBs3JtIBGNpFqnFQU8UrLvkEzWKxCwRkSGlCetJPrUJAy43iOXCUMrowqGpTVdG6NGhZDn4AIxg
yl0NGVt3sWhHRfxDNBm8+/p0T9MAOocwATOJ6tM9G5eUg6uh/+vy4SwRM7pal4ELb2VkCRg6MOov
9q0InL5YSALMnGEp12XDhcDYECoNBwzcvVDJNLVdE1fjONdd8GAW3otbe8kMPL5Q0OuJBHi/VJTP
OsKsu+yL9Bd5NwqBKGdoae0DJGjzUfuIu7lrfdzpBU8MoYyuBjmru+R+GIhxaOjkZBmOSF/rdkK1
xbB7lzKZyqhk5dw2gz98GUYPguoKDtOMVKHl9biHDAfkChjq6UTMCIt17qKuPFyHsHL04CEnVJ+u
PtHSJqxze3UXPMi0ZqQCIsQeR9QxmAuqJAAaxLDge4GALiKecDatrTYnHqRPjQdGHDCs90Elj/mp
M8S0mvA4TN772wgsJs4lJvKZx+yuLd8HKpG+c47h5n5Iw0adTavL6Rs4V2PIXRfjGQy1jCcan68u
cWhkGCg5iahAc0Q1AxmNrLPdZuA2Ag/phD/BeaEmtel6PIo5mYL2WPp2pOfi9haDsToHquA94fbh
IeZOdBgc26d/aPVfFZq1MVe2g4SsHuaEkT+Ng/WPq0otPRcqygknWqTY/vulJGvBRs+DWz+1Vlz/
75YtOxZTrVPMOcw8Ggat3V3MrRyOHvFc96yfiEfhYE6Mmhta2Xp1Ar4u6TOE7YZKRlRDstYmGkdC
UqeDwyRirT+bxWVr5bBbb8PIt1jAoY4A8CRUQlbbYODshUSSl87kcXXdr+6OvYM7Z6hkrG0xJC2+
Rz03IlR11aTuUgci9ZVzFAnbRu0zhGYDTHMSZo2aEZ4eZ1d3yUs/Q6/Z6d2pSCQyNlTzhzBw+wcZ
J86xCEhKFt2y5kG7u0l/kXeWw9hicAcuQwdC91Xs2JEPzFz9NZ/ogMoZpCNf6VLDmBzFAwzxYzg0
wzQYVdlsdx9mEEPY6r/F0Sh1+mlMJHJJnYFHf73uDXrXN73Xf3O08CAh6pTkHy20wIHHTHFMUcdQ
8QOM51j3WkX73XsuYFX9tVDbMxWuWv4HIN3h/xJSSwfCLtdhWQFO9ZqyXjiWIljzm8+i9PcTJJwI
SbscvyxfuVAgX133g+4e6/jFbHduFg5L278l3djSrxh+Zp5gNNR2FHsYBjAnsWFe4bW09nZEkeZB
NHF0J23G4g5duVqyHe0jXfwUM4sPejhuPUYM9FS8qjU34CKUfI/t1vxOnwS64lYDc5gxG/mgiX6B
DlRE2bhv94wruAsTO3ZrtQ6aTYzAwf9aHcwQ3m+uciFgVTeqakNmhCWIrY4e8NrBtGDXc90OZoKv
spybPugYCU41hu9um3yAo7rQp+hyxvuhoRPgbPbup7/NYNz0cX0Zh/MwEXd0q6DEm4doBm220L/W
bjSB+MvxMIFr63JkKGn9gOY4jHGEOLQhDcD/RcO++doc7h3eqov69WgEAXQ+ktnFJMVD9C2hKwup
t30Pg08bax9bZY8+TZTsaZW3iZEqsOoPYYQmU+iIOKGRxKqd2PC0HiGvOBLqAyW86rxsSjiCY2sd
lRWCsyFV+OCTmfBlPDW0Mh+fgRH9BeAfaEjlrVKHmy4YYEuUtw2GeAS4f5h3VGRBg2GtXYHKmU/3
jKNIOYiUc4Hgibg7ZSeqcCQ3ZC4cWtorxFFBPEVfsnOu/29wdF1kMa6Wmo8VCnfDJZ+h5yuQln10
kdmzXKrtmQHKdOtcl+FYvBVzKr4uR9B+vogmCwxysUg3GKpcuXcJjDhJxA13DeqzOPcCK2gzCMY5
8pC4/VpiCcO5vhBhbF4+izQaDBl7VANEWDoiTQYuo/oyCS0X3m0ysBgVcV/d0/SQ22KwdSAsFvaZ
bjHs3KWcWwXmNsPWXYkIpZxZZXqlw0L/tuSquByNZVdoXsZdX6QXiDyv9oQ3VMwDFCrFHGqjeFI8
l0E6hlOh7Dycx+FbDMUHVea05zFs4VCoB6qcPQ4PA8MFb7VbaKs5j0MjvX8cyQp2cLT+3CiZBIJW
sTlU3TtkK8J75yxJo3TufOsAtQjgWOnyZBYl0cW9IAaFsnzgeRqIeKoiPNL8p6p6aPuAo2doMEdW
frao0jcI1Dl8n77yfRTAeyJOikzLa6Yf96ygRTZKaSy5NpiqWyQAAnDt+T/zjt/iQzGOEHmAUr5p
e4cusyoCGxSp2f/+/s/4ViyEcxIthC+wglMxQp+Q2TWiD5HuajUOSlmp7VcwVHdh9OpC56+Lb9jG
gMnGfsP8aXdneCARFNwacY+/fY1RXgvES8r5Pg18QfsB2k3c2Wd46Ovw1g/BwKG4RRip7oibiBmP
yBkxbN65wOgWRepF7j7KC7gLXp9vV+LVTL0aozv+Fca8GHqZa5c/g2Hv0dQ1qaDMoIMuxDyZWm5N
vuy1huvlEktIKH6RiaWgqhSBmapm6z92uF9uJ3T55QvM8M0mqIcQXcSgKI50JEWIMqi24zCJ4RwS
si4HXTiGpFGCw5E9hmeFxIgRZ60jOXzN7lT4RZocHZPXcp6OZqhooI8PTdZOV8fB5CEc1k/ehWO4
Y3jM+ucxSCByijIC2g95DwZhwfBsuMrE7WkyZI+6EoUhMXOOsqpv8Myj4vJXVpM29Ci7Yi6dGxn5
xLFaWX/bkPLrDwrXHxIi8S2GhobeZDFPimzgyG/0fk4FQh4Fjp+kCOuJTmkxiEkPGMJWJpCj3baX
YMbGnKprDt90iGN/giw8pdxZa43RggGwkFU9BycIF8gh7DB4cicoSpEtK5fZtw86yoIA2EYjeB9z
R9YzoPv0n0Q6/ldn96GiSR7gSdUnfy6DBWFFRe/F9ry4UCPbKwDycv3VIqQLMQHBEMoiB46AEeu1
uHCw1qdfv3V9RLwTEY9pdc5d3y21CelFmNDo1l1Z4N5QC+vY/YHoYFejXsC64L7C7kIMshZRhlPc
hyEd2xfQGI5EXyBzkaiUGGm3xXCWc8p204zLYeb64aPWvxibbHYrOxwtBjG+VHDxCVUOk5FRpfbC
5bgnn6vhV8cqjgVNMZT7nbZXbNdPv6aAOyMWCVCAhju7n5BrRCY+UcRAdatPdiAX46mczSQRZo/j
QveytazUZuhx3OpGhk1adxQ9jlvdA4ClRMK5kChmG+7qg+Jx1JwHSGxa9T+P4+rEIPWtmgaH5R+G
NErzGgwGevD0r9ABdN3Trxk0ylX09O9grGgrptdgiAfRZ62syiUuQpkt3f0cDkXwaCtogF/VJ/x+
UjrgHD0qyBPcopnEeSNi4hZ5HC0lABFSlk/vcRS0e8jDoNmauAQeh4H9sRSDeByFoB/V3UiMHqjG
4LgNk+vQ8vnmuJV+jDLZEM4cuXOFltz6onw0WtAmrjZqt25jH+Pb27hWCUW9Pp56uTyshzJT/Uxs
cf1a2wCOq/innnaYDVIZyfqab8wfVwW/wK5Sj1TqGFQchn8mwrm22vhZzvXMGYjZvQA8mJEybVzb
DIblBAkXCfNKXKTyxYPtPTq0zfm687u4YNS7zMfdLcklGByJSUpW7EL0akdTV8he0PKfe7iWbJV0
rpBZxhvA+fUII+9dDeS3PDGIc+VzZPmHA9frYhuoy87hJ5wA1amE9MUBz9GXv2CugJG+PDpkEPMB
bkwnzpX2q2Xm8/V1EAqIyOKTPI4D9T5HZhiU7k1kKJe/CdJuKDnPGfSK+z2Zxfj4sYXu2Kgd4/nO
QpE1SBLiokJnVXYhp/9yB/h5iXXPcPEVfjejeRSlI6pzDbt31+VH0FLQ5Jl8H4tohIDMEM2iR/Oh
zhMmqZpR88bRxKdXC3tMzRtDvkJn/IGXADtESHM0WXfFApeAq7quOFriupZ0cKQ3X4d3iGbotUiO
uMPQra7ncXQAw9rYRozjjjK8NR82IKWBP0cC7hQICiRudDkaut5Cjq39cz0GV7svIh3n2llZjoqv
xvqJdTIrMconM+kcRd4r4GAmoY4QiLvgcdzBz92Fc4UpZ5k2vZT3imoQjnbR/CkX6ZgmmD0OyJ8h
AMOUL/xs+cNwhPupxR3wOHB/db9xzp8u5DKMq5ShV74kvX30kzPqRgGmFV6cxhvSHRy5Vii1q3PU
xDCMJFHx1LlR0URVKnmACxh+7m5O3w9WPmFttLS+AncM9EOrIIuhTPVX3kUwihsqhlDmXnDUWwaC
ekVem0G/4fJB4vRwdx3pPFov8zhqObl0woVJpk+/zuTdosgVDKM1H3eXk+wF+gJPoGgmSGZx9Ink
L5BbAefrHA75G7NqvbUN3E1eG4QV3ebeMrH0iUL3DIGgrtu/Isx/KVz8KrgFDkhJ3OL7CRM1K+4k
tABphzjvsNUCQFynA8iItSXwl9v3HB3iC9z3aKLzBLT5h+MixzEu/lk4yRyIYceRwGRJojA4TAxS
cCSrzNFC0w1nod0AxnHVqDdGLEHzya21GnO9+X6DwGc81d17VisYR+nljZjd6ptzVW5b+9Bs5+5W
6wTT4i0ZXgmqsWF+aoC+F2SWiWi4K2FBNiSsL24ifULMt9tp1mfElYxSQyULf9Yr1fWi8T5K7cV6
HCfkBj0Nj0iN0tTR+m6wlzMDVXA+X6BRyDO+ADoTdyHZHA4P8xjDH+x0IYfjqtVtWBlAcaARdEMd
dX59LlGBDCbfVCkyjmgwAz3QGHNwkbUirnoOB1R9NwyNT0aSDU2GTOgb9UEVdRDHTfc3gOPWiJD+
EiUqg0hW46gMwbGycLChel7aQj2asgTxwVGvXNLPmh30ZmvLiIx6jiWnEVZ8sikchgEJSHLruYxD
tn2u5FQCen0podk79MevkQSYmb+RlwDenBGK3e38Oa5ijhBaG0qZiePonupOI9xlR+5++Tr0AQwr
v5QPTlfMKnC3OcDIL5XV5spxN+JGBOgxoO4ER47kEu3ElCrHmdUM/lGiH4LOxQIuuNnL3cXuSiVj
5LYqjQtQ8BgeIOYopulXqLg0wXPReGY3/zIINYxUjAvA1QAkHL0oebroVM5QlPmzcxQjKRuj2TjP
NOsTi7IYLtF302BK/BSAE9bflGF4C9+USKrH4UoMcR2QrpYD0miYYhaGtVgGyfwB26vyzPsbTOmm
QRawEuuzueRkehzX9rsaX0ZXbcyhNQvVJqOJJGO7DTREjClFa9NBk2M6DenGcPoYohI571LAZcBf
rHTj2hqiYB/AwR1kwYAPuv6a3AsGPhUIo3UDn+LbaN28umOw+GuT8+WGRq6CN/20b5kH41lLmHlJ
s4BVfZGYao7qEVEqHPhP12lst5RzFJeHT/9Fj/ZCFo8keuLMx4/Z6SoJ+DRZ/yocWrMtu7bvFd/m
85D+KgDcL/AtK9B3v7y3rAL7/czesngAjK4rKPSlNRjPEGR+938AAAD//w==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414020</xdr:colOff>
      <xdr:row>28</xdr:row>
      <xdr:rowOff>31326</xdr:rowOff>
    </xdr:from>
    <xdr:to>
      <xdr:col>9</xdr:col>
      <xdr:colOff>322580</xdr:colOff>
      <xdr:row>33</xdr:row>
      <xdr:rowOff>110066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4A8D01F-4FB5-44B8-95AE-BFC30A8DE077}"/>
            </a:ext>
          </a:extLst>
        </xdr:cNvPr>
        <xdr:cNvSpPr/>
      </xdr:nvSpPr>
      <xdr:spPr>
        <a:xfrm>
          <a:off x="6239087" y="5475393"/>
          <a:ext cx="3159760" cy="109474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Average Age</a:t>
          </a:r>
        </a:p>
      </xdr:txBody>
    </xdr:sp>
    <xdr:clientData/>
  </xdr:twoCellAnchor>
  <xdr:twoCellAnchor>
    <xdr:from>
      <xdr:col>1</xdr:col>
      <xdr:colOff>237672</xdr:colOff>
      <xdr:row>28</xdr:row>
      <xdr:rowOff>41366</xdr:rowOff>
    </xdr:from>
    <xdr:to>
      <xdr:col>4</xdr:col>
      <xdr:colOff>550092</xdr:colOff>
      <xdr:row>33</xdr:row>
      <xdr:rowOff>142966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55E6AF5-6438-1E25-41FD-C33EAB9C9E20}"/>
            </a:ext>
          </a:extLst>
        </xdr:cNvPr>
        <xdr:cNvSpPr/>
      </xdr:nvSpPr>
      <xdr:spPr>
        <a:xfrm>
          <a:off x="1456872" y="5745480"/>
          <a:ext cx="3120934" cy="111397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Median Salary</a:t>
          </a:r>
        </a:p>
      </xdr:txBody>
    </xdr:sp>
    <xdr:clientData/>
  </xdr:twoCellAnchor>
  <xdr:twoCellAnchor>
    <xdr:from>
      <xdr:col>0</xdr:col>
      <xdr:colOff>221826</xdr:colOff>
      <xdr:row>5</xdr:row>
      <xdr:rowOff>19050</xdr:rowOff>
    </xdr:from>
    <xdr:to>
      <xdr:col>4</xdr:col>
      <xdr:colOff>1143846</xdr:colOff>
      <xdr:row>27</xdr:row>
      <xdr:rowOff>22859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B71EC-21FA-4936-A4B8-C89539359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21166</xdr:colOff>
      <xdr:row>5</xdr:row>
      <xdr:rowOff>19050</xdr:rowOff>
    </xdr:from>
    <xdr:to>
      <xdr:col>23</xdr:col>
      <xdr:colOff>204045</xdr:colOff>
      <xdr:row>26</xdr:row>
      <xdr:rowOff>176106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5BF4A-A68C-4221-B648-8C2D7AD2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3694253</xdr:colOff>
      <xdr:row>31</xdr:row>
      <xdr:rowOff>67519</xdr:rowOff>
    </xdr:from>
    <xdr:ext cx="2970836" cy="33207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04BA5CF-7960-3332-0BB1-F77820D8C646}"/>
            </a:ext>
          </a:extLst>
        </xdr:cNvPr>
        <xdr:cNvSpPr txBox="1"/>
      </xdr:nvSpPr>
      <xdr:spPr>
        <a:xfrm>
          <a:off x="3694253" y="5874152"/>
          <a:ext cx="2970836" cy="332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kern="1200"/>
        </a:p>
      </xdr:txBody>
    </xdr:sp>
    <xdr:clientData/>
  </xdr:oneCellAnchor>
  <xdr:oneCellAnchor>
    <xdr:from>
      <xdr:col>1</xdr:col>
      <xdr:colOff>441406</xdr:colOff>
      <xdr:row>29</xdr:row>
      <xdr:rowOff>96905</xdr:rowOff>
    </xdr:from>
    <xdr:ext cx="2601566" cy="810229"/>
    <xdr:sp macro="" textlink="median">
      <xdr:nvSpPr>
        <xdr:cNvPr id="6" name="TextBox 5">
          <a:extLst>
            <a:ext uri="{FF2B5EF4-FFF2-40B4-BE49-F238E27FC236}">
              <a16:creationId xmlns:a16="http://schemas.microsoft.com/office/drawing/2014/main" id="{019B1803-8AD3-EAF9-FF7D-8D41E882D1D5}"/>
            </a:ext>
          </a:extLst>
        </xdr:cNvPr>
        <xdr:cNvSpPr txBox="1"/>
      </xdr:nvSpPr>
      <xdr:spPr>
        <a:xfrm>
          <a:off x="1660606" y="5986076"/>
          <a:ext cx="2601566" cy="810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CEA3FA47-9D21-463C-A0C6-ADA790E2E825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 $90,000 </a:t>
          </a:fld>
          <a:endParaRPr lang="en-US" sz="3200" b="1" kern="1200"/>
        </a:p>
      </xdr:txBody>
    </xdr:sp>
    <xdr:clientData/>
  </xdr:oneCellAnchor>
  <xdr:oneCellAnchor>
    <xdr:from>
      <xdr:col>6</xdr:col>
      <xdr:colOff>851106</xdr:colOff>
      <xdr:row>29</xdr:row>
      <xdr:rowOff>118625</xdr:rowOff>
    </xdr:from>
    <xdr:ext cx="2327190" cy="839165"/>
    <xdr:sp macro="" textlink="avg_age">
      <xdr:nvSpPr>
        <xdr:cNvPr id="8" name="TextBox 7">
          <a:extLst>
            <a:ext uri="{FF2B5EF4-FFF2-40B4-BE49-F238E27FC236}">
              <a16:creationId xmlns:a16="http://schemas.microsoft.com/office/drawing/2014/main" id="{30200376-3F43-6346-B423-2BBB2E150C98}"/>
            </a:ext>
          </a:extLst>
        </xdr:cNvPr>
        <xdr:cNvSpPr txBox="1"/>
      </xdr:nvSpPr>
      <xdr:spPr>
        <a:xfrm>
          <a:off x="6676173" y="5748958"/>
          <a:ext cx="2327190" cy="83916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F78767DC-39C0-4B50-A359-60BC741ED15B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2.00</a:t>
          </a:fld>
          <a:endParaRPr lang="en-US" sz="3200" b="1" kern="1200"/>
        </a:p>
      </xdr:txBody>
    </xdr:sp>
    <xdr:clientData/>
  </xdr:oneCellAnchor>
  <xdr:twoCellAnchor>
    <xdr:from>
      <xdr:col>20</xdr:col>
      <xdr:colOff>131234</xdr:colOff>
      <xdr:row>28</xdr:row>
      <xdr:rowOff>39793</xdr:rowOff>
    </xdr:from>
    <xdr:to>
      <xdr:col>23</xdr:col>
      <xdr:colOff>39794</xdr:colOff>
      <xdr:row>33</xdr:row>
      <xdr:rowOff>133773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CB77E0-FA8F-43CF-A93A-ACFCC9A9965E}"/>
            </a:ext>
          </a:extLst>
        </xdr:cNvPr>
        <xdr:cNvSpPr/>
      </xdr:nvSpPr>
      <xdr:spPr>
        <a:xfrm>
          <a:off x="10450891" y="5743907"/>
          <a:ext cx="3076303" cy="110635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Job</a:t>
          </a:r>
          <a:r>
            <a:rPr lang="en-US" sz="1600" b="1" kern="1200" baseline="0"/>
            <a:t> Count</a:t>
          </a:r>
          <a:endParaRPr lang="en-US" sz="1600" b="1" kern="1200"/>
        </a:p>
      </xdr:txBody>
    </xdr:sp>
    <xdr:clientData/>
  </xdr:twoCellAnchor>
  <xdr:oneCellAnchor>
    <xdr:from>
      <xdr:col>20</xdr:col>
      <xdr:colOff>427430</xdr:colOff>
      <xdr:row>29</xdr:row>
      <xdr:rowOff>92400</xdr:rowOff>
    </xdr:from>
    <xdr:ext cx="2362200" cy="694481"/>
    <xdr:sp macro="" textlink="job_count">
      <xdr:nvSpPr>
        <xdr:cNvPr id="11" name="TextBox 10">
          <a:extLst>
            <a:ext uri="{FF2B5EF4-FFF2-40B4-BE49-F238E27FC236}">
              <a16:creationId xmlns:a16="http://schemas.microsoft.com/office/drawing/2014/main" id="{C5564FA1-8005-7DA6-580D-6C9C8FC4EB1C}"/>
            </a:ext>
          </a:extLst>
        </xdr:cNvPr>
        <xdr:cNvSpPr txBox="1"/>
      </xdr:nvSpPr>
      <xdr:spPr>
        <a:xfrm>
          <a:off x="10747087" y="5981571"/>
          <a:ext cx="2362200" cy="6944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noAutofit/>
        </a:bodyPr>
        <a:lstStyle/>
        <a:p>
          <a:pPr algn="ctr"/>
          <a:fld id="{903624D8-2BDC-44DD-9C94-5C7E00CD9AAB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 1 </a:t>
          </a:fld>
          <a:endParaRPr lang="en-US" sz="3200" kern="1200"/>
        </a:p>
      </xdr:txBody>
    </xdr:sp>
    <xdr:clientData/>
  </xdr:oneCellAnchor>
  <xdr:twoCellAnchor>
    <xdr:from>
      <xdr:col>5</xdr:col>
      <xdr:colOff>56727</xdr:colOff>
      <xdr:row>5</xdr:row>
      <xdr:rowOff>28575</xdr:rowOff>
    </xdr:from>
    <xdr:to>
      <xdr:col>14</xdr:col>
      <xdr:colOff>292947</xdr:colOff>
      <xdr:row>27</xdr:row>
      <xdr:rowOff>5080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FBED32B2-4553-475D-9767-F9AF275416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0707" y="1468755"/>
              <a:ext cx="4777740" cy="399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haj\OneDrive\Documents\Excel%20for%20Data%20Analytics%20-%20Full%20Course%20for%20Beginners\1_Salary_Dashboard.xlsx" TargetMode="External"/><Relationship Id="rId1" Type="http://schemas.openxmlformats.org/officeDocument/2006/relationships/externalLinkPath" Target="1_Salary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alary_Dashboard"/>
      <sheetName val="Data Validation"/>
      <sheetName val="Jobs"/>
      <sheetName val="Country"/>
      <sheetName val="Type"/>
      <sheetName val="Platform"/>
    </sheetNames>
    <sheetDataSet>
      <sheetData sheetId="0"/>
      <sheetData sheetId="1">
        <row r="4">
          <cell r="C4" t="str">
            <v>Senior Data Engineer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15523D-E654-4698-AF28-9C43EF72DDDA}" name="Table1" displayName="Table1" ref="A1:I6701" totalsRowShown="0">
  <autoFilter ref="A1:I6701" xr:uid="{8C15523D-E654-4698-AF28-9C43EF72DDDA}"/>
  <tableColumns count="9">
    <tableColumn id="1" xr3:uid="{F8AF39F4-F6E1-42C6-8D24-7D44E0333E1A}" name="Number"/>
    <tableColumn id="2" xr3:uid="{B1FCCD27-7AED-49F0-A4BF-DA3B2D759A94}" name="Age"/>
    <tableColumn id="3" xr3:uid="{81F92E20-5879-44DC-8F01-B09053F4B0C5}" name="Gender"/>
    <tableColumn id="4" xr3:uid="{11D4E951-046B-405B-91CE-46B13A4BFA40}" name="Education Level"/>
    <tableColumn id="5" xr3:uid="{E192DEED-1E3E-40E4-B02D-4C600533D80C}" name="Job Title"/>
    <tableColumn id="6" xr3:uid="{B769C1B3-1DE2-4933-8D99-44F579A95DE1}" name="Years of Experience"/>
    <tableColumn id="7" xr3:uid="{BA39CE47-C040-451A-8011-D0787CDDC8DB}" name="Salary" dataDxfId="0"/>
    <tableColumn id="8" xr3:uid="{CE9E11FA-D578-4B49-93E0-C4807B028CE5}" name="Country"/>
    <tableColumn id="9" xr3:uid="{81F4174F-B8E5-4BBA-97D0-134324A2E515}" name="Ra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B4DF-0EC9-4A7B-ABEC-B1ADE7E99BBA}">
  <sheetPr>
    <tabColor rgb="FF00B0F0"/>
  </sheetPr>
  <dimension ref="B1:X32"/>
  <sheetViews>
    <sheetView showGridLines="0" showRowColHeaders="0" tabSelected="1" zoomScale="70" zoomScaleNormal="70" workbookViewId="0">
      <selection activeCell="Y28" sqref="Y28"/>
    </sheetView>
  </sheetViews>
  <sheetFormatPr defaultRowHeight="14.4" x14ac:dyDescent="0.3"/>
  <cols>
    <col min="1" max="1" width="17.77734375" customWidth="1"/>
    <col min="2" max="2" width="6.6640625" customWidth="1"/>
    <col min="3" max="3" width="25.33203125" customWidth="1"/>
    <col min="4" max="4" width="8.88671875" customWidth="1"/>
    <col min="5" max="5" width="16.77734375" customWidth="1"/>
    <col min="6" max="6" width="9.44140625" customWidth="1"/>
    <col min="7" max="7" width="15.88671875" customWidth="1"/>
    <col min="8" max="8" width="22.5546875" customWidth="1"/>
    <col min="11" max="11" width="0.5546875" customWidth="1"/>
    <col min="12" max="14" width="8.88671875" hidden="1" customWidth="1"/>
    <col min="15" max="15" width="5.88671875" customWidth="1"/>
    <col min="16" max="16" width="2" customWidth="1"/>
    <col min="17" max="17" width="0.6640625" customWidth="1"/>
    <col min="18" max="18" width="1.109375" hidden="1" customWidth="1"/>
    <col min="19" max="19" width="6.77734375" hidden="1" customWidth="1"/>
    <col min="20" max="20" width="9.109375" hidden="1" customWidth="1"/>
    <col min="21" max="21" width="9.21875" customWidth="1"/>
    <col min="22" max="22" width="28.109375" customWidth="1"/>
  </cols>
  <sheetData>
    <row r="1" spans="2:24" s="7" customFormat="1" ht="37.200000000000003" thickBot="1" x14ac:dyDescent="0.75">
      <c r="B1" s="13"/>
      <c r="C1" s="16" t="s">
        <v>225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ht="15" thickTop="1" x14ac:dyDescent="0.3"/>
    <row r="3" spans="2:24" ht="25.8" x14ac:dyDescent="0.5">
      <c r="C3" s="12" t="s">
        <v>223</v>
      </c>
      <c r="H3" s="8" t="s">
        <v>6</v>
      </c>
      <c r="V3" s="8" t="s">
        <v>224</v>
      </c>
    </row>
    <row r="4" spans="2:24" ht="21" x14ac:dyDescent="0.4">
      <c r="C4" s="10" t="s">
        <v>24</v>
      </c>
      <c r="H4" s="9" t="s">
        <v>16</v>
      </c>
      <c r="V4" s="11" t="s">
        <v>9</v>
      </c>
    </row>
    <row r="32" spans="2:3" ht="21" x14ac:dyDescent="0.4">
      <c r="B32" s="6"/>
      <c r="C32" s="5"/>
    </row>
  </sheetData>
  <dataConsolidate/>
  <mergeCells count="1">
    <mergeCell ref="C1:X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AC48A89-BDA9-4387-9E9B-3CFDC2B2322D}">
          <x14:formula1>
            <xm:f>'uniqe values'!$B$1:$B$190</xm:f>
          </x14:formula1>
          <xm:sqref>C4</xm:sqref>
        </x14:dataValidation>
        <x14:dataValidation type="list" allowBlank="1" showInputMessage="1" showErrorMessage="1" xr:uid="{FDECFC15-1FAA-49F5-9442-DE92B0B3A752}">
          <x14:formula1>
            <xm:f>'uniqe values'!$A$1:$A$6</xm:f>
          </x14:formula1>
          <xm:sqref>V4</xm:sqref>
        </x14:dataValidation>
        <x14:dataValidation type="list" allowBlank="1" showInputMessage="1" showErrorMessage="1" xr:uid="{D7166CAF-9517-4181-97E4-CF7E75229F32}">
          <x14:formula1>
            <xm:f>'uniqe values'!$C$1:$C$5</xm:f>
          </x14:formula1>
          <xm:sqref>H4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E8560-C63C-409B-9978-2550118A94A0}">
  <sheetPr>
    <tabColor theme="5"/>
  </sheetPr>
  <dimension ref="A1:I6701"/>
  <sheetViews>
    <sheetView workbookViewId="0">
      <selection activeCell="E1" sqref="E1"/>
    </sheetView>
  </sheetViews>
  <sheetFormatPr defaultRowHeight="14.4" x14ac:dyDescent="0.3"/>
  <cols>
    <col min="1" max="1" width="10.33203125" customWidth="1"/>
    <col min="2" max="2" width="6.21875" bestFit="1" customWidth="1"/>
    <col min="3" max="3" width="9.33203125" bestFit="1" customWidth="1"/>
    <col min="4" max="4" width="16.33203125" bestFit="1" customWidth="1"/>
    <col min="5" max="5" width="33" bestFit="1" customWidth="1"/>
    <col min="6" max="6" width="6.33203125" customWidth="1"/>
    <col min="7" max="7" width="11.6640625" bestFit="1" customWidth="1"/>
    <col min="8" max="8" width="9.6640625" bestFit="1" customWidth="1"/>
    <col min="9" max="9" width="15" bestFit="1" customWidth="1"/>
  </cols>
  <sheetData>
    <row r="1" spans="1:9" x14ac:dyDescent="0.3">
      <c r="A1" t="s">
        <v>222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>
        <v>32</v>
      </c>
      <c r="C2" t="s">
        <v>8</v>
      </c>
      <c r="D2" t="s">
        <v>9</v>
      </c>
      <c r="E2" t="s">
        <v>10</v>
      </c>
      <c r="F2">
        <v>5</v>
      </c>
      <c r="G2" s="1">
        <v>90000</v>
      </c>
      <c r="H2" t="s">
        <v>11</v>
      </c>
      <c r="I2" t="s">
        <v>12</v>
      </c>
    </row>
    <row r="3" spans="1:9" x14ac:dyDescent="0.3">
      <c r="A3">
        <v>1</v>
      </c>
      <c r="B3">
        <v>28</v>
      </c>
      <c r="C3" t="s">
        <v>13</v>
      </c>
      <c r="D3" t="s">
        <v>14</v>
      </c>
      <c r="E3" t="s">
        <v>15</v>
      </c>
      <c r="F3">
        <v>3</v>
      </c>
      <c r="G3" s="1">
        <v>65000</v>
      </c>
      <c r="H3" t="s">
        <v>16</v>
      </c>
      <c r="I3" t="s">
        <v>17</v>
      </c>
    </row>
    <row r="4" spans="1:9" x14ac:dyDescent="0.3">
      <c r="A4">
        <v>2</v>
      </c>
      <c r="B4">
        <v>45</v>
      </c>
      <c r="C4" t="s">
        <v>8</v>
      </c>
      <c r="D4" t="s">
        <v>18</v>
      </c>
      <c r="E4" t="s">
        <v>19</v>
      </c>
      <c r="F4">
        <v>15</v>
      </c>
      <c r="G4" s="1">
        <v>150000</v>
      </c>
      <c r="H4" t="s">
        <v>20</v>
      </c>
      <c r="I4" t="s">
        <v>12</v>
      </c>
    </row>
    <row r="5" spans="1:9" x14ac:dyDescent="0.3">
      <c r="A5">
        <v>3</v>
      </c>
      <c r="B5">
        <v>36</v>
      </c>
      <c r="C5" t="s">
        <v>13</v>
      </c>
      <c r="D5" t="s">
        <v>9</v>
      </c>
      <c r="E5" t="s">
        <v>21</v>
      </c>
      <c r="F5">
        <v>7</v>
      </c>
      <c r="G5" s="1">
        <v>60000</v>
      </c>
      <c r="H5" t="s">
        <v>16</v>
      </c>
      <c r="I5" t="s">
        <v>17</v>
      </c>
    </row>
    <row r="6" spans="1:9" x14ac:dyDescent="0.3">
      <c r="A6">
        <v>4</v>
      </c>
      <c r="B6">
        <v>52</v>
      </c>
      <c r="C6" t="s">
        <v>8</v>
      </c>
      <c r="D6" t="s">
        <v>14</v>
      </c>
      <c r="E6" t="s">
        <v>22</v>
      </c>
      <c r="F6">
        <v>20</v>
      </c>
      <c r="G6" s="1">
        <v>200000</v>
      </c>
      <c r="H6" t="s">
        <v>16</v>
      </c>
      <c r="I6" t="s">
        <v>23</v>
      </c>
    </row>
    <row r="7" spans="1:9" x14ac:dyDescent="0.3">
      <c r="A7">
        <v>5</v>
      </c>
      <c r="B7">
        <v>29</v>
      </c>
      <c r="C7" t="s">
        <v>8</v>
      </c>
      <c r="D7" t="s">
        <v>9</v>
      </c>
      <c r="E7" t="s">
        <v>24</v>
      </c>
      <c r="F7">
        <v>2</v>
      </c>
      <c r="G7" s="1">
        <v>55000</v>
      </c>
      <c r="H7" t="s">
        <v>16</v>
      </c>
      <c r="I7" t="s">
        <v>17</v>
      </c>
    </row>
    <row r="8" spans="1:9" x14ac:dyDescent="0.3">
      <c r="A8">
        <v>6</v>
      </c>
      <c r="B8">
        <v>42</v>
      </c>
      <c r="C8" t="s">
        <v>13</v>
      </c>
      <c r="D8" t="s">
        <v>14</v>
      </c>
      <c r="E8" t="s">
        <v>25</v>
      </c>
      <c r="F8">
        <v>12</v>
      </c>
      <c r="G8" s="1">
        <v>120000</v>
      </c>
      <c r="H8" t="s">
        <v>16</v>
      </c>
      <c r="I8" t="s">
        <v>23</v>
      </c>
    </row>
    <row r="9" spans="1:9" x14ac:dyDescent="0.3">
      <c r="A9">
        <v>7</v>
      </c>
      <c r="B9">
        <v>31</v>
      </c>
      <c r="C9" t="s">
        <v>8</v>
      </c>
      <c r="D9" t="s">
        <v>9</v>
      </c>
      <c r="E9" t="s">
        <v>26</v>
      </c>
      <c r="F9">
        <v>4</v>
      </c>
      <c r="G9" s="1">
        <v>80000</v>
      </c>
      <c r="H9" t="s">
        <v>27</v>
      </c>
      <c r="I9" t="s">
        <v>28</v>
      </c>
    </row>
    <row r="10" spans="1:9" x14ac:dyDescent="0.3">
      <c r="A10">
        <v>8</v>
      </c>
      <c r="B10">
        <v>26</v>
      </c>
      <c r="C10" t="s">
        <v>13</v>
      </c>
      <c r="D10" t="s">
        <v>9</v>
      </c>
      <c r="E10" t="s">
        <v>29</v>
      </c>
      <c r="F10">
        <v>1</v>
      </c>
      <c r="G10" s="1">
        <v>45000</v>
      </c>
      <c r="H10" t="s">
        <v>27</v>
      </c>
      <c r="I10" t="s">
        <v>30</v>
      </c>
    </row>
    <row r="11" spans="1:9" x14ac:dyDescent="0.3">
      <c r="A11">
        <v>9</v>
      </c>
      <c r="B11">
        <v>38</v>
      </c>
      <c r="C11" t="s">
        <v>8</v>
      </c>
      <c r="D11" t="s">
        <v>18</v>
      </c>
      <c r="E11" t="s">
        <v>31</v>
      </c>
      <c r="F11">
        <v>10</v>
      </c>
      <c r="G11" s="1">
        <v>110000</v>
      </c>
      <c r="H11" t="s">
        <v>32</v>
      </c>
      <c r="I11" t="s">
        <v>33</v>
      </c>
    </row>
    <row r="12" spans="1:9" x14ac:dyDescent="0.3">
      <c r="A12">
        <v>10</v>
      </c>
      <c r="B12">
        <v>29</v>
      </c>
      <c r="C12" t="s">
        <v>8</v>
      </c>
      <c r="D12" t="s">
        <v>14</v>
      </c>
      <c r="E12" t="s">
        <v>34</v>
      </c>
      <c r="F12">
        <v>3</v>
      </c>
      <c r="G12" s="1">
        <v>75000</v>
      </c>
      <c r="H12" t="s">
        <v>11</v>
      </c>
      <c r="I12" t="s">
        <v>35</v>
      </c>
    </row>
    <row r="13" spans="1:9" x14ac:dyDescent="0.3">
      <c r="A13">
        <v>11</v>
      </c>
      <c r="B13">
        <v>48</v>
      </c>
      <c r="C13" t="s">
        <v>13</v>
      </c>
      <c r="D13" t="s">
        <v>9</v>
      </c>
      <c r="E13" t="s">
        <v>36</v>
      </c>
      <c r="F13">
        <v>18</v>
      </c>
      <c r="G13" s="1">
        <v>140000</v>
      </c>
      <c r="H13" t="s">
        <v>11</v>
      </c>
      <c r="I13" t="s">
        <v>23</v>
      </c>
    </row>
    <row r="14" spans="1:9" x14ac:dyDescent="0.3">
      <c r="A14">
        <v>12</v>
      </c>
      <c r="B14">
        <v>35</v>
      </c>
      <c r="C14" t="s">
        <v>8</v>
      </c>
      <c r="D14" t="s">
        <v>9</v>
      </c>
      <c r="E14" t="s">
        <v>37</v>
      </c>
      <c r="F14">
        <v>6</v>
      </c>
      <c r="G14" s="1">
        <v>65000</v>
      </c>
      <c r="H14" t="s">
        <v>27</v>
      </c>
      <c r="I14" t="s">
        <v>28</v>
      </c>
    </row>
    <row r="15" spans="1:9" x14ac:dyDescent="0.3">
      <c r="A15">
        <v>13</v>
      </c>
      <c r="B15">
        <v>40</v>
      </c>
      <c r="C15" t="s">
        <v>13</v>
      </c>
      <c r="D15" t="s">
        <v>14</v>
      </c>
      <c r="E15" t="s">
        <v>38</v>
      </c>
      <c r="F15">
        <v>14</v>
      </c>
      <c r="G15" s="1">
        <v>130000</v>
      </c>
      <c r="H15" t="s">
        <v>16</v>
      </c>
      <c r="I15" t="s">
        <v>39</v>
      </c>
    </row>
    <row r="16" spans="1:9" x14ac:dyDescent="0.3">
      <c r="A16">
        <v>14</v>
      </c>
      <c r="B16">
        <v>27</v>
      </c>
      <c r="C16" t="s">
        <v>8</v>
      </c>
      <c r="D16" t="s">
        <v>9</v>
      </c>
      <c r="E16" t="s">
        <v>40</v>
      </c>
      <c r="F16">
        <v>2</v>
      </c>
      <c r="G16" s="1">
        <v>40000</v>
      </c>
      <c r="H16" t="s">
        <v>20</v>
      </c>
      <c r="I16" t="s">
        <v>23</v>
      </c>
    </row>
    <row r="17" spans="1:9" x14ac:dyDescent="0.3">
      <c r="A17">
        <v>15</v>
      </c>
      <c r="B17">
        <v>44</v>
      </c>
      <c r="C17" t="s">
        <v>8</v>
      </c>
      <c r="D17" t="s">
        <v>9</v>
      </c>
      <c r="E17" t="s">
        <v>41</v>
      </c>
      <c r="F17">
        <v>16</v>
      </c>
      <c r="G17" s="1">
        <v>125000</v>
      </c>
      <c r="H17" t="s">
        <v>27</v>
      </c>
      <c r="I17" t="s">
        <v>30</v>
      </c>
    </row>
    <row r="18" spans="1:9" x14ac:dyDescent="0.3">
      <c r="A18">
        <v>16</v>
      </c>
      <c r="B18">
        <v>33</v>
      </c>
      <c r="C18" t="s">
        <v>13</v>
      </c>
      <c r="D18" t="s">
        <v>14</v>
      </c>
      <c r="E18" t="s">
        <v>42</v>
      </c>
      <c r="F18">
        <v>7</v>
      </c>
      <c r="G18" s="1">
        <v>90000</v>
      </c>
      <c r="H18" t="s">
        <v>16</v>
      </c>
      <c r="I18" t="s">
        <v>23</v>
      </c>
    </row>
    <row r="19" spans="1:9" x14ac:dyDescent="0.3">
      <c r="A19">
        <v>17</v>
      </c>
      <c r="B19">
        <v>39</v>
      </c>
      <c r="C19" t="s">
        <v>8</v>
      </c>
      <c r="D19" t="s">
        <v>18</v>
      </c>
      <c r="E19" t="s">
        <v>43</v>
      </c>
      <c r="F19">
        <v>12</v>
      </c>
      <c r="G19" s="1">
        <v>115000</v>
      </c>
      <c r="H19" t="s">
        <v>11</v>
      </c>
      <c r="I19" t="s">
        <v>44</v>
      </c>
    </row>
    <row r="20" spans="1:9" x14ac:dyDescent="0.3">
      <c r="A20">
        <v>18</v>
      </c>
      <c r="B20">
        <v>25</v>
      </c>
      <c r="C20" t="s">
        <v>13</v>
      </c>
      <c r="D20" t="s">
        <v>9</v>
      </c>
      <c r="E20" t="s">
        <v>45</v>
      </c>
      <c r="F20">
        <v>0</v>
      </c>
      <c r="G20" s="1">
        <v>35000</v>
      </c>
      <c r="H20" t="s">
        <v>11</v>
      </c>
      <c r="I20" t="s">
        <v>23</v>
      </c>
    </row>
    <row r="21" spans="1:9" x14ac:dyDescent="0.3">
      <c r="A21">
        <v>19</v>
      </c>
      <c r="B21">
        <v>51</v>
      </c>
      <c r="C21" t="s">
        <v>8</v>
      </c>
      <c r="D21" t="s">
        <v>9</v>
      </c>
      <c r="E21" t="s">
        <v>46</v>
      </c>
      <c r="F21">
        <v>22</v>
      </c>
      <c r="G21" s="1">
        <v>180000</v>
      </c>
      <c r="H21" t="s">
        <v>32</v>
      </c>
      <c r="I21" t="s">
        <v>23</v>
      </c>
    </row>
    <row r="22" spans="1:9" x14ac:dyDescent="0.3">
      <c r="A22">
        <v>20</v>
      </c>
      <c r="B22">
        <v>34</v>
      </c>
      <c r="C22" t="s">
        <v>13</v>
      </c>
      <c r="D22" t="s">
        <v>14</v>
      </c>
      <c r="E22" t="s">
        <v>47</v>
      </c>
      <c r="F22">
        <v>5</v>
      </c>
      <c r="G22" s="1">
        <v>80000</v>
      </c>
      <c r="H22" t="s">
        <v>27</v>
      </c>
      <c r="I22" t="s">
        <v>28</v>
      </c>
    </row>
    <row r="23" spans="1:9" x14ac:dyDescent="0.3">
      <c r="A23">
        <v>21</v>
      </c>
      <c r="B23">
        <v>47</v>
      </c>
      <c r="C23" t="s">
        <v>8</v>
      </c>
      <c r="D23" t="s">
        <v>14</v>
      </c>
      <c r="E23" t="s">
        <v>48</v>
      </c>
      <c r="F23">
        <v>19</v>
      </c>
      <c r="G23" s="1">
        <v>190000</v>
      </c>
      <c r="H23" t="s">
        <v>11</v>
      </c>
      <c r="I23" t="s">
        <v>12</v>
      </c>
    </row>
    <row r="24" spans="1:9" x14ac:dyDescent="0.3">
      <c r="A24">
        <v>22</v>
      </c>
      <c r="B24">
        <v>30</v>
      </c>
      <c r="C24" t="s">
        <v>8</v>
      </c>
      <c r="D24" t="s">
        <v>9</v>
      </c>
      <c r="E24" t="s">
        <v>49</v>
      </c>
      <c r="F24">
        <v>2</v>
      </c>
      <c r="G24" s="1">
        <v>50000</v>
      </c>
      <c r="H24" t="s">
        <v>11</v>
      </c>
      <c r="I24" t="s">
        <v>23</v>
      </c>
    </row>
    <row r="25" spans="1:9" x14ac:dyDescent="0.3">
      <c r="A25">
        <v>23</v>
      </c>
      <c r="B25">
        <v>36</v>
      </c>
      <c r="C25" t="s">
        <v>13</v>
      </c>
      <c r="D25" t="s">
        <v>9</v>
      </c>
      <c r="E25" t="s">
        <v>50</v>
      </c>
      <c r="F25">
        <v>9</v>
      </c>
      <c r="G25" s="1">
        <v>60000</v>
      </c>
      <c r="H25" t="s">
        <v>27</v>
      </c>
      <c r="I25" t="s">
        <v>12</v>
      </c>
    </row>
    <row r="26" spans="1:9" x14ac:dyDescent="0.3">
      <c r="A26">
        <v>24</v>
      </c>
      <c r="B26">
        <v>41</v>
      </c>
      <c r="C26" t="s">
        <v>8</v>
      </c>
      <c r="D26" t="s">
        <v>14</v>
      </c>
      <c r="E26" t="s">
        <v>51</v>
      </c>
      <c r="F26">
        <v>13</v>
      </c>
      <c r="G26" s="1">
        <v>140000</v>
      </c>
      <c r="H26" t="s">
        <v>16</v>
      </c>
      <c r="I26" t="s">
        <v>39</v>
      </c>
    </row>
    <row r="27" spans="1:9" x14ac:dyDescent="0.3">
      <c r="A27">
        <v>25</v>
      </c>
      <c r="B27">
        <v>28</v>
      </c>
      <c r="C27" t="s">
        <v>13</v>
      </c>
      <c r="D27" t="s">
        <v>9</v>
      </c>
      <c r="E27" t="s">
        <v>52</v>
      </c>
      <c r="F27">
        <v>3</v>
      </c>
      <c r="G27" s="1">
        <v>45000</v>
      </c>
      <c r="H27" t="s">
        <v>20</v>
      </c>
      <c r="I27" t="s">
        <v>12</v>
      </c>
    </row>
    <row r="28" spans="1:9" x14ac:dyDescent="0.3">
      <c r="A28">
        <v>26</v>
      </c>
      <c r="B28">
        <v>37</v>
      </c>
      <c r="C28" t="s">
        <v>13</v>
      </c>
      <c r="D28" t="s">
        <v>14</v>
      </c>
      <c r="E28" t="s">
        <v>53</v>
      </c>
      <c r="F28">
        <v>11</v>
      </c>
      <c r="G28" s="1">
        <v>110000</v>
      </c>
      <c r="H28" t="s">
        <v>32</v>
      </c>
      <c r="I28" t="s">
        <v>23</v>
      </c>
    </row>
    <row r="29" spans="1:9" x14ac:dyDescent="0.3">
      <c r="A29">
        <v>27</v>
      </c>
      <c r="B29">
        <v>24</v>
      </c>
      <c r="C29" t="s">
        <v>8</v>
      </c>
      <c r="D29" t="s">
        <v>9</v>
      </c>
      <c r="E29" t="s">
        <v>54</v>
      </c>
      <c r="F29">
        <v>1</v>
      </c>
      <c r="G29" s="1">
        <v>40000</v>
      </c>
      <c r="H29" t="s">
        <v>32</v>
      </c>
      <c r="I29" t="s">
        <v>23</v>
      </c>
    </row>
    <row r="30" spans="1:9" x14ac:dyDescent="0.3">
      <c r="A30">
        <v>28</v>
      </c>
      <c r="B30">
        <v>43</v>
      </c>
      <c r="C30" t="s">
        <v>13</v>
      </c>
      <c r="D30" t="s">
        <v>18</v>
      </c>
      <c r="E30" t="s">
        <v>55</v>
      </c>
      <c r="F30">
        <v>15</v>
      </c>
      <c r="G30" s="1">
        <v>140000</v>
      </c>
      <c r="H30" t="s">
        <v>20</v>
      </c>
      <c r="I30" t="s">
        <v>56</v>
      </c>
    </row>
    <row r="31" spans="1:9" x14ac:dyDescent="0.3">
      <c r="A31">
        <v>29</v>
      </c>
      <c r="B31">
        <v>33</v>
      </c>
      <c r="C31" t="s">
        <v>8</v>
      </c>
      <c r="D31" t="s">
        <v>14</v>
      </c>
      <c r="E31" t="s">
        <v>57</v>
      </c>
      <c r="F31">
        <v>6</v>
      </c>
      <c r="G31" s="1">
        <v>90000</v>
      </c>
      <c r="H31" t="s">
        <v>27</v>
      </c>
      <c r="I31" t="s">
        <v>28</v>
      </c>
    </row>
    <row r="32" spans="1:9" x14ac:dyDescent="0.3">
      <c r="A32">
        <v>30</v>
      </c>
      <c r="B32">
        <v>50</v>
      </c>
      <c r="C32" t="s">
        <v>8</v>
      </c>
      <c r="D32" t="s">
        <v>9</v>
      </c>
      <c r="E32" t="s">
        <v>58</v>
      </c>
      <c r="F32">
        <v>25</v>
      </c>
      <c r="G32" s="1">
        <v>250000</v>
      </c>
      <c r="H32" t="s">
        <v>20</v>
      </c>
      <c r="I32" t="s">
        <v>23</v>
      </c>
    </row>
    <row r="33" spans="1:9" x14ac:dyDescent="0.3">
      <c r="A33">
        <v>31</v>
      </c>
      <c r="B33">
        <v>31</v>
      </c>
      <c r="C33" t="s">
        <v>13</v>
      </c>
      <c r="D33" t="s">
        <v>9</v>
      </c>
      <c r="E33" t="s">
        <v>59</v>
      </c>
      <c r="F33">
        <v>4</v>
      </c>
      <c r="G33" s="1">
        <v>55000</v>
      </c>
      <c r="H33" t="s">
        <v>11</v>
      </c>
      <c r="I33" t="s">
        <v>12</v>
      </c>
    </row>
    <row r="34" spans="1:9" x14ac:dyDescent="0.3">
      <c r="A34">
        <v>32</v>
      </c>
      <c r="B34">
        <v>29</v>
      </c>
      <c r="C34" t="s">
        <v>8</v>
      </c>
      <c r="D34" t="s">
        <v>14</v>
      </c>
      <c r="E34" t="s">
        <v>60</v>
      </c>
      <c r="F34">
        <v>3</v>
      </c>
      <c r="G34" s="1">
        <v>75000</v>
      </c>
      <c r="H34" t="s">
        <v>16</v>
      </c>
      <c r="I34" t="s">
        <v>17</v>
      </c>
    </row>
    <row r="35" spans="1:9" x14ac:dyDescent="0.3">
      <c r="A35">
        <v>33</v>
      </c>
      <c r="B35">
        <v>39</v>
      </c>
      <c r="C35" t="s">
        <v>13</v>
      </c>
      <c r="D35" t="s">
        <v>9</v>
      </c>
      <c r="E35" t="s">
        <v>61</v>
      </c>
      <c r="F35">
        <v>10</v>
      </c>
      <c r="G35" s="1">
        <v>65000</v>
      </c>
      <c r="H35" t="s">
        <v>20</v>
      </c>
      <c r="I35" t="s">
        <v>12</v>
      </c>
    </row>
    <row r="36" spans="1:9" x14ac:dyDescent="0.3">
      <c r="A36">
        <v>34</v>
      </c>
      <c r="B36">
        <v>46</v>
      </c>
      <c r="C36" t="s">
        <v>8</v>
      </c>
      <c r="D36" t="s">
        <v>18</v>
      </c>
      <c r="E36" t="s">
        <v>19</v>
      </c>
      <c r="F36">
        <v>20</v>
      </c>
      <c r="G36" s="1">
        <v>170000</v>
      </c>
      <c r="H36" t="s">
        <v>16</v>
      </c>
      <c r="I36" t="s">
        <v>17</v>
      </c>
    </row>
    <row r="37" spans="1:9" x14ac:dyDescent="0.3">
      <c r="A37">
        <v>35</v>
      </c>
      <c r="B37">
        <v>27</v>
      </c>
      <c r="C37" t="s">
        <v>8</v>
      </c>
      <c r="D37" t="s">
        <v>9</v>
      </c>
      <c r="E37" t="s">
        <v>62</v>
      </c>
      <c r="F37">
        <v>2</v>
      </c>
      <c r="G37" s="1">
        <v>45000</v>
      </c>
      <c r="H37" t="s">
        <v>32</v>
      </c>
      <c r="I37" t="s">
        <v>23</v>
      </c>
    </row>
    <row r="38" spans="1:9" x14ac:dyDescent="0.3">
      <c r="A38">
        <v>36</v>
      </c>
      <c r="B38">
        <v>35</v>
      </c>
      <c r="C38" t="s">
        <v>13</v>
      </c>
      <c r="D38" t="s">
        <v>9</v>
      </c>
      <c r="E38" t="s">
        <v>63</v>
      </c>
      <c r="F38">
        <v>7</v>
      </c>
      <c r="G38" s="1">
        <v>60000</v>
      </c>
      <c r="H38" t="s">
        <v>11</v>
      </c>
      <c r="I38" t="s">
        <v>12</v>
      </c>
    </row>
    <row r="39" spans="1:9" x14ac:dyDescent="0.3">
      <c r="A39">
        <v>37</v>
      </c>
      <c r="B39">
        <v>42</v>
      </c>
      <c r="C39" t="s">
        <v>8</v>
      </c>
      <c r="D39" t="s">
        <v>14</v>
      </c>
      <c r="E39" t="s">
        <v>64</v>
      </c>
      <c r="F39">
        <v>14</v>
      </c>
      <c r="G39" s="1">
        <v>115000</v>
      </c>
      <c r="H39" t="s">
        <v>27</v>
      </c>
      <c r="I39" t="s">
        <v>12</v>
      </c>
    </row>
    <row r="40" spans="1:9" x14ac:dyDescent="0.3">
      <c r="A40">
        <v>38</v>
      </c>
      <c r="B40">
        <v>26</v>
      </c>
      <c r="C40" t="s">
        <v>13</v>
      </c>
      <c r="D40" t="s">
        <v>9</v>
      </c>
      <c r="E40" t="s">
        <v>65</v>
      </c>
      <c r="F40">
        <v>1</v>
      </c>
      <c r="G40" s="1">
        <v>40000</v>
      </c>
      <c r="H40" t="s">
        <v>20</v>
      </c>
      <c r="I40" t="s">
        <v>23</v>
      </c>
    </row>
    <row r="41" spans="1:9" x14ac:dyDescent="0.3">
      <c r="A41">
        <v>39</v>
      </c>
      <c r="B41">
        <v>49</v>
      </c>
      <c r="C41" t="s">
        <v>8</v>
      </c>
      <c r="D41" t="s">
        <v>9</v>
      </c>
      <c r="E41" t="s">
        <v>66</v>
      </c>
      <c r="F41">
        <v>21</v>
      </c>
      <c r="G41" s="1">
        <v>160000</v>
      </c>
      <c r="H41" t="s">
        <v>27</v>
      </c>
      <c r="I41" t="s">
        <v>12</v>
      </c>
    </row>
    <row r="42" spans="1:9" x14ac:dyDescent="0.3">
      <c r="A42">
        <v>40</v>
      </c>
      <c r="B42">
        <v>34</v>
      </c>
      <c r="C42" t="s">
        <v>13</v>
      </c>
      <c r="D42" t="s">
        <v>14</v>
      </c>
      <c r="E42" t="s">
        <v>67</v>
      </c>
      <c r="F42">
        <v>5</v>
      </c>
      <c r="G42" s="1">
        <v>80000</v>
      </c>
      <c r="H42" t="s">
        <v>11</v>
      </c>
      <c r="I42" t="s">
        <v>23</v>
      </c>
    </row>
    <row r="43" spans="1:9" x14ac:dyDescent="0.3">
      <c r="A43">
        <v>41</v>
      </c>
      <c r="B43">
        <v>48</v>
      </c>
      <c r="C43" t="s">
        <v>8</v>
      </c>
      <c r="D43" t="s">
        <v>14</v>
      </c>
      <c r="E43" t="s">
        <v>68</v>
      </c>
      <c r="F43">
        <v>18</v>
      </c>
      <c r="G43" s="1">
        <v>190000</v>
      </c>
      <c r="H43" t="s">
        <v>20</v>
      </c>
      <c r="I43" t="s">
        <v>56</v>
      </c>
    </row>
    <row r="44" spans="1:9" x14ac:dyDescent="0.3">
      <c r="A44">
        <v>42</v>
      </c>
      <c r="B44">
        <v>30</v>
      </c>
      <c r="C44" t="s">
        <v>8</v>
      </c>
      <c r="D44" t="s">
        <v>9</v>
      </c>
      <c r="E44" t="s">
        <v>69</v>
      </c>
      <c r="F44">
        <v>3</v>
      </c>
      <c r="G44" s="1">
        <v>60000</v>
      </c>
      <c r="H44" t="s">
        <v>27</v>
      </c>
      <c r="I44" t="s">
        <v>28</v>
      </c>
    </row>
    <row r="45" spans="1:9" x14ac:dyDescent="0.3">
      <c r="A45">
        <v>43</v>
      </c>
      <c r="B45">
        <v>36</v>
      </c>
      <c r="C45" t="s">
        <v>13</v>
      </c>
      <c r="D45" t="s">
        <v>9</v>
      </c>
      <c r="E45" t="s">
        <v>70</v>
      </c>
      <c r="F45">
        <v>8</v>
      </c>
      <c r="G45" s="1">
        <v>45000</v>
      </c>
      <c r="H45" t="s">
        <v>11</v>
      </c>
      <c r="I45" t="s">
        <v>23</v>
      </c>
    </row>
    <row r="46" spans="1:9" x14ac:dyDescent="0.3">
      <c r="A46">
        <v>44</v>
      </c>
      <c r="B46">
        <v>41</v>
      </c>
      <c r="C46" t="s">
        <v>8</v>
      </c>
      <c r="D46" t="s">
        <v>14</v>
      </c>
      <c r="E46" t="s">
        <v>71</v>
      </c>
      <c r="F46">
        <v>13</v>
      </c>
      <c r="G46" s="1">
        <v>130000</v>
      </c>
      <c r="H46" t="s">
        <v>11</v>
      </c>
      <c r="I46" t="s">
        <v>23</v>
      </c>
    </row>
    <row r="47" spans="1:9" x14ac:dyDescent="0.3">
      <c r="A47">
        <v>45</v>
      </c>
      <c r="B47">
        <v>28</v>
      </c>
      <c r="C47" t="s">
        <v>13</v>
      </c>
      <c r="D47" t="s">
        <v>9</v>
      </c>
      <c r="E47" t="s">
        <v>72</v>
      </c>
      <c r="F47">
        <v>2</v>
      </c>
      <c r="G47" s="1">
        <v>40000</v>
      </c>
      <c r="H47" t="s">
        <v>16</v>
      </c>
      <c r="I47" t="s">
        <v>12</v>
      </c>
    </row>
    <row r="48" spans="1:9" x14ac:dyDescent="0.3">
      <c r="A48">
        <v>46</v>
      </c>
      <c r="B48">
        <v>32</v>
      </c>
      <c r="C48" t="s">
        <v>8</v>
      </c>
      <c r="D48" t="s">
        <v>9</v>
      </c>
      <c r="E48" t="s">
        <v>73</v>
      </c>
      <c r="F48">
        <v>5</v>
      </c>
      <c r="G48" s="1">
        <v>75000</v>
      </c>
      <c r="H48" t="s">
        <v>32</v>
      </c>
      <c r="I48" t="s">
        <v>23</v>
      </c>
    </row>
    <row r="49" spans="1:9" x14ac:dyDescent="0.3">
      <c r="A49">
        <v>47</v>
      </c>
      <c r="B49">
        <v>45</v>
      </c>
      <c r="C49" t="s">
        <v>13</v>
      </c>
      <c r="D49" t="s">
        <v>14</v>
      </c>
      <c r="E49" t="s">
        <v>74</v>
      </c>
      <c r="F49">
        <v>16</v>
      </c>
      <c r="G49" s="1">
        <v>180000</v>
      </c>
      <c r="H49" t="s">
        <v>11</v>
      </c>
      <c r="I49" t="s">
        <v>35</v>
      </c>
    </row>
    <row r="50" spans="1:9" x14ac:dyDescent="0.3">
      <c r="A50">
        <v>48</v>
      </c>
      <c r="B50">
        <v>38</v>
      </c>
      <c r="C50" t="s">
        <v>8</v>
      </c>
      <c r="D50" t="s">
        <v>18</v>
      </c>
      <c r="E50" t="s">
        <v>31</v>
      </c>
      <c r="F50">
        <v>11</v>
      </c>
      <c r="G50" s="1">
        <v>120000</v>
      </c>
      <c r="H50" t="s">
        <v>32</v>
      </c>
      <c r="I50" t="s">
        <v>23</v>
      </c>
    </row>
    <row r="51" spans="1:9" x14ac:dyDescent="0.3">
      <c r="A51">
        <v>49</v>
      </c>
      <c r="B51">
        <v>25</v>
      </c>
      <c r="C51" t="s">
        <v>8</v>
      </c>
      <c r="D51" t="s">
        <v>9</v>
      </c>
      <c r="E51" t="s">
        <v>75</v>
      </c>
      <c r="F51">
        <v>0</v>
      </c>
      <c r="G51" s="1">
        <v>35000</v>
      </c>
      <c r="H51" t="s">
        <v>16</v>
      </c>
      <c r="I51" t="s">
        <v>23</v>
      </c>
    </row>
    <row r="52" spans="1:9" x14ac:dyDescent="0.3">
      <c r="A52">
        <v>50</v>
      </c>
      <c r="B52">
        <v>51</v>
      </c>
      <c r="C52" t="s">
        <v>13</v>
      </c>
      <c r="D52" t="s">
        <v>9</v>
      </c>
      <c r="E52" t="s">
        <v>76</v>
      </c>
      <c r="F52">
        <v>22</v>
      </c>
      <c r="G52" s="1">
        <v>130000</v>
      </c>
      <c r="H52" t="s">
        <v>27</v>
      </c>
      <c r="I52" t="s">
        <v>28</v>
      </c>
    </row>
    <row r="53" spans="1:9" x14ac:dyDescent="0.3">
      <c r="A53">
        <v>51</v>
      </c>
      <c r="B53">
        <v>33</v>
      </c>
      <c r="C53" t="s">
        <v>8</v>
      </c>
      <c r="D53" t="s">
        <v>14</v>
      </c>
      <c r="E53" t="s">
        <v>77</v>
      </c>
      <c r="F53">
        <v>7</v>
      </c>
      <c r="G53" s="1">
        <v>85000</v>
      </c>
      <c r="H53" t="s">
        <v>32</v>
      </c>
      <c r="I53" t="s">
        <v>33</v>
      </c>
    </row>
    <row r="54" spans="1:9" x14ac:dyDescent="0.3">
      <c r="A54">
        <v>52</v>
      </c>
      <c r="B54">
        <v>40</v>
      </c>
      <c r="C54" t="s">
        <v>13</v>
      </c>
      <c r="D54" t="s">
        <v>9</v>
      </c>
      <c r="E54" t="s">
        <v>78</v>
      </c>
      <c r="F54">
        <v>12</v>
      </c>
      <c r="G54" s="1">
        <v>60000</v>
      </c>
      <c r="H54" t="s">
        <v>27</v>
      </c>
      <c r="I54" t="s">
        <v>12</v>
      </c>
    </row>
    <row r="55" spans="1:9" x14ac:dyDescent="0.3">
      <c r="A55">
        <v>53</v>
      </c>
      <c r="B55">
        <v>47</v>
      </c>
      <c r="C55" t="s">
        <v>8</v>
      </c>
      <c r="D55" t="s">
        <v>14</v>
      </c>
      <c r="E55" t="s">
        <v>79</v>
      </c>
      <c r="F55">
        <v>19</v>
      </c>
      <c r="G55" s="1">
        <v>200000</v>
      </c>
      <c r="H55" t="s">
        <v>32</v>
      </c>
      <c r="I55" t="s">
        <v>23</v>
      </c>
    </row>
    <row r="56" spans="1:9" x14ac:dyDescent="0.3">
      <c r="A56">
        <v>54</v>
      </c>
      <c r="B56">
        <v>29</v>
      </c>
      <c r="C56" t="s">
        <v>13</v>
      </c>
      <c r="D56" t="s">
        <v>9</v>
      </c>
      <c r="E56" t="s">
        <v>80</v>
      </c>
      <c r="F56">
        <v>3</v>
      </c>
      <c r="G56" s="1">
        <v>50000</v>
      </c>
      <c r="H56" t="s">
        <v>20</v>
      </c>
      <c r="I56" t="s">
        <v>56</v>
      </c>
    </row>
    <row r="57" spans="1:9" x14ac:dyDescent="0.3">
      <c r="A57">
        <v>55</v>
      </c>
      <c r="B57">
        <v>36</v>
      </c>
      <c r="C57" t="s">
        <v>8</v>
      </c>
      <c r="D57" t="s">
        <v>9</v>
      </c>
      <c r="E57" t="s">
        <v>26</v>
      </c>
      <c r="F57">
        <v>9</v>
      </c>
      <c r="G57" s="1">
        <v>95000</v>
      </c>
      <c r="H57" t="s">
        <v>27</v>
      </c>
      <c r="I57" t="s">
        <v>28</v>
      </c>
    </row>
    <row r="58" spans="1:9" x14ac:dyDescent="0.3">
      <c r="A58">
        <v>56</v>
      </c>
      <c r="B58">
        <v>27</v>
      </c>
      <c r="C58" t="s">
        <v>13</v>
      </c>
      <c r="D58" t="s">
        <v>14</v>
      </c>
      <c r="E58" t="s">
        <v>81</v>
      </c>
      <c r="F58">
        <v>2</v>
      </c>
      <c r="G58" s="1">
        <v>65000</v>
      </c>
      <c r="H58" t="s">
        <v>20</v>
      </c>
      <c r="I58" t="s">
        <v>12</v>
      </c>
    </row>
    <row r="59" spans="1:9" x14ac:dyDescent="0.3">
      <c r="A59">
        <v>57</v>
      </c>
      <c r="B59">
        <v>43</v>
      </c>
      <c r="C59" t="s">
        <v>8</v>
      </c>
      <c r="D59" t="s">
        <v>18</v>
      </c>
      <c r="E59" t="s">
        <v>43</v>
      </c>
      <c r="F59">
        <v>17</v>
      </c>
      <c r="G59" s="1">
        <v>140000</v>
      </c>
      <c r="H59" t="s">
        <v>16</v>
      </c>
      <c r="I59" t="s">
        <v>17</v>
      </c>
    </row>
    <row r="60" spans="1:9" x14ac:dyDescent="0.3">
      <c r="A60">
        <v>58</v>
      </c>
      <c r="B60">
        <v>30</v>
      </c>
      <c r="C60" t="s">
        <v>13</v>
      </c>
      <c r="D60" t="s">
        <v>9</v>
      </c>
      <c r="E60" t="s">
        <v>82</v>
      </c>
      <c r="F60">
        <v>4</v>
      </c>
      <c r="G60" s="1">
        <v>55000</v>
      </c>
      <c r="H60" t="s">
        <v>20</v>
      </c>
      <c r="I60" t="s">
        <v>12</v>
      </c>
    </row>
    <row r="61" spans="1:9" x14ac:dyDescent="0.3">
      <c r="A61">
        <v>59</v>
      </c>
      <c r="B61">
        <v>35</v>
      </c>
      <c r="C61" t="s">
        <v>8</v>
      </c>
      <c r="D61" t="s">
        <v>14</v>
      </c>
      <c r="E61" t="s">
        <v>25</v>
      </c>
      <c r="F61">
        <v>7</v>
      </c>
      <c r="G61" s="1">
        <v>105000</v>
      </c>
      <c r="H61" t="s">
        <v>20</v>
      </c>
      <c r="I61" t="s">
        <v>23</v>
      </c>
    </row>
    <row r="62" spans="1:9" x14ac:dyDescent="0.3">
      <c r="A62">
        <v>60</v>
      </c>
      <c r="B62">
        <v>51</v>
      </c>
      <c r="C62" t="s">
        <v>13</v>
      </c>
      <c r="D62" t="s">
        <v>14</v>
      </c>
      <c r="E62" t="s">
        <v>83</v>
      </c>
      <c r="F62">
        <v>23</v>
      </c>
      <c r="G62" s="1">
        <v>170000</v>
      </c>
      <c r="H62" t="s">
        <v>16</v>
      </c>
      <c r="I62" t="s">
        <v>39</v>
      </c>
    </row>
    <row r="63" spans="1:9" x14ac:dyDescent="0.3">
      <c r="A63">
        <v>61</v>
      </c>
      <c r="B63">
        <v>29</v>
      </c>
      <c r="C63" t="s">
        <v>8</v>
      </c>
      <c r="D63" t="s">
        <v>9</v>
      </c>
      <c r="E63" t="s">
        <v>24</v>
      </c>
      <c r="F63">
        <v>3</v>
      </c>
      <c r="G63" s="1">
        <v>50000</v>
      </c>
      <c r="H63" t="s">
        <v>27</v>
      </c>
      <c r="I63" t="s">
        <v>30</v>
      </c>
    </row>
    <row r="64" spans="1:9" x14ac:dyDescent="0.3">
      <c r="A64">
        <v>62</v>
      </c>
      <c r="B64">
        <v>40</v>
      </c>
      <c r="C64" t="s">
        <v>13</v>
      </c>
      <c r="D64" t="s">
        <v>9</v>
      </c>
      <c r="E64" t="s">
        <v>36</v>
      </c>
      <c r="F64">
        <v>12</v>
      </c>
      <c r="G64" s="1">
        <v>80000</v>
      </c>
      <c r="H64" t="s">
        <v>27</v>
      </c>
      <c r="I64" t="s">
        <v>28</v>
      </c>
    </row>
    <row r="65" spans="1:9" x14ac:dyDescent="0.3">
      <c r="A65">
        <v>63</v>
      </c>
      <c r="B65">
        <v>47</v>
      </c>
      <c r="C65" t="s">
        <v>8</v>
      </c>
      <c r="D65" t="s">
        <v>18</v>
      </c>
      <c r="E65" t="s">
        <v>84</v>
      </c>
      <c r="F65">
        <v>21</v>
      </c>
      <c r="G65" s="1">
        <v>180000</v>
      </c>
      <c r="H65" t="s">
        <v>27</v>
      </c>
      <c r="I65" t="s">
        <v>12</v>
      </c>
    </row>
    <row r="66" spans="1:9" x14ac:dyDescent="0.3">
      <c r="A66">
        <v>64</v>
      </c>
      <c r="B66">
        <v>26</v>
      </c>
      <c r="C66" t="s">
        <v>8</v>
      </c>
      <c r="D66" t="s">
        <v>9</v>
      </c>
      <c r="E66" t="s">
        <v>85</v>
      </c>
      <c r="F66">
        <v>1</v>
      </c>
      <c r="G66" s="1">
        <v>35000</v>
      </c>
      <c r="H66" t="s">
        <v>32</v>
      </c>
      <c r="I66" t="s">
        <v>33</v>
      </c>
    </row>
    <row r="67" spans="1:9" x14ac:dyDescent="0.3">
      <c r="A67">
        <v>65</v>
      </c>
      <c r="B67">
        <v>38</v>
      </c>
      <c r="C67" t="s">
        <v>13</v>
      </c>
      <c r="D67" t="s">
        <v>14</v>
      </c>
      <c r="E67" t="s">
        <v>86</v>
      </c>
      <c r="F67">
        <v>10</v>
      </c>
      <c r="G67" s="1">
        <v>90000</v>
      </c>
      <c r="H67" t="s">
        <v>27</v>
      </c>
      <c r="I67" t="s">
        <v>28</v>
      </c>
    </row>
    <row r="68" spans="1:9" x14ac:dyDescent="0.3">
      <c r="A68">
        <v>66</v>
      </c>
      <c r="B68">
        <v>46</v>
      </c>
      <c r="C68" t="s">
        <v>8</v>
      </c>
      <c r="D68" t="s">
        <v>9</v>
      </c>
      <c r="E68" t="s">
        <v>87</v>
      </c>
      <c r="F68">
        <v>19</v>
      </c>
      <c r="G68" s="1">
        <v>120000</v>
      </c>
      <c r="H68" t="s">
        <v>32</v>
      </c>
      <c r="I68" t="s">
        <v>33</v>
      </c>
    </row>
    <row r="69" spans="1:9" x14ac:dyDescent="0.3">
      <c r="A69">
        <v>67</v>
      </c>
      <c r="B69">
        <v>31</v>
      </c>
      <c r="C69" t="s">
        <v>13</v>
      </c>
      <c r="D69" t="s">
        <v>9</v>
      </c>
      <c r="E69" t="s">
        <v>88</v>
      </c>
      <c r="F69">
        <v>5</v>
      </c>
      <c r="G69" s="1">
        <v>45000</v>
      </c>
      <c r="H69" t="s">
        <v>20</v>
      </c>
      <c r="I69" t="s">
        <v>23</v>
      </c>
    </row>
    <row r="70" spans="1:9" x14ac:dyDescent="0.3">
      <c r="A70">
        <v>68</v>
      </c>
      <c r="B70">
        <v>34</v>
      </c>
      <c r="C70" t="s">
        <v>8</v>
      </c>
      <c r="D70" t="s">
        <v>14</v>
      </c>
      <c r="E70" t="s">
        <v>89</v>
      </c>
      <c r="F70">
        <v>8</v>
      </c>
      <c r="G70" s="1">
        <v>90000</v>
      </c>
      <c r="H70" t="s">
        <v>20</v>
      </c>
      <c r="I70" t="s">
        <v>23</v>
      </c>
    </row>
    <row r="71" spans="1:9" x14ac:dyDescent="0.3">
      <c r="A71">
        <v>69</v>
      </c>
      <c r="B71">
        <v>49</v>
      </c>
      <c r="C71" t="s">
        <v>13</v>
      </c>
      <c r="D71" t="s">
        <v>14</v>
      </c>
      <c r="E71" t="s">
        <v>90</v>
      </c>
      <c r="F71">
        <v>18</v>
      </c>
      <c r="G71" s="1">
        <v>150000</v>
      </c>
      <c r="H71" t="s">
        <v>20</v>
      </c>
      <c r="I71" t="s">
        <v>12</v>
      </c>
    </row>
    <row r="72" spans="1:9" x14ac:dyDescent="0.3">
      <c r="A72">
        <v>70</v>
      </c>
      <c r="B72">
        <v>33</v>
      </c>
      <c r="C72" t="s">
        <v>8</v>
      </c>
      <c r="D72" t="s">
        <v>9</v>
      </c>
      <c r="E72" t="s">
        <v>91</v>
      </c>
      <c r="F72">
        <v>6</v>
      </c>
      <c r="G72" s="1">
        <v>65000</v>
      </c>
      <c r="H72" t="s">
        <v>16</v>
      </c>
      <c r="I72" t="s">
        <v>17</v>
      </c>
    </row>
    <row r="73" spans="1:9" x14ac:dyDescent="0.3">
      <c r="A73">
        <v>71</v>
      </c>
      <c r="B73">
        <v>39</v>
      </c>
      <c r="C73" t="s">
        <v>13</v>
      </c>
      <c r="D73" t="s">
        <v>9</v>
      </c>
      <c r="E73" t="s">
        <v>50</v>
      </c>
      <c r="F73">
        <v>11</v>
      </c>
      <c r="G73" s="1">
        <v>70000</v>
      </c>
      <c r="H73" t="s">
        <v>16</v>
      </c>
      <c r="I73" t="s">
        <v>23</v>
      </c>
    </row>
    <row r="74" spans="1:9" x14ac:dyDescent="0.3">
      <c r="A74">
        <v>72</v>
      </c>
      <c r="B74">
        <v>45</v>
      </c>
      <c r="C74" t="s">
        <v>8</v>
      </c>
      <c r="D74" t="s">
        <v>18</v>
      </c>
      <c r="E74" t="s">
        <v>92</v>
      </c>
      <c r="F74">
        <v>16</v>
      </c>
      <c r="G74" s="1">
        <v>190000</v>
      </c>
      <c r="H74" t="s">
        <v>11</v>
      </c>
      <c r="I74" t="s">
        <v>44</v>
      </c>
    </row>
    <row r="75" spans="1:9" x14ac:dyDescent="0.3">
      <c r="A75">
        <v>73</v>
      </c>
      <c r="B75">
        <v>28</v>
      </c>
      <c r="C75" t="s">
        <v>8</v>
      </c>
      <c r="D75" t="s">
        <v>9</v>
      </c>
      <c r="E75" t="s">
        <v>93</v>
      </c>
      <c r="F75">
        <v>2</v>
      </c>
      <c r="G75" s="1">
        <v>40000</v>
      </c>
      <c r="H75" t="s">
        <v>27</v>
      </c>
      <c r="I75" t="s">
        <v>28</v>
      </c>
    </row>
    <row r="76" spans="1:9" x14ac:dyDescent="0.3">
      <c r="A76">
        <v>74</v>
      </c>
      <c r="B76">
        <v>42</v>
      </c>
      <c r="C76" t="s">
        <v>13</v>
      </c>
      <c r="D76" t="s">
        <v>14</v>
      </c>
      <c r="E76" t="s">
        <v>94</v>
      </c>
      <c r="F76">
        <v>14</v>
      </c>
      <c r="G76" s="1">
        <v>120000</v>
      </c>
      <c r="H76" t="s">
        <v>20</v>
      </c>
      <c r="I76" t="s">
        <v>56</v>
      </c>
    </row>
    <row r="77" spans="1:9" x14ac:dyDescent="0.3">
      <c r="A77">
        <v>75</v>
      </c>
      <c r="B77">
        <v>37</v>
      </c>
      <c r="C77" t="s">
        <v>8</v>
      </c>
      <c r="D77" t="s">
        <v>9</v>
      </c>
      <c r="E77" t="s">
        <v>38</v>
      </c>
      <c r="F77">
        <v>10</v>
      </c>
      <c r="G77" s="1">
        <v>95000</v>
      </c>
      <c r="H77" t="s">
        <v>16</v>
      </c>
      <c r="I77" t="s">
        <v>23</v>
      </c>
    </row>
    <row r="78" spans="1:9" x14ac:dyDescent="0.3">
      <c r="A78">
        <v>76</v>
      </c>
      <c r="B78">
        <v>50</v>
      </c>
      <c r="C78" t="s">
        <v>13</v>
      </c>
      <c r="D78" t="s">
        <v>9</v>
      </c>
      <c r="E78" t="s">
        <v>41</v>
      </c>
      <c r="F78">
        <v>22</v>
      </c>
      <c r="G78" s="1">
        <v>160000</v>
      </c>
      <c r="H78" t="s">
        <v>16</v>
      </c>
      <c r="I78" t="s">
        <v>12</v>
      </c>
    </row>
    <row r="79" spans="1:9" x14ac:dyDescent="0.3">
      <c r="A79">
        <v>77</v>
      </c>
      <c r="B79">
        <v>32</v>
      </c>
      <c r="C79" t="s">
        <v>8</v>
      </c>
      <c r="D79" t="s">
        <v>14</v>
      </c>
      <c r="E79" t="s">
        <v>95</v>
      </c>
      <c r="F79">
        <v>6</v>
      </c>
      <c r="G79" s="1">
        <v>100000</v>
      </c>
      <c r="H79" t="s">
        <v>16</v>
      </c>
      <c r="I79" t="s">
        <v>39</v>
      </c>
    </row>
    <row r="80" spans="1:9" x14ac:dyDescent="0.3">
      <c r="A80">
        <v>78</v>
      </c>
      <c r="B80">
        <v>48</v>
      </c>
      <c r="C80" t="s">
        <v>13</v>
      </c>
      <c r="D80" t="s">
        <v>14</v>
      </c>
      <c r="E80" t="s">
        <v>96</v>
      </c>
      <c r="F80">
        <v>20</v>
      </c>
      <c r="G80" s="1">
        <v>180000</v>
      </c>
      <c r="H80" t="s">
        <v>20</v>
      </c>
      <c r="I80" t="s">
        <v>56</v>
      </c>
    </row>
    <row r="81" spans="1:9" x14ac:dyDescent="0.3">
      <c r="A81">
        <v>79</v>
      </c>
      <c r="B81">
        <v>30</v>
      </c>
      <c r="C81" t="s">
        <v>13</v>
      </c>
      <c r="D81" t="s">
        <v>9</v>
      </c>
      <c r="E81" t="s">
        <v>97</v>
      </c>
      <c r="F81">
        <v>3</v>
      </c>
      <c r="G81" s="1">
        <v>55000</v>
      </c>
      <c r="H81" t="s">
        <v>32</v>
      </c>
      <c r="I81" t="s">
        <v>12</v>
      </c>
    </row>
    <row r="82" spans="1:9" x14ac:dyDescent="0.3">
      <c r="A82">
        <v>80</v>
      </c>
      <c r="B82">
        <v>36</v>
      </c>
      <c r="C82" t="s">
        <v>8</v>
      </c>
      <c r="D82" t="s">
        <v>9</v>
      </c>
      <c r="E82" t="s">
        <v>98</v>
      </c>
      <c r="F82">
        <v>8</v>
      </c>
      <c r="G82" s="1">
        <v>70000</v>
      </c>
      <c r="H82" t="s">
        <v>11</v>
      </c>
      <c r="I82" t="s">
        <v>23</v>
      </c>
    </row>
    <row r="83" spans="1:9" x14ac:dyDescent="0.3">
      <c r="A83">
        <v>81</v>
      </c>
      <c r="B83">
        <v>41</v>
      </c>
      <c r="C83" t="s">
        <v>13</v>
      </c>
      <c r="D83" t="s">
        <v>14</v>
      </c>
      <c r="E83" t="s">
        <v>15</v>
      </c>
      <c r="F83">
        <v>13</v>
      </c>
      <c r="G83" s="1">
        <v>80000</v>
      </c>
      <c r="H83" t="s">
        <v>16</v>
      </c>
      <c r="I83" t="s">
        <v>12</v>
      </c>
    </row>
    <row r="84" spans="1:9" x14ac:dyDescent="0.3">
      <c r="A84">
        <v>82</v>
      </c>
      <c r="B84">
        <v>25</v>
      </c>
      <c r="C84" t="s">
        <v>8</v>
      </c>
      <c r="D84" t="s">
        <v>9</v>
      </c>
      <c r="E84" t="s">
        <v>99</v>
      </c>
      <c r="F84">
        <v>0</v>
      </c>
      <c r="G84" s="1">
        <v>30000</v>
      </c>
      <c r="H84" t="s">
        <v>32</v>
      </c>
      <c r="I84" t="s">
        <v>23</v>
      </c>
    </row>
    <row r="85" spans="1:9" x14ac:dyDescent="0.3">
      <c r="A85">
        <v>83</v>
      </c>
      <c r="B85">
        <v>52</v>
      </c>
      <c r="C85" t="s">
        <v>8</v>
      </c>
      <c r="D85" t="s">
        <v>18</v>
      </c>
      <c r="E85" t="s">
        <v>100</v>
      </c>
      <c r="F85">
        <v>24</v>
      </c>
      <c r="G85" s="1">
        <v>250000</v>
      </c>
      <c r="H85" t="s">
        <v>20</v>
      </c>
      <c r="I85" t="s">
        <v>56</v>
      </c>
    </row>
    <row r="86" spans="1:9" x14ac:dyDescent="0.3">
      <c r="A86">
        <v>84</v>
      </c>
      <c r="B86">
        <v>29</v>
      </c>
      <c r="C86" t="s">
        <v>13</v>
      </c>
      <c r="D86" t="s">
        <v>9</v>
      </c>
      <c r="E86" t="s">
        <v>101</v>
      </c>
      <c r="F86">
        <v>2</v>
      </c>
      <c r="G86" s="1">
        <v>40000</v>
      </c>
      <c r="H86" t="s">
        <v>32</v>
      </c>
      <c r="I86" t="s">
        <v>23</v>
      </c>
    </row>
    <row r="87" spans="1:9" x14ac:dyDescent="0.3">
      <c r="A87">
        <v>85</v>
      </c>
      <c r="B87">
        <v>34</v>
      </c>
      <c r="C87" t="s">
        <v>13</v>
      </c>
      <c r="D87" t="s">
        <v>14</v>
      </c>
      <c r="E87" t="s">
        <v>102</v>
      </c>
      <c r="F87">
        <v>10</v>
      </c>
      <c r="G87" s="1">
        <v>95000</v>
      </c>
      <c r="H87" t="s">
        <v>11</v>
      </c>
      <c r="I87" t="s">
        <v>12</v>
      </c>
    </row>
    <row r="88" spans="1:9" x14ac:dyDescent="0.3">
      <c r="A88">
        <v>86</v>
      </c>
      <c r="B88">
        <v>27</v>
      </c>
      <c r="C88" t="s">
        <v>8</v>
      </c>
      <c r="D88" t="s">
        <v>9</v>
      </c>
      <c r="E88" t="s">
        <v>103</v>
      </c>
      <c r="F88">
        <v>2</v>
      </c>
      <c r="G88" s="1">
        <v>45000</v>
      </c>
      <c r="H88" t="s">
        <v>20</v>
      </c>
      <c r="I88" t="s">
        <v>12</v>
      </c>
    </row>
    <row r="89" spans="1:9" x14ac:dyDescent="0.3">
      <c r="A89">
        <v>87</v>
      </c>
      <c r="B89">
        <v>40</v>
      </c>
      <c r="C89" t="s">
        <v>13</v>
      </c>
      <c r="D89" t="s">
        <v>9</v>
      </c>
      <c r="E89" t="s">
        <v>63</v>
      </c>
      <c r="F89">
        <v>15</v>
      </c>
      <c r="G89" s="1">
        <v>80000</v>
      </c>
      <c r="H89" t="s">
        <v>16</v>
      </c>
      <c r="I89" t="s">
        <v>17</v>
      </c>
    </row>
    <row r="90" spans="1:9" x14ac:dyDescent="0.3">
      <c r="A90">
        <v>88</v>
      </c>
      <c r="B90">
        <v>46</v>
      </c>
      <c r="C90" t="s">
        <v>8</v>
      </c>
      <c r="D90" t="s">
        <v>14</v>
      </c>
      <c r="E90" t="s">
        <v>104</v>
      </c>
      <c r="F90">
        <v>21</v>
      </c>
      <c r="G90" s="1">
        <v>135000</v>
      </c>
      <c r="H90" t="s">
        <v>20</v>
      </c>
      <c r="I90" t="s">
        <v>23</v>
      </c>
    </row>
    <row r="91" spans="1:9" x14ac:dyDescent="0.3">
      <c r="A91">
        <v>89</v>
      </c>
      <c r="B91">
        <v>31</v>
      </c>
      <c r="C91" t="s">
        <v>13</v>
      </c>
      <c r="D91" t="s">
        <v>9</v>
      </c>
      <c r="E91" t="s">
        <v>29</v>
      </c>
      <c r="F91">
        <v>6</v>
      </c>
      <c r="G91" s="1">
        <v>55000</v>
      </c>
      <c r="H91" t="s">
        <v>32</v>
      </c>
      <c r="I91" t="s">
        <v>23</v>
      </c>
    </row>
    <row r="92" spans="1:9" x14ac:dyDescent="0.3">
      <c r="A92">
        <v>90</v>
      </c>
      <c r="B92">
        <v>36</v>
      </c>
      <c r="C92" t="s">
        <v>8</v>
      </c>
      <c r="D92" t="s">
        <v>18</v>
      </c>
      <c r="E92" t="s">
        <v>105</v>
      </c>
      <c r="F92">
        <v>11</v>
      </c>
      <c r="G92" s="1">
        <v>120000</v>
      </c>
      <c r="H92" t="s">
        <v>11</v>
      </c>
      <c r="I92" t="s">
        <v>44</v>
      </c>
    </row>
    <row r="93" spans="1:9" x14ac:dyDescent="0.3">
      <c r="A93">
        <v>91</v>
      </c>
      <c r="B93">
        <v>29</v>
      </c>
      <c r="C93" t="s">
        <v>13</v>
      </c>
      <c r="D93" t="s">
        <v>9</v>
      </c>
      <c r="E93" t="s">
        <v>21</v>
      </c>
      <c r="F93">
        <v>3</v>
      </c>
      <c r="G93" s="1">
        <v>40000</v>
      </c>
      <c r="H93" t="s">
        <v>27</v>
      </c>
      <c r="I93" t="s">
        <v>12</v>
      </c>
    </row>
    <row r="94" spans="1:9" x14ac:dyDescent="0.3">
      <c r="A94">
        <v>92</v>
      </c>
      <c r="B94">
        <v>43</v>
      </c>
      <c r="C94" t="s">
        <v>8</v>
      </c>
      <c r="D94" t="s">
        <v>9</v>
      </c>
      <c r="E94" t="s">
        <v>106</v>
      </c>
      <c r="F94">
        <v>18</v>
      </c>
      <c r="G94" s="1">
        <v>105000</v>
      </c>
      <c r="H94" t="s">
        <v>11</v>
      </c>
      <c r="I94" t="s">
        <v>35</v>
      </c>
    </row>
    <row r="95" spans="1:9" x14ac:dyDescent="0.3">
      <c r="A95">
        <v>93</v>
      </c>
      <c r="B95">
        <v>52</v>
      </c>
      <c r="C95" t="s">
        <v>13</v>
      </c>
      <c r="D95" t="s">
        <v>14</v>
      </c>
      <c r="E95" t="s">
        <v>107</v>
      </c>
      <c r="F95">
        <v>25</v>
      </c>
      <c r="G95" s="1">
        <v>170000</v>
      </c>
      <c r="H95" t="s">
        <v>27</v>
      </c>
      <c r="I95" t="s">
        <v>30</v>
      </c>
    </row>
    <row r="96" spans="1:9" x14ac:dyDescent="0.3">
      <c r="A96">
        <v>94</v>
      </c>
      <c r="B96">
        <v>33</v>
      </c>
      <c r="C96" t="s">
        <v>8</v>
      </c>
      <c r="D96" t="s">
        <v>9</v>
      </c>
      <c r="E96" t="s">
        <v>47</v>
      </c>
      <c r="F96">
        <v>7</v>
      </c>
      <c r="G96" s="1">
        <v>75000</v>
      </c>
      <c r="H96" t="s">
        <v>32</v>
      </c>
      <c r="I96" t="s">
        <v>33</v>
      </c>
    </row>
    <row r="97" spans="1:9" x14ac:dyDescent="0.3">
      <c r="A97">
        <v>95</v>
      </c>
      <c r="B97">
        <v>39</v>
      </c>
      <c r="C97" t="s">
        <v>13</v>
      </c>
      <c r="D97" t="s">
        <v>9</v>
      </c>
      <c r="E97" t="s">
        <v>108</v>
      </c>
      <c r="F97">
        <v>12</v>
      </c>
      <c r="G97" s="1">
        <v>65000</v>
      </c>
      <c r="H97" t="s">
        <v>16</v>
      </c>
      <c r="I97" t="s">
        <v>39</v>
      </c>
    </row>
    <row r="98" spans="1:9" x14ac:dyDescent="0.3">
      <c r="A98">
        <v>96</v>
      </c>
      <c r="B98">
        <v>47</v>
      </c>
      <c r="C98" t="s">
        <v>8</v>
      </c>
      <c r="D98" t="s">
        <v>18</v>
      </c>
      <c r="E98" t="s">
        <v>109</v>
      </c>
      <c r="F98">
        <v>22</v>
      </c>
      <c r="G98" s="1">
        <v>160000</v>
      </c>
      <c r="H98" t="s">
        <v>32</v>
      </c>
      <c r="I98" t="s">
        <v>23</v>
      </c>
    </row>
    <row r="99" spans="1:9" x14ac:dyDescent="0.3">
      <c r="A99">
        <v>97</v>
      </c>
      <c r="B99">
        <v>26</v>
      </c>
      <c r="C99" t="s">
        <v>8</v>
      </c>
      <c r="D99" t="s">
        <v>9</v>
      </c>
      <c r="E99" t="s">
        <v>110</v>
      </c>
      <c r="F99">
        <v>1</v>
      </c>
      <c r="G99" s="1">
        <v>35000</v>
      </c>
      <c r="H99" t="s">
        <v>27</v>
      </c>
      <c r="I99" t="s">
        <v>12</v>
      </c>
    </row>
    <row r="100" spans="1:9" x14ac:dyDescent="0.3">
      <c r="A100">
        <v>98</v>
      </c>
      <c r="B100">
        <v>38</v>
      </c>
      <c r="C100" t="s">
        <v>13</v>
      </c>
      <c r="D100" t="s">
        <v>14</v>
      </c>
      <c r="E100" t="s">
        <v>111</v>
      </c>
      <c r="F100">
        <v>10</v>
      </c>
      <c r="G100" s="1">
        <v>90000</v>
      </c>
      <c r="H100" t="s">
        <v>11</v>
      </c>
      <c r="I100" t="s">
        <v>23</v>
      </c>
    </row>
    <row r="101" spans="1:9" x14ac:dyDescent="0.3">
      <c r="A101">
        <v>99</v>
      </c>
      <c r="B101">
        <v>45</v>
      </c>
      <c r="C101" t="s">
        <v>8</v>
      </c>
      <c r="D101" t="s">
        <v>9</v>
      </c>
      <c r="E101" t="s">
        <v>112</v>
      </c>
      <c r="F101">
        <v>20</v>
      </c>
      <c r="G101" s="1">
        <v>110000</v>
      </c>
      <c r="H101" t="s">
        <v>27</v>
      </c>
      <c r="I101" t="s">
        <v>30</v>
      </c>
    </row>
    <row r="102" spans="1:9" x14ac:dyDescent="0.3">
      <c r="A102">
        <v>100</v>
      </c>
      <c r="B102">
        <v>31</v>
      </c>
      <c r="C102" t="s">
        <v>13</v>
      </c>
      <c r="D102" t="s">
        <v>9</v>
      </c>
      <c r="E102" t="s">
        <v>78</v>
      </c>
      <c r="F102">
        <v>5</v>
      </c>
      <c r="G102" s="1">
        <v>45000</v>
      </c>
      <c r="H102" t="s">
        <v>32</v>
      </c>
      <c r="I102" t="s">
        <v>23</v>
      </c>
    </row>
    <row r="103" spans="1:9" x14ac:dyDescent="0.3">
      <c r="A103">
        <v>101</v>
      </c>
      <c r="B103">
        <v>35</v>
      </c>
      <c r="C103" t="s">
        <v>8</v>
      </c>
      <c r="D103" t="s">
        <v>14</v>
      </c>
      <c r="E103" t="s">
        <v>113</v>
      </c>
      <c r="F103">
        <v>8</v>
      </c>
      <c r="G103" s="1">
        <v>95000</v>
      </c>
      <c r="H103" t="s">
        <v>27</v>
      </c>
      <c r="I103" t="s">
        <v>12</v>
      </c>
    </row>
    <row r="104" spans="1:9" x14ac:dyDescent="0.3">
      <c r="A104">
        <v>102</v>
      </c>
      <c r="B104">
        <v>49</v>
      </c>
      <c r="C104" t="s">
        <v>13</v>
      </c>
      <c r="D104" t="s">
        <v>14</v>
      </c>
      <c r="E104" t="s">
        <v>114</v>
      </c>
      <c r="F104">
        <v>19</v>
      </c>
      <c r="G104" s="1">
        <v>150000</v>
      </c>
      <c r="H104" t="s">
        <v>32</v>
      </c>
      <c r="I104" t="s">
        <v>12</v>
      </c>
    </row>
    <row r="105" spans="1:9" x14ac:dyDescent="0.3">
      <c r="A105">
        <v>103</v>
      </c>
      <c r="B105">
        <v>33</v>
      </c>
      <c r="C105" t="s">
        <v>8</v>
      </c>
      <c r="D105" t="s">
        <v>9</v>
      </c>
      <c r="E105" t="s">
        <v>115</v>
      </c>
      <c r="F105">
        <v>5</v>
      </c>
      <c r="G105" s="1">
        <v>50000</v>
      </c>
      <c r="H105" t="s">
        <v>20</v>
      </c>
      <c r="I105" t="s">
        <v>23</v>
      </c>
    </row>
    <row r="106" spans="1:9" x14ac:dyDescent="0.3">
      <c r="A106">
        <v>104</v>
      </c>
      <c r="B106">
        <v>39</v>
      </c>
      <c r="C106" t="s">
        <v>13</v>
      </c>
      <c r="D106" t="s">
        <v>14</v>
      </c>
      <c r="E106" t="s">
        <v>116</v>
      </c>
      <c r="F106">
        <v>13</v>
      </c>
      <c r="G106" s="1">
        <v>80000</v>
      </c>
      <c r="H106" t="s">
        <v>11</v>
      </c>
      <c r="I106" t="s">
        <v>35</v>
      </c>
    </row>
    <row r="107" spans="1:9" x14ac:dyDescent="0.3">
      <c r="A107">
        <v>105</v>
      </c>
      <c r="B107">
        <v>44</v>
      </c>
      <c r="C107" t="s">
        <v>8</v>
      </c>
      <c r="D107" t="s">
        <v>18</v>
      </c>
      <c r="E107" t="s">
        <v>117</v>
      </c>
      <c r="F107">
        <v>16</v>
      </c>
      <c r="G107" s="1">
        <v>220000</v>
      </c>
      <c r="H107" t="s">
        <v>16</v>
      </c>
      <c r="I107" t="s">
        <v>39</v>
      </c>
    </row>
    <row r="108" spans="1:9" x14ac:dyDescent="0.3">
      <c r="A108">
        <v>106</v>
      </c>
      <c r="B108">
        <v>30</v>
      </c>
      <c r="C108" t="s">
        <v>13</v>
      </c>
      <c r="D108" t="s">
        <v>9</v>
      </c>
      <c r="E108" t="s">
        <v>118</v>
      </c>
      <c r="F108">
        <v>3</v>
      </c>
      <c r="G108" s="1">
        <v>50000</v>
      </c>
      <c r="H108" t="s">
        <v>11</v>
      </c>
      <c r="I108" t="s">
        <v>12</v>
      </c>
    </row>
    <row r="109" spans="1:9" x14ac:dyDescent="0.3">
      <c r="A109">
        <v>107</v>
      </c>
      <c r="B109">
        <v>36</v>
      </c>
      <c r="C109" t="s">
        <v>8</v>
      </c>
      <c r="D109" t="s">
        <v>9</v>
      </c>
      <c r="E109" t="s">
        <v>119</v>
      </c>
      <c r="F109">
        <v>7</v>
      </c>
      <c r="G109" s="1">
        <v>60000</v>
      </c>
      <c r="H109" t="s">
        <v>16</v>
      </c>
      <c r="I109" t="s">
        <v>23</v>
      </c>
    </row>
    <row r="110" spans="1:9" x14ac:dyDescent="0.3">
      <c r="A110">
        <v>108</v>
      </c>
      <c r="B110">
        <v>41</v>
      </c>
      <c r="C110" t="s">
        <v>13</v>
      </c>
      <c r="D110" t="s">
        <v>14</v>
      </c>
      <c r="E110" t="s">
        <v>120</v>
      </c>
      <c r="F110">
        <v>14</v>
      </c>
      <c r="G110" s="1">
        <v>100000</v>
      </c>
      <c r="H110" t="s">
        <v>16</v>
      </c>
      <c r="I110" t="s">
        <v>12</v>
      </c>
    </row>
    <row r="111" spans="1:9" x14ac:dyDescent="0.3">
      <c r="A111">
        <v>109</v>
      </c>
      <c r="B111">
        <v>28</v>
      </c>
      <c r="C111" t="s">
        <v>8</v>
      </c>
      <c r="D111" t="s">
        <v>9</v>
      </c>
      <c r="E111" t="s">
        <v>121</v>
      </c>
      <c r="F111">
        <v>2</v>
      </c>
      <c r="G111" s="1">
        <v>40000</v>
      </c>
      <c r="H111" t="s">
        <v>16</v>
      </c>
      <c r="I111" t="s">
        <v>17</v>
      </c>
    </row>
    <row r="112" spans="1:9" x14ac:dyDescent="0.3">
      <c r="A112">
        <v>110</v>
      </c>
      <c r="B112">
        <v>42</v>
      </c>
      <c r="C112" t="s">
        <v>13</v>
      </c>
      <c r="D112" t="s">
        <v>14</v>
      </c>
      <c r="E112" t="s">
        <v>122</v>
      </c>
      <c r="F112">
        <v>15</v>
      </c>
      <c r="G112" s="1">
        <v>110000</v>
      </c>
      <c r="H112" t="s">
        <v>16</v>
      </c>
      <c r="I112" t="s">
        <v>23</v>
      </c>
    </row>
    <row r="113" spans="1:9" x14ac:dyDescent="0.3">
      <c r="A113">
        <v>111</v>
      </c>
      <c r="B113">
        <v>37</v>
      </c>
      <c r="C113" t="s">
        <v>8</v>
      </c>
      <c r="D113" t="s">
        <v>9</v>
      </c>
      <c r="E113" t="s">
        <v>123</v>
      </c>
      <c r="F113">
        <v>9</v>
      </c>
      <c r="G113" s="1">
        <v>95000</v>
      </c>
      <c r="H113" t="s">
        <v>11</v>
      </c>
      <c r="I113" t="s">
        <v>12</v>
      </c>
    </row>
    <row r="114" spans="1:9" x14ac:dyDescent="0.3">
      <c r="A114">
        <v>112</v>
      </c>
      <c r="B114">
        <v>50</v>
      </c>
      <c r="C114" t="s">
        <v>13</v>
      </c>
      <c r="D114" t="s">
        <v>9</v>
      </c>
      <c r="E114" t="s">
        <v>124</v>
      </c>
      <c r="F114">
        <v>22</v>
      </c>
      <c r="G114" s="1">
        <v>130000</v>
      </c>
      <c r="H114" t="s">
        <v>11</v>
      </c>
      <c r="I114" t="s">
        <v>35</v>
      </c>
    </row>
    <row r="115" spans="1:9" x14ac:dyDescent="0.3">
      <c r="A115">
        <v>113</v>
      </c>
      <c r="B115">
        <v>32</v>
      </c>
      <c r="C115" t="s">
        <v>8</v>
      </c>
      <c r="D115" t="s">
        <v>14</v>
      </c>
      <c r="E115" t="s">
        <v>125</v>
      </c>
      <c r="F115">
        <v>6</v>
      </c>
      <c r="G115" s="1">
        <v>90000</v>
      </c>
      <c r="H115" t="s">
        <v>16</v>
      </c>
      <c r="I115" t="s">
        <v>23</v>
      </c>
    </row>
    <row r="116" spans="1:9" x14ac:dyDescent="0.3">
      <c r="A116">
        <v>114</v>
      </c>
      <c r="B116">
        <v>23</v>
      </c>
      <c r="C116" t="s">
        <v>13</v>
      </c>
      <c r="D116" t="s">
        <v>9</v>
      </c>
      <c r="E116" t="s">
        <v>126</v>
      </c>
      <c r="F116">
        <v>0.5</v>
      </c>
      <c r="G116" s="1">
        <v>35000</v>
      </c>
      <c r="H116" t="s">
        <v>16</v>
      </c>
      <c r="I116" t="s">
        <v>12</v>
      </c>
    </row>
    <row r="117" spans="1:9" x14ac:dyDescent="0.3">
      <c r="A117">
        <v>115</v>
      </c>
      <c r="B117">
        <v>31</v>
      </c>
      <c r="C117" t="s">
        <v>8</v>
      </c>
      <c r="D117" t="s">
        <v>14</v>
      </c>
      <c r="E117" t="s">
        <v>90</v>
      </c>
      <c r="F117">
        <v>6</v>
      </c>
      <c r="G117" s="1">
        <v>95000</v>
      </c>
      <c r="H117" t="s">
        <v>32</v>
      </c>
      <c r="I117" t="s">
        <v>23</v>
      </c>
    </row>
    <row r="118" spans="1:9" x14ac:dyDescent="0.3">
      <c r="A118">
        <v>116</v>
      </c>
      <c r="B118">
        <v>40</v>
      </c>
      <c r="C118" t="s">
        <v>13</v>
      </c>
      <c r="D118" t="s">
        <v>9</v>
      </c>
      <c r="E118" t="s">
        <v>127</v>
      </c>
      <c r="F118">
        <v>15</v>
      </c>
      <c r="G118" s="1">
        <v>65000</v>
      </c>
      <c r="H118" t="s">
        <v>16</v>
      </c>
      <c r="I118" t="s">
        <v>12</v>
      </c>
    </row>
    <row r="119" spans="1:9" x14ac:dyDescent="0.3">
      <c r="A119">
        <v>117</v>
      </c>
      <c r="B119">
        <v>48</v>
      </c>
      <c r="C119" t="s">
        <v>8</v>
      </c>
      <c r="D119" t="s">
        <v>18</v>
      </c>
      <c r="E119" t="s">
        <v>128</v>
      </c>
      <c r="F119">
        <v>20</v>
      </c>
      <c r="G119" s="1">
        <v>170000</v>
      </c>
      <c r="H119" t="s">
        <v>16</v>
      </c>
      <c r="I119" t="s">
        <v>17</v>
      </c>
    </row>
    <row r="120" spans="1:9" x14ac:dyDescent="0.3">
      <c r="A120">
        <v>118</v>
      </c>
      <c r="B120">
        <v>29</v>
      </c>
      <c r="C120" t="s">
        <v>13</v>
      </c>
      <c r="D120" t="s">
        <v>9</v>
      </c>
      <c r="E120" t="s">
        <v>129</v>
      </c>
      <c r="F120">
        <v>3</v>
      </c>
      <c r="G120" s="1">
        <v>45000</v>
      </c>
      <c r="H120" t="s">
        <v>32</v>
      </c>
      <c r="I120" t="s">
        <v>33</v>
      </c>
    </row>
    <row r="121" spans="1:9" x14ac:dyDescent="0.3">
      <c r="A121">
        <v>119</v>
      </c>
      <c r="B121">
        <v>35</v>
      </c>
      <c r="C121" t="s">
        <v>8</v>
      </c>
      <c r="D121" t="s">
        <v>14</v>
      </c>
      <c r="E121" t="s">
        <v>130</v>
      </c>
      <c r="F121">
        <v>10</v>
      </c>
      <c r="G121" s="1">
        <v>120000</v>
      </c>
      <c r="H121" t="s">
        <v>20</v>
      </c>
      <c r="I121" t="s">
        <v>12</v>
      </c>
    </row>
    <row r="122" spans="1:9" x14ac:dyDescent="0.3">
      <c r="A122">
        <v>120</v>
      </c>
      <c r="B122">
        <v>42</v>
      </c>
      <c r="C122" t="s">
        <v>13</v>
      </c>
      <c r="D122" t="s">
        <v>9</v>
      </c>
      <c r="E122" t="s">
        <v>26</v>
      </c>
      <c r="F122">
        <v>17</v>
      </c>
      <c r="G122" s="1">
        <v>100000</v>
      </c>
      <c r="H122" t="s">
        <v>27</v>
      </c>
      <c r="I122" t="s">
        <v>28</v>
      </c>
    </row>
    <row r="123" spans="1:9" x14ac:dyDescent="0.3">
      <c r="A123">
        <v>121</v>
      </c>
      <c r="B123">
        <v>53</v>
      </c>
      <c r="C123" t="s">
        <v>8</v>
      </c>
      <c r="D123" t="s">
        <v>14</v>
      </c>
      <c r="E123" t="s">
        <v>74</v>
      </c>
      <c r="F123">
        <v>25</v>
      </c>
      <c r="G123" s="1">
        <v>180000</v>
      </c>
      <c r="H123" t="s">
        <v>11</v>
      </c>
      <c r="I123" t="s">
        <v>44</v>
      </c>
    </row>
    <row r="124" spans="1:9" x14ac:dyDescent="0.3">
      <c r="A124">
        <v>122</v>
      </c>
      <c r="B124">
        <v>33</v>
      </c>
      <c r="C124" t="s">
        <v>13</v>
      </c>
      <c r="D124" t="s">
        <v>9</v>
      </c>
      <c r="E124" t="s">
        <v>131</v>
      </c>
      <c r="F124">
        <v>5</v>
      </c>
      <c r="G124" s="1">
        <v>50000</v>
      </c>
      <c r="H124" t="s">
        <v>32</v>
      </c>
      <c r="I124" t="s">
        <v>33</v>
      </c>
    </row>
    <row r="125" spans="1:9" x14ac:dyDescent="0.3">
      <c r="A125">
        <v>123</v>
      </c>
      <c r="B125">
        <v>38</v>
      </c>
      <c r="C125" t="s">
        <v>8</v>
      </c>
      <c r="D125" t="s">
        <v>9</v>
      </c>
      <c r="E125" t="s">
        <v>76</v>
      </c>
      <c r="F125">
        <v>11</v>
      </c>
      <c r="G125" s="1">
        <v>80000</v>
      </c>
      <c r="H125" t="s">
        <v>27</v>
      </c>
      <c r="I125" t="s">
        <v>12</v>
      </c>
    </row>
    <row r="126" spans="1:9" x14ac:dyDescent="0.3">
      <c r="A126">
        <v>124</v>
      </c>
      <c r="B126">
        <v>44</v>
      </c>
      <c r="C126" t="s">
        <v>13</v>
      </c>
      <c r="D126" t="s">
        <v>18</v>
      </c>
      <c r="E126" t="s">
        <v>31</v>
      </c>
      <c r="F126">
        <v>16</v>
      </c>
      <c r="G126" s="1">
        <v>140000</v>
      </c>
      <c r="H126" t="s">
        <v>11</v>
      </c>
      <c r="I126" t="s">
        <v>44</v>
      </c>
    </row>
    <row r="127" spans="1:9" x14ac:dyDescent="0.3">
      <c r="A127">
        <v>125</v>
      </c>
      <c r="B127">
        <v>26</v>
      </c>
      <c r="C127" t="s">
        <v>8</v>
      </c>
      <c r="D127" t="s">
        <v>9</v>
      </c>
      <c r="E127" t="s">
        <v>85</v>
      </c>
      <c r="F127">
        <v>2</v>
      </c>
      <c r="G127" s="1">
        <v>40000</v>
      </c>
      <c r="H127" t="s">
        <v>11</v>
      </c>
      <c r="I127" t="s">
        <v>12</v>
      </c>
    </row>
    <row r="128" spans="1:9" x14ac:dyDescent="0.3">
      <c r="A128">
        <v>126</v>
      </c>
      <c r="B128">
        <v>37</v>
      </c>
      <c r="C128" t="s">
        <v>13</v>
      </c>
      <c r="D128" t="s">
        <v>14</v>
      </c>
      <c r="E128" t="s">
        <v>132</v>
      </c>
      <c r="F128">
        <v>9</v>
      </c>
      <c r="G128" s="1">
        <v>95000</v>
      </c>
      <c r="H128" t="s">
        <v>16</v>
      </c>
      <c r="I128" t="s">
        <v>39</v>
      </c>
    </row>
    <row r="129" spans="1:9" x14ac:dyDescent="0.3">
      <c r="A129">
        <v>127</v>
      </c>
      <c r="B129">
        <v>45</v>
      </c>
      <c r="C129" t="s">
        <v>8</v>
      </c>
      <c r="D129" t="s">
        <v>9</v>
      </c>
      <c r="E129" t="s">
        <v>133</v>
      </c>
      <c r="F129">
        <v>18</v>
      </c>
      <c r="G129" s="1">
        <v>110000</v>
      </c>
      <c r="H129" t="s">
        <v>11</v>
      </c>
      <c r="I129" t="s">
        <v>12</v>
      </c>
    </row>
    <row r="130" spans="1:9" x14ac:dyDescent="0.3">
      <c r="A130">
        <v>128</v>
      </c>
      <c r="B130">
        <v>32</v>
      </c>
      <c r="C130" t="s">
        <v>13</v>
      </c>
      <c r="D130" t="s">
        <v>9</v>
      </c>
      <c r="E130" t="s">
        <v>29</v>
      </c>
      <c r="F130">
        <v>4</v>
      </c>
      <c r="G130" s="1">
        <v>50000</v>
      </c>
      <c r="H130" t="s">
        <v>16</v>
      </c>
      <c r="I130" t="s">
        <v>12</v>
      </c>
    </row>
    <row r="131" spans="1:9" x14ac:dyDescent="0.3">
      <c r="A131">
        <v>129</v>
      </c>
      <c r="B131">
        <v>34</v>
      </c>
      <c r="C131" t="s">
        <v>8</v>
      </c>
      <c r="D131" t="s">
        <v>14</v>
      </c>
      <c r="E131" t="s">
        <v>134</v>
      </c>
      <c r="F131">
        <v>8</v>
      </c>
      <c r="G131" s="1">
        <v>105000</v>
      </c>
      <c r="H131" t="s">
        <v>20</v>
      </c>
      <c r="I131" t="s">
        <v>12</v>
      </c>
    </row>
    <row r="132" spans="1:9" x14ac:dyDescent="0.3">
      <c r="A132">
        <v>130</v>
      </c>
      <c r="B132">
        <v>50</v>
      </c>
      <c r="C132" t="s">
        <v>13</v>
      </c>
      <c r="D132" t="s">
        <v>14</v>
      </c>
      <c r="E132" t="s">
        <v>83</v>
      </c>
      <c r="F132">
        <v>21</v>
      </c>
      <c r="G132" s="1">
        <v>160000</v>
      </c>
      <c r="H132" t="s">
        <v>11</v>
      </c>
      <c r="I132" t="s">
        <v>12</v>
      </c>
    </row>
    <row r="133" spans="1:9" x14ac:dyDescent="0.3">
      <c r="A133">
        <v>131</v>
      </c>
      <c r="B133">
        <v>29</v>
      </c>
      <c r="C133" t="s">
        <v>8</v>
      </c>
      <c r="D133" t="s">
        <v>9</v>
      </c>
      <c r="E133" t="s">
        <v>135</v>
      </c>
      <c r="F133">
        <v>3</v>
      </c>
      <c r="G133" s="1">
        <v>45000</v>
      </c>
      <c r="H133" t="s">
        <v>27</v>
      </c>
      <c r="I133" t="s">
        <v>12</v>
      </c>
    </row>
    <row r="134" spans="1:9" x14ac:dyDescent="0.3">
      <c r="A134">
        <v>132</v>
      </c>
      <c r="B134">
        <v>40</v>
      </c>
      <c r="C134" t="s">
        <v>13</v>
      </c>
      <c r="D134" t="s">
        <v>14</v>
      </c>
      <c r="E134" t="s">
        <v>136</v>
      </c>
      <c r="F134">
        <v>12</v>
      </c>
      <c r="G134" s="1">
        <v>100000</v>
      </c>
      <c r="H134" t="s">
        <v>20</v>
      </c>
      <c r="I134" t="s">
        <v>56</v>
      </c>
    </row>
    <row r="135" spans="1:9" x14ac:dyDescent="0.3">
      <c r="A135">
        <v>133</v>
      </c>
      <c r="B135">
        <v>47</v>
      </c>
      <c r="C135" t="s">
        <v>8</v>
      </c>
      <c r="D135" t="s">
        <v>18</v>
      </c>
      <c r="E135" t="s">
        <v>137</v>
      </c>
      <c r="F135">
        <v>22</v>
      </c>
      <c r="G135" s="1">
        <v>160000</v>
      </c>
      <c r="H135" t="s">
        <v>16</v>
      </c>
      <c r="I135" t="s">
        <v>17</v>
      </c>
    </row>
    <row r="136" spans="1:9" x14ac:dyDescent="0.3">
      <c r="A136">
        <v>134</v>
      </c>
      <c r="B136">
        <v>27</v>
      </c>
      <c r="C136" t="s">
        <v>8</v>
      </c>
      <c r="D136" t="s">
        <v>9</v>
      </c>
      <c r="E136" t="s">
        <v>138</v>
      </c>
      <c r="F136">
        <v>1</v>
      </c>
      <c r="G136" s="1">
        <v>35000</v>
      </c>
      <c r="H136" t="s">
        <v>11</v>
      </c>
      <c r="I136" t="s">
        <v>44</v>
      </c>
    </row>
    <row r="137" spans="1:9" x14ac:dyDescent="0.3">
      <c r="A137">
        <v>135</v>
      </c>
      <c r="B137">
        <v>39</v>
      </c>
      <c r="C137" t="s">
        <v>13</v>
      </c>
      <c r="D137" t="s">
        <v>9</v>
      </c>
      <c r="E137" t="s">
        <v>70</v>
      </c>
      <c r="F137">
        <v>10</v>
      </c>
      <c r="G137" s="1">
        <v>55000</v>
      </c>
      <c r="H137" t="s">
        <v>20</v>
      </c>
      <c r="I137" t="s">
        <v>56</v>
      </c>
    </row>
    <row r="138" spans="1:9" x14ac:dyDescent="0.3">
      <c r="A138">
        <v>136</v>
      </c>
      <c r="B138">
        <v>46</v>
      </c>
      <c r="C138" t="s">
        <v>8</v>
      </c>
      <c r="D138" t="s">
        <v>14</v>
      </c>
      <c r="E138" t="s">
        <v>104</v>
      </c>
      <c r="F138">
        <v>19</v>
      </c>
      <c r="G138" s="1">
        <v>140000</v>
      </c>
      <c r="H138" t="s">
        <v>20</v>
      </c>
      <c r="I138" t="s">
        <v>56</v>
      </c>
    </row>
    <row r="139" spans="1:9" x14ac:dyDescent="0.3">
      <c r="A139">
        <v>137</v>
      </c>
      <c r="B139">
        <v>30</v>
      </c>
      <c r="C139" t="s">
        <v>13</v>
      </c>
      <c r="D139" t="s">
        <v>9</v>
      </c>
      <c r="E139" t="s">
        <v>139</v>
      </c>
      <c r="F139">
        <v>4</v>
      </c>
      <c r="G139" s="1">
        <v>50000</v>
      </c>
      <c r="H139" t="s">
        <v>20</v>
      </c>
      <c r="I139" t="s">
        <v>12</v>
      </c>
    </row>
    <row r="140" spans="1:9" x14ac:dyDescent="0.3">
      <c r="A140">
        <v>138</v>
      </c>
      <c r="B140">
        <v>36</v>
      </c>
      <c r="C140" t="s">
        <v>8</v>
      </c>
      <c r="D140" t="s">
        <v>9</v>
      </c>
      <c r="E140" t="s">
        <v>140</v>
      </c>
      <c r="F140">
        <v>7</v>
      </c>
      <c r="G140" s="1">
        <v>60000</v>
      </c>
      <c r="H140" t="s">
        <v>32</v>
      </c>
      <c r="I140" t="s">
        <v>23</v>
      </c>
    </row>
    <row r="141" spans="1:9" x14ac:dyDescent="0.3">
      <c r="A141">
        <v>139</v>
      </c>
      <c r="B141">
        <v>43</v>
      </c>
      <c r="C141" t="s">
        <v>13</v>
      </c>
      <c r="D141" t="s">
        <v>14</v>
      </c>
      <c r="E141" t="s">
        <v>141</v>
      </c>
      <c r="F141">
        <v>14</v>
      </c>
      <c r="G141" s="1">
        <v>120000</v>
      </c>
      <c r="H141" t="s">
        <v>32</v>
      </c>
      <c r="I141" t="s">
        <v>12</v>
      </c>
    </row>
    <row r="142" spans="1:9" x14ac:dyDescent="0.3">
      <c r="A142">
        <v>140</v>
      </c>
      <c r="B142">
        <v>28</v>
      </c>
      <c r="C142" t="s">
        <v>8</v>
      </c>
      <c r="D142" t="s">
        <v>9</v>
      </c>
      <c r="E142" t="s">
        <v>142</v>
      </c>
      <c r="F142">
        <v>2</v>
      </c>
      <c r="G142" s="1">
        <v>40000</v>
      </c>
      <c r="H142" t="s">
        <v>16</v>
      </c>
      <c r="I142" t="s">
        <v>12</v>
      </c>
    </row>
    <row r="143" spans="1:9" x14ac:dyDescent="0.3">
      <c r="A143">
        <v>141</v>
      </c>
      <c r="B143">
        <v>41</v>
      </c>
      <c r="C143" t="s">
        <v>13</v>
      </c>
      <c r="D143" t="s">
        <v>14</v>
      </c>
      <c r="E143" t="s">
        <v>107</v>
      </c>
      <c r="F143">
        <v>13</v>
      </c>
      <c r="G143" s="1">
        <v>110000</v>
      </c>
      <c r="H143" t="s">
        <v>32</v>
      </c>
      <c r="I143" t="s">
        <v>33</v>
      </c>
    </row>
    <row r="144" spans="1:9" x14ac:dyDescent="0.3">
      <c r="A144">
        <v>142</v>
      </c>
      <c r="B144">
        <v>33</v>
      </c>
      <c r="C144" t="s">
        <v>8</v>
      </c>
      <c r="D144" t="s">
        <v>9</v>
      </c>
      <c r="E144" t="s">
        <v>110</v>
      </c>
      <c r="F144">
        <v>5</v>
      </c>
      <c r="G144" s="1">
        <v>50000</v>
      </c>
      <c r="H144" t="s">
        <v>16</v>
      </c>
      <c r="I144" t="s">
        <v>17</v>
      </c>
    </row>
    <row r="145" spans="1:9" x14ac:dyDescent="0.3">
      <c r="A145">
        <v>143</v>
      </c>
      <c r="B145">
        <v>47</v>
      </c>
      <c r="C145" t="s">
        <v>8</v>
      </c>
      <c r="D145" t="s">
        <v>9</v>
      </c>
      <c r="E145" t="s">
        <v>143</v>
      </c>
      <c r="F145">
        <v>20</v>
      </c>
      <c r="G145" s="1">
        <v>135000</v>
      </c>
      <c r="H145" t="s">
        <v>27</v>
      </c>
      <c r="I145" t="s">
        <v>12</v>
      </c>
    </row>
    <row r="146" spans="1:9" x14ac:dyDescent="0.3">
      <c r="A146">
        <v>144</v>
      </c>
      <c r="B146">
        <v>25</v>
      </c>
      <c r="C146" t="s">
        <v>13</v>
      </c>
      <c r="D146" t="s">
        <v>14</v>
      </c>
      <c r="E146" t="s">
        <v>144</v>
      </c>
      <c r="F146">
        <v>1.5</v>
      </c>
      <c r="G146" s="1">
        <v>40000</v>
      </c>
      <c r="H146" t="s">
        <v>32</v>
      </c>
      <c r="I146" t="s">
        <v>23</v>
      </c>
    </row>
    <row r="147" spans="1:9" x14ac:dyDescent="0.3">
      <c r="A147">
        <v>145</v>
      </c>
      <c r="B147">
        <v>34</v>
      </c>
      <c r="C147" t="s">
        <v>8</v>
      </c>
      <c r="D147" t="s">
        <v>9</v>
      </c>
      <c r="E147" t="s">
        <v>125</v>
      </c>
      <c r="F147">
        <v>8</v>
      </c>
      <c r="G147" s="1">
        <v>90000</v>
      </c>
      <c r="H147" t="s">
        <v>32</v>
      </c>
      <c r="I147" t="s">
        <v>23</v>
      </c>
    </row>
    <row r="148" spans="1:9" x14ac:dyDescent="0.3">
      <c r="A148">
        <v>146</v>
      </c>
      <c r="B148">
        <v>42</v>
      </c>
      <c r="C148" t="s">
        <v>13</v>
      </c>
      <c r="D148" t="s">
        <v>18</v>
      </c>
      <c r="E148" t="s">
        <v>84</v>
      </c>
      <c r="F148">
        <v>16</v>
      </c>
      <c r="G148" s="1">
        <v>150000</v>
      </c>
      <c r="H148" t="s">
        <v>27</v>
      </c>
      <c r="I148" t="s">
        <v>30</v>
      </c>
    </row>
    <row r="149" spans="1:9" x14ac:dyDescent="0.3">
      <c r="A149">
        <v>147</v>
      </c>
      <c r="B149">
        <v>31</v>
      </c>
      <c r="C149" t="s">
        <v>8</v>
      </c>
      <c r="D149" t="s">
        <v>9</v>
      </c>
      <c r="E149" t="s">
        <v>145</v>
      </c>
      <c r="F149">
        <v>4</v>
      </c>
      <c r="G149" s="1">
        <v>60000</v>
      </c>
      <c r="H149" t="s">
        <v>11</v>
      </c>
      <c r="I149" t="s">
        <v>35</v>
      </c>
    </row>
    <row r="150" spans="1:9" x14ac:dyDescent="0.3">
      <c r="A150">
        <v>148</v>
      </c>
      <c r="B150">
        <v>38</v>
      </c>
      <c r="C150" t="s">
        <v>13</v>
      </c>
      <c r="D150" t="s">
        <v>9</v>
      </c>
      <c r="E150" t="s">
        <v>146</v>
      </c>
      <c r="F150">
        <v>10</v>
      </c>
      <c r="G150" s="1">
        <v>80000</v>
      </c>
      <c r="H150" t="s">
        <v>16</v>
      </c>
      <c r="I150" t="s">
        <v>39</v>
      </c>
    </row>
    <row r="151" spans="1:9" x14ac:dyDescent="0.3">
      <c r="A151">
        <v>149</v>
      </c>
      <c r="B151">
        <v>45</v>
      </c>
      <c r="C151" t="s">
        <v>8</v>
      </c>
      <c r="D151" t="s">
        <v>14</v>
      </c>
      <c r="E151" t="s">
        <v>147</v>
      </c>
      <c r="F151">
        <v>19</v>
      </c>
      <c r="G151" s="1">
        <v>175000</v>
      </c>
      <c r="H151" t="s">
        <v>20</v>
      </c>
      <c r="I151" t="s">
        <v>56</v>
      </c>
    </row>
    <row r="152" spans="1:9" x14ac:dyDescent="0.3">
      <c r="A152">
        <v>150</v>
      </c>
      <c r="B152">
        <v>29</v>
      </c>
      <c r="C152" t="s">
        <v>13</v>
      </c>
      <c r="D152" t="s">
        <v>9</v>
      </c>
      <c r="E152" t="s">
        <v>148</v>
      </c>
      <c r="F152">
        <v>3</v>
      </c>
      <c r="G152" s="1">
        <v>45000</v>
      </c>
      <c r="H152" t="s">
        <v>32</v>
      </c>
      <c r="I152" t="s">
        <v>33</v>
      </c>
    </row>
    <row r="153" spans="1:9" x14ac:dyDescent="0.3">
      <c r="A153">
        <v>151</v>
      </c>
      <c r="B153">
        <v>36</v>
      </c>
      <c r="C153" t="s">
        <v>8</v>
      </c>
      <c r="D153" t="s">
        <v>14</v>
      </c>
      <c r="E153" t="s">
        <v>149</v>
      </c>
      <c r="F153">
        <v>11</v>
      </c>
      <c r="G153" s="1">
        <v>120000</v>
      </c>
      <c r="H153" t="s">
        <v>20</v>
      </c>
      <c r="I153" t="s">
        <v>56</v>
      </c>
    </row>
    <row r="154" spans="1:9" x14ac:dyDescent="0.3">
      <c r="A154">
        <v>152</v>
      </c>
      <c r="B154">
        <v>43</v>
      </c>
      <c r="C154" t="s">
        <v>13</v>
      </c>
      <c r="D154" t="s">
        <v>18</v>
      </c>
      <c r="E154" t="s">
        <v>150</v>
      </c>
      <c r="F154">
        <v>18</v>
      </c>
      <c r="G154" s="1">
        <v>140000</v>
      </c>
      <c r="H154" t="s">
        <v>32</v>
      </c>
      <c r="I154" t="s">
        <v>23</v>
      </c>
    </row>
    <row r="155" spans="1:9" x14ac:dyDescent="0.3">
      <c r="A155">
        <v>153</v>
      </c>
      <c r="B155">
        <v>26</v>
      </c>
      <c r="C155" t="s">
        <v>8</v>
      </c>
      <c r="D155" t="s">
        <v>9</v>
      </c>
      <c r="E155" t="s">
        <v>151</v>
      </c>
      <c r="F155">
        <v>2</v>
      </c>
      <c r="G155" s="1">
        <v>35000</v>
      </c>
      <c r="H155" t="s">
        <v>16</v>
      </c>
      <c r="I155" t="s">
        <v>23</v>
      </c>
    </row>
    <row r="156" spans="1:9" x14ac:dyDescent="0.3">
      <c r="A156">
        <v>154</v>
      </c>
      <c r="B156">
        <v>37</v>
      </c>
      <c r="C156" t="s">
        <v>13</v>
      </c>
      <c r="D156" t="s">
        <v>14</v>
      </c>
      <c r="E156" t="s">
        <v>120</v>
      </c>
      <c r="F156">
        <v>9</v>
      </c>
      <c r="G156" s="1">
        <v>95000</v>
      </c>
      <c r="H156" t="s">
        <v>20</v>
      </c>
      <c r="I156" t="s">
        <v>12</v>
      </c>
    </row>
    <row r="157" spans="1:9" x14ac:dyDescent="0.3">
      <c r="A157">
        <v>155</v>
      </c>
      <c r="B157">
        <v>44</v>
      </c>
      <c r="C157" t="s">
        <v>8</v>
      </c>
      <c r="D157" t="s">
        <v>9</v>
      </c>
      <c r="E157" t="s">
        <v>152</v>
      </c>
      <c r="F157">
        <v>14</v>
      </c>
      <c r="G157" s="1">
        <v>110000</v>
      </c>
      <c r="H157" t="s">
        <v>16</v>
      </c>
      <c r="I157" t="s">
        <v>39</v>
      </c>
    </row>
    <row r="158" spans="1:9" x14ac:dyDescent="0.3">
      <c r="A158">
        <v>156</v>
      </c>
      <c r="B158">
        <v>32</v>
      </c>
      <c r="C158" t="s">
        <v>13</v>
      </c>
      <c r="D158" t="s">
        <v>9</v>
      </c>
      <c r="E158" t="s">
        <v>153</v>
      </c>
      <c r="F158">
        <v>5</v>
      </c>
      <c r="G158" s="1">
        <v>50000</v>
      </c>
      <c r="H158" t="s">
        <v>16</v>
      </c>
      <c r="I158" t="s">
        <v>23</v>
      </c>
    </row>
    <row r="159" spans="1:9" x14ac:dyDescent="0.3">
      <c r="A159">
        <v>157</v>
      </c>
      <c r="B159">
        <v>33</v>
      </c>
      <c r="C159" t="s">
        <v>8</v>
      </c>
      <c r="D159" t="s">
        <v>14</v>
      </c>
      <c r="E159" t="s">
        <v>154</v>
      </c>
      <c r="F159">
        <v>7</v>
      </c>
      <c r="G159" s="1">
        <v>115000</v>
      </c>
      <c r="H159" t="s">
        <v>27</v>
      </c>
      <c r="I159" t="s">
        <v>28</v>
      </c>
    </row>
    <row r="160" spans="1:9" x14ac:dyDescent="0.3">
      <c r="A160">
        <v>158</v>
      </c>
      <c r="B160">
        <v>51</v>
      </c>
      <c r="C160" t="s">
        <v>13</v>
      </c>
      <c r="D160" t="s">
        <v>18</v>
      </c>
      <c r="E160" t="s">
        <v>155</v>
      </c>
      <c r="F160">
        <v>23</v>
      </c>
      <c r="G160" s="1">
        <v>185000</v>
      </c>
      <c r="H160" t="s">
        <v>27</v>
      </c>
      <c r="I160" t="s">
        <v>30</v>
      </c>
    </row>
    <row r="161" spans="1:9" x14ac:dyDescent="0.3">
      <c r="A161">
        <v>159</v>
      </c>
      <c r="B161">
        <v>28</v>
      </c>
      <c r="C161" t="s">
        <v>8</v>
      </c>
      <c r="D161" t="s">
        <v>9</v>
      </c>
      <c r="E161" t="s">
        <v>156</v>
      </c>
      <c r="F161">
        <v>2</v>
      </c>
      <c r="G161" s="1">
        <v>40000</v>
      </c>
      <c r="H161" t="s">
        <v>32</v>
      </c>
      <c r="I161" t="s">
        <v>12</v>
      </c>
    </row>
    <row r="162" spans="1:9" x14ac:dyDescent="0.3">
      <c r="A162">
        <v>160</v>
      </c>
      <c r="B162">
        <v>39</v>
      </c>
      <c r="C162" t="s">
        <v>13</v>
      </c>
      <c r="D162" t="s">
        <v>9</v>
      </c>
      <c r="E162" t="s">
        <v>157</v>
      </c>
      <c r="F162">
        <v>12</v>
      </c>
      <c r="G162" s="1">
        <v>90000</v>
      </c>
      <c r="H162" t="s">
        <v>16</v>
      </c>
      <c r="I162" t="s">
        <v>23</v>
      </c>
    </row>
    <row r="163" spans="1:9" x14ac:dyDescent="0.3">
      <c r="A163">
        <v>161</v>
      </c>
      <c r="B163">
        <v>48</v>
      </c>
      <c r="C163" t="s">
        <v>8</v>
      </c>
      <c r="D163" t="s">
        <v>14</v>
      </c>
      <c r="E163" t="s">
        <v>158</v>
      </c>
      <c r="F163">
        <v>21</v>
      </c>
      <c r="G163" s="1">
        <v>175000</v>
      </c>
      <c r="H163" t="s">
        <v>16</v>
      </c>
      <c r="I163" t="s">
        <v>23</v>
      </c>
    </row>
    <row r="164" spans="1:9" x14ac:dyDescent="0.3">
      <c r="A164">
        <v>162</v>
      </c>
      <c r="B164">
        <v>30</v>
      </c>
      <c r="C164" t="s">
        <v>13</v>
      </c>
      <c r="D164" t="s">
        <v>9</v>
      </c>
      <c r="E164" t="s">
        <v>159</v>
      </c>
      <c r="F164">
        <v>3</v>
      </c>
      <c r="G164" s="1">
        <v>45000</v>
      </c>
      <c r="H164" t="s">
        <v>11</v>
      </c>
      <c r="I164" t="s">
        <v>44</v>
      </c>
    </row>
    <row r="165" spans="1:9" x14ac:dyDescent="0.3">
      <c r="A165">
        <v>163</v>
      </c>
      <c r="B165">
        <v>35</v>
      </c>
      <c r="C165" t="s">
        <v>8</v>
      </c>
      <c r="D165" t="s">
        <v>9</v>
      </c>
      <c r="E165" t="s">
        <v>160</v>
      </c>
      <c r="F165">
        <v>7</v>
      </c>
      <c r="G165" s="1">
        <v>80000</v>
      </c>
      <c r="H165" t="s">
        <v>27</v>
      </c>
      <c r="I165" t="s">
        <v>12</v>
      </c>
    </row>
    <row r="166" spans="1:9" x14ac:dyDescent="0.3">
      <c r="A166">
        <v>164</v>
      </c>
      <c r="B166">
        <v>41</v>
      </c>
      <c r="C166" t="s">
        <v>13</v>
      </c>
      <c r="D166" t="s">
        <v>14</v>
      </c>
      <c r="E166" t="s">
        <v>161</v>
      </c>
      <c r="F166">
        <v>13</v>
      </c>
      <c r="G166" s="1">
        <v>120000</v>
      </c>
      <c r="H166" t="s">
        <v>27</v>
      </c>
      <c r="I166" t="s">
        <v>28</v>
      </c>
    </row>
    <row r="167" spans="1:9" x14ac:dyDescent="0.3">
      <c r="A167">
        <v>165</v>
      </c>
      <c r="B167">
        <v>27</v>
      </c>
      <c r="C167" t="s">
        <v>8</v>
      </c>
      <c r="D167" t="s">
        <v>9</v>
      </c>
      <c r="E167" t="s">
        <v>162</v>
      </c>
      <c r="F167">
        <v>1.5</v>
      </c>
      <c r="G167" s="1">
        <v>35000</v>
      </c>
      <c r="H167" t="s">
        <v>27</v>
      </c>
      <c r="I167" t="s">
        <v>12</v>
      </c>
    </row>
    <row r="168" spans="1:9" x14ac:dyDescent="0.3">
      <c r="A168">
        <v>166</v>
      </c>
      <c r="B168">
        <v>40</v>
      </c>
      <c r="C168" t="s">
        <v>13</v>
      </c>
      <c r="D168" t="s">
        <v>9</v>
      </c>
      <c r="E168" t="s">
        <v>163</v>
      </c>
      <c r="F168">
        <v>14</v>
      </c>
      <c r="G168" s="1">
        <v>110000</v>
      </c>
      <c r="H168" t="s">
        <v>32</v>
      </c>
      <c r="I168" t="s">
        <v>33</v>
      </c>
    </row>
    <row r="169" spans="1:9" x14ac:dyDescent="0.3">
      <c r="A169">
        <v>167</v>
      </c>
      <c r="B169">
        <v>46</v>
      </c>
      <c r="C169" t="s">
        <v>8</v>
      </c>
      <c r="D169" t="s">
        <v>18</v>
      </c>
      <c r="E169" t="s">
        <v>164</v>
      </c>
      <c r="F169">
        <v>18</v>
      </c>
      <c r="G169" s="1">
        <v>150000</v>
      </c>
      <c r="H169" t="s">
        <v>20</v>
      </c>
      <c r="I169" t="s">
        <v>56</v>
      </c>
    </row>
    <row r="170" spans="1:9" x14ac:dyDescent="0.3">
      <c r="A170">
        <v>168</v>
      </c>
      <c r="B170">
        <v>31</v>
      </c>
      <c r="C170" t="s">
        <v>13</v>
      </c>
      <c r="D170" t="s">
        <v>9</v>
      </c>
      <c r="E170" t="s">
        <v>165</v>
      </c>
      <c r="F170">
        <v>4</v>
      </c>
      <c r="G170" s="1">
        <v>50000</v>
      </c>
      <c r="H170" t="s">
        <v>27</v>
      </c>
      <c r="I170" t="s">
        <v>28</v>
      </c>
    </row>
    <row r="171" spans="1:9" x14ac:dyDescent="0.3">
      <c r="A171">
        <v>169</v>
      </c>
      <c r="B171">
        <v>34</v>
      </c>
      <c r="C171" t="s">
        <v>8</v>
      </c>
      <c r="D171" t="s">
        <v>14</v>
      </c>
      <c r="E171" t="s">
        <v>95</v>
      </c>
      <c r="F171">
        <v>9</v>
      </c>
      <c r="G171" s="1">
        <v>105000</v>
      </c>
      <c r="H171" t="s">
        <v>27</v>
      </c>
      <c r="I171" t="s">
        <v>28</v>
      </c>
    </row>
    <row r="172" spans="1:9" x14ac:dyDescent="0.3">
      <c r="A172">
        <v>170</v>
      </c>
      <c r="B172">
        <v>50</v>
      </c>
      <c r="C172" t="s">
        <v>13</v>
      </c>
      <c r="D172" t="s">
        <v>14</v>
      </c>
      <c r="E172" t="s">
        <v>166</v>
      </c>
      <c r="F172">
        <v>20</v>
      </c>
      <c r="G172" s="1">
        <v>180000</v>
      </c>
      <c r="H172" t="s">
        <v>32</v>
      </c>
      <c r="I172" t="s">
        <v>33</v>
      </c>
    </row>
    <row r="173" spans="1:9" x14ac:dyDescent="0.3">
      <c r="A173">
        <v>171</v>
      </c>
      <c r="B173">
        <v>29</v>
      </c>
      <c r="C173" t="s">
        <v>8</v>
      </c>
      <c r="D173" t="s">
        <v>9</v>
      </c>
      <c r="E173" t="s">
        <v>167</v>
      </c>
      <c r="F173">
        <v>2</v>
      </c>
      <c r="G173" s="1">
        <v>40000</v>
      </c>
      <c r="H173" t="s">
        <v>20</v>
      </c>
      <c r="I173" t="s">
        <v>23</v>
      </c>
    </row>
    <row r="174" spans="1:9" x14ac:dyDescent="0.3">
      <c r="A174">
        <v>173</v>
      </c>
      <c r="B174">
        <v>43</v>
      </c>
      <c r="C174" t="s">
        <v>8</v>
      </c>
      <c r="D174" t="s">
        <v>9</v>
      </c>
      <c r="E174" t="s">
        <v>104</v>
      </c>
      <c r="F174">
        <v>16</v>
      </c>
      <c r="G174" s="1">
        <v>140000</v>
      </c>
      <c r="H174" t="s">
        <v>11</v>
      </c>
      <c r="I174" t="s">
        <v>12</v>
      </c>
    </row>
    <row r="175" spans="1:9" x14ac:dyDescent="0.3">
      <c r="A175">
        <v>174</v>
      </c>
      <c r="B175">
        <v>26</v>
      </c>
      <c r="C175" t="s">
        <v>13</v>
      </c>
      <c r="D175" t="s">
        <v>14</v>
      </c>
      <c r="E175" t="s">
        <v>168</v>
      </c>
      <c r="F175">
        <v>1.5</v>
      </c>
      <c r="G175" s="1">
        <v>45000</v>
      </c>
      <c r="H175" t="s">
        <v>20</v>
      </c>
      <c r="I175" t="s">
        <v>23</v>
      </c>
    </row>
    <row r="176" spans="1:9" x14ac:dyDescent="0.3">
      <c r="A176">
        <v>175</v>
      </c>
      <c r="B176">
        <v>35</v>
      </c>
      <c r="C176" t="s">
        <v>8</v>
      </c>
      <c r="D176" t="s">
        <v>9</v>
      </c>
      <c r="E176" t="s">
        <v>169</v>
      </c>
      <c r="F176">
        <v>7</v>
      </c>
      <c r="G176" s="1">
        <v>85000</v>
      </c>
      <c r="H176" t="s">
        <v>27</v>
      </c>
      <c r="I176" t="s">
        <v>12</v>
      </c>
    </row>
    <row r="177" spans="1:9" x14ac:dyDescent="0.3">
      <c r="A177">
        <v>176</v>
      </c>
      <c r="B177">
        <v>42</v>
      </c>
      <c r="C177" t="s">
        <v>13</v>
      </c>
      <c r="D177" t="s">
        <v>18</v>
      </c>
      <c r="E177" t="s">
        <v>107</v>
      </c>
      <c r="F177">
        <v>18</v>
      </c>
      <c r="G177" s="1">
        <v>140000</v>
      </c>
      <c r="H177" t="s">
        <v>11</v>
      </c>
      <c r="I177" t="s">
        <v>23</v>
      </c>
    </row>
    <row r="178" spans="1:9" x14ac:dyDescent="0.3">
      <c r="A178">
        <v>177</v>
      </c>
      <c r="B178">
        <v>31</v>
      </c>
      <c r="C178" t="s">
        <v>8</v>
      </c>
      <c r="D178" t="s">
        <v>9</v>
      </c>
      <c r="E178" t="s">
        <v>85</v>
      </c>
      <c r="F178">
        <v>4</v>
      </c>
      <c r="G178" s="1">
        <v>50000</v>
      </c>
      <c r="H178" t="s">
        <v>11</v>
      </c>
      <c r="I178" t="s">
        <v>35</v>
      </c>
    </row>
    <row r="179" spans="1:9" x14ac:dyDescent="0.3">
      <c r="A179">
        <v>178</v>
      </c>
      <c r="B179">
        <v>38</v>
      </c>
      <c r="C179" t="s">
        <v>13</v>
      </c>
      <c r="D179" t="s">
        <v>9</v>
      </c>
      <c r="E179" t="s">
        <v>170</v>
      </c>
      <c r="F179">
        <v>10</v>
      </c>
      <c r="G179" s="1">
        <v>80000</v>
      </c>
      <c r="H179" t="s">
        <v>11</v>
      </c>
      <c r="I179" t="s">
        <v>23</v>
      </c>
    </row>
    <row r="180" spans="1:9" x14ac:dyDescent="0.3">
      <c r="A180">
        <v>179</v>
      </c>
      <c r="B180">
        <v>46</v>
      </c>
      <c r="C180" t="s">
        <v>8</v>
      </c>
      <c r="D180" t="s">
        <v>14</v>
      </c>
      <c r="E180" t="s">
        <v>83</v>
      </c>
      <c r="F180">
        <v>20</v>
      </c>
      <c r="G180" s="1">
        <v>170000</v>
      </c>
      <c r="H180" t="s">
        <v>16</v>
      </c>
      <c r="I180" t="s">
        <v>23</v>
      </c>
    </row>
    <row r="181" spans="1:9" x14ac:dyDescent="0.3">
      <c r="A181">
        <v>180</v>
      </c>
      <c r="B181">
        <v>29</v>
      </c>
      <c r="C181" t="s">
        <v>13</v>
      </c>
      <c r="D181" t="s">
        <v>9</v>
      </c>
      <c r="E181" t="s">
        <v>138</v>
      </c>
      <c r="F181">
        <v>2</v>
      </c>
      <c r="G181" s="1">
        <v>40000</v>
      </c>
      <c r="H181" t="s">
        <v>11</v>
      </c>
      <c r="I181" t="s">
        <v>35</v>
      </c>
    </row>
    <row r="182" spans="1:9" x14ac:dyDescent="0.3">
      <c r="A182">
        <v>181</v>
      </c>
      <c r="B182">
        <v>37</v>
      </c>
      <c r="C182" t="s">
        <v>8</v>
      </c>
      <c r="D182" t="s">
        <v>14</v>
      </c>
      <c r="E182" t="s">
        <v>125</v>
      </c>
      <c r="F182">
        <v>9</v>
      </c>
      <c r="G182" s="1">
        <v>105000</v>
      </c>
      <c r="H182" t="s">
        <v>27</v>
      </c>
      <c r="I182" t="s">
        <v>30</v>
      </c>
    </row>
    <row r="183" spans="1:9" x14ac:dyDescent="0.3">
      <c r="A183">
        <v>182</v>
      </c>
      <c r="B183">
        <v>44</v>
      </c>
      <c r="C183" t="s">
        <v>13</v>
      </c>
      <c r="D183" t="s">
        <v>18</v>
      </c>
      <c r="E183" t="s">
        <v>171</v>
      </c>
      <c r="F183">
        <v>15</v>
      </c>
      <c r="G183" s="1">
        <v>145000</v>
      </c>
      <c r="H183" t="s">
        <v>16</v>
      </c>
      <c r="I183" t="s">
        <v>17</v>
      </c>
    </row>
    <row r="184" spans="1:9" x14ac:dyDescent="0.3">
      <c r="A184">
        <v>183</v>
      </c>
      <c r="B184">
        <v>27</v>
      </c>
      <c r="C184" t="s">
        <v>8</v>
      </c>
      <c r="D184" t="s">
        <v>9</v>
      </c>
      <c r="E184" t="s">
        <v>172</v>
      </c>
      <c r="F184">
        <v>2</v>
      </c>
      <c r="G184" s="1">
        <v>40000</v>
      </c>
      <c r="H184" t="s">
        <v>16</v>
      </c>
      <c r="I184" t="s">
        <v>17</v>
      </c>
    </row>
    <row r="185" spans="1:9" x14ac:dyDescent="0.3">
      <c r="A185">
        <v>184</v>
      </c>
      <c r="B185">
        <v>36</v>
      </c>
      <c r="C185" t="s">
        <v>13</v>
      </c>
      <c r="D185" t="s">
        <v>9</v>
      </c>
      <c r="E185" t="s">
        <v>173</v>
      </c>
      <c r="F185">
        <v>8</v>
      </c>
      <c r="G185" s="1">
        <v>85000</v>
      </c>
      <c r="H185" t="s">
        <v>16</v>
      </c>
      <c r="I185" t="s">
        <v>39</v>
      </c>
    </row>
    <row r="186" spans="1:9" x14ac:dyDescent="0.3">
      <c r="A186">
        <v>185</v>
      </c>
      <c r="B186">
        <v>43</v>
      </c>
      <c r="C186" t="s">
        <v>8</v>
      </c>
      <c r="D186" t="s">
        <v>9</v>
      </c>
      <c r="E186" t="s">
        <v>174</v>
      </c>
      <c r="F186">
        <v>14</v>
      </c>
      <c r="G186" s="1">
        <v>130000</v>
      </c>
      <c r="H186" t="s">
        <v>27</v>
      </c>
      <c r="I186" t="s">
        <v>30</v>
      </c>
    </row>
    <row r="187" spans="1:9" x14ac:dyDescent="0.3">
      <c r="A187">
        <v>186</v>
      </c>
      <c r="B187">
        <v>33</v>
      </c>
      <c r="C187" t="s">
        <v>13</v>
      </c>
      <c r="D187" t="s">
        <v>14</v>
      </c>
      <c r="E187" t="s">
        <v>90</v>
      </c>
      <c r="F187">
        <v>6</v>
      </c>
      <c r="G187" s="1">
        <v>95000</v>
      </c>
      <c r="H187" t="s">
        <v>20</v>
      </c>
      <c r="I187" t="s">
        <v>12</v>
      </c>
    </row>
    <row r="188" spans="1:9" x14ac:dyDescent="0.3">
      <c r="A188">
        <v>187</v>
      </c>
      <c r="B188">
        <v>34</v>
      </c>
      <c r="C188" t="s">
        <v>8</v>
      </c>
      <c r="D188" t="s">
        <v>9</v>
      </c>
      <c r="E188" t="s">
        <v>175</v>
      </c>
      <c r="F188">
        <v>9</v>
      </c>
      <c r="G188" s="1">
        <v>100000</v>
      </c>
      <c r="H188" t="s">
        <v>11</v>
      </c>
      <c r="I188" t="s">
        <v>44</v>
      </c>
    </row>
    <row r="189" spans="1:9" x14ac:dyDescent="0.3">
      <c r="A189">
        <v>188</v>
      </c>
      <c r="B189">
        <v>50</v>
      </c>
      <c r="C189" t="s">
        <v>13</v>
      </c>
      <c r="D189" t="s">
        <v>18</v>
      </c>
      <c r="E189" t="s">
        <v>176</v>
      </c>
      <c r="F189">
        <v>22</v>
      </c>
      <c r="G189" s="1">
        <v>180000</v>
      </c>
      <c r="H189" t="s">
        <v>27</v>
      </c>
      <c r="I189" t="s">
        <v>28</v>
      </c>
    </row>
    <row r="190" spans="1:9" x14ac:dyDescent="0.3">
      <c r="A190">
        <v>189</v>
      </c>
      <c r="B190">
        <v>28</v>
      </c>
      <c r="C190" t="s">
        <v>8</v>
      </c>
      <c r="D190" t="s">
        <v>9</v>
      </c>
      <c r="E190" t="s">
        <v>131</v>
      </c>
      <c r="F190">
        <v>1.5</v>
      </c>
      <c r="G190" s="1">
        <v>35000</v>
      </c>
      <c r="H190" t="s">
        <v>11</v>
      </c>
      <c r="I190" t="s">
        <v>35</v>
      </c>
    </row>
    <row r="191" spans="1:9" x14ac:dyDescent="0.3">
      <c r="A191">
        <v>190</v>
      </c>
      <c r="B191">
        <v>39</v>
      </c>
      <c r="C191" t="s">
        <v>13</v>
      </c>
      <c r="D191" t="s">
        <v>9</v>
      </c>
      <c r="E191" t="s">
        <v>177</v>
      </c>
      <c r="F191">
        <v>12</v>
      </c>
      <c r="G191" s="1">
        <v>95000</v>
      </c>
      <c r="H191" t="s">
        <v>16</v>
      </c>
      <c r="I191" t="s">
        <v>39</v>
      </c>
    </row>
    <row r="192" spans="1:9" x14ac:dyDescent="0.3">
      <c r="A192">
        <v>191</v>
      </c>
      <c r="B192">
        <v>47</v>
      </c>
      <c r="C192" t="s">
        <v>8</v>
      </c>
      <c r="D192" t="s">
        <v>14</v>
      </c>
      <c r="E192" t="s">
        <v>178</v>
      </c>
      <c r="F192">
        <v>19</v>
      </c>
      <c r="G192" s="1">
        <v>170000</v>
      </c>
      <c r="H192" t="s">
        <v>32</v>
      </c>
      <c r="I192" t="s">
        <v>23</v>
      </c>
    </row>
    <row r="193" spans="1:9" x14ac:dyDescent="0.3">
      <c r="A193">
        <v>192</v>
      </c>
      <c r="B193">
        <v>30</v>
      </c>
      <c r="C193" t="s">
        <v>13</v>
      </c>
      <c r="D193" t="s">
        <v>9</v>
      </c>
      <c r="E193" t="s">
        <v>179</v>
      </c>
      <c r="F193">
        <v>3</v>
      </c>
      <c r="G193" s="1">
        <v>45000</v>
      </c>
      <c r="H193" t="s">
        <v>32</v>
      </c>
      <c r="I193" t="s">
        <v>33</v>
      </c>
    </row>
    <row r="194" spans="1:9" x14ac:dyDescent="0.3">
      <c r="A194">
        <v>193</v>
      </c>
      <c r="B194">
        <v>34</v>
      </c>
      <c r="C194" t="s">
        <v>8</v>
      </c>
      <c r="D194" t="s">
        <v>9</v>
      </c>
      <c r="E194" t="s">
        <v>130</v>
      </c>
      <c r="F194">
        <v>7</v>
      </c>
      <c r="G194" s="1">
        <v>95000</v>
      </c>
      <c r="H194" t="s">
        <v>27</v>
      </c>
      <c r="I194" t="s">
        <v>30</v>
      </c>
    </row>
    <row r="195" spans="1:9" x14ac:dyDescent="0.3">
      <c r="A195">
        <v>194</v>
      </c>
      <c r="B195">
        <v>40</v>
      </c>
      <c r="C195" t="s">
        <v>13</v>
      </c>
      <c r="D195" t="s">
        <v>14</v>
      </c>
      <c r="E195" t="s">
        <v>180</v>
      </c>
      <c r="F195">
        <v>13</v>
      </c>
      <c r="G195" s="1">
        <v>120000</v>
      </c>
      <c r="H195" t="s">
        <v>11</v>
      </c>
      <c r="I195" t="s">
        <v>35</v>
      </c>
    </row>
    <row r="196" spans="1:9" x14ac:dyDescent="0.3">
      <c r="A196">
        <v>195</v>
      </c>
      <c r="B196">
        <v>28</v>
      </c>
      <c r="C196" t="s">
        <v>8</v>
      </c>
      <c r="D196" t="s">
        <v>9</v>
      </c>
      <c r="E196" t="s">
        <v>142</v>
      </c>
      <c r="F196">
        <v>2</v>
      </c>
      <c r="G196" s="1">
        <v>40000</v>
      </c>
      <c r="H196" t="s">
        <v>16</v>
      </c>
      <c r="I196" t="s">
        <v>39</v>
      </c>
    </row>
    <row r="197" spans="1:9" x14ac:dyDescent="0.3">
      <c r="A197">
        <v>196</v>
      </c>
      <c r="B197">
        <v>41</v>
      </c>
      <c r="C197" t="s">
        <v>13</v>
      </c>
      <c r="D197" t="s">
        <v>9</v>
      </c>
      <c r="E197" t="s">
        <v>160</v>
      </c>
      <c r="F197">
        <v>11</v>
      </c>
      <c r="G197" s="1">
        <v>90000</v>
      </c>
      <c r="H197" t="s">
        <v>20</v>
      </c>
      <c r="I197" t="s">
        <v>23</v>
      </c>
    </row>
    <row r="198" spans="1:9" x14ac:dyDescent="0.3">
      <c r="A198">
        <v>197</v>
      </c>
      <c r="B198">
        <v>45</v>
      </c>
      <c r="C198" t="s">
        <v>8</v>
      </c>
      <c r="D198" t="s">
        <v>18</v>
      </c>
      <c r="E198" t="s">
        <v>181</v>
      </c>
      <c r="F198">
        <v>17</v>
      </c>
      <c r="G198" s="1">
        <v>155000</v>
      </c>
      <c r="H198" t="s">
        <v>11</v>
      </c>
      <c r="I198" t="s">
        <v>23</v>
      </c>
    </row>
    <row r="199" spans="1:9" x14ac:dyDescent="0.3">
      <c r="A199">
        <v>198</v>
      </c>
      <c r="B199">
        <v>32</v>
      </c>
      <c r="C199" t="s">
        <v>13</v>
      </c>
      <c r="D199" t="s">
        <v>9</v>
      </c>
      <c r="E199" t="s">
        <v>103</v>
      </c>
      <c r="F199">
        <v>5</v>
      </c>
      <c r="G199" s="1">
        <v>55000</v>
      </c>
      <c r="H199" t="s">
        <v>32</v>
      </c>
      <c r="I199" t="s">
        <v>23</v>
      </c>
    </row>
    <row r="200" spans="1:9" x14ac:dyDescent="0.3">
      <c r="A200">
        <v>199</v>
      </c>
      <c r="B200">
        <v>35</v>
      </c>
      <c r="C200" t="s">
        <v>8</v>
      </c>
      <c r="D200" t="s">
        <v>14</v>
      </c>
      <c r="E200" t="s">
        <v>134</v>
      </c>
      <c r="F200">
        <v>9</v>
      </c>
      <c r="G200" s="1">
        <v>110000</v>
      </c>
      <c r="H200" t="s">
        <v>20</v>
      </c>
      <c r="I200" t="s">
        <v>23</v>
      </c>
    </row>
    <row r="201" spans="1:9" x14ac:dyDescent="0.3">
      <c r="A201">
        <v>200</v>
      </c>
      <c r="B201">
        <v>49</v>
      </c>
      <c r="C201" t="s">
        <v>13</v>
      </c>
      <c r="D201" t="s">
        <v>14</v>
      </c>
      <c r="E201" t="s">
        <v>182</v>
      </c>
      <c r="F201">
        <v>21</v>
      </c>
      <c r="G201" s="1">
        <v>180000</v>
      </c>
      <c r="H201" t="s">
        <v>11</v>
      </c>
      <c r="I201" t="s">
        <v>44</v>
      </c>
    </row>
    <row r="202" spans="1:9" x14ac:dyDescent="0.3">
      <c r="A202">
        <v>201</v>
      </c>
      <c r="B202">
        <v>30</v>
      </c>
      <c r="C202" t="s">
        <v>8</v>
      </c>
      <c r="D202" t="s">
        <v>9</v>
      </c>
      <c r="E202" t="s">
        <v>183</v>
      </c>
      <c r="F202">
        <v>3</v>
      </c>
      <c r="G202" s="1">
        <v>45000</v>
      </c>
      <c r="H202" t="s">
        <v>11</v>
      </c>
      <c r="I202" t="s">
        <v>12</v>
      </c>
    </row>
    <row r="203" spans="1:9" x14ac:dyDescent="0.3">
      <c r="A203">
        <v>202</v>
      </c>
      <c r="B203">
        <v>44</v>
      </c>
      <c r="C203" t="s">
        <v>8</v>
      </c>
      <c r="D203" t="s">
        <v>9</v>
      </c>
      <c r="E203" t="s">
        <v>143</v>
      </c>
      <c r="F203">
        <v>16</v>
      </c>
      <c r="G203" s="1">
        <v>130000</v>
      </c>
      <c r="H203" t="s">
        <v>16</v>
      </c>
      <c r="I203" t="s">
        <v>23</v>
      </c>
    </row>
    <row r="204" spans="1:9" x14ac:dyDescent="0.3">
      <c r="A204">
        <v>203</v>
      </c>
      <c r="B204">
        <v>27</v>
      </c>
      <c r="C204" t="s">
        <v>13</v>
      </c>
      <c r="D204" t="s">
        <v>14</v>
      </c>
      <c r="E204" t="s">
        <v>184</v>
      </c>
      <c r="F204">
        <v>1.5</v>
      </c>
      <c r="G204" s="1">
        <v>45000</v>
      </c>
      <c r="H204" t="s">
        <v>16</v>
      </c>
      <c r="I204" t="s">
        <v>17</v>
      </c>
    </row>
    <row r="205" spans="1:9" x14ac:dyDescent="0.3">
      <c r="A205">
        <v>204</v>
      </c>
      <c r="B205">
        <v>36</v>
      </c>
      <c r="C205" t="s">
        <v>8</v>
      </c>
      <c r="D205" t="s">
        <v>9</v>
      </c>
      <c r="E205" t="s">
        <v>146</v>
      </c>
      <c r="F205">
        <v>7</v>
      </c>
      <c r="G205" s="1">
        <v>90000</v>
      </c>
      <c r="H205" t="s">
        <v>20</v>
      </c>
      <c r="I205" t="s">
        <v>12</v>
      </c>
    </row>
    <row r="206" spans="1:9" x14ac:dyDescent="0.3">
      <c r="A206">
        <v>205</v>
      </c>
      <c r="B206">
        <v>41</v>
      </c>
      <c r="C206" t="s">
        <v>13</v>
      </c>
      <c r="D206" t="s">
        <v>18</v>
      </c>
      <c r="E206" t="s">
        <v>185</v>
      </c>
      <c r="F206">
        <v>17</v>
      </c>
      <c r="G206" s="1">
        <v>160000</v>
      </c>
      <c r="H206" t="s">
        <v>11</v>
      </c>
      <c r="I206" t="s">
        <v>44</v>
      </c>
    </row>
    <row r="207" spans="1:9" x14ac:dyDescent="0.3">
      <c r="A207">
        <v>206</v>
      </c>
      <c r="B207">
        <v>31</v>
      </c>
      <c r="C207" t="s">
        <v>8</v>
      </c>
      <c r="D207" t="s">
        <v>9</v>
      </c>
      <c r="E207" t="s">
        <v>129</v>
      </c>
      <c r="F207">
        <v>4</v>
      </c>
      <c r="G207" s="1">
        <v>50000</v>
      </c>
      <c r="H207" t="s">
        <v>27</v>
      </c>
      <c r="I207" t="s">
        <v>30</v>
      </c>
    </row>
    <row r="208" spans="1:9" x14ac:dyDescent="0.3">
      <c r="A208">
        <v>207</v>
      </c>
      <c r="B208">
        <v>39</v>
      </c>
      <c r="C208" t="s">
        <v>13</v>
      </c>
      <c r="D208" t="s">
        <v>9</v>
      </c>
      <c r="E208" t="s">
        <v>154</v>
      </c>
      <c r="F208">
        <v>10</v>
      </c>
      <c r="G208" s="1">
        <v>120000</v>
      </c>
      <c r="H208" t="s">
        <v>32</v>
      </c>
      <c r="I208" t="s">
        <v>23</v>
      </c>
    </row>
    <row r="209" spans="1:9" x14ac:dyDescent="0.3">
      <c r="A209">
        <v>208</v>
      </c>
      <c r="B209">
        <v>47</v>
      </c>
      <c r="C209" t="s">
        <v>8</v>
      </c>
      <c r="D209" t="s">
        <v>14</v>
      </c>
      <c r="E209" t="s">
        <v>166</v>
      </c>
      <c r="F209">
        <v>20</v>
      </c>
      <c r="G209" s="1">
        <v>170000</v>
      </c>
      <c r="H209" t="s">
        <v>32</v>
      </c>
      <c r="I209" t="s">
        <v>33</v>
      </c>
    </row>
    <row r="210" spans="1:9" x14ac:dyDescent="0.3">
      <c r="A210">
        <v>209</v>
      </c>
      <c r="B210">
        <v>30</v>
      </c>
      <c r="C210" t="s">
        <v>13</v>
      </c>
      <c r="D210" t="s">
        <v>9</v>
      </c>
      <c r="E210" t="s">
        <v>167</v>
      </c>
      <c r="F210">
        <v>2</v>
      </c>
      <c r="G210" s="1">
        <v>40000</v>
      </c>
      <c r="H210" t="s">
        <v>27</v>
      </c>
      <c r="I210" t="s">
        <v>28</v>
      </c>
    </row>
    <row r="211" spans="1:9" x14ac:dyDescent="0.3">
      <c r="A211">
        <v>210</v>
      </c>
      <c r="B211">
        <v>38</v>
      </c>
      <c r="C211" t="s">
        <v>8</v>
      </c>
      <c r="D211" t="s">
        <v>14</v>
      </c>
      <c r="E211" t="s">
        <v>186</v>
      </c>
      <c r="F211">
        <v>9</v>
      </c>
      <c r="G211" s="1">
        <v>110000</v>
      </c>
      <c r="H211" t="s">
        <v>27</v>
      </c>
      <c r="I211" t="s">
        <v>12</v>
      </c>
    </row>
    <row r="212" spans="1:9" x14ac:dyDescent="0.3">
      <c r="A212">
        <v>211</v>
      </c>
      <c r="B212">
        <v>45</v>
      </c>
      <c r="C212" t="s">
        <v>13</v>
      </c>
      <c r="D212" t="s">
        <v>18</v>
      </c>
      <c r="E212" t="s">
        <v>150</v>
      </c>
      <c r="F212">
        <v>15</v>
      </c>
      <c r="G212" s="1">
        <v>150000</v>
      </c>
      <c r="H212" t="s">
        <v>27</v>
      </c>
      <c r="I212" t="s">
        <v>30</v>
      </c>
    </row>
    <row r="213" spans="1:9" x14ac:dyDescent="0.3">
      <c r="A213">
        <v>212</v>
      </c>
      <c r="B213">
        <v>28</v>
      </c>
      <c r="C213" t="s">
        <v>8</v>
      </c>
      <c r="D213" t="s">
        <v>9</v>
      </c>
      <c r="E213" t="s">
        <v>162</v>
      </c>
      <c r="F213">
        <v>2</v>
      </c>
      <c r="G213" s="1">
        <v>40000</v>
      </c>
      <c r="H213" t="s">
        <v>16</v>
      </c>
      <c r="I213" t="s">
        <v>23</v>
      </c>
    </row>
    <row r="214" spans="1:9" x14ac:dyDescent="0.3">
      <c r="A214">
        <v>213</v>
      </c>
      <c r="B214">
        <v>35</v>
      </c>
      <c r="C214" t="s">
        <v>13</v>
      </c>
      <c r="D214" t="s">
        <v>9</v>
      </c>
      <c r="E214" t="s">
        <v>120</v>
      </c>
      <c r="F214">
        <v>8</v>
      </c>
      <c r="G214" s="1">
        <v>85000</v>
      </c>
      <c r="H214" t="s">
        <v>16</v>
      </c>
      <c r="I214" t="s">
        <v>12</v>
      </c>
    </row>
    <row r="215" spans="1:9" x14ac:dyDescent="0.3">
      <c r="A215">
        <v>214</v>
      </c>
      <c r="B215">
        <v>44</v>
      </c>
      <c r="C215" t="s">
        <v>8</v>
      </c>
      <c r="D215" t="s">
        <v>9</v>
      </c>
      <c r="E215" t="s">
        <v>95</v>
      </c>
      <c r="F215">
        <v>14</v>
      </c>
      <c r="G215" s="1">
        <v>130000</v>
      </c>
      <c r="H215" t="s">
        <v>27</v>
      </c>
      <c r="I215" t="s">
        <v>30</v>
      </c>
    </row>
    <row r="216" spans="1:9" x14ac:dyDescent="0.3">
      <c r="A216">
        <v>215</v>
      </c>
      <c r="B216">
        <v>34</v>
      </c>
      <c r="C216" t="s">
        <v>13</v>
      </c>
      <c r="D216" t="s">
        <v>14</v>
      </c>
      <c r="E216" t="s">
        <v>187</v>
      </c>
      <c r="F216">
        <v>6</v>
      </c>
      <c r="G216" s="1">
        <v>100000</v>
      </c>
      <c r="H216" t="s">
        <v>11</v>
      </c>
      <c r="I216" t="s">
        <v>35</v>
      </c>
    </row>
    <row r="217" spans="1:9" x14ac:dyDescent="0.3">
      <c r="A217">
        <v>216</v>
      </c>
      <c r="B217">
        <v>35</v>
      </c>
      <c r="C217" t="s">
        <v>8</v>
      </c>
      <c r="D217" t="s">
        <v>9</v>
      </c>
      <c r="E217" t="s">
        <v>116</v>
      </c>
      <c r="F217">
        <v>9</v>
      </c>
      <c r="G217" s="1">
        <v>95000</v>
      </c>
      <c r="H217" t="s">
        <v>20</v>
      </c>
      <c r="I217" t="s">
        <v>12</v>
      </c>
    </row>
    <row r="218" spans="1:9" x14ac:dyDescent="0.3">
      <c r="A218">
        <v>217</v>
      </c>
      <c r="B218">
        <v>50</v>
      </c>
      <c r="C218" t="s">
        <v>13</v>
      </c>
      <c r="D218" t="s">
        <v>18</v>
      </c>
      <c r="E218" t="s">
        <v>83</v>
      </c>
      <c r="F218">
        <v>22</v>
      </c>
      <c r="G218" s="1">
        <v>180000</v>
      </c>
      <c r="H218" t="s">
        <v>32</v>
      </c>
      <c r="I218" t="s">
        <v>33</v>
      </c>
    </row>
    <row r="219" spans="1:9" x14ac:dyDescent="0.3">
      <c r="A219">
        <v>218</v>
      </c>
      <c r="B219">
        <v>29</v>
      </c>
      <c r="C219" t="s">
        <v>8</v>
      </c>
      <c r="D219" t="s">
        <v>9</v>
      </c>
      <c r="E219" t="s">
        <v>188</v>
      </c>
      <c r="F219">
        <v>1.5</v>
      </c>
      <c r="G219" s="1">
        <v>35000</v>
      </c>
      <c r="H219" t="s">
        <v>11</v>
      </c>
      <c r="I219" t="s">
        <v>23</v>
      </c>
    </row>
    <row r="220" spans="1:9" x14ac:dyDescent="0.3">
      <c r="A220">
        <v>219</v>
      </c>
      <c r="B220">
        <v>40</v>
      </c>
      <c r="C220" t="s">
        <v>13</v>
      </c>
      <c r="D220" t="s">
        <v>9</v>
      </c>
      <c r="E220" t="s">
        <v>157</v>
      </c>
      <c r="F220">
        <v>12</v>
      </c>
      <c r="G220" s="1">
        <v>100000</v>
      </c>
      <c r="H220" t="s">
        <v>27</v>
      </c>
      <c r="I220" t="s">
        <v>30</v>
      </c>
    </row>
    <row r="221" spans="1:9" x14ac:dyDescent="0.3">
      <c r="A221">
        <v>220</v>
      </c>
      <c r="B221">
        <v>48</v>
      </c>
      <c r="C221" t="s">
        <v>8</v>
      </c>
      <c r="D221" t="s">
        <v>14</v>
      </c>
      <c r="E221" t="s">
        <v>74</v>
      </c>
      <c r="F221">
        <v>19</v>
      </c>
      <c r="G221" s="1">
        <v>170000</v>
      </c>
      <c r="H221" t="s">
        <v>16</v>
      </c>
      <c r="I221" t="s">
        <v>17</v>
      </c>
    </row>
    <row r="222" spans="1:9" x14ac:dyDescent="0.3">
      <c r="A222">
        <v>221</v>
      </c>
      <c r="B222">
        <v>31</v>
      </c>
      <c r="C222" t="s">
        <v>13</v>
      </c>
      <c r="D222" t="s">
        <v>9</v>
      </c>
      <c r="E222" t="s">
        <v>189</v>
      </c>
      <c r="F222">
        <v>3</v>
      </c>
      <c r="G222" s="1">
        <v>45000</v>
      </c>
      <c r="H222" t="s">
        <v>11</v>
      </c>
      <c r="I222" t="s">
        <v>35</v>
      </c>
    </row>
    <row r="223" spans="1:9" x14ac:dyDescent="0.3">
      <c r="A223">
        <v>222</v>
      </c>
      <c r="B223">
        <v>33</v>
      </c>
      <c r="C223" t="s">
        <v>8</v>
      </c>
      <c r="D223" t="s">
        <v>9</v>
      </c>
      <c r="E223" t="s">
        <v>190</v>
      </c>
      <c r="F223">
        <v>7</v>
      </c>
      <c r="G223" s="1">
        <v>100000</v>
      </c>
      <c r="H223" t="s">
        <v>16</v>
      </c>
      <c r="I223" t="s">
        <v>17</v>
      </c>
    </row>
    <row r="224" spans="1:9" x14ac:dyDescent="0.3">
      <c r="A224">
        <v>223</v>
      </c>
      <c r="B224">
        <v>42</v>
      </c>
      <c r="C224" t="s">
        <v>13</v>
      </c>
      <c r="D224" t="s">
        <v>14</v>
      </c>
      <c r="E224" t="s">
        <v>161</v>
      </c>
      <c r="F224">
        <v>13</v>
      </c>
      <c r="G224" s="1">
        <v>140000</v>
      </c>
      <c r="H224" t="s">
        <v>27</v>
      </c>
      <c r="I224" t="s">
        <v>12</v>
      </c>
    </row>
    <row r="225" spans="1:9" x14ac:dyDescent="0.3">
      <c r="A225">
        <v>224</v>
      </c>
      <c r="B225">
        <v>28</v>
      </c>
      <c r="C225" t="s">
        <v>8</v>
      </c>
      <c r="D225" t="s">
        <v>9</v>
      </c>
      <c r="E225" t="s">
        <v>153</v>
      </c>
      <c r="F225">
        <v>2</v>
      </c>
      <c r="G225" s="1">
        <v>40000</v>
      </c>
      <c r="H225" t="s">
        <v>32</v>
      </c>
      <c r="I225" t="s">
        <v>33</v>
      </c>
    </row>
    <row r="226" spans="1:9" x14ac:dyDescent="0.3">
      <c r="A226">
        <v>225</v>
      </c>
      <c r="B226">
        <v>40</v>
      </c>
      <c r="C226" t="s">
        <v>13</v>
      </c>
      <c r="D226" t="s">
        <v>9</v>
      </c>
      <c r="E226" t="s">
        <v>107</v>
      </c>
      <c r="F226">
        <v>11</v>
      </c>
      <c r="G226" s="1">
        <v>105000</v>
      </c>
      <c r="H226" t="s">
        <v>11</v>
      </c>
      <c r="I226" t="s">
        <v>12</v>
      </c>
    </row>
    <row r="227" spans="1:9" x14ac:dyDescent="0.3">
      <c r="A227">
        <v>226</v>
      </c>
      <c r="B227">
        <v>46</v>
      </c>
      <c r="C227" t="s">
        <v>8</v>
      </c>
      <c r="D227" t="s">
        <v>18</v>
      </c>
      <c r="E227" t="s">
        <v>84</v>
      </c>
      <c r="F227">
        <v>18</v>
      </c>
      <c r="G227" s="1">
        <v>160000</v>
      </c>
      <c r="H227" t="s">
        <v>20</v>
      </c>
      <c r="I227" t="s">
        <v>12</v>
      </c>
    </row>
    <row r="228" spans="1:9" x14ac:dyDescent="0.3">
      <c r="A228">
        <v>227</v>
      </c>
      <c r="B228">
        <v>33</v>
      </c>
      <c r="C228" t="s">
        <v>13</v>
      </c>
      <c r="D228" t="s">
        <v>9</v>
      </c>
      <c r="E228" t="s">
        <v>191</v>
      </c>
      <c r="F228">
        <v>5</v>
      </c>
      <c r="G228" s="1">
        <v>70000</v>
      </c>
      <c r="H228" t="s">
        <v>32</v>
      </c>
      <c r="I228" t="s">
        <v>23</v>
      </c>
    </row>
    <row r="229" spans="1:9" x14ac:dyDescent="0.3">
      <c r="A229">
        <v>228</v>
      </c>
      <c r="B229">
        <v>37</v>
      </c>
      <c r="C229" t="s">
        <v>8</v>
      </c>
      <c r="D229" t="s">
        <v>14</v>
      </c>
      <c r="E229" t="s">
        <v>192</v>
      </c>
      <c r="F229">
        <v>9</v>
      </c>
      <c r="G229" s="1">
        <v>120000</v>
      </c>
      <c r="H229" t="s">
        <v>32</v>
      </c>
      <c r="I229" t="s">
        <v>33</v>
      </c>
    </row>
    <row r="230" spans="1:9" x14ac:dyDescent="0.3">
      <c r="A230">
        <v>229</v>
      </c>
      <c r="B230">
        <v>51</v>
      </c>
      <c r="C230" t="s">
        <v>13</v>
      </c>
      <c r="D230" t="s">
        <v>14</v>
      </c>
      <c r="E230" t="s">
        <v>155</v>
      </c>
      <c r="F230">
        <v>21</v>
      </c>
      <c r="G230" s="1">
        <v>190000</v>
      </c>
      <c r="H230" t="s">
        <v>16</v>
      </c>
      <c r="I230" t="s">
        <v>17</v>
      </c>
    </row>
    <row r="231" spans="1:9" x14ac:dyDescent="0.3">
      <c r="A231">
        <v>230</v>
      </c>
      <c r="B231">
        <v>30</v>
      </c>
      <c r="C231" t="s">
        <v>8</v>
      </c>
      <c r="D231" t="s">
        <v>9</v>
      </c>
      <c r="E231" t="s">
        <v>144</v>
      </c>
      <c r="F231">
        <v>3</v>
      </c>
      <c r="G231" s="1">
        <v>45000</v>
      </c>
      <c r="H231" t="s">
        <v>20</v>
      </c>
      <c r="I231" t="s">
        <v>56</v>
      </c>
    </row>
    <row r="232" spans="1:9" x14ac:dyDescent="0.3">
      <c r="A232">
        <v>231</v>
      </c>
      <c r="B232">
        <v>43</v>
      </c>
      <c r="C232" t="s">
        <v>8</v>
      </c>
      <c r="D232" t="s">
        <v>9</v>
      </c>
      <c r="E232" t="s">
        <v>104</v>
      </c>
      <c r="F232">
        <v>15</v>
      </c>
      <c r="G232" s="1">
        <v>120000</v>
      </c>
      <c r="H232" t="s">
        <v>20</v>
      </c>
      <c r="I232" t="s">
        <v>23</v>
      </c>
    </row>
    <row r="233" spans="1:9" x14ac:dyDescent="0.3">
      <c r="A233">
        <v>232</v>
      </c>
      <c r="B233">
        <v>27</v>
      </c>
      <c r="C233" t="s">
        <v>13</v>
      </c>
      <c r="D233" t="s">
        <v>14</v>
      </c>
      <c r="E233" t="s">
        <v>193</v>
      </c>
      <c r="F233">
        <v>1.5</v>
      </c>
      <c r="G233" s="1">
        <v>50000</v>
      </c>
      <c r="H233" t="s">
        <v>27</v>
      </c>
      <c r="I233" t="s">
        <v>12</v>
      </c>
    </row>
    <row r="234" spans="1:9" x14ac:dyDescent="0.3">
      <c r="A234">
        <v>233</v>
      </c>
      <c r="B234">
        <v>35</v>
      </c>
      <c r="C234" t="s">
        <v>8</v>
      </c>
      <c r="D234" t="s">
        <v>9</v>
      </c>
      <c r="E234" t="s">
        <v>169</v>
      </c>
      <c r="F234">
        <v>8</v>
      </c>
      <c r="G234" s="1">
        <v>85000</v>
      </c>
      <c r="H234" t="s">
        <v>20</v>
      </c>
      <c r="I234" t="s">
        <v>12</v>
      </c>
    </row>
    <row r="235" spans="1:9" x14ac:dyDescent="0.3">
      <c r="A235">
        <v>234</v>
      </c>
      <c r="B235">
        <v>42</v>
      </c>
      <c r="C235" t="s">
        <v>13</v>
      </c>
      <c r="D235" t="s">
        <v>18</v>
      </c>
      <c r="E235" t="s">
        <v>107</v>
      </c>
      <c r="F235">
        <v>13</v>
      </c>
      <c r="G235" s="1">
        <v>140000</v>
      </c>
      <c r="H235" t="s">
        <v>20</v>
      </c>
      <c r="I235" t="s">
        <v>12</v>
      </c>
    </row>
    <row r="236" spans="1:9" x14ac:dyDescent="0.3">
      <c r="A236">
        <v>235</v>
      </c>
      <c r="B236">
        <v>32</v>
      </c>
      <c r="C236" t="s">
        <v>8</v>
      </c>
      <c r="D236" t="s">
        <v>9</v>
      </c>
      <c r="E236" t="s">
        <v>138</v>
      </c>
      <c r="F236">
        <v>3</v>
      </c>
      <c r="G236" s="1">
        <v>45000</v>
      </c>
      <c r="H236" t="s">
        <v>32</v>
      </c>
      <c r="I236" t="s">
        <v>12</v>
      </c>
    </row>
    <row r="237" spans="1:9" x14ac:dyDescent="0.3">
      <c r="A237">
        <v>236</v>
      </c>
      <c r="B237">
        <v>37</v>
      </c>
      <c r="C237" t="s">
        <v>13</v>
      </c>
      <c r="D237" t="s">
        <v>9</v>
      </c>
      <c r="E237" t="s">
        <v>90</v>
      </c>
      <c r="F237">
        <v>9</v>
      </c>
      <c r="G237" s="1">
        <v>100000</v>
      </c>
      <c r="H237" t="s">
        <v>11</v>
      </c>
      <c r="I237" t="s">
        <v>35</v>
      </c>
    </row>
    <row r="238" spans="1:9" x14ac:dyDescent="0.3">
      <c r="A238">
        <v>237</v>
      </c>
      <c r="B238">
        <v>45</v>
      </c>
      <c r="C238" t="s">
        <v>8</v>
      </c>
      <c r="D238" t="s">
        <v>14</v>
      </c>
      <c r="E238" t="s">
        <v>134</v>
      </c>
      <c r="F238">
        <v>16</v>
      </c>
      <c r="G238" s="1">
        <v>140000</v>
      </c>
      <c r="H238" t="s">
        <v>32</v>
      </c>
      <c r="I238" t="s">
        <v>23</v>
      </c>
    </row>
    <row r="239" spans="1:9" x14ac:dyDescent="0.3">
      <c r="A239">
        <v>238</v>
      </c>
      <c r="B239">
        <v>33</v>
      </c>
      <c r="C239" t="s">
        <v>13</v>
      </c>
      <c r="D239" t="s">
        <v>9</v>
      </c>
      <c r="E239" t="s">
        <v>131</v>
      </c>
      <c r="F239">
        <v>5</v>
      </c>
      <c r="G239" s="1">
        <v>70000</v>
      </c>
      <c r="H239" t="s">
        <v>20</v>
      </c>
      <c r="I239" t="s">
        <v>23</v>
      </c>
    </row>
    <row r="240" spans="1:9" x14ac:dyDescent="0.3">
      <c r="A240">
        <v>239</v>
      </c>
      <c r="B240">
        <v>39</v>
      </c>
      <c r="C240" t="s">
        <v>8</v>
      </c>
      <c r="D240" t="s">
        <v>9</v>
      </c>
      <c r="E240" t="s">
        <v>173</v>
      </c>
      <c r="F240">
        <v>10</v>
      </c>
      <c r="G240" s="1">
        <v>120000</v>
      </c>
      <c r="H240" t="s">
        <v>20</v>
      </c>
      <c r="I240" t="s">
        <v>56</v>
      </c>
    </row>
    <row r="241" spans="1:9" x14ac:dyDescent="0.3">
      <c r="A241">
        <v>240</v>
      </c>
      <c r="B241">
        <v>44</v>
      </c>
      <c r="C241" t="s">
        <v>13</v>
      </c>
      <c r="D241" t="s">
        <v>18</v>
      </c>
      <c r="E241" t="s">
        <v>114</v>
      </c>
      <c r="F241">
        <v>18</v>
      </c>
      <c r="G241" s="1">
        <v>160000</v>
      </c>
      <c r="H241" t="s">
        <v>20</v>
      </c>
      <c r="I241" t="s">
        <v>12</v>
      </c>
    </row>
    <row r="242" spans="1:9" x14ac:dyDescent="0.3">
      <c r="A242">
        <v>241</v>
      </c>
      <c r="B242">
        <v>29</v>
      </c>
      <c r="C242" t="s">
        <v>8</v>
      </c>
      <c r="D242" t="s">
        <v>9</v>
      </c>
      <c r="E242" t="s">
        <v>142</v>
      </c>
      <c r="F242">
        <v>1.5</v>
      </c>
      <c r="G242" s="1">
        <v>40000</v>
      </c>
      <c r="H242" t="s">
        <v>32</v>
      </c>
      <c r="I242" t="s">
        <v>33</v>
      </c>
    </row>
    <row r="243" spans="1:9" x14ac:dyDescent="0.3">
      <c r="A243">
        <v>242</v>
      </c>
      <c r="B243">
        <v>38</v>
      </c>
      <c r="C243" t="s">
        <v>13</v>
      </c>
      <c r="D243" t="s">
        <v>9</v>
      </c>
      <c r="E243" t="s">
        <v>130</v>
      </c>
      <c r="F243">
        <v>10</v>
      </c>
      <c r="G243" s="1">
        <v>120000</v>
      </c>
      <c r="H243" t="s">
        <v>27</v>
      </c>
      <c r="I243" t="s">
        <v>28</v>
      </c>
    </row>
    <row r="244" spans="1:9" x14ac:dyDescent="0.3">
      <c r="A244">
        <v>243</v>
      </c>
      <c r="B244">
        <v>46</v>
      </c>
      <c r="C244" t="s">
        <v>8</v>
      </c>
      <c r="D244" t="s">
        <v>18</v>
      </c>
      <c r="E244" t="s">
        <v>181</v>
      </c>
      <c r="F244">
        <v>19</v>
      </c>
      <c r="G244" s="1">
        <v>150000</v>
      </c>
      <c r="H244" t="s">
        <v>11</v>
      </c>
      <c r="I244" t="s">
        <v>23</v>
      </c>
    </row>
    <row r="245" spans="1:9" x14ac:dyDescent="0.3">
      <c r="A245">
        <v>244</v>
      </c>
      <c r="B245">
        <v>34</v>
      </c>
      <c r="C245" t="s">
        <v>13</v>
      </c>
      <c r="D245" t="s">
        <v>9</v>
      </c>
      <c r="E245" t="s">
        <v>126</v>
      </c>
      <c r="F245">
        <v>6</v>
      </c>
      <c r="G245" s="1">
        <v>70000</v>
      </c>
      <c r="H245" t="s">
        <v>16</v>
      </c>
      <c r="I245" t="s">
        <v>23</v>
      </c>
    </row>
    <row r="246" spans="1:9" x14ac:dyDescent="0.3">
      <c r="A246">
        <v>245</v>
      </c>
      <c r="B246">
        <v>36</v>
      </c>
      <c r="C246" t="s">
        <v>8</v>
      </c>
      <c r="D246" t="s">
        <v>9</v>
      </c>
      <c r="E246" t="s">
        <v>154</v>
      </c>
      <c r="F246">
        <v>8</v>
      </c>
      <c r="G246" s="1">
        <v>95000</v>
      </c>
      <c r="H246" t="s">
        <v>16</v>
      </c>
      <c r="I246" t="s">
        <v>12</v>
      </c>
    </row>
    <row r="247" spans="1:9" x14ac:dyDescent="0.3">
      <c r="A247">
        <v>246</v>
      </c>
      <c r="B247">
        <v>49</v>
      </c>
      <c r="C247" t="s">
        <v>13</v>
      </c>
      <c r="D247" t="s">
        <v>14</v>
      </c>
      <c r="E247" t="s">
        <v>74</v>
      </c>
      <c r="F247">
        <v>21</v>
      </c>
      <c r="G247" s="1">
        <v>180000</v>
      </c>
      <c r="H247" t="s">
        <v>20</v>
      </c>
      <c r="I247" t="s">
        <v>12</v>
      </c>
    </row>
    <row r="248" spans="1:9" x14ac:dyDescent="0.3">
      <c r="A248">
        <v>247</v>
      </c>
      <c r="B248">
        <v>31</v>
      </c>
      <c r="C248" t="s">
        <v>8</v>
      </c>
      <c r="D248" t="s">
        <v>9</v>
      </c>
      <c r="E248" t="s">
        <v>153</v>
      </c>
      <c r="F248">
        <v>3</v>
      </c>
      <c r="G248" s="1">
        <v>50000</v>
      </c>
      <c r="H248" t="s">
        <v>20</v>
      </c>
      <c r="I248" t="s">
        <v>56</v>
      </c>
    </row>
    <row r="249" spans="1:9" x14ac:dyDescent="0.3">
      <c r="A249">
        <v>248</v>
      </c>
      <c r="B249">
        <v>41</v>
      </c>
      <c r="C249" t="s">
        <v>13</v>
      </c>
      <c r="D249" t="s">
        <v>9</v>
      </c>
      <c r="E249" t="s">
        <v>116</v>
      </c>
      <c r="F249">
        <v>11</v>
      </c>
      <c r="G249" s="1">
        <v>95000</v>
      </c>
      <c r="H249" t="s">
        <v>16</v>
      </c>
      <c r="I249" t="s">
        <v>39</v>
      </c>
    </row>
    <row r="250" spans="1:9" x14ac:dyDescent="0.3">
      <c r="A250">
        <v>249</v>
      </c>
      <c r="B250">
        <v>47</v>
      </c>
      <c r="C250" t="s">
        <v>8</v>
      </c>
      <c r="D250" t="s">
        <v>14</v>
      </c>
      <c r="E250" t="s">
        <v>83</v>
      </c>
      <c r="F250">
        <v>20</v>
      </c>
      <c r="G250" s="1">
        <v>170000</v>
      </c>
      <c r="H250" t="s">
        <v>20</v>
      </c>
      <c r="I250" t="s">
        <v>12</v>
      </c>
    </row>
    <row r="251" spans="1:9" x14ac:dyDescent="0.3">
      <c r="A251">
        <v>250</v>
      </c>
      <c r="B251">
        <v>30</v>
      </c>
      <c r="C251" t="s">
        <v>13</v>
      </c>
      <c r="D251" t="s">
        <v>9</v>
      </c>
      <c r="E251" t="s">
        <v>167</v>
      </c>
      <c r="F251">
        <v>2</v>
      </c>
      <c r="G251" s="1">
        <v>40000</v>
      </c>
      <c r="H251" t="s">
        <v>16</v>
      </c>
      <c r="I251" t="s">
        <v>12</v>
      </c>
    </row>
    <row r="252" spans="1:9" x14ac:dyDescent="0.3">
      <c r="A252">
        <v>251</v>
      </c>
      <c r="B252">
        <v>38</v>
      </c>
      <c r="C252" t="s">
        <v>8</v>
      </c>
      <c r="D252" t="s">
        <v>14</v>
      </c>
      <c r="E252" t="s">
        <v>186</v>
      </c>
      <c r="F252">
        <v>9</v>
      </c>
      <c r="G252" s="1">
        <v>110000</v>
      </c>
      <c r="H252" t="s">
        <v>32</v>
      </c>
      <c r="I252" t="s">
        <v>33</v>
      </c>
    </row>
    <row r="253" spans="1:9" x14ac:dyDescent="0.3">
      <c r="A253">
        <v>252</v>
      </c>
      <c r="B253">
        <v>45</v>
      </c>
      <c r="C253" t="s">
        <v>13</v>
      </c>
      <c r="D253" t="s">
        <v>18</v>
      </c>
      <c r="E253" t="s">
        <v>150</v>
      </c>
      <c r="F253">
        <v>15</v>
      </c>
      <c r="G253" s="1">
        <v>150000</v>
      </c>
      <c r="H253" t="s">
        <v>27</v>
      </c>
      <c r="I253" t="s">
        <v>28</v>
      </c>
    </row>
    <row r="254" spans="1:9" x14ac:dyDescent="0.3">
      <c r="A254">
        <v>253</v>
      </c>
      <c r="B254">
        <v>28</v>
      </c>
      <c r="C254" t="s">
        <v>8</v>
      </c>
      <c r="D254" t="s">
        <v>9</v>
      </c>
      <c r="E254" t="s">
        <v>162</v>
      </c>
      <c r="F254">
        <v>2</v>
      </c>
      <c r="G254" s="1">
        <v>40000</v>
      </c>
      <c r="H254" t="s">
        <v>16</v>
      </c>
      <c r="I254" t="s">
        <v>23</v>
      </c>
    </row>
    <row r="255" spans="1:9" x14ac:dyDescent="0.3">
      <c r="A255">
        <v>254</v>
      </c>
      <c r="B255">
        <v>35</v>
      </c>
      <c r="C255" t="s">
        <v>13</v>
      </c>
      <c r="D255" t="s">
        <v>9</v>
      </c>
      <c r="E255" t="s">
        <v>120</v>
      </c>
      <c r="F255">
        <v>8</v>
      </c>
      <c r="G255" s="1">
        <v>85000</v>
      </c>
      <c r="H255" t="s">
        <v>20</v>
      </c>
      <c r="I255" t="s">
        <v>12</v>
      </c>
    </row>
    <row r="256" spans="1:9" x14ac:dyDescent="0.3">
      <c r="A256">
        <v>255</v>
      </c>
      <c r="B256">
        <v>44</v>
      </c>
      <c r="C256" t="s">
        <v>8</v>
      </c>
      <c r="D256" t="s">
        <v>9</v>
      </c>
      <c r="E256" t="s">
        <v>95</v>
      </c>
      <c r="F256">
        <v>14</v>
      </c>
      <c r="G256" s="1">
        <v>130000</v>
      </c>
      <c r="H256" t="s">
        <v>32</v>
      </c>
      <c r="I256" t="s">
        <v>33</v>
      </c>
    </row>
    <row r="257" spans="1:9" x14ac:dyDescent="0.3">
      <c r="A257">
        <v>256</v>
      </c>
      <c r="B257">
        <v>34</v>
      </c>
      <c r="C257" t="s">
        <v>13</v>
      </c>
      <c r="D257" t="s">
        <v>14</v>
      </c>
      <c r="E257" t="s">
        <v>187</v>
      </c>
      <c r="F257">
        <v>6</v>
      </c>
      <c r="G257" s="1">
        <v>100000</v>
      </c>
      <c r="H257" t="s">
        <v>32</v>
      </c>
      <c r="I257" t="s">
        <v>33</v>
      </c>
    </row>
    <row r="258" spans="1:9" x14ac:dyDescent="0.3">
      <c r="A258">
        <v>257</v>
      </c>
      <c r="B258">
        <v>35</v>
      </c>
      <c r="C258" t="s">
        <v>8</v>
      </c>
      <c r="D258" t="s">
        <v>9</v>
      </c>
      <c r="E258" t="s">
        <v>116</v>
      </c>
      <c r="F258">
        <v>9</v>
      </c>
      <c r="G258" s="1">
        <v>95000</v>
      </c>
      <c r="H258" t="s">
        <v>11</v>
      </c>
      <c r="I258" t="s">
        <v>23</v>
      </c>
    </row>
    <row r="259" spans="1:9" x14ac:dyDescent="0.3">
      <c r="A259">
        <v>258</v>
      </c>
      <c r="B259">
        <v>50</v>
      </c>
      <c r="C259" t="s">
        <v>13</v>
      </c>
      <c r="D259" t="s">
        <v>18</v>
      </c>
      <c r="E259" t="s">
        <v>83</v>
      </c>
      <c r="F259">
        <v>22</v>
      </c>
      <c r="G259" s="1">
        <v>180000</v>
      </c>
      <c r="H259" t="s">
        <v>32</v>
      </c>
      <c r="I259" t="s">
        <v>12</v>
      </c>
    </row>
    <row r="260" spans="1:9" x14ac:dyDescent="0.3">
      <c r="A260">
        <v>259</v>
      </c>
      <c r="B260">
        <v>29</v>
      </c>
      <c r="C260" t="s">
        <v>8</v>
      </c>
      <c r="D260" t="s">
        <v>9</v>
      </c>
      <c r="E260" t="s">
        <v>188</v>
      </c>
      <c r="F260">
        <v>1.5</v>
      </c>
      <c r="G260" s="1">
        <v>350</v>
      </c>
      <c r="H260" t="s">
        <v>16</v>
      </c>
      <c r="I260" t="s">
        <v>17</v>
      </c>
    </row>
    <row r="261" spans="1:9" x14ac:dyDescent="0.3">
      <c r="A261">
        <v>261</v>
      </c>
      <c r="B261">
        <v>37</v>
      </c>
      <c r="C261" t="s">
        <v>13</v>
      </c>
      <c r="D261" t="s">
        <v>9</v>
      </c>
      <c r="E261" t="s">
        <v>194</v>
      </c>
      <c r="F261">
        <v>10</v>
      </c>
      <c r="G261" s="1">
        <v>120000</v>
      </c>
      <c r="H261" t="s">
        <v>16</v>
      </c>
      <c r="I261" t="s">
        <v>39</v>
      </c>
    </row>
    <row r="262" spans="1:9" x14ac:dyDescent="0.3">
      <c r="A262">
        <v>262</v>
      </c>
      <c r="B262">
        <v>46</v>
      </c>
      <c r="C262" t="s">
        <v>8</v>
      </c>
      <c r="D262" t="s">
        <v>18</v>
      </c>
      <c r="E262" t="s">
        <v>84</v>
      </c>
      <c r="F262">
        <v>18</v>
      </c>
      <c r="G262" s="1">
        <v>160000</v>
      </c>
      <c r="H262" t="s">
        <v>27</v>
      </c>
      <c r="I262" t="s">
        <v>30</v>
      </c>
    </row>
    <row r="263" spans="1:9" x14ac:dyDescent="0.3">
      <c r="A263">
        <v>263</v>
      </c>
      <c r="B263">
        <v>31</v>
      </c>
      <c r="C263" t="s">
        <v>13</v>
      </c>
      <c r="D263" t="s">
        <v>9</v>
      </c>
      <c r="E263" t="s">
        <v>167</v>
      </c>
      <c r="F263">
        <v>3</v>
      </c>
      <c r="G263" s="1">
        <v>50000</v>
      </c>
      <c r="H263" t="s">
        <v>32</v>
      </c>
      <c r="I263" t="s">
        <v>12</v>
      </c>
    </row>
    <row r="264" spans="1:9" x14ac:dyDescent="0.3">
      <c r="A264">
        <v>264</v>
      </c>
      <c r="B264">
        <v>42</v>
      </c>
      <c r="C264" t="s">
        <v>8</v>
      </c>
      <c r="D264" t="s">
        <v>9</v>
      </c>
      <c r="E264" t="s">
        <v>154</v>
      </c>
      <c r="F264">
        <v>12</v>
      </c>
      <c r="G264" s="1">
        <v>110000</v>
      </c>
      <c r="H264" t="s">
        <v>20</v>
      </c>
      <c r="I264" t="s">
        <v>56</v>
      </c>
    </row>
    <row r="265" spans="1:9" x14ac:dyDescent="0.3">
      <c r="A265">
        <v>265</v>
      </c>
      <c r="B265">
        <v>29</v>
      </c>
      <c r="C265" t="s">
        <v>13</v>
      </c>
      <c r="D265" t="s">
        <v>9</v>
      </c>
      <c r="E265" t="s">
        <v>138</v>
      </c>
      <c r="F265">
        <v>1.5</v>
      </c>
      <c r="G265" s="1">
        <v>40000</v>
      </c>
      <c r="H265" t="s">
        <v>16</v>
      </c>
      <c r="I265" t="s">
        <v>39</v>
      </c>
    </row>
    <row r="266" spans="1:9" x14ac:dyDescent="0.3">
      <c r="A266">
        <v>266</v>
      </c>
      <c r="B266">
        <v>36</v>
      </c>
      <c r="C266" t="s">
        <v>8</v>
      </c>
      <c r="D266" t="s">
        <v>9</v>
      </c>
      <c r="E266" t="s">
        <v>173</v>
      </c>
      <c r="F266">
        <v>8</v>
      </c>
      <c r="G266" s="1">
        <v>95000</v>
      </c>
      <c r="H266" t="s">
        <v>11</v>
      </c>
      <c r="I266" t="s">
        <v>12</v>
      </c>
    </row>
    <row r="267" spans="1:9" x14ac:dyDescent="0.3">
      <c r="A267">
        <v>267</v>
      </c>
      <c r="B267">
        <v>44</v>
      </c>
      <c r="C267" t="s">
        <v>13</v>
      </c>
      <c r="D267" t="s">
        <v>14</v>
      </c>
      <c r="E267" t="s">
        <v>195</v>
      </c>
      <c r="F267">
        <v>15</v>
      </c>
      <c r="G267" s="1">
        <v>140000</v>
      </c>
      <c r="H267" t="s">
        <v>27</v>
      </c>
      <c r="I267" t="s">
        <v>30</v>
      </c>
    </row>
    <row r="268" spans="1:9" x14ac:dyDescent="0.3">
      <c r="A268">
        <v>268</v>
      </c>
      <c r="B268">
        <v>33</v>
      </c>
      <c r="C268" t="s">
        <v>8</v>
      </c>
      <c r="D268" t="s">
        <v>9</v>
      </c>
      <c r="E268" t="s">
        <v>191</v>
      </c>
      <c r="F268">
        <v>4</v>
      </c>
      <c r="G268" s="1">
        <v>60000</v>
      </c>
      <c r="H268" t="s">
        <v>27</v>
      </c>
      <c r="I268" t="s">
        <v>28</v>
      </c>
    </row>
    <row r="269" spans="1:9" x14ac:dyDescent="0.3">
      <c r="A269">
        <v>269</v>
      </c>
      <c r="B269">
        <v>39</v>
      </c>
      <c r="C269" t="s">
        <v>13</v>
      </c>
      <c r="D269" t="s">
        <v>9</v>
      </c>
      <c r="E269" t="s">
        <v>160</v>
      </c>
      <c r="F269">
        <v>9</v>
      </c>
      <c r="G269" s="1">
        <v>110000</v>
      </c>
      <c r="H269" t="s">
        <v>27</v>
      </c>
      <c r="I269" t="s">
        <v>12</v>
      </c>
    </row>
    <row r="270" spans="1:9" x14ac:dyDescent="0.3">
      <c r="A270">
        <v>270</v>
      </c>
      <c r="B270">
        <v>45</v>
      </c>
      <c r="C270" t="s">
        <v>8</v>
      </c>
      <c r="D270" t="s">
        <v>18</v>
      </c>
      <c r="E270" t="s">
        <v>196</v>
      </c>
      <c r="F270">
        <v>16</v>
      </c>
      <c r="G270" s="1">
        <v>150000</v>
      </c>
      <c r="H270" t="s">
        <v>32</v>
      </c>
      <c r="I270" t="s">
        <v>23</v>
      </c>
    </row>
    <row r="271" spans="1:9" x14ac:dyDescent="0.3">
      <c r="A271">
        <v>271</v>
      </c>
      <c r="B271">
        <v>32</v>
      </c>
      <c r="C271" t="s">
        <v>13</v>
      </c>
      <c r="D271" t="s">
        <v>9</v>
      </c>
      <c r="E271" t="s">
        <v>139</v>
      </c>
      <c r="F271">
        <v>4</v>
      </c>
      <c r="G271" s="1">
        <v>60000</v>
      </c>
      <c r="H271" t="s">
        <v>11</v>
      </c>
      <c r="I271" t="s">
        <v>35</v>
      </c>
    </row>
    <row r="272" spans="1:9" x14ac:dyDescent="0.3">
      <c r="A272">
        <v>272</v>
      </c>
      <c r="B272">
        <v>37</v>
      </c>
      <c r="C272" t="s">
        <v>8</v>
      </c>
      <c r="D272" t="s">
        <v>9</v>
      </c>
      <c r="E272" t="s">
        <v>90</v>
      </c>
      <c r="F272">
        <v>8</v>
      </c>
      <c r="G272" s="1">
        <v>90000</v>
      </c>
      <c r="H272" t="s">
        <v>32</v>
      </c>
      <c r="I272" t="s">
        <v>33</v>
      </c>
    </row>
    <row r="273" spans="1:9" x14ac:dyDescent="0.3">
      <c r="A273">
        <v>273</v>
      </c>
      <c r="B273">
        <v>47</v>
      </c>
      <c r="C273" t="s">
        <v>13</v>
      </c>
      <c r="D273" t="s">
        <v>14</v>
      </c>
      <c r="E273" t="s">
        <v>74</v>
      </c>
      <c r="F273">
        <v>20</v>
      </c>
      <c r="G273" s="1">
        <v>180000</v>
      </c>
      <c r="H273" t="s">
        <v>11</v>
      </c>
      <c r="I273" t="s">
        <v>44</v>
      </c>
    </row>
    <row r="274" spans="1:9" x14ac:dyDescent="0.3">
      <c r="A274">
        <v>274</v>
      </c>
      <c r="B274">
        <v>30</v>
      </c>
      <c r="C274" t="s">
        <v>8</v>
      </c>
      <c r="D274" t="s">
        <v>9</v>
      </c>
      <c r="E274" t="s">
        <v>142</v>
      </c>
      <c r="F274">
        <v>2</v>
      </c>
      <c r="G274" s="1">
        <v>40000</v>
      </c>
      <c r="H274" t="s">
        <v>32</v>
      </c>
      <c r="I274" t="s">
        <v>33</v>
      </c>
    </row>
    <row r="275" spans="1:9" x14ac:dyDescent="0.3">
      <c r="A275">
        <v>275</v>
      </c>
      <c r="B275">
        <v>38</v>
      </c>
      <c r="C275" t="s">
        <v>13</v>
      </c>
      <c r="D275" t="s">
        <v>9</v>
      </c>
      <c r="E275" t="s">
        <v>104</v>
      </c>
      <c r="F275">
        <v>9</v>
      </c>
      <c r="G275" s="1">
        <v>120000</v>
      </c>
      <c r="H275" t="s">
        <v>11</v>
      </c>
      <c r="I275" t="s">
        <v>23</v>
      </c>
    </row>
    <row r="276" spans="1:9" x14ac:dyDescent="0.3">
      <c r="A276">
        <v>276</v>
      </c>
      <c r="B276">
        <v>46</v>
      </c>
      <c r="C276" t="s">
        <v>8</v>
      </c>
      <c r="D276" t="s">
        <v>18</v>
      </c>
      <c r="E276" t="s">
        <v>181</v>
      </c>
      <c r="F276">
        <v>17</v>
      </c>
      <c r="G276" s="1">
        <v>160000</v>
      </c>
      <c r="H276" t="s">
        <v>11</v>
      </c>
      <c r="I276" t="s">
        <v>23</v>
      </c>
    </row>
    <row r="277" spans="1:9" x14ac:dyDescent="0.3">
      <c r="A277">
        <v>277</v>
      </c>
      <c r="B277">
        <v>34</v>
      </c>
      <c r="C277" t="s">
        <v>13</v>
      </c>
      <c r="D277" t="s">
        <v>9</v>
      </c>
      <c r="E277" t="s">
        <v>153</v>
      </c>
      <c r="F277">
        <v>5</v>
      </c>
      <c r="G277" s="1">
        <v>70000</v>
      </c>
      <c r="H277" t="s">
        <v>11</v>
      </c>
      <c r="I277" t="s">
        <v>44</v>
      </c>
    </row>
    <row r="278" spans="1:9" x14ac:dyDescent="0.3">
      <c r="A278">
        <v>278</v>
      </c>
      <c r="B278">
        <v>36</v>
      </c>
      <c r="C278" t="s">
        <v>8</v>
      </c>
      <c r="D278" t="s">
        <v>9</v>
      </c>
      <c r="E278" t="s">
        <v>130</v>
      </c>
      <c r="F278">
        <v>8</v>
      </c>
      <c r="G278" s="1">
        <v>95000</v>
      </c>
      <c r="H278" t="s">
        <v>32</v>
      </c>
      <c r="I278" t="s">
        <v>23</v>
      </c>
    </row>
    <row r="279" spans="1:9" x14ac:dyDescent="0.3">
      <c r="A279">
        <v>279</v>
      </c>
      <c r="B279">
        <v>49</v>
      </c>
      <c r="C279" t="s">
        <v>13</v>
      </c>
      <c r="D279" t="s">
        <v>14</v>
      </c>
      <c r="E279" t="s">
        <v>83</v>
      </c>
      <c r="F279">
        <v>21</v>
      </c>
      <c r="G279" s="1">
        <v>180000</v>
      </c>
      <c r="H279" t="s">
        <v>11</v>
      </c>
      <c r="I279" t="s">
        <v>44</v>
      </c>
    </row>
    <row r="280" spans="1:9" x14ac:dyDescent="0.3">
      <c r="A280">
        <v>280</v>
      </c>
      <c r="B280">
        <v>31</v>
      </c>
      <c r="C280" t="s">
        <v>8</v>
      </c>
      <c r="D280" t="s">
        <v>9</v>
      </c>
      <c r="E280" t="s">
        <v>131</v>
      </c>
      <c r="F280">
        <v>3</v>
      </c>
      <c r="G280" s="1">
        <v>50000</v>
      </c>
      <c r="H280" t="s">
        <v>16</v>
      </c>
      <c r="I280" t="s">
        <v>17</v>
      </c>
    </row>
    <row r="281" spans="1:9" x14ac:dyDescent="0.3">
      <c r="A281">
        <v>281</v>
      </c>
      <c r="B281">
        <v>41</v>
      </c>
      <c r="C281" t="s">
        <v>13</v>
      </c>
      <c r="D281" t="s">
        <v>9</v>
      </c>
      <c r="E281" t="s">
        <v>116</v>
      </c>
      <c r="F281">
        <v>11</v>
      </c>
      <c r="G281" s="1">
        <v>95000</v>
      </c>
      <c r="H281" t="s">
        <v>20</v>
      </c>
      <c r="I281" t="s">
        <v>56</v>
      </c>
    </row>
    <row r="282" spans="1:9" x14ac:dyDescent="0.3">
      <c r="A282">
        <v>282</v>
      </c>
      <c r="B282">
        <v>47</v>
      </c>
      <c r="C282" t="s">
        <v>8</v>
      </c>
      <c r="D282" t="s">
        <v>14</v>
      </c>
      <c r="E282" t="s">
        <v>74</v>
      </c>
      <c r="F282">
        <v>19</v>
      </c>
      <c r="G282" s="1">
        <v>170000</v>
      </c>
      <c r="H282" t="s">
        <v>20</v>
      </c>
      <c r="I282" t="s">
        <v>12</v>
      </c>
    </row>
    <row r="283" spans="1:9" x14ac:dyDescent="0.3">
      <c r="A283">
        <v>283</v>
      </c>
      <c r="B283">
        <v>29</v>
      </c>
      <c r="C283" t="s">
        <v>13</v>
      </c>
      <c r="D283" t="s">
        <v>9</v>
      </c>
      <c r="E283" t="s">
        <v>162</v>
      </c>
      <c r="F283">
        <v>1.5</v>
      </c>
      <c r="G283" s="1">
        <v>35000</v>
      </c>
      <c r="H283" t="s">
        <v>32</v>
      </c>
      <c r="I283" t="s">
        <v>12</v>
      </c>
    </row>
    <row r="284" spans="1:9" x14ac:dyDescent="0.3">
      <c r="A284">
        <v>284</v>
      </c>
      <c r="B284">
        <v>35</v>
      </c>
      <c r="C284" t="s">
        <v>8</v>
      </c>
      <c r="D284" t="s">
        <v>9</v>
      </c>
      <c r="E284" t="s">
        <v>194</v>
      </c>
      <c r="F284">
        <v>9</v>
      </c>
      <c r="G284" s="1">
        <v>100000</v>
      </c>
      <c r="H284" t="s">
        <v>20</v>
      </c>
      <c r="I284" t="s">
        <v>12</v>
      </c>
    </row>
    <row r="285" spans="1:9" x14ac:dyDescent="0.3">
      <c r="A285">
        <v>285</v>
      </c>
      <c r="B285">
        <v>44</v>
      </c>
      <c r="C285" t="s">
        <v>13</v>
      </c>
      <c r="D285" t="s">
        <v>18</v>
      </c>
      <c r="E285" t="s">
        <v>150</v>
      </c>
      <c r="F285">
        <v>15</v>
      </c>
      <c r="G285" s="1">
        <v>150000</v>
      </c>
      <c r="H285" t="s">
        <v>27</v>
      </c>
      <c r="I285" t="s">
        <v>12</v>
      </c>
    </row>
    <row r="286" spans="1:9" x14ac:dyDescent="0.3">
      <c r="A286">
        <v>286</v>
      </c>
      <c r="B286">
        <v>33</v>
      </c>
      <c r="C286" t="s">
        <v>8</v>
      </c>
      <c r="D286" t="s">
        <v>9</v>
      </c>
      <c r="E286" t="s">
        <v>142</v>
      </c>
      <c r="F286">
        <v>4</v>
      </c>
      <c r="G286" s="1">
        <v>60000</v>
      </c>
      <c r="H286" t="s">
        <v>20</v>
      </c>
      <c r="I286" t="s">
        <v>56</v>
      </c>
    </row>
    <row r="287" spans="1:9" x14ac:dyDescent="0.3">
      <c r="A287">
        <v>287</v>
      </c>
      <c r="B287">
        <v>35</v>
      </c>
      <c r="C287" t="s">
        <v>13</v>
      </c>
      <c r="D287" t="s">
        <v>9</v>
      </c>
      <c r="E287" t="s">
        <v>120</v>
      </c>
      <c r="F287">
        <v>8</v>
      </c>
      <c r="G287" s="1">
        <v>85000</v>
      </c>
      <c r="H287" t="s">
        <v>27</v>
      </c>
      <c r="I287" t="s">
        <v>30</v>
      </c>
    </row>
    <row r="288" spans="1:9" x14ac:dyDescent="0.3">
      <c r="A288">
        <v>288</v>
      </c>
      <c r="B288">
        <v>44</v>
      </c>
      <c r="C288" t="s">
        <v>8</v>
      </c>
      <c r="D288" t="s">
        <v>9</v>
      </c>
      <c r="E288" t="s">
        <v>95</v>
      </c>
      <c r="F288">
        <v>13</v>
      </c>
      <c r="G288" s="1">
        <v>130000</v>
      </c>
      <c r="H288" t="s">
        <v>20</v>
      </c>
      <c r="I288" t="s">
        <v>12</v>
      </c>
    </row>
    <row r="289" spans="1:9" x14ac:dyDescent="0.3">
      <c r="A289">
        <v>289</v>
      </c>
      <c r="B289">
        <v>32</v>
      </c>
      <c r="C289" t="s">
        <v>8</v>
      </c>
      <c r="D289" t="s">
        <v>9</v>
      </c>
      <c r="E289" t="s">
        <v>172</v>
      </c>
      <c r="F289">
        <v>4</v>
      </c>
      <c r="G289" s="1">
        <v>65000</v>
      </c>
      <c r="H289" t="s">
        <v>27</v>
      </c>
      <c r="I289" t="s">
        <v>30</v>
      </c>
    </row>
    <row r="290" spans="1:9" x14ac:dyDescent="0.3">
      <c r="A290">
        <v>290</v>
      </c>
      <c r="B290">
        <v>38</v>
      </c>
      <c r="C290" t="s">
        <v>13</v>
      </c>
      <c r="D290" t="s">
        <v>9</v>
      </c>
      <c r="E290" t="s">
        <v>125</v>
      </c>
      <c r="F290">
        <v>10</v>
      </c>
      <c r="G290" s="1">
        <v>110000</v>
      </c>
      <c r="H290" t="s">
        <v>32</v>
      </c>
      <c r="I290" t="s">
        <v>23</v>
      </c>
    </row>
    <row r="291" spans="1:9" x14ac:dyDescent="0.3">
      <c r="A291">
        <v>291</v>
      </c>
      <c r="B291">
        <v>49</v>
      </c>
      <c r="C291" t="s">
        <v>8</v>
      </c>
      <c r="D291" t="s">
        <v>18</v>
      </c>
      <c r="E291" t="s">
        <v>83</v>
      </c>
      <c r="F291">
        <v>21</v>
      </c>
      <c r="G291" s="1">
        <v>180000</v>
      </c>
      <c r="H291" t="s">
        <v>16</v>
      </c>
      <c r="I291" t="s">
        <v>23</v>
      </c>
    </row>
    <row r="292" spans="1:9" x14ac:dyDescent="0.3">
      <c r="A292">
        <v>292</v>
      </c>
      <c r="B292">
        <v>29</v>
      </c>
      <c r="C292" t="s">
        <v>13</v>
      </c>
      <c r="D292" t="s">
        <v>9</v>
      </c>
      <c r="E292" t="s">
        <v>144</v>
      </c>
      <c r="F292">
        <v>2</v>
      </c>
      <c r="G292" s="1">
        <v>40000</v>
      </c>
      <c r="H292" t="s">
        <v>32</v>
      </c>
      <c r="I292" t="s">
        <v>33</v>
      </c>
    </row>
    <row r="293" spans="1:9" x14ac:dyDescent="0.3">
      <c r="A293">
        <v>293</v>
      </c>
      <c r="B293">
        <v>35</v>
      </c>
      <c r="C293" t="s">
        <v>8</v>
      </c>
      <c r="D293" t="s">
        <v>9</v>
      </c>
      <c r="E293" t="s">
        <v>149</v>
      </c>
      <c r="F293">
        <v>7</v>
      </c>
      <c r="G293" s="1">
        <v>90000</v>
      </c>
      <c r="H293" t="s">
        <v>16</v>
      </c>
      <c r="I293" t="s">
        <v>17</v>
      </c>
    </row>
    <row r="294" spans="1:9" x14ac:dyDescent="0.3">
      <c r="A294">
        <v>294</v>
      </c>
      <c r="B294">
        <v>45</v>
      </c>
      <c r="C294" t="s">
        <v>13</v>
      </c>
      <c r="D294" t="s">
        <v>14</v>
      </c>
      <c r="E294" t="s">
        <v>114</v>
      </c>
      <c r="F294">
        <v>14</v>
      </c>
      <c r="G294" s="1">
        <v>140000</v>
      </c>
      <c r="H294" t="s">
        <v>11</v>
      </c>
      <c r="I294" t="s">
        <v>35</v>
      </c>
    </row>
    <row r="295" spans="1:9" x14ac:dyDescent="0.3">
      <c r="A295">
        <v>295</v>
      </c>
      <c r="B295">
        <v>33</v>
      </c>
      <c r="C295" t="s">
        <v>8</v>
      </c>
      <c r="D295" t="s">
        <v>9</v>
      </c>
      <c r="E295" t="s">
        <v>153</v>
      </c>
      <c r="F295">
        <v>4</v>
      </c>
      <c r="G295" s="1">
        <v>60000</v>
      </c>
      <c r="H295" t="s">
        <v>27</v>
      </c>
      <c r="I295" t="s">
        <v>28</v>
      </c>
    </row>
    <row r="296" spans="1:9" x14ac:dyDescent="0.3">
      <c r="A296">
        <v>296</v>
      </c>
      <c r="B296">
        <v>40</v>
      </c>
      <c r="C296" t="s">
        <v>13</v>
      </c>
      <c r="D296" t="s">
        <v>9</v>
      </c>
      <c r="E296" t="s">
        <v>107</v>
      </c>
      <c r="F296">
        <v>12</v>
      </c>
      <c r="G296" s="1">
        <v>130000</v>
      </c>
      <c r="H296" t="s">
        <v>32</v>
      </c>
      <c r="I296" t="s">
        <v>23</v>
      </c>
    </row>
    <row r="297" spans="1:9" x14ac:dyDescent="0.3">
      <c r="A297">
        <v>297</v>
      </c>
      <c r="B297">
        <v>44</v>
      </c>
      <c r="C297" t="s">
        <v>8</v>
      </c>
      <c r="D297" t="s">
        <v>18</v>
      </c>
      <c r="E297" t="s">
        <v>84</v>
      </c>
      <c r="F297">
        <v>16</v>
      </c>
      <c r="G297" s="1">
        <v>160000</v>
      </c>
      <c r="H297" t="s">
        <v>32</v>
      </c>
      <c r="I297" t="s">
        <v>23</v>
      </c>
    </row>
    <row r="298" spans="1:9" x14ac:dyDescent="0.3">
      <c r="A298">
        <v>298</v>
      </c>
      <c r="B298">
        <v>30</v>
      </c>
      <c r="C298" t="s">
        <v>13</v>
      </c>
      <c r="D298" t="s">
        <v>9</v>
      </c>
      <c r="E298" t="s">
        <v>197</v>
      </c>
      <c r="F298">
        <v>2</v>
      </c>
      <c r="G298" s="1">
        <v>40000</v>
      </c>
      <c r="H298" t="s">
        <v>32</v>
      </c>
      <c r="I298" t="s">
        <v>12</v>
      </c>
    </row>
    <row r="299" spans="1:9" x14ac:dyDescent="0.3">
      <c r="A299">
        <v>299</v>
      </c>
      <c r="B299">
        <v>37</v>
      </c>
      <c r="C299" t="s">
        <v>8</v>
      </c>
      <c r="D299" t="s">
        <v>9</v>
      </c>
      <c r="E299" t="s">
        <v>120</v>
      </c>
      <c r="F299">
        <v>9</v>
      </c>
      <c r="G299" s="1">
        <v>100000</v>
      </c>
      <c r="H299" t="s">
        <v>11</v>
      </c>
      <c r="I299" t="s">
        <v>44</v>
      </c>
    </row>
    <row r="300" spans="1:9" x14ac:dyDescent="0.3">
      <c r="A300">
        <v>300</v>
      </c>
      <c r="B300">
        <v>48</v>
      </c>
      <c r="C300" t="s">
        <v>13</v>
      </c>
      <c r="D300" t="s">
        <v>14</v>
      </c>
      <c r="E300" t="s">
        <v>198</v>
      </c>
      <c r="F300">
        <v>20</v>
      </c>
      <c r="G300" s="1">
        <v>180000</v>
      </c>
      <c r="H300" t="s">
        <v>16</v>
      </c>
      <c r="I300" t="s">
        <v>17</v>
      </c>
    </row>
    <row r="301" spans="1:9" x14ac:dyDescent="0.3">
      <c r="A301">
        <v>301</v>
      </c>
      <c r="B301">
        <v>31</v>
      </c>
      <c r="C301" t="s">
        <v>8</v>
      </c>
      <c r="D301" t="s">
        <v>9</v>
      </c>
      <c r="E301" t="s">
        <v>145</v>
      </c>
      <c r="F301">
        <v>3</v>
      </c>
      <c r="G301" s="1">
        <v>55000</v>
      </c>
      <c r="H301" t="s">
        <v>20</v>
      </c>
      <c r="I301" t="s">
        <v>56</v>
      </c>
    </row>
    <row r="302" spans="1:9" x14ac:dyDescent="0.3">
      <c r="A302">
        <v>302</v>
      </c>
      <c r="B302">
        <v>38</v>
      </c>
      <c r="C302" t="s">
        <v>13</v>
      </c>
      <c r="D302" t="s">
        <v>9</v>
      </c>
      <c r="E302" t="s">
        <v>199</v>
      </c>
      <c r="F302">
        <v>9</v>
      </c>
      <c r="G302" s="1">
        <v>120000</v>
      </c>
      <c r="H302" t="s">
        <v>20</v>
      </c>
      <c r="I302" t="s">
        <v>23</v>
      </c>
    </row>
    <row r="303" spans="1:9" x14ac:dyDescent="0.3">
      <c r="A303">
        <v>303</v>
      </c>
      <c r="B303">
        <v>45</v>
      </c>
      <c r="C303" t="s">
        <v>8</v>
      </c>
      <c r="D303" t="s">
        <v>18</v>
      </c>
      <c r="E303" t="s">
        <v>196</v>
      </c>
      <c r="F303">
        <v>16</v>
      </c>
      <c r="G303" s="1">
        <v>150000</v>
      </c>
      <c r="H303" t="s">
        <v>20</v>
      </c>
      <c r="I303" t="s">
        <v>56</v>
      </c>
    </row>
    <row r="304" spans="1:9" x14ac:dyDescent="0.3">
      <c r="A304">
        <v>304</v>
      </c>
      <c r="B304">
        <v>33</v>
      </c>
      <c r="C304" t="s">
        <v>13</v>
      </c>
      <c r="D304" t="s">
        <v>9</v>
      </c>
      <c r="E304" t="s">
        <v>139</v>
      </c>
      <c r="F304">
        <v>5</v>
      </c>
      <c r="G304" s="1">
        <v>70000</v>
      </c>
      <c r="H304" t="s">
        <v>11</v>
      </c>
      <c r="I304" t="s">
        <v>44</v>
      </c>
    </row>
    <row r="305" spans="1:9" x14ac:dyDescent="0.3">
      <c r="A305">
        <v>305</v>
      </c>
      <c r="B305">
        <v>36</v>
      </c>
      <c r="C305" t="s">
        <v>8</v>
      </c>
      <c r="D305" t="s">
        <v>9</v>
      </c>
      <c r="E305" t="s">
        <v>125</v>
      </c>
      <c r="F305">
        <v>8</v>
      </c>
      <c r="G305" s="1">
        <v>95000</v>
      </c>
      <c r="H305" t="s">
        <v>27</v>
      </c>
      <c r="I305" t="s">
        <v>30</v>
      </c>
    </row>
    <row r="306" spans="1:9" x14ac:dyDescent="0.3">
      <c r="A306">
        <v>306</v>
      </c>
      <c r="B306">
        <v>49</v>
      </c>
      <c r="C306" t="s">
        <v>13</v>
      </c>
      <c r="D306" t="s">
        <v>14</v>
      </c>
      <c r="E306" t="s">
        <v>74</v>
      </c>
      <c r="F306">
        <v>21</v>
      </c>
      <c r="G306" s="1">
        <v>180000</v>
      </c>
      <c r="H306" t="s">
        <v>27</v>
      </c>
      <c r="I306" t="s">
        <v>12</v>
      </c>
    </row>
    <row r="307" spans="1:9" x14ac:dyDescent="0.3">
      <c r="A307">
        <v>307</v>
      </c>
      <c r="B307">
        <v>31</v>
      </c>
      <c r="C307" t="s">
        <v>8</v>
      </c>
      <c r="D307" t="s">
        <v>9</v>
      </c>
      <c r="E307" t="s">
        <v>131</v>
      </c>
      <c r="F307">
        <v>3</v>
      </c>
      <c r="G307" s="1">
        <v>50000</v>
      </c>
      <c r="H307" t="s">
        <v>20</v>
      </c>
      <c r="I307" t="s">
        <v>56</v>
      </c>
    </row>
    <row r="308" spans="1:9" x14ac:dyDescent="0.3">
      <c r="A308">
        <v>308</v>
      </c>
      <c r="B308">
        <v>42</v>
      </c>
      <c r="C308" t="s">
        <v>13</v>
      </c>
      <c r="D308" t="s">
        <v>9</v>
      </c>
      <c r="E308" t="s">
        <v>104</v>
      </c>
      <c r="F308">
        <v>12</v>
      </c>
      <c r="G308" s="1">
        <v>120000</v>
      </c>
      <c r="H308" t="s">
        <v>32</v>
      </c>
      <c r="I308" t="s">
        <v>12</v>
      </c>
    </row>
    <row r="309" spans="1:9" x14ac:dyDescent="0.3">
      <c r="A309">
        <v>309</v>
      </c>
      <c r="B309">
        <v>47</v>
      </c>
      <c r="C309" t="s">
        <v>8</v>
      </c>
      <c r="D309" t="s">
        <v>14</v>
      </c>
      <c r="E309" t="s">
        <v>74</v>
      </c>
      <c r="F309">
        <v>19</v>
      </c>
      <c r="G309" s="1">
        <v>170000</v>
      </c>
      <c r="H309" t="s">
        <v>11</v>
      </c>
      <c r="I309" t="s">
        <v>12</v>
      </c>
    </row>
    <row r="310" spans="1:9" x14ac:dyDescent="0.3">
      <c r="A310">
        <v>310</v>
      </c>
      <c r="B310">
        <v>29</v>
      </c>
      <c r="C310" t="s">
        <v>13</v>
      </c>
      <c r="D310" t="s">
        <v>9</v>
      </c>
      <c r="E310" t="s">
        <v>162</v>
      </c>
      <c r="F310">
        <v>1.5</v>
      </c>
      <c r="G310" s="1">
        <v>35000</v>
      </c>
      <c r="H310" t="s">
        <v>32</v>
      </c>
      <c r="I310" t="s">
        <v>12</v>
      </c>
    </row>
    <row r="311" spans="1:9" x14ac:dyDescent="0.3">
      <c r="A311">
        <v>311</v>
      </c>
      <c r="B311">
        <v>35</v>
      </c>
      <c r="C311" t="s">
        <v>8</v>
      </c>
      <c r="D311" t="s">
        <v>9</v>
      </c>
      <c r="E311" t="s">
        <v>194</v>
      </c>
      <c r="F311">
        <v>9</v>
      </c>
      <c r="G311" s="1">
        <v>100000</v>
      </c>
      <c r="H311" t="s">
        <v>32</v>
      </c>
      <c r="I311" t="s">
        <v>23</v>
      </c>
    </row>
    <row r="312" spans="1:9" x14ac:dyDescent="0.3">
      <c r="A312">
        <v>312</v>
      </c>
      <c r="B312">
        <v>44</v>
      </c>
      <c r="C312" t="s">
        <v>13</v>
      </c>
      <c r="D312" t="s">
        <v>18</v>
      </c>
      <c r="E312" t="s">
        <v>150</v>
      </c>
      <c r="F312">
        <v>15</v>
      </c>
      <c r="G312" s="1">
        <v>150000</v>
      </c>
      <c r="H312" t="s">
        <v>32</v>
      </c>
      <c r="I312" t="s">
        <v>23</v>
      </c>
    </row>
    <row r="313" spans="1:9" x14ac:dyDescent="0.3">
      <c r="A313">
        <v>313</v>
      </c>
      <c r="B313">
        <v>33</v>
      </c>
      <c r="C313" t="s">
        <v>8</v>
      </c>
      <c r="D313" t="s">
        <v>9</v>
      </c>
      <c r="E313" t="s">
        <v>142</v>
      </c>
      <c r="F313">
        <v>4</v>
      </c>
      <c r="G313" s="1">
        <v>60000</v>
      </c>
      <c r="H313" t="s">
        <v>11</v>
      </c>
      <c r="I313" t="s">
        <v>12</v>
      </c>
    </row>
    <row r="314" spans="1:9" x14ac:dyDescent="0.3">
      <c r="A314">
        <v>314</v>
      </c>
      <c r="B314">
        <v>35</v>
      </c>
      <c r="C314" t="s">
        <v>13</v>
      </c>
      <c r="D314" t="s">
        <v>9</v>
      </c>
      <c r="E314" t="s">
        <v>120</v>
      </c>
      <c r="F314">
        <v>8</v>
      </c>
      <c r="G314" s="1">
        <v>85000</v>
      </c>
      <c r="H314" t="s">
        <v>20</v>
      </c>
      <c r="I314" t="s">
        <v>56</v>
      </c>
    </row>
    <row r="315" spans="1:9" x14ac:dyDescent="0.3">
      <c r="A315">
        <v>315</v>
      </c>
      <c r="B315">
        <v>44</v>
      </c>
      <c r="C315" t="s">
        <v>8</v>
      </c>
      <c r="D315" t="s">
        <v>9</v>
      </c>
      <c r="E315" t="s">
        <v>95</v>
      </c>
      <c r="F315">
        <v>13</v>
      </c>
      <c r="G315" s="1">
        <v>130000</v>
      </c>
      <c r="H315" t="s">
        <v>32</v>
      </c>
      <c r="I315" t="s">
        <v>12</v>
      </c>
    </row>
    <row r="316" spans="1:9" x14ac:dyDescent="0.3">
      <c r="A316">
        <v>316</v>
      </c>
      <c r="B316">
        <v>34</v>
      </c>
      <c r="C316" t="s">
        <v>13</v>
      </c>
      <c r="D316" t="s">
        <v>14</v>
      </c>
      <c r="E316" t="s">
        <v>187</v>
      </c>
      <c r="F316">
        <v>6</v>
      </c>
      <c r="G316" s="1">
        <v>80000</v>
      </c>
      <c r="H316" t="s">
        <v>20</v>
      </c>
      <c r="I316" t="s">
        <v>12</v>
      </c>
    </row>
    <row r="317" spans="1:9" x14ac:dyDescent="0.3">
      <c r="A317">
        <v>317</v>
      </c>
      <c r="B317">
        <v>36</v>
      </c>
      <c r="C317" t="s">
        <v>8</v>
      </c>
      <c r="D317" t="s">
        <v>9</v>
      </c>
      <c r="E317" t="s">
        <v>173</v>
      </c>
      <c r="F317">
        <v>8</v>
      </c>
      <c r="G317" s="1">
        <v>95000</v>
      </c>
      <c r="H317" t="s">
        <v>20</v>
      </c>
      <c r="I317" t="s">
        <v>12</v>
      </c>
    </row>
    <row r="318" spans="1:9" x14ac:dyDescent="0.3">
      <c r="A318">
        <v>318</v>
      </c>
      <c r="B318">
        <v>30</v>
      </c>
      <c r="C318" t="s">
        <v>13</v>
      </c>
      <c r="D318" t="s">
        <v>9</v>
      </c>
      <c r="E318" t="s">
        <v>165</v>
      </c>
      <c r="F318">
        <v>2</v>
      </c>
      <c r="G318" s="1">
        <v>40000</v>
      </c>
      <c r="H318" t="s">
        <v>11</v>
      </c>
      <c r="I318" t="s">
        <v>35</v>
      </c>
    </row>
    <row r="319" spans="1:9" x14ac:dyDescent="0.3">
      <c r="A319">
        <v>319</v>
      </c>
      <c r="B319">
        <v>37</v>
      </c>
      <c r="C319" t="s">
        <v>8</v>
      </c>
      <c r="D319" t="s">
        <v>9</v>
      </c>
      <c r="E319" t="s">
        <v>149</v>
      </c>
      <c r="F319">
        <v>10</v>
      </c>
      <c r="G319" s="1">
        <v>120000</v>
      </c>
      <c r="H319" t="s">
        <v>27</v>
      </c>
      <c r="I319" t="s">
        <v>30</v>
      </c>
    </row>
    <row r="320" spans="1:9" x14ac:dyDescent="0.3">
      <c r="A320">
        <v>320</v>
      </c>
      <c r="B320">
        <v>45</v>
      </c>
      <c r="C320" t="s">
        <v>13</v>
      </c>
      <c r="D320" t="s">
        <v>14</v>
      </c>
      <c r="E320" t="s">
        <v>107</v>
      </c>
      <c r="F320">
        <v>16</v>
      </c>
      <c r="G320" s="1">
        <v>160000</v>
      </c>
      <c r="H320" t="s">
        <v>20</v>
      </c>
      <c r="I320" t="s">
        <v>56</v>
      </c>
    </row>
    <row r="321" spans="1:9" x14ac:dyDescent="0.3">
      <c r="A321">
        <v>321</v>
      </c>
      <c r="B321">
        <v>32</v>
      </c>
      <c r="C321" t="s">
        <v>8</v>
      </c>
      <c r="D321" t="s">
        <v>9</v>
      </c>
      <c r="E321" t="s">
        <v>200</v>
      </c>
      <c r="F321">
        <v>4</v>
      </c>
      <c r="G321" s="1">
        <v>65000</v>
      </c>
      <c r="H321" t="s">
        <v>16</v>
      </c>
      <c r="I321" t="s">
        <v>17</v>
      </c>
    </row>
    <row r="322" spans="1:9" x14ac:dyDescent="0.3">
      <c r="A322">
        <v>322</v>
      </c>
      <c r="B322">
        <v>39</v>
      </c>
      <c r="C322" t="s">
        <v>13</v>
      </c>
      <c r="D322" t="s">
        <v>9</v>
      </c>
      <c r="E322" t="s">
        <v>104</v>
      </c>
      <c r="F322">
        <v>12</v>
      </c>
      <c r="G322" s="1">
        <v>130000</v>
      </c>
      <c r="H322" t="s">
        <v>20</v>
      </c>
      <c r="I322" t="s">
        <v>12</v>
      </c>
    </row>
    <row r="323" spans="1:9" x14ac:dyDescent="0.3">
      <c r="A323">
        <v>323</v>
      </c>
      <c r="B323">
        <v>47</v>
      </c>
      <c r="C323" t="s">
        <v>8</v>
      </c>
      <c r="D323" t="s">
        <v>18</v>
      </c>
      <c r="E323" t="s">
        <v>201</v>
      </c>
      <c r="F323">
        <v>20</v>
      </c>
      <c r="G323" s="1">
        <v>180000</v>
      </c>
      <c r="H323" t="s">
        <v>27</v>
      </c>
      <c r="I323" t="s">
        <v>12</v>
      </c>
    </row>
    <row r="324" spans="1:9" x14ac:dyDescent="0.3">
      <c r="A324">
        <v>324</v>
      </c>
      <c r="B324">
        <v>29</v>
      </c>
      <c r="C324" t="s">
        <v>13</v>
      </c>
      <c r="D324" t="s">
        <v>9</v>
      </c>
      <c r="E324" t="s">
        <v>126</v>
      </c>
      <c r="F324">
        <v>2</v>
      </c>
      <c r="G324" s="1">
        <v>40000</v>
      </c>
      <c r="H324" t="s">
        <v>32</v>
      </c>
      <c r="I324" t="s">
        <v>33</v>
      </c>
    </row>
    <row r="325" spans="1:9" x14ac:dyDescent="0.3">
      <c r="A325">
        <v>325</v>
      </c>
      <c r="B325">
        <v>36</v>
      </c>
      <c r="C325" t="s">
        <v>8</v>
      </c>
      <c r="D325" t="s">
        <v>9</v>
      </c>
      <c r="E325" t="s">
        <v>154</v>
      </c>
      <c r="F325">
        <v>9</v>
      </c>
      <c r="G325" s="1">
        <v>100000</v>
      </c>
      <c r="H325" t="s">
        <v>11</v>
      </c>
      <c r="I325" t="s">
        <v>23</v>
      </c>
    </row>
    <row r="326" spans="1:9" x14ac:dyDescent="0.3">
      <c r="A326">
        <v>326</v>
      </c>
      <c r="B326">
        <v>43</v>
      </c>
      <c r="C326" t="s">
        <v>13</v>
      </c>
      <c r="D326" t="s">
        <v>18</v>
      </c>
      <c r="E326" t="s">
        <v>84</v>
      </c>
      <c r="F326">
        <v>15</v>
      </c>
      <c r="G326" s="1">
        <v>150000</v>
      </c>
      <c r="H326" t="s">
        <v>16</v>
      </c>
      <c r="I326" t="s">
        <v>39</v>
      </c>
    </row>
    <row r="327" spans="1:9" x14ac:dyDescent="0.3">
      <c r="A327">
        <v>327</v>
      </c>
      <c r="B327">
        <v>32</v>
      </c>
      <c r="C327" t="s">
        <v>8</v>
      </c>
      <c r="D327" t="s">
        <v>9</v>
      </c>
      <c r="E327" t="s">
        <v>167</v>
      </c>
      <c r="F327">
        <v>3</v>
      </c>
      <c r="G327" s="1">
        <v>55000</v>
      </c>
      <c r="H327" t="s">
        <v>20</v>
      </c>
      <c r="I327" t="s">
        <v>12</v>
      </c>
    </row>
    <row r="328" spans="1:9" x14ac:dyDescent="0.3">
      <c r="A328">
        <v>328</v>
      </c>
      <c r="B328">
        <v>38</v>
      </c>
      <c r="C328" t="s">
        <v>13</v>
      </c>
      <c r="D328" t="s">
        <v>9</v>
      </c>
      <c r="E328" t="s">
        <v>125</v>
      </c>
      <c r="F328">
        <v>10</v>
      </c>
      <c r="G328" s="1">
        <v>110000</v>
      </c>
      <c r="H328" t="s">
        <v>27</v>
      </c>
      <c r="I328" t="s">
        <v>12</v>
      </c>
    </row>
    <row r="329" spans="1:9" x14ac:dyDescent="0.3">
      <c r="A329">
        <v>329</v>
      </c>
      <c r="B329">
        <v>48</v>
      </c>
      <c r="C329" t="s">
        <v>8</v>
      </c>
      <c r="D329" t="s">
        <v>14</v>
      </c>
      <c r="E329" t="s">
        <v>74</v>
      </c>
      <c r="F329">
        <v>21</v>
      </c>
      <c r="G329" s="1">
        <v>180000</v>
      </c>
      <c r="H329" t="s">
        <v>27</v>
      </c>
      <c r="I329" t="s">
        <v>30</v>
      </c>
    </row>
    <row r="330" spans="1:9" x14ac:dyDescent="0.3">
      <c r="A330">
        <v>330</v>
      </c>
      <c r="B330">
        <v>31</v>
      </c>
      <c r="C330" t="s">
        <v>13</v>
      </c>
      <c r="D330" t="s">
        <v>9</v>
      </c>
      <c r="E330" t="s">
        <v>162</v>
      </c>
      <c r="F330">
        <v>3</v>
      </c>
      <c r="G330" s="1">
        <v>50000</v>
      </c>
      <c r="H330" t="s">
        <v>27</v>
      </c>
      <c r="I330" t="s">
        <v>28</v>
      </c>
    </row>
    <row r="331" spans="1:9" x14ac:dyDescent="0.3">
      <c r="A331">
        <v>331</v>
      </c>
      <c r="B331">
        <v>40</v>
      </c>
      <c r="C331" t="s">
        <v>8</v>
      </c>
      <c r="D331" t="s">
        <v>9</v>
      </c>
      <c r="E331" t="s">
        <v>90</v>
      </c>
      <c r="F331">
        <v>12</v>
      </c>
      <c r="G331" s="1">
        <v>130000</v>
      </c>
      <c r="H331" t="s">
        <v>32</v>
      </c>
      <c r="I331" t="s">
        <v>12</v>
      </c>
    </row>
    <row r="332" spans="1:9" x14ac:dyDescent="0.3">
      <c r="A332">
        <v>332</v>
      </c>
      <c r="B332">
        <v>45</v>
      </c>
      <c r="C332" t="s">
        <v>13</v>
      </c>
      <c r="D332" t="s">
        <v>18</v>
      </c>
      <c r="E332" t="s">
        <v>171</v>
      </c>
      <c r="F332">
        <v>16</v>
      </c>
      <c r="G332" s="1">
        <v>160000</v>
      </c>
      <c r="H332" t="s">
        <v>32</v>
      </c>
      <c r="I332" t="s">
        <v>23</v>
      </c>
    </row>
    <row r="333" spans="1:9" x14ac:dyDescent="0.3">
      <c r="A333">
        <v>333</v>
      </c>
      <c r="B333">
        <v>33</v>
      </c>
      <c r="C333" t="s">
        <v>8</v>
      </c>
      <c r="D333" t="s">
        <v>9</v>
      </c>
      <c r="E333" t="s">
        <v>172</v>
      </c>
      <c r="F333">
        <v>4</v>
      </c>
      <c r="G333" s="1">
        <v>60000</v>
      </c>
      <c r="H333" t="s">
        <v>20</v>
      </c>
      <c r="I333" t="s">
        <v>23</v>
      </c>
    </row>
    <row r="334" spans="1:9" x14ac:dyDescent="0.3">
      <c r="A334">
        <v>334</v>
      </c>
      <c r="B334">
        <v>36</v>
      </c>
      <c r="C334" t="s">
        <v>13</v>
      </c>
      <c r="D334" t="s">
        <v>9</v>
      </c>
      <c r="E334" t="s">
        <v>107</v>
      </c>
      <c r="F334">
        <v>8</v>
      </c>
      <c r="G334" s="1">
        <v>95000</v>
      </c>
      <c r="H334" t="s">
        <v>27</v>
      </c>
      <c r="I334" t="s">
        <v>28</v>
      </c>
    </row>
    <row r="335" spans="1:9" x14ac:dyDescent="0.3">
      <c r="A335">
        <v>335</v>
      </c>
      <c r="B335">
        <v>47</v>
      </c>
      <c r="C335" t="s">
        <v>8</v>
      </c>
      <c r="D335" t="s">
        <v>14</v>
      </c>
      <c r="E335" t="s">
        <v>83</v>
      </c>
      <c r="F335">
        <v>19</v>
      </c>
      <c r="G335" s="1">
        <v>170000</v>
      </c>
      <c r="H335" t="s">
        <v>27</v>
      </c>
      <c r="I335" t="s">
        <v>30</v>
      </c>
    </row>
    <row r="336" spans="1:9" x14ac:dyDescent="0.3">
      <c r="A336">
        <v>336</v>
      </c>
      <c r="B336">
        <v>29</v>
      </c>
      <c r="C336" t="s">
        <v>13</v>
      </c>
      <c r="D336" t="s">
        <v>9</v>
      </c>
      <c r="E336" t="s">
        <v>145</v>
      </c>
      <c r="F336">
        <v>2</v>
      </c>
      <c r="G336" s="1">
        <v>40000</v>
      </c>
      <c r="H336" t="s">
        <v>11</v>
      </c>
      <c r="I336" t="s">
        <v>44</v>
      </c>
    </row>
    <row r="337" spans="1:9" x14ac:dyDescent="0.3">
      <c r="A337">
        <v>337</v>
      </c>
      <c r="B337">
        <v>34</v>
      </c>
      <c r="C337" t="s">
        <v>8</v>
      </c>
      <c r="D337" t="s">
        <v>9</v>
      </c>
      <c r="E337" t="s">
        <v>199</v>
      </c>
      <c r="F337">
        <v>7</v>
      </c>
      <c r="G337" s="1">
        <v>90000</v>
      </c>
      <c r="H337" t="s">
        <v>11</v>
      </c>
      <c r="I337" t="s">
        <v>23</v>
      </c>
    </row>
    <row r="338" spans="1:9" x14ac:dyDescent="0.3">
      <c r="A338">
        <v>338</v>
      </c>
      <c r="B338">
        <v>44</v>
      </c>
      <c r="C338" t="s">
        <v>13</v>
      </c>
      <c r="D338" t="s">
        <v>18</v>
      </c>
      <c r="E338" t="s">
        <v>125</v>
      </c>
      <c r="F338">
        <v>15</v>
      </c>
      <c r="G338" s="1">
        <v>150000</v>
      </c>
      <c r="H338" t="s">
        <v>11</v>
      </c>
      <c r="I338" t="s">
        <v>12</v>
      </c>
    </row>
    <row r="339" spans="1:9" x14ac:dyDescent="0.3">
      <c r="A339">
        <v>339</v>
      </c>
      <c r="B339">
        <v>33</v>
      </c>
      <c r="C339" t="s">
        <v>8</v>
      </c>
      <c r="D339" t="s">
        <v>9</v>
      </c>
      <c r="E339" t="s">
        <v>144</v>
      </c>
      <c r="F339">
        <v>5</v>
      </c>
      <c r="G339" s="1">
        <v>70000</v>
      </c>
      <c r="H339" t="s">
        <v>11</v>
      </c>
      <c r="I339" t="s">
        <v>35</v>
      </c>
    </row>
    <row r="340" spans="1:9" x14ac:dyDescent="0.3">
      <c r="A340">
        <v>340</v>
      </c>
      <c r="B340">
        <v>35</v>
      </c>
      <c r="C340" t="s">
        <v>13</v>
      </c>
      <c r="D340" t="s">
        <v>9</v>
      </c>
      <c r="E340" t="s">
        <v>194</v>
      </c>
      <c r="F340">
        <v>8</v>
      </c>
      <c r="G340" s="1">
        <v>90000</v>
      </c>
      <c r="H340" t="s">
        <v>32</v>
      </c>
      <c r="I340" t="s">
        <v>12</v>
      </c>
    </row>
    <row r="341" spans="1:9" x14ac:dyDescent="0.3">
      <c r="A341">
        <v>341</v>
      </c>
      <c r="B341">
        <v>43</v>
      </c>
      <c r="C341" t="s">
        <v>8</v>
      </c>
      <c r="D341" t="s">
        <v>14</v>
      </c>
      <c r="E341" t="s">
        <v>74</v>
      </c>
      <c r="F341">
        <v>18</v>
      </c>
      <c r="G341" s="1">
        <v>170000</v>
      </c>
      <c r="H341" t="s">
        <v>27</v>
      </c>
      <c r="I341" t="s">
        <v>28</v>
      </c>
    </row>
    <row r="342" spans="1:9" x14ac:dyDescent="0.3">
      <c r="A342">
        <v>342</v>
      </c>
      <c r="B342">
        <v>31</v>
      </c>
      <c r="C342" t="s">
        <v>13</v>
      </c>
      <c r="D342" t="s">
        <v>9</v>
      </c>
      <c r="E342" t="s">
        <v>153</v>
      </c>
      <c r="F342">
        <v>3</v>
      </c>
      <c r="G342" s="1">
        <v>50000</v>
      </c>
      <c r="H342" t="s">
        <v>11</v>
      </c>
      <c r="I342" t="s">
        <v>23</v>
      </c>
    </row>
    <row r="343" spans="1:9" x14ac:dyDescent="0.3">
      <c r="A343">
        <v>343</v>
      </c>
      <c r="B343">
        <v>41</v>
      </c>
      <c r="C343" t="s">
        <v>8</v>
      </c>
      <c r="D343" t="s">
        <v>9</v>
      </c>
      <c r="E343" t="s">
        <v>130</v>
      </c>
      <c r="F343">
        <v>14</v>
      </c>
      <c r="G343" s="1">
        <v>150000</v>
      </c>
      <c r="H343" t="s">
        <v>20</v>
      </c>
      <c r="I343" t="s">
        <v>12</v>
      </c>
    </row>
    <row r="344" spans="1:9" x14ac:dyDescent="0.3">
      <c r="A344">
        <v>344</v>
      </c>
      <c r="B344">
        <v>44</v>
      </c>
      <c r="C344" t="s">
        <v>13</v>
      </c>
      <c r="D344" t="s">
        <v>18</v>
      </c>
      <c r="E344" t="s">
        <v>196</v>
      </c>
      <c r="F344">
        <v>16</v>
      </c>
      <c r="G344" s="1">
        <v>160000</v>
      </c>
      <c r="H344" t="s">
        <v>20</v>
      </c>
      <c r="I344" t="s">
        <v>23</v>
      </c>
    </row>
    <row r="345" spans="1:9" x14ac:dyDescent="0.3">
      <c r="A345">
        <v>345</v>
      </c>
      <c r="B345">
        <v>33</v>
      </c>
      <c r="C345" t="s">
        <v>8</v>
      </c>
      <c r="D345" t="s">
        <v>9</v>
      </c>
      <c r="E345" t="s">
        <v>142</v>
      </c>
      <c r="F345">
        <v>4</v>
      </c>
      <c r="G345" s="1">
        <v>60000</v>
      </c>
      <c r="H345" t="s">
        <v>20</v>
      </c>
      <c r="I345" t="s">
        <v>56</v>
      </c>
    </row>
    <row r="346" spans="1:9" x14ac:dyDescent="0.3">
      <c r="A346">
        <v>346</v>
      </c>
      <c r="B346">
        <v>35</v>
      </c>
      <c r="C346" t="s">
        <v>13</v>
      </c>
      <c r="D346" t="s">
        <v>9</v>
      </c>
      <c r="E346" t="s">
        <v>120</v>
      </c>
      <c r="F346">
        <v>8</v>
      </c>
      <c r="G346" s="1">
        <v>85000</v>
      </c>
      <c r="H346" t="s">
        <v>20</v>
      </c>
      <c r="I346" t="s">
        <v>23</v>
      </c>
    </row>
    <row r="347" spans="1:9" x14ac:dyDescent="0.3">
      <c r="A347">
        <v>347</v>
      </c>
      <c r="B347">
        <v>45</v>
      </c>
      <c r="C347" t="s">
        <v>8</v>
      </c>
      <c r="D347" t="s">
        <v>14</v>
      </c>
      <c r="E347" t="s">
        <v>201</v>
      </c>
      <c r="F347">
        <v>19</v>
      </c>
      <c r="G347" s="1">
        <v>180000</v>
      </c>
      <c r="H347" t="s">
        <v>27</v>
      </c>
      <c r="I347" t="s">
        <v>30</v>
      </c>
    </row>
    <row r="348" spans="1:9" x14ac:dyDescent="0.3">
      <c r="A348">
        <v>348</v>
      </c>
      <c r="B348">
        <v>28</v>
      </c>
      <c r="C348" t="s">
        <v>13</v>
      </c>
      <c r="D348" t="s">
        <v>9</v>
      </c>
      <c r="E348" t="s">
        <v>191</v>
      </c>
      <c r="F348">
        <v>1</v>
      </c>
      <c r="G348" s="1">
        <v>35000</v>
      </c>
      <c r="H348" t="s">
        <v>20</v>
      </c>
      <c r="I348" t="s">
        <v>23</v>
      </c>
    </row>
    <row r="349" spans="1:9" x14ac:dyDescent="0.3">
      <c r="A349">
        <v>349</v>
      </c>
      <c r="B349">
        <v>36</v>
      </c>
      <c r="C349" t="s">
        <v>8</v>
      </c>
      <c r="D349" t="s">
        <v>9</v>
      </c>
      <c r="E349" t="s">
        <v>149</v>
      </c>
      <c r="F349">
        <v>8</v>
      </c>
      <c r="G349" s="1">
        <v>110000</v>
      </c>
      <c r="H349" t="s">
        <v>16</v>
      </c>
      <c r="I349" t="s">
        <v>23</v>
      </c>
    </row>
    <row r="350" spans="1:9" x14ac:dyDescent="0.3">
      <c r="A350">
        <v>350</v>
      </c>
      <c r="B350">
        <v>44</v>
      </c>
      <c r="C350" t="s">
        <v>13</v>
      </c>
      <c r="D350" t="s">
        <v>18</v>
      </c>
      <c r="E350" t="s">
        <v>84</v>
      </c>
      <c r="F350">
        <v>16</v>
      </c>
      <c r="G350" s="1">
        <v>160000</v>
      </c>
      <c r="H350" t="s">
        <v>27</v>
      </c>
      <c r="I350" t="s">
        <v>30</v>
      </c>
    </row>
    <row r="351" spans="1:9" x14ac:dyDescent="0.3">
      <c r="A351">
        <v>351</v>
      </c>
      <c r="B351">
        <v>31</v>
      </c>
      <c r="C351" t="s">
        <v>8</v>
      </c>
      <c r="D351" t="s">
        <v>9</v>
      </c>
      <c r="E351" t="s">
        <v>167</v>
      </c>
      <c r="F351">
        <v>3</v>
      </c>
      <c r="G351" s="1">
        <v>55000</v>
      </c>
      <c r="H351" t="s">
        <v>20</v>
      </c>
      <c r="I351" t="s">
        <v>56</v>
      </c>
    </row>
    <row r="352" spans="1:9" x14ac:dyDescent="0.3">
      <c r="A352">
        <v>352</v>
      </c>
      <c r="B352">
        <v>38</v>
      </c>
      <c r="C352" t="s">
        <v>13</v>
      </c>
      <c r="D352" t="s">
        <v>9</v>
      </c>
      <c r="E352" t="s">
        <v>125</v>
      </c>
      <c r="F352">
        <v>10</v>
      </c>
      <c r="G352" s="1">
        <v>110000</v>
      </c>
      <c r="H352" t="s">
        <v>20</v>
      </c>
      <c r="I352" t="s">
        <v>56</v>
      </c>
    </row>
    <row r="353" spans="1:9" x14ac:dyDescent="0.3">
      <c r="A353">
        <v>353</v>
      </c>
      <c r="B353">
        <v>48</v>
      </c>
      <c r="C353" t="s">
        <v>8</v>
      </c>
      <c r="D353" t="s">
        <v>14</v>
      </c>
      <c r="E353" t="s">
        <v>74</v>
      </c>
      <c r="F353">
        <v>21</v>
      </c>
      <c r="G353" s="1">
        <v>180000</v>
      </c>
      <c r="H353" t="s">
        <v>20</v>
      </c>
      <c r="I353" t="s">
        <v>23</v>
      </c>
    </row>
    <row r="354" spans="1:9" x14ac:dyDescent="0.3">
      <c r="A354">
        <v>354</v>
      </c>
      <c r="B354">
        <v>31</v>
      </c>
      <c r="C354" t="s">
        <v>13</v>
      </c>
      <c r="D354" t="s">
        <v>9</v>
      </c>
      <c r="E354" t="s">
        <v>162</v>
      </c>
      <c r="F354">
        <v>3</v>
      </c>
      <c r="G354" s="1">
        <v>50000</v>
      </c>
      <c r="H354" t="s">
        <v>20</v>
      </c>
      <c r="I354" t="s">
        <v>56</v>
      </c>
    </row>
    <row r="355" spans="1:9" x14ac:dyDescent="0.3">
      <c r="A355">
        <v>355</v>
      </c>
      <c r="B355">
        <v>40</v>
      </c>
      <c r="C355" t="s">
        <v>8</v>
      </c>
      <c r="D355" t="s">
        <v>9</v>
      </c>
      <c r="E355" t="s">
        <v>90</v>
      </c>
      <c r="F355">
        <v>12</v>
      </c>
      <c r="G355" s="1">
        <v>130000</v>
      </c>
      <c r="H355" t="s">
        <v>16</v>
      </c>
      <c r="I355" t="s">
        <v>12</v>
      </c>
    </row>
    <row r="356" spans="1:9" x14ac:dyDescent="0.3">
      <c r="A356">
        <v>356</v>
      </c>
      <c r="B356">
        <v>45</v>
      </c>
      <c r="C356" t="s">
        <v>13</v>
      </c>
      <c r="D356" t="s">
        <v>18</v>
      </c>
      <c r="E356" t="s">
        <v>171</v>
      </c>
      <c r="F356">
        <v>16</v>
      </c>
      <c r="G356" s="1">
        <v>160000</v>
      </c>
      <c r="H356" t="s">
        <v>11</v>
      </c>
      <c r="I356" t="s">
        <v>23</v>
      </c>
    </row>
    <row r="357" spans="1:9" x14ac:dyDescent="0.3">
      <c r="A357">
        <v>357</v>
      </c>
      <c r="B357">
        <v>33</v>
      </c>
      <c r="C357" t="s">
        <v>8</v>
      </c>
      <c r="D357" t="s">
        <v>9</v>
      </c>
      <c r="E357" t="s">
        <v>172</v>
      </c>
      <c r="F357">
        <v>4</v>
      </c>
      <c r="G357" s="1">
        <v>60000</v>
      </c>
      <c r="H357" t="s">
        <v>20</v>
      </c>
      <c r="I357" t="s">
        <v>12</v>
      </c>
    </row>
    <row r="358" spans="1:9" x14ac:dyDescent="0.3">
      <c r="A358">
        <v>358</v>
      </c>
      <c r="B358">
        <v>36</v>
      </c>
      <c r="C358" t="s">
        <v>13</v>
      </c>
      <c r="D358" t="s">
        <v>9</v>
      </c>
      <c r="E358" t="s">
        <v>107</v>
      </c>
      <c r="F358">
        <v>8</v>
      </c>
      <c r="G358" s="1">
        <v>95000</v>
      </c>
      <c r="H358" t="s">
        <v>11</v>
      </c>
      <c r="I358" t="s">
        <v>35</v>
      </c>
    </row>
    <row r="359" spans="1:9" x14ac:dyDescent="0.3">
      <c r="A359">
        <v>359</v>
      </c>
      <c r="B359">
        <v>47</v>
      </c>
      <c r="C359" t="s">
        <v>8</v>
      </c>
      <c r="D359" t="s">
        <v>14</v>
      </c>
      <c r="E359" t="s">
        <v>83</v>
      </c>
      <c r="F359">
        <v>19</v>
      </c>
      <c r="G359" s="1">
        <v>170000</v>
      </c>
      <c r="H359" t="s">
        <v>11</v>
      </c>
      <c r="I359" t="s">
        <v>35</v>
      </c>
    </row>
    <row r="360" spans="1:9" x14ac:dyDescent="0.3">
      <c r="A360">
        <v>360</v>
      </c>
      <c r="B360">
        <v>29</v>
      </c>
      <c r="C360" t="s">
        <v>13</v>
      </c>
      <c r="D360" t="s">
        <v>9</v>
      </c>
      <c r="E360" t="s">
        <v>145</v>
      </c>
      <c r="F360">
        <v>2</v>
      </c>
      <c r="G360" s="1">
        <v>40000</v>
      </c>
      <c r="H360" t="s">
        <v>32</v>
      </c>
      <c r="I360" t="s">
        <v>33</v>
      </c>
    </row>
    <row r="361" spans="1:9" x14ac:dyDescent="0.3">
      <c r="A361">
        <v>361</v>
      </c>
      <c r="B361">
        <v>34</v>
      </c>
      <c r="C361" t="s">
        <v>8</v>
      </c>
      <c r="D361" t="s">
        <v>9</v>
      </c>
      <c r="E361" t="s">
        <v>199</v>
      </c>
      <c r="F361">
        <v>7</v>
      </c>
      <c r="G361" s="1">
        <v>90000</v>
      </c>
      <c r="H361" t="s">
        <v>27</v>
      </c>
      <c r="I361" t="s">
        <v>30</v>
      </c>
    </row>
    <row r="362" spans="1:9" x14ac:dyDescent="0.3">
      <c r="A362">
        <v>362</v>
      </c>
      <c r="B362">
        <v>44</v>
      </c>
      <c r="C362" t="s">
        <v>13</v>
      </c>
      <c r="D362" t="s">
        <v>18</v>
      </c>
      <c r="E362" t="s">
        <v>125</v>
      </c>
      <c r="F362">
        <v>15</v>
      </c>
      <c r="G362" s="1">
        <v>150000</v>
      </c>
      <c r="H362" t="s">
        <v>11</v>
      </c>
      <c r="I362" t="s">
        <v>35</v>
      </c>
    </row>
    <row r="363" spans="1:9" x14ac:dyDescent="0.3">
      <c r="A363">
        <v>363</v>
      </c>
      <c r="B363">
        <v>33</v>
      </c>
      <c r="C363" t="s">
        <v>8</v>
      </c>
      <c r="D363" t="s">
        <v>9</v>
      </c>
      <c r="E363" t="s">
        <v>144</v>
      </c>
      <c r="F363">
        <v>5</v>
      </c>
      <c r="G363" s="1">
        <v>70000</v>
      </c>
      <c r="H363" t="s">
        <v>20</v>
      </c>
      <c r="I363" t="s">
        <v>12</v>
      </c>
    </row>
    <row r="364" spans="1:9" x14ac:dyDescent="0.3">
      <c r="A364">
        <v>364</v>
      </c>
      <c r="B364">
        <v>35</v>
      </c>
      <c r="C364" t="s">
        <v>13</v>
      </c>
      <c r="D364" t="s">
        <v>9</v>
      </c>
      <c r="E364" t="s">
        <v>194</v>
      </c>
      <c r="F364">
        <v>8</v>
      </c>
      <c r="G364" s="1">
        <v>90000</v>
      </c>
      <c r="H364" t="s">
        <v>27</v>
      </c>
      <c r="I364" t="s">
        <v>30</v>
      </c>
    </row>
    <row r="365" spans="1:9" x14ac:dyDescent="0.3">
      <c r="A365">
        <v>365</v>
      </c>
      <c r="B365">
        <v>43</v>
      </c>
      <c r="C365" t="s">
        <v>8</v>
      </c>
      <c r="D365" t="s">
        <v>14</v>
      </c>
      <c r="E365" t="s">
        <v>74</v>
      </c>
      <c r="F365">
        <v>18</v>
      </c>
      <c r="G365" s="1">
        <v>170000</v>
      </c>
      <c r="H365" t="s">
        <v>20</v>
      </c>
      <c r="I365" t="s">
        <v>23</v>
      </c>
    </row>
    <row r="366" spans="1:9" x14ac:dyDescent="0.3">
      <c r="A366">
        <v>366</v>
      </c>
      <c r="B366">
        <v>31</v>
      </c>
      <c r="C366" t="s">
        <v>13</v>
      </c>
      <c r="D366" t="s">
        <v>9</v>
      </c>
      <c r="E366" t="s">
        <v>153</v>
      </c>
      <c r="F366">
        <v>3</v>
      </c>
      <c r="G366" s="1">
        <v>50000</v>
      </c>
      <c r="H366" t="s">
        <v>20</v>
      </c>
      <c r="I366" t="s">
        <v>56</v>
      </c>
    </row>
    <row r="367" spans="1:9" x14ac:dyDescent="0.3">
      <c r="A367">
        <v>367</v>
      </c>
      <c r="B367">
        <v>41</v>
      </c>
      <c r="C367" t="s">
        <v>8</v>
      </c>
      <c r="D367" t="s">
        <v>9</v>
      </c>
      <c r="E367" t="s">
        <v>130</v>
      </c>
      <c r="F367">
        <v>14</v>
      </c>
      <c r="G367" s="1">
        <v>150000</v>
      </c>
      <c r="H367" t="s">
        <v>27</v>
      </c>
      <c r="I367" t="s">
        <v>30</v>
      </c>
    </row>
    <row r="368" spans="1:9" x14ac:dyDescent="0.3">
      <c r="A368">
        <v>368</v>
      </c>
      <c r="B368">
        <v>44</v>
      </c>
      <c r="C368" t="s">
        <v>13</v>
      </c>
      <c r="D368" t="s">
        <v>18</v>
      </c>
      <c r="E368" t="s">
        <v>196</v>
      </c>
      <c r="F368">
        <v>16</v>
      </c>
      <c r="G368" s="1">
        <v>160000</v>
      </c>
      <c r="H368" t="s">
        <v>32</v>
      </c>
      <c r="I368" t="s">
        <v>12</v>
      </c>
    </row>
    <row r="369" spans="1:9" x14ac:dyDescent="0.3">
      <c r="A369">
        <v>369</v>
      </c>
      <c r="B369">
        <v>33</v>
      </c>
      <c r="C369" t="s">
        <v>8</v>
      </c>
      <c r="D369" t="s">
        <v>9</v>
      </c>
      <c r="E369" t="s">
        <v>142</v>
      </c>
      <c r="F369">
        <v>4</v>
      </c>
      <c r="G369" s="1">
        <v>60000</v>
      </c>
      <c r="H369" t="s">
        <v>11</v>
      </c>
      <c r="I369" t="s">
        <v>35</v>
      </c>
    </row>
    <row r="370" spans="1:9" x14ac:dyDescent="0.3">
      <c r="A370">
        <v>370</v>
      </c>
      <c r="B370">
        <v>35</v>
      </c>
      <c r="C370" t="s">
        <v>13</v>
      </c>
      <c r="D370" t="s">
        <v>9</v>
      </c>
      <c r="E370" t="s">
        <v>120</v>
      </c>
      <c r="F370">
        <v>8</v>
      </c>
      <c r="G370" s="1">
        <v>85000</v>
      </c>
      <c r="H370" t="s">
        <v>27</v>
      </c>
      <c r="I370" t="s">
        <v>12</v>
      </c>
    </row>
    <row r="371" spans="1:9" x14ac:dyDescent="0.3">
      <c r="A371">
        <v>371</v>
      </c>
      <c r="B371">
        <v>43</v>
      </c>
      <c r="C371" t="s">
        <v>8</v>
      </c>
      <c r="D371" t="s">
        <v>14</v>
      </c>
      <c r="E371" t="s">
        <v>83</v>
      </c>
      <c r="F371">
        <v>19</v>
      </c>
      <c r="G371" s="1">
        <v>170000</v>
      </c>
      <c r="H371" t="s">
        <v>27</v>
      </c>
      <c r="I371" t="s">
        <v>12</v>
      </c>
    </row>
    <row r="372" spans="1:9" x14ac:dyDescent="0.3">
      <c r="A372">
        <v>372</v>
      </c>
      <c r="B372">
        <v>29</v>
      </c>
      <c r="C372" t="s">
        <v>13</v>
      </c>
      <c r="D372" t="s">
        <v>9</v>
      </c>
      <c r="E372" t="s">
        <v>145</v>
      </c>
      <c r="F372">
        <v>2</v>
      </c>
      <c r="G372" s="1">
        <v>40000</v>
      </c>
      <c r="H372" t="s">
        <v>16</v>
      </c>
      <c r="I372" t="s">
        <v>23</v>
      </c>
    </row>
    <row r="373" spans="1:9" x14ac:dyDescent="0.3">
      <c r="A373">
        <v>373</v>
      </c>
      <c r="B373">
        <v>34</v>
      </c>
      <c r="C373" t="s">
        <v>8</v>
      </c>
      <c r="D373" t="s">
        <v>9</v>
      </c>
      <c r="E373" t="s">
        <v>199</v>
      </c>
      <c r="F373">
        <v>7</v>
      </c>
      <c r="G373" s="1">
        <v>90000</v>
      </c>
      <c r="H373" t="s">
        <v>27</v>
      </c>
      <c r="I373" t="s">
        <v>12</v>
      </c>
    </row>
    <row r="374" spans="1:9" x14ac:dyDescent="0.3">
      <c r="A374">
        <v>374</v>
      </c>
      <c r="B374">
        <v>44</v>
      </c>
      <c r="C374" t="s">
        <v>13</v>
      </c>
      <c r="D374" t="s">
        <v>18</v>
      </c>
      <c r="E374" t="s">
        <v>125</v>
      </c>
      <c r="F374">
        <v>15</v>
      </c>
      <c r="G374" s="1">
        <v>150000</v>
      </c>
      <c r="H374" t="s">
        <v>11</v>
      </c>
      <c r="I374" t="s">
        <v>12</v>
      </c>
    </row>
    <row r="375" spans="1:9" x14ac:dyDescent="0.3">
      <c r="A375">
        <v>375</v>
      </c>
      <c r="B375">
        <v>31</v>
      </c>
      <c r="C375" t="s">
        <v>8</v>
      </c>
      <c r="D375" t="s">
        <v>14</v>
      </c>
      <c r="E375" t="s">
        <v>60</v>
      </c>
      <c r="F375">
        <v>6</v>
      </c>
      <c r="G375" s="1">
        <v>160000</v>
      </c>
      <c r="H375" t="s">
        <v>32</v>
      </c>
      <c r="I375" t="s">
        <v>12</v>
      </c>
    </row>
    <row r="376" spans="1:9" x14ac:dyDescent="0.3">
      <c r="A376">
        <v>376</v>
      </c>
      <c r="B376">
        <v>28</v>
      </c>
      <c r="C376" t="s">
        <v>13</v>
      </c>
      <c r="D376" t="s">
        <v>9</v>
      </c>
      <c r="E376" t="s">
        <v>10</v>
      </c>
      <c r="F376">
        <v>3</v>
      </c>
      <c r="G376" s="1">
        <v>125000</v>
      </c>
      <c r="H376" t="s">
        <v>20</v>
      </c>
      <c r="I376" t="s">
        <v>56</v>
      </c>
    </row>
    <row r="377" spans="1:9" x14ac:dyDescent="0.3">
      <c r="A377">
        <v>377</v>
      </c>
      <c r="B377">
        <v>26</v>
      </c>
      <c r="C377" t="s">
        <v>8</v>
      </c>
      <c r="D377" t="s">
        <v>14</v>
      </c>
      <c r="E377" t="s">
        <v>25</v>
      </c>
      <c r="F377">
        <v>2</v>
      </c>
      <c r="G377" s="1">
        <v>120000</v>
      </c>
      <c r="H377" t="s">
        <v>27</v>
      </c>
      <c r="I377" t="s">
        <v>12</v>
      </c>
    </row>
    <row r="378" spans="1:9" x14ac:dyDescent="0.3">
      <c r="A378">
        <v>378</v>
      </c>
      <c r="B378">
        <v>27</v>
      </c>
      <c r="C378" t="s">
        <v>13</v>
      </c>
      <c r="D378" t="s">
        <v>9</v>
      </c>
      <c r="E378" t="s">
        <v>15</v>
      </c>
      <c r="F378">
        <v>2</v>
      </c>
      <c r="G378" s="1">
        <v>110000</v>
      </c>
      <c r="H378" t="s">
        <v>11</v>
      </c>
      <c r="I378" t="s">
        <v>44</v>
      </c>
    </row>
    <row r="379" spans="1:9" x14ac:dyDescent="0.3">
      <c r="A379">
        <v>379</v>
      </c>
      <c r="B379">
        <v>30</v>
      </c>
      <c r="C379" t="s">
        <v>8</v>
      </c>
      <c r="D379" t="s">
        <v>18</v>
      </c>
      <c r="E379" t="s">
        <v>60</v>
      </c>
      <c r="F379">
        <v>5</v>
      </c>
      <c r="G379" s="1">
        <v>180000</v>
      </c>
      <c r="H379" t="s">
        <v>27</v>
      </c>
      <c r="I379" t="s">
        <v>28</v>
      </c>
    </row>
    <row r="380" spans="1:9" x14ac:dyDescent="0.3">
      <c r="A380">
        <v>380</v>
      </c>
      <c r="B380">
        <v>29</v>
      </c>
      <c r="C380" t="s">
        <v>13</v>
      </c>
      <c r="D380" t="s">
        <v>9</v>
      </c>
      <c r="E380" t="s">
        <v>10</v>
      </c>
      <c r="F380">
        <v>4</v>
      </c>
      <c r="G380" s="1">
        <v>140000</v>
      </c>
      <c r="H380" t="s">
        <v>32</v>
      </c>
      <c r="I380" t="s">
        <v>12</v>
      </c>
    </row>
    <row r="381" spans="1:9" x14ac:dyDescent="0.3">
      <c r="A381">
        <v>381</v>
      </c>
      <c r="B381">
        <v>32</v>
      </c>
      <c r="C381" t="s">
        <v>8</v>
      </c>
      <c r="D381" t="s">
        <v>9</v>
      </c>
      <c r="E381" t="s">
        <v>25</v>
      </c>
      <c r="F381">
        <v>7</v>
      </c>
      <c r="G381" s="1">
        <v>170000</v>
      </c>
      <c r="H381" t="s">
        <v>16</v>
      </c>
      <c r="I381" t="s">
        <v>23</v>
      </c>
    </row>
    <row r="382" spans="1:9" x14ac:dyDescent="0.3">
      <c r="A382">
        <v>382</v>
      </c>
      <c r="B382">
        <v>25</v>
      </c>
      <c r="C382" t="s">
        <v>13</v>
      </c>
      <c r="D382" t="s">
        <v>14</v>
      </c>
      <c r="E382" t="s">
        <v>15</v>
      </c>
      <c r="F382">
        <v>1</v>
      </c>
      <c r="G382" s="1">
        <v>100000</v>
      </c>
      <c r="H382" t="s">
        <v>27</v>
      </c>
      <c r="I382" t="s">
        <v>12</v>
      </c>
    </row>
    <row r="383" spans="1:9" x14ac:dyDescent="0.3">
      <c r="A383">
        <v>383</v>
      </c>
      <c r="B383">
        <v>33</v>
      </c>
      <c r="C383" t="s">
        <v>8</v>
      </c>
      <c r="D383" t="s">
        <v>18</v>
      </c>
      <c r="E383" t="s">
        <v>60</v>
      </c>
      <c r="F383">
        <v>8</v>
      </c>
      <c r="G383" s="1">
        <v>190000</v>
      </c>
      <c r="H383" t="s">
        <v>11</v>
      </c>
      <c r="I383" t="s">
        <v>44</v>
      </c>
    </row>
    <row r="384" spans="1:9" x14ac:dyDescent="0.3">
      <c r="A384">
        <v>384</v>
      </c>
      <c r="B384">
        <v>31</v>
      </c>
      <c r="C384" t="s">
        <v>13</v>
      </c>
      <c r="D384" t="s">
        <v>9</v>
      </c>
      <c r="E384" t="s">
        <v>10</v>
      </c>
      <c r="F384">
        <v>6</v>
      </c>
      <c r="G384" s="1">
        <v>155000</v>
      </c>
      <c r="H384" t="s">
        <v>11</v>
      </c>
      <c r="I384" t="s">
        <v>35</v>
      </c>
    </row>
    <row r="385" spans="1:9" x14ac:dyDescent="0.3">
      <c r="A385">
        <v>385</v>
      </c>
      <c r="B385">
        <v>28</v>
      </c>
      <c r="C385" t="s">
        <v>8</v>
      </c>
      <c r="D385" t="s">
        <v>14</v>
      </c>
      <c r="E385" t="s">
        <v>25</v>
      </c>
      <c r="F385">
        <v>3</v>
      </c>
      <c r="G385" s="1">
        <v>130000</v>
      </c>
      <c r="H385" t="s">
        <v>20</v>
      </c>
      <c r="I385" t="s">
        <v>56</v>
      </c>
    </row>
    <row r="386" spans="1:9" x14ac:dyDescent="0.3">
      <c r="A386">
        <v>386</v>
      </c>
      <c r="B386">
        <v>30</v>
      </c>
      <c r="C386" t="s">
        <v>13</v>
      </c>
      <c r="D386" t="s">
        <v>9</v>
      </c>
      <c r="E386" t="s">
        <v>15</v>
      </c>
      <c r="F386">
        <v>5</v>
      </c>
      <c r="G386" s="1">
        <v>145000</v>
      </c>
      <c r="H386" t="s">
        <v>16</v>
      </c>
      <c r="I386" t="s">
        <v>39</v>
      </c>
    </row>
    <row r="387" spans="1:9" x14ac:dyDescent="0.3">
      <c r="A387">
        <v>387</v>
      </c>
      <c r="B387">
        <v>27</v>
      </c>
      <c r="C387" t="s">
        <v>8</v>
      </c>
      <c r="D387" t="s">
        <v>18</v>
      </c>
      <c r="E387" t="s">
        <v>60</v>
      </c>
      <c r="F387">
        <v>2</v>
      </c>
      <c r="G387" s="1">
        <v>115000</v>
      </c>
      <c r="H387" t="s">
        <v>16</v>
      </c>
      <c r="I387" t="s">
        <v>39</v>
      </c>
    </row>
    <row r="388" spans="1:9" x14ac:dyDescent="0.3">
      <c r="A388">
        <v>388</v>
      </c>
      <c r="B388">
        <v>29</v>
      </c>
      <c r="C388" t="s">
        <v>13</v>
      </c>
      <c r="D388" t="s">
        <v>9</v>
      </c>
      <c r="E388" t="s">
        <v>10</v>
      </c>
      <c r="F388">
        <v>4</v>
      </c>
      <c r="G388" s="1">
        <v>140000</v>
      </c>
      <c r="H388" t="s">
        <v>16</v>
      </c>
      <c r="I388" t="s">
        <v>17</v>
      </c>
    </row>
    <row r="389" spans="1:9" x14ac:dyDescent="0.3">
      <c r="A389">
        <v>389</v>
      </c>
      <c r="B389">
        <v>34</v>
      </c>
      <c r="C389" t="s">
        <v>8</v>
      </c>
      <c r="D389" t="s">
        <v>9</v>
      </c>
      <c r="E389" t="s">
        <v>25</v>
      </c>
      <c r="F389">
        <v>9</v>
      </c>
      <c r="G389" s="1">
        <v>185000</v>
      </c>
      <c r="H389" t="s">
        <v>27</v>
      </c>
      <c r="I389" t="s">
        <v>30</v>
      </c>
    </row>
    <row r="390" spans="1:9" x14ac:dyDescent="0.3">
      <c r="A390">
        <v>390</v>
      </c>
      <c r="B390">
        <v>25</v>
      </c>
      <c r="C390" t="s">
        <v>13</v>
      </c>
      <c r="D390" t="s">
        <v>14</v>
      </c>
      <c r="E390" t="s">
        <v>15</v>
      </c>
      <c r="F390">
        <v>1</v>
      </c>
      <c r="G390" s="1">
        <v>100000</v>
      </c>
      <c r="H390" t="s">
        <v>32</v>
      </c>
      <c r="I390" t="s">
        <v>33</v>
      </c>
    </row>
    <row r="391" spans="1:9" x14ac:dyDescent="0.3">
      <c r="A391">
        <v>391</v>
      </c>
      <c r="B391">
        <v>33</v>
      </c>
      <c r="C391" t="s">
        <v>8</v>
      </c>
      <c r="D391" t="s">
        <v>18</v>
      </c>
      <c r="E391" t="s">
        <v>60</v>
      </c>
      <c r="F391">
        <v>8</v>
      </c>
      <c r="G391" s="1">
        <v>190000</v>
      </c>
      <c r="H391" t="s">
        <v>20</v>
      </c>
      <c r="I391" t="s">
        <v>56</v>
      </c>
    </row>
    <row r="392" spans="1:9" x14ac:dyDescent="0.3">
      <c r="A392">
        <v>392</v>
      </c>
      <c r="B392">
        <v>31</v>
      </c>
      <c r="C392" t="s">
        <v>13</v>
      </c>
      <c r="D392" t="s">
        <v>9</v>
      </c>
      <c r="E392" t="s">
        <v>10</v>
      </c>
      <c r="F392">
        <v>6</v>
      </c>
      <c r="G392" s="1">
        <v>155000</v>
      </c>
      <c r="H392" t="s">
        <v>11</v>
      </c>
      <c r="I392" t="s">
        <v>35</v>
      </c>
    </row>
    <row r="393" spans="1:9" x14ac:dyDescent="0.3">
      <c r="A393">
        <v>393</v>
      </c>
      <c r="B393">
        <v>28</v>
      </c>
      <c r="C393" t="s">
        <v>8</v>
      </c>
      <c r="D393" t="s">
        <v>14</v>
      </c>
      <c r="E393" t="s">
        <v>25</v>
      </c>
      <c r="F393">
        <v>3</v>
      </c>
      <c r="G393" s="1">
        <v>130000</v>
      </c>
      <c r="H393" t="s">
        <v>32</v>
      </c>
      <c r="I393" t="s">
        <v>12</v>
      </c>
    </row>
    <row r="394" spans="1:9" x14ac:dyDescent="0.3">
      <c r="A394">
        <v>394</v>
      </c>
      <c r="B394">
        <v>30</v>
      </c>
      <c r="C394" t="s">
        <v>13</v>
      </c>
      <c r="D394" t="s">
        <v>9</v>
      </c>
      <c r="E394" t="s">
        <v>15</v>
      </c>
      <c r="F394">
        <v>5</v>
      </c>
      <c r="G394" s="1">
        <v>145000</v>
      </c>
      <c r="H394" t="s">
        <v>32</v>
      </c>
      <c r="I394" t="s">
        <v>12</v>
      </c>
    </row>
    <row r="395" spans="1:9" x14ac:dyDescent="0.3">
      <c r="A395">
        <v>395</v>
      </c>
      <c r="B395">
        <v>28</v>
      </c>
      <c r="C395" t="s">
        <v>8</v>
      </c>
      <c r="D395" t="s">
        <v>9</v>
      </c>
      <c r="E395" t="s">
        <v>10</v>
      </c>
      <c r="F395">
        <v>3</v>
      </c>
      <c r="G395" s="1">
        <v>125000</v>
      </c>
      <c r="H395" t="s">
        <v>27</v>
      </c>
      <c r="I395" t="s">
        <v>28</v>
      </c>
    </row>
    <row r="396" spans="1:9" x14ac:dyDescent="0.3">
      <c r="A396">
        <v>396</v>
      </c>
      <c r="B396">
        <v>26</v>
      </c>
      <c r="C396" t="s">
        <v>13</v>
      </c>
      <c r="D396" t="s">
        <v>14</v>
      </c>
      <c r="E396" t="s">
        <v>25</v>
      </c>
      <c r="F396">
        <v>2</v>
      </c>
      <c r="G396" s="1">
        <v>120000</v>
      </c>
      <c r="H396" t="s">
        <v>16</v>
      </c>
      <c r="I396" t="s">
        <v>12</v>
      </c>
    </row>
    <row r="397" spans="1:9" x14ac:dyDescent="0.3">
      <c r="A397">
        <v>397</v>
      </c>
      <c r="B397">
        <v>27</v>
      </c>
      <c r="C397" t="s">
        <v>8</v>
      </c>
      <c r="D397" t="s">
        <v>9</v>
      </c>
      <c r="E397" t="s">
        <v>15</v>
      </c>
      <c r="F397">
        <v>2</v>
      </c>
      <c r="G397" s="1">
        <v>110000</v>
      </c>
      <c r="H397" t="s">
        <v>16</v>
      </c>
      <c r="I397" t="s">
        <v>39</v>
      </c>
    </row>
    <row r="398" spans="1:9" x14ac:dyDescent="0.3">
      <c r="A398">
        <v>398</v>
      </c>
      <c r="B398">
        <v>30</v>
      </c>
      <c r="C398" t="s">
        <v>13</v>
      </c>
      <c r="D398" t="s">
        <v>18</v>
      </c>
      <c r="E398" t="s">
        <v>60</v>
      </c>
      <c r="F398">
        <v>5</v>
      </c>
      <c r="G398" s="1">
        <v>180000</v>
      </c>
      <c r="H398" t="s">
        <v>27</v>
      </c>
      <c r="I398" t="s">
        <v>28</v>
      </c>
    </row>
    <row r="399" spans="1:9" x14ac:dyDescent="0.3">
      <c r="A399">
        <v>399</v>
      </c>
      <c r="B399">
        <v>29</v>
      </c>
      <c r="C399" t="s">
        <v>8</v>
      </c>
      <c r="D399" t="s">
        <v>9</v>
      </c>
      <c r="E399" t="s">
        <v>10</v>
      </c>
      <c r="F399">
        <v>4</v>
      </c>
      <c r="G399" s="1">
        <v>140000</v>
      </c>
      <c r="H399" t="s">
        <v>16</v>
      </c>
      <c r="I399" t="s">
        <v>17</v>
      </c>
    </row>
    <row r="400" spans="1:9" x14ac:dyDescent="0.3">
      <c r="A400">
        <v>400</v>
      </c>
      <c r="B400">
        <v>32</v>
      </c>
      <c r="C400" t="s">
        <v>8</v>
      </c>
      <c r="D400" t="s">
        <v>9</v>
      </c>
      <c r="E400" t="s">
        <v>25</v>
      </c>
      <c r="F400">
        <v>7</v>
      </c>
      <c r="G400" s="1">
        <v>170000</v>
      </c>
      <c r="H400" t="s">
        <v>27</v>
      </c>
      <c r="I400" t="s">
        <v>30</v>
      </c>
    </row>
    <row r="401" spans="1:9" x14ac:dyDescent="0.3">
      <c r="A401">
        <v>401</v>
      </c>
      <c r="B401">
        <v>25</v>
      </c>
      <c r="C401" t="s">
        <v>13</v>
      </c>
      <c r="D401" t="s">
        <v>14</v>
      </c>
      <c r="E401" t="s">
        <v>15</v>
      </c>
      <c r="F401">
        <v>1</v>
      </c>
      <c r="G401" s="1">
        <v>100000</v>
      </c>
      <c r="H401" t="s">
        <v>32</v>
      </c>
      <c r="I401" t="s">
        <v>23</v>
      </c>
    </row>
    <row r="402" spans="1:9" x14ac:dyDescent="0.3">
      <c r="A402">
        <v>402</v>
      </c>
      <c r="B402">
        <v>33</v>
      </c>
      <c r="C402" t="s">
        <v>8</v>
      </c>
      <c r="D402" t="s">
        <v>18</v>
      </c>
      <c r="E402" t="s">
        <v>60</v>
      </c>
      <c r="F402">
        <v>8</v>
      </c>
      <c r="G402" s="1">
        <v>190000</v>
      </c>
      <c r="H402" t="s">
        <v>20</v>
      </c>
      <c r="I402" t="s">
        <v>23</v>
      </c>
    </row>
    <row r="403" spans="1:9" x14ac:dyDescent="0.3">
      <c r="A403">
        <v>403</v>
      </c>
      <c r="B403">
        <v>31</v>
      </c>
      <c r="C403" t="s">
        <v>13</v>
      </c>
      <c r="D403" t="s">
        <v>9</v>
      </c>
      <c r="E403" t="s">
        <v>10</v>
      </c>
      <c r="F403">
        <v>6</v>
      </c>
      <c r="G403" s="1">
        <v>155000</v>
      </c>
      <c r="H403" t="s">
        <v>32</v>
      </c>
      <c r="I403" t="s">
        <v>33</v>
      </c>
    </row>
    <row r="404" spans="1:9" x14ac:dyDescent="0.3">
      <c r="A404">
        <v>404</v>
      </c>
      <c r="B404">
        <v>28</v>
      </c>
      <c r="C404" t="s">
        <v>8</v>
      </c>
      <c r="D404" t="s">
        <v>14</v>
      </c>
      <c r="E404" t="s">
        <v>25</v>
      </c>
      <c r="F404">
        <v>3</v>
      </c>
      <c r="G404" s="1">
        <v>130000</v>
      </c>
      <c r="H404" t="s">
        <v>20</v>
      </c>
      <c r="I404" t="s">
        <v>23</v>
      </c>
    </row>
    <row r="405" spans="1:9" x14ac:dyDescent="0.3">
      <c r="A405">
        <v>405</v>
      </c>
      <c r="B405">
        <v>30</v>
      </c>
      <c r="C405" t="s">
        <v>13</v>
      </c>
      <c r="D405" t="s">
        <v>9</v>
      </c>
      <c r="E405" t="s">
        <v>15</v>
      </c>
      <c r="F405">
        <v>5</v>
      </c>
      <c r="G405" s="1">
        <v>145000</v>
      </c>
      <c r="H405" t="s">
        <v>20</v>
      </c>
      <c r="I405" t="s">
        <v>23</v>
      </c>
    </row>
    <row r="406" spans="1:9" x14ac:dyDescent="0.3">
      <c r="A406">
        <v>406</v>
      </c>
      <c r="B406">
        <v>27</v>
      </c>
      <c r="C406" t="s">
        <v>8</v>
      </c>
      <c r="D406" t="s">
        <v>18</v>
      </c>
      <c r="E406" t="s">
        <v>60</v>
      </c>
      <c r="F406">
        <v>2</v>
      </c>
      <c r="G406" s="1">
        <v>115000</v>
      </c>
      <c r="H406" t="s">
        <v>11</v>
      </c>
      <c r="I406" t="s">
        <v>23</v>
      </c>
    </row>
    <row r="407" spans="1:9" x14ac:dyDescent="0.3">
      <c r="A407">
        <v>407</v>
      </c>
      <c r="B407">
        <v>29</v>
      </c>
      <c r="C407" t="s">
        <v>13</v>
      </c>
      <c r="D407" t="s">
        <v>9</v>
      </c>
      <c r="E407" t="s">
        <v>10</v>
      </c>
      <c r="F407">
        <v>4</v>
      </c>
      <c r="G407" s="1">
        <v>140000</v>
      </c>
      <c r="H407" t="s">
        <v>32</v>
      </c>
      <c r="I407" t="s">
        <v>12</v>
      </c>
    </row>
    <row r="408" spans="1:9" x14ac:dyDescent="0.3">
      <c r="A408">
        <v>408</v>
      </c>
      <c r="B408">
        <v>34</v>
      </c>
      <c r="C408" t="s">
        <v>8</v>
      </c>
      <c r="D408" t="s">
        <v>9</v>
      </c>
      <c r="E408" t="s">
        <v>25</v>
      </c>
      <c r="F408">
        <v>9</v>
      </c>
      <c r="G408" s="1">
        <v>185000</v>
      </c>
      <c r="H408" t="s">
        <v>20</v>
      </c>
      <c r="I408" t="s">
        <v>12</v>
      </c>
    </row>
    <row r="409" spans="1:9" x14ac:dyDescent="0.3">
      <c r="A409">
        <v>409</v>
      </c>
      <c r="B409">
        <v>25</v>
      </c>
      <c r="C409" t="s">
        <v>13</v>
      </c>
      <c r="D409" t="s">
        <v>14</v>
      </c>
      <c r="E409" t="s">
        <v>15</v>
      </c>
      <c r="F409">
        <v>1</v>
      </c>
      <c r="G409" s="1">
        <v>100000</v>
      </c>
      <c r="H409" t="s">
        <v>27</v>
      </c>
      <c r="I409" t="s">
        <v>12</v>
      </c>
    </row>
    <row r="410" spans="1:9" x14ac:dyDescent="0.3">
      <c r="A410">
        <v>410</v>
      </c>
      <c r="B410">
        <v>33</v>
      </c>
      <c r="C410" t="s">
        <v>8</v>
      </c>
      <c r="D410" t="s">
        <v>18</v>
      </c>
      <c r="E410" t="s">
        <v>60</v>
      </c>
      <c r="F410">
        <v>8</v>
      </c>
      <c r="G410" s="1">
        <v>190000</v>
      </c>
      <c r="H410" t="s">
        <v>11</v>
      </c>
      <c r="I410" t="s">
        <v>12</v>
      </c>
    </row>
    <row r="411" spans="1:9" x14ac:dyDescent="0.3">
      <c r="A411">
        <v>411</v>
      </c>
      <c r="B411">
        <v>31</v>
      </c>
      <c r="C411" t="s">
        <v>13</v>
      </c>
      <c r="D411" t="s">
        <v>9</v>
      </c>
      <c r="E411" t="s">
        <v>10</v>
      </c>
      <c r="F411">
        <v>6</v>
      </c>
      <c r="G411" s="1">
        <v>155000</v>
      </c>
      <c r="H411" t="s">
        <v>32</v>
      </c>
      <c r="I411" t="s">
        <v>33</v>
      </c>
    </row>
    <row r="412" spans="1:9" x14ac:dyDescent="0.3">
      <c r="A412">
        <v>412</v>
      </c>
      <c r="B412">
        <v>28</v>
      </c>
      <c r="C412" t="s">
        <v>8</v>
      </c>
      <c r="D412" t="s">
        <v>14</v>
      </c>
      <c r="E412" t="s">
        <v>25</v>
      </c>
      <c r="F412">
        <v>3</v>
      </c>
      <c r="G412" s="1">
        <v>130000</v>
      </c>
      <c r="H412" t="s">
        <v>20</v>
      </c>
      <c r="I412" t="s">
        <v>23</v>
      </c>
    </row>
    <row r="413" spans="1:9" x14ac:dyDescent="0.3">
      <c r="A413">
        <v>413</v>
      </c>
      <c r="B413">
        <v>30</v>
      </c>
      <c r="C413" t="s">
        <v>13</v>
      </c>
      <c r="D413" t="s">
        <v>9</v>
      </c>
      <c r="E413" t="s">
        <v>15</v>
      </c>
      <c r="F413">
        <v>5</v>
      </c>
      <c r="G413" s="1">
        <v>145000</v>
      </c>
      <c r="H413" t="s">
        <v>20</v>
      </c>
      <c r="I413" t="s">
        <v>12</v>
      </c>
    </row>
    <row r="414" spans="1:9" x14ac:dyDescent="0.3">
      <c r="A414">
        <v>414</v>
      </c>
      <c r="B414">
        <v>28</v>
      </c>
      <c r="C414" t="s">
        <v>8</v>
      </c>
      <c r="D414" t="s">
        <v>9</v>
      </c>
      <c r="E414" t="s">
        <v>10</v>
      </c>
      <c r="F414">
        <v>3</v>
      </c>
      <c r="G414" s="1">
        <v>125000</v>
      </c>
      <c r="H414" t="s">
        <v>32</v>
      </c>
      <c r="I414" t="s">
        <v>23</v>
      </c>
    </row>
    <row r="415" spans="1:9" x14ac:dyDescent="0.3">
      <c r="A415">
        <v>415</v>
      </c>
      <c r="B415">
        <v>26</v>
      </c>
      <c r="C415" t="s">
        <v>13</v>
      </c>
      <c r="D415" t="s">
        <v>14</v>
      </c>
      <c r="E415" t="s">
        <v>25</v>
      </c>
      <c r="F415">
        <v>2</v>
      </c>
      <c r="G415" s="1">
        <v>120000</v>
      </c>
      <c r="H415" t="s">
        <v>16</v>
      </c>
      <c r="I415" t="s">
        <v>12</v>
      </c>
    </row>
    <row r="416" spans="1:9" x14ac:dyDescent="0.3">
      <c r="A416">
        <v>416</v>
      </c>
      <c r="B416">
        <v>27</v>
      </c>
      <c r="C416" t="s">
        <v>8</v>
      </c>
      <c r="D416" t="s">
        <v>9</v>
      </c>
      <c r="E416" t="s">
        <v>15</v>
      </c>
      <c r="F416">
        <v>2</v>
      </c>
      <c r="G416" s="1">
        <v>110000</v>
      </c>
      <c r="H416" t="s">
        <v>32</v>
      </c>
      <c r="I416" t="s">
        <v>12</v>
      </c>
    </row>
    <row r="417" spans="1:9" x14ac:dyDescent="0.3">
      <c r="A417">
        <v>417</v>
      </c>
      <c r="B417">
        <v>30</v>
      </c>
      <c r="C417" t="s">
        <v>13</v>
      </c>
      <c r="D417" t="s">
        <v>18</v>
      </c>
      <c r="E417" t="s">
        <v>60</v>
      </c>
      <c r="F417">
        <v>5</v>
      </c>
      <c r="G417" s="1">
        <v>180000</v>
      </c>
      <c r="H417" t="s">
        <v>20</v>
      </c>
      <c r="I417" t="s">
        <v>56</v>
      </c>
    </row>
    <row r="418" spans="1:9" x14ac:dyDescent="0.3">
      <c r="A418">
        <v>418</v>
      </c>
      <c r="B418">
        <v>29</v>
      </c>
      <c r="C418" t="s">
        <v>8</v>
      </c>
      <c r="D418" t="s">
        <v>9</v>
      </c>
      <c r="E418" t="s">
        <v>10</v>
      </c>
      <c r="F418">
        <v>4</v>
      </c>
      <c r="G418" s="1">
        <v>140000</v>
      </c>
      <c r="H418" t="s">
        <v>32</v>
      </c>
      <c r="I418" t="s">
        <v>23</v>
      </c>
    </row>
    <row r="419" spans="1:9" x14ac:dyDescent="0.3">
      <c r="A419">
        <v>419</v>
      </c>
      <c r="B419">
        <v>32</v>
      </c>
      <c r="C419" t="s">
        <v>8</v>
      </c>
      <c r="D419" t="s">
        <v>9</v>
      </c>
      <c r="E419" t="s">
        <v>25</v>
      </c>
      <c r="F419">
        <v>7</v>
      </c>
      <c r="G419" s="1">
        <v>170000</v>
      </c>
      <c r="H419" t="s">
        <v>16</v>
      </c>
      <c r="I419" t="s">
        <v>39</v>
      </c>
    </row>
    <row r="420" spans="1:9" x14ac:dyDescent="0.3">
      <c r="A420">
        <v>420</v>
      </c>
      <c r="B420">
        <v>25</v>
      </c>
      <c r="C420" t="s">
        <v>13</v>
      </c>
      <c r="D420" t="s">
        <v>14</v>
      </c>
      <c r="E420" t="s">
        <v>15</v>
      </c>
      <c r="F420">
        <v>1</v>
      </c>
      <c r="G420" s="1">
        <v>100000</v>
      </c>
      <c r="H420" t="s">
        <v>20</v>
      </c>
      <c r="I420" t="s">
        <v>56</v>
      </c>
    </row>
    <row r="421" spans="1:9" x14ac:dyDescent="0.3">
      <c r="A421">
        <v>421</v>
      </c>
      <c r="B421">
        <v>33</v>
      </c>
      <c r="C421" t="s">
        <v>8</v>
      </c>
      <c r="D421" t="s">
        <v>18</v>
      </c>
      <c r="E421" t="s">
        <v>60</v>
      </c>
      <c r="F421">
        <v>8</v>
      </c>
      <c r="G421" s="1">
        <v>190000</v>
      </c>
      <c r="H421" t="s">
        <v>32</v>
      </c>
      <c r="I421" t="s">
        <v>33</v>
      </c>
    </row>
    <row r="422" spans="1:9" x14ac:dyDescent="0.3">
      <c r="A422">
        <v>422</v>
      </c>
      <c r="B422">
        <v>31</v>
      </c>
      <c r="C422" t="s">
        <v>13</v>
      </c>
      <c r="D422" t="s">
        <v>9</v>
      </c>
      <c r="E422" t="s">
        <v>10</v>
      </c>
      <c r="F422">
        <v>6</v>
      </c>
      <c r="G422" s="1">
        <v>155000</v>
      </c>
      <c r="H422" t="s">
        <v>27</v>
      </c>
      <c r="I422" t="s">
        <v>30</v>
      </c>
    </row>
    <row r="423" spans="1:9" x14ac:dyDescent="0.3">
      <c r="A423">
        <v>423</v>
      </c>
      <c r="B423">
        <v>28</v>
      </c>
      <c r="C423" t="s">
        <v>8</v>
      </c>
      <c r="D423" t="s">
        <v>14</v>
      </c>
      <c r="E423" t="s">
        <v>25</v>
      </c>
      <c r="F423">
        <v>3</v>
      </c>
      <c r="G423" s="1">
        <v>130000</v>
      </c>
      <c r="H423" t="s">
        <v>11</v>
      </c>
      <c r="I423" t="s">
        <v>44</v>
      </c>
    </row>
    <row r="424" spans="1:9" x14ac:dyDescent="0.3">
      <c r="A424">
        <v>424</v>
      </c>
      <c r="B424">
        <v>30</v>
      </c>
      <c r="C424" t="s">
        <v>13</v>
      </c>
      <c r="D424" t="s">
        <v>9</v>
      </c>
      <c r="E424" t="s">
        <v>15</v>
      </c>
      <c r="F424">
        <v>5</v>
      </c>
      <c r="G424" s="1">
        <v>145000</v>
      </c>
      <c r="H424" t="s">
        <v>27</v>
      </c>
      <c r="I424" t="s">
        <v>12</v>
      </c>
    </row>
    <row r="425" spans="1:9" x14ac:dyDescent="0.3">
      <c r="A425">
        <v>425</v>
      </c>
      <c r="B425">
        <v>27</v>
      </c>
      <c r="C425" t="s">
        <v>8</v>
      </c>
      <c r="D425" t="s">
        <v>18</v>
      </c>
      <c r="E425" t="s">
        <v>60</v>
      </c>
      <c r="F425">
        <v>2</v>
      </c>
      <c r="G425" s="1">
        <v>115000</v>
      </c>
      <c r="H425" t="s">
        <v>32</v>
      </c>
      <c r="I425" t="s">
        <v>33</v>
      </c>
    </row>
    <row r="426" spans="1:9" x14ac:dyDescent="0.3">
      <c r="A426">
        <v>426</v>
      </c>
      <c r="B426">
        <v>29</v>
      </c>
      <c r="C426" t="s">
        <v>13</v>
      </c>
      <c r="D426" t="s">
        <v>9</v>
      </c>
      <c r="E426" t="s">
        <v>10</v>
      </c>
      <c r="F426">
        <v>4</v>
      </c>
      <c r="G426" s="1">
        <v>140000</v>
      </c>
      <c r="H426" t="s">
        <v>27</v>
      </c>
      <c r="I426" t="s">
        <v>28</v>
      </c>
    </row>
    <row r="427" spans="1:9" x14ac:dyDescent="0.3">
      <c r="A427">
        <v>427</v>
      </c>
      <c r="B427">
        <v>34</v>
      </c>
      <c r="C427" t="s">
        <v>8</v>
      </c>
      <c r="D427" t="s">
        <v>9</v>
      </c>
      <c r="E427" t="s">
        <v>25</v>
      </c>
      <c r="F427">
        <v>9</v>
      </c>
      <c r="G427" s="1">
        <v>185000</v>
      </c>
      <c r="H427" t="s">
        <v>27</v>
      </c>
      <c r="I427" t="s">
        <v>28</v>
      </c>
    </row>
    <row r="428" spans="1:9" x14ac:dyDescent="0.3">
      <c r="A428">
        <v>428</v>
      </c>
      <c r="B428">
        <v>25</v>
      </c>
      <c r="C428" t="s">
        <v>13</v>
      </c>
      <c r="D428" t="s">
        <v>14</v>
      </c>
      <c r="E428" t="s">
        <v>15</v>
      </c>
      <c r="F428">
        <v>1</v>
      </c>
      <c r="G428" s="1">
        <v>100000</v>
      </c>
      <c r="H428" t="s">
        <v>27</v>
      </c>
      <c r="I428" t="s">
        <v>30</v>
      </c>
    </row>
    <row r="429" spans="1:9" x14ac:dyDescent="0.3">
      <c r="A429">
        <v>429</v>
      </c>
      <c r="B429">
        <v>33</v>
      </c>
      <c r="C429" t="s">
        <v>8</v>
      </c>
      <c r="D429" t="s">
        <v>18</v>
      </c>
      <c r="E429" t="s">
        <v>60</v>
      </c>
      <c r="F429">
        <v>8</v>
      </c>
      <c r="G429" s="1">
        <v>190000</v>
      </c>
      <c r="H429" t="s">
        <v>16</v>
      </c>
      <c r="I429" t="s">
        <v>23</v>
      </c>
    </row>
    <row r="430" spans="1:9" x14ac:dyDescent="0.3">
      <c r="A430">
        <v>430</v>
      </c>
      <c r="B430">
        <v>31</v>
      </c>
      <c r="C430" t="s">
        <v>13</v>
      </c>
      <c r="D430" t="s">
        <v>9</v>
      </c>
      <c r="E430" t="s">
        <v>10</v>
      </c>
      <c r="F430">
        <v>6</v>
      </c>
      <c r="G430" s="1">
        <v>155000</v>
      </c>
      <c r="H430" t="s">
        <v>32</v>
      </c>
      <c r="I430" t="s">
        <v>23</v>
      </c>
    </row>
    <row r="431" spans="1:9" x14ac:dyDescent="0.3">
      <c r="A431">
        <v>431</v>
      </c>
      <c r="B431">
        <v>28</v>
      </c>
      <c r="C431" t="s">
        <v>8</v>
      </c>
      <c r="D431" t="s">
        <v>14</v>
      </c>
      <c r="E431" t="s">
        <v>25</v>
      </c>
      <c r="F431">
        <v>3</v>
      </c>
      <c r="G431" s="1">
        <v>130000</v>
      </c>
      <c r="H431" t="s">
        <v>32</v>
      </c>
      <c r="I431" t="s">
        <v>33</v>
      </c>
    </row>
    <row r="432" spans="1:9" x14ac:dyDescent="0.3">
      <c r="A432">
        <v>432</v>
      </c>
      <c r="B432">
        <v>30</v>
      </c>
      <c r="C432" t="s">
        <v>13</v>
      </c>
      <c r="D432" t="s">
        <v>9</v>
      </c>
      <c r="E432" t="s">
        <v>15</v>
      </c>
      <c r="F432">
        <v>5</v>
      </c>
      <c r="G432" s="1">
        <v>145000</v>
      </c>
      <c r="H432" t="s">
        <v>32</v>
      </c>
      <c r="I432" t="s">
        <v>33</v>
      </c>
    </row>
    <row r="433" spans="1:9" x14ac:dyDescent="0.3">
      <c r="A433">
        <v>433</v>
      </c>
      <c r="B433">
        <v>28</v>
      </c>
      <c r="C433" t="s">
        <v>8</v>
      </c>
      <c r="D433" t="s">
        <v>9</v>
      </c>
      <c r="E433" t="s">
        <v>10</v>
      </c>
      <c r="F433">
        <v>3</v>
      </c>
      <c r="G433" s="1">
        <v>125000</v>
      </c>
      <c r="H433" t="s">
        <v>20</v>
      </c>
      <c r="I433" t="s">
        <v>56</v>
      </c>
    </row>
    <row r="434" spans="1:9" x14ac:dyDescent="0.3">
      <c r="A434">
        <v>434</v>
      </c>
      <c r="B434">
        <v>26</v>
      </c>
      <c r="C434" t="s">
        <v>13</v>
      </c>
      <c r="D434" t="s">
        <v>14</v>
      </c>
      <c r="E434" t="s">
        <v>25</v>
      </c>
      <c r="F434">
        <v>2</v>
      </c>
      <c r="G434" s="1">
        <v>120000</v>
      </c>
      <c r="H434" t="s">
        <v>11</v>
      </c>
      <c r="I434" t="s">
        <v>23</v>
      </c>
    </row>
    <row r="435" spans="1:9" x14ac:dyDescent="0.3">
      <c r="A435">
        <v>435</v>
      </c>
      <c r="B435">
        <v>27</v>
      </c>
      <c r="C435" t="s">
        <v>8</v>
      </c>
      <c r="D435" t="s">
        <v>9</v>
      </c>
      <c r="E435" t="s">
        <v>15</v>
      </c>
      <c r="F435">
        <v>2</v>
      </c>
      <c r="G435" s="1">
        <v>110000</v>
      </c>
      <c r="H435" t="s">
        <v>27</v>
      </c>
      <c r="I435" t="s">
        <v>12</v>
      </c>
    </row>
    <row r="436" spans="1:9" x14ac:dyDescent="0.3">
      <c r="A436">
        <v>436</v>
      </c>
      <c r="B436">
        <v>30</v>
      </c>
      <c r="C436" t="s">
        <v>13</v>
      </c>
      <c r="D436" t="s">
        <v>18</v>
      </c>
      <c r="E436" t="s">
        <v>60</v>
      </c>
      <c r="F436">
        <v>5</v>
      </c>
      <c r="G436" s="1">
        <v>180000</v>
      </c>
      <c r="H436" t="s">
        <v>16</v>
      </c>
      <c r="I436" t="s">
        <v>39</v>
      </c>
    </row>
    <row r="437" spans="1:9" x14ac:dyDescent="0.3">
      <c r="A437">
        <v>437</v>
      </c>
      <c r="B437">
        <v>29</v>
      </c>
      <c r="C437" t="s">
        <v>8</v>
      </c>
      <c r="D437" t="s">
        <v>9</v>
      </c>
      <c r="E437" t="s">
        <v>10</v>
      </c>
      <c r="F437">
        <v>4</v>
      </c>
      <c r="G437" s="1">
        <v>140000</v>
      </c>
      <c r="H437" t="s">
        <v>20</v>
      </c>
      <c r="I437" t="s">
        <v>23</v>
      </c>
    </row>
    <row r="438" spans="1:9" x14ac:dyDescent="0.3">
      <c r="A438">
        <v>438</v>
      </c>
      <c r="B438">
        <v>32</v>
      </c>
      <c r="C438" t="s">
        <v>8</v>
      </c>
      <c r="D438" t="s">
        <v>9</v>
      </c>
      <c r="E438" t="s">
        <v>25</v>
      </c>
      <c r="F438">
        <v>7</v>
      </c>
      <c r="G438" s="1">
        <v>170000</v>
      </c>
      <c r="H438" t="s">
        <v>27</v>
      </c>
      <c r="I438" t="s">
        <v>28</v>
      </c>
    </row>
    <row r="439" spans="1:9" x14ac:dyDescent="0.3">
      <c r="A439">
        <v>439</v>
      </c>
      <c r="B439">
        <v>25</v>
      </c>
      <c r="C439" t="s">
        <v>13</v>
      </c>
      <c r="D439" t="s">
        <v>14</v>
      </c>
      <c r="E439" t="s">
        <v>15</v>
      </c>
      <c r="F439">
        <v>1</v>
      </c>
      <c r="G439" s="1">
        <v>100000</v>
      </c>
      <c r="H439" t="s">
        <v>32</v>
      </c>
      <c r="I439" t="s">
        <v>23</v>
      </c>
    </row>
    <row r="440" spans="1:9" x14ac:dyDescent="0.3">
      <c r="A440">
        <v>440</v>
      </c>
      <c r="B440">
        <v>33</v>
      </c>
      <c r="C440" t="s">
        <v>8</v>
      </c>
      <c r="D440" t="s">
        <v>18</v>
      </c>
      <c r="E440" t="s">
        <v>60</v>
      </c>
      <c r="F440">
        <v>8</v>
      </c>
      <c r="G440" s="1">
        <v>190000</v>
      </c>
      <c r="H440" t="s">
        <v>16</v>
      </c>
      <c r="I440" t="s">
        <v>23</v>
      </c>
    </row>
    <row r="441" spans="1:9" x14ac:dyDescent="0.3">
      <c r="A441">
        <v>441</v>
      </c>
      <c r="B441">
        <v>31</v>
      </c>
      <c r="C441" t="s">
        <v>13</v>
      </c>
      <c r="D441" t="s">
        <v>9</v>
      </c>
      <c r="E441" t="s">
        <v>10</v>
      </c>
      <c r="F441">
        <v>6</v>
      </c>
      <c r="G441" s="1">
        <v>155000</v>
      </c>
      <c r="H441" t="s">
        <v>27</v>
      </c>
      <c r="I441" t="s">
        <v>30</v>
      </c>
    </row>
    <row r="442" spans="1:9" x14ac:dyDescent="0.3">
      <c r="A442">
        <v>442</v>
      </c>
      <c r="B442">
        <v>28</v>
      </c>
      <c r="C442" t="s">
        <v>8</v>
      </c>
      <c r="D442" t="s">
        <v>14</v>
      </c>
      <c r="E442" t="s">
        <v>25</v>
      </c>
      <c r="F442">
        <v>3</v>
      </c>
      <c r="G442" s="1">
        <v>130000</v>
      </c>
      <c r="H442" t="s">
        <v>16</v>
      </c>
      <c r="I442" t="s">
        <v>17</v>
      </c>
    </row>
    <row r="443" spans="1:9" x14ac:dyDescent="0.3">
      <c r="A443">
        <v>443</v>
      </c>
      <c r="B443">
        <v>30</v>
      </c>
      <c r="C443" t="s">
        <v>13</v>
      </c>
      <c r="D443" t="s">
        <v>9</v>
      </c>
      <c r="E443" t="s">
        <v>15</v>
      </c>
      <c r="F443">
        <v>5</v>
      </c>
      <c r="G443" s="1">
        <v>145000</v>
      </c>
      <c r="H443" t="s">
        <v>16</v>
      </c>
      <c r="I443" t="s">
        <v>12</v>
      </c>
    </row>
    <row r="444" spans="1:9" x14ac:dyDescent="0.3">
      <c r="A444">
        <v>444</v>
      </c>
      <c r="B444">
        <v>27</v>
      </c>
      <c r="C444" t="s">
        <v>8</v>
      </c>
      <c r="D444" t="s">
        <v>18</v>
      </c>
      <c r="E444" t="s">
        <v>60</v>
      </c>
      <c r="F444">
        <v>2</v>
      </c>
      <c r="G444" s="1">
        <v>115000</v>
      </c>
      <c r="H444" t="s">
        <v>27</v>
      </c>
      <c r="I444" t="s">
        <v>28</v>
      </c>
    </row>
    <row r="445" spans="1:9" x14ac:dyDescent="0.3">
      <c r="A445">
        <v>445</v>
      </c>
      <c r="B445">
        <v>29</v>
      </c>
      <c r="C445" t="s">
        <v>13</v>
      </c>
      <c r="D445" t="s">
        <v>9</v>
      </c>
      <c r="E445" t="s">
        <v>10</v>
      </c>
      <c r="F445">
        <v>4</v>
      </c>
      <c r="G445" s="1">
        <v>140000</v>
      </c>
      <c r="H445" t="s">
        <v>16</v>
      </c>
      <c r="I445" t="s">
        <v>39</v>
      </c>
    </row>
    <row r="446" spans="1:9" x14ac:dyDescent="0.3">
      <c r="A446">
        <v>446</v>
      </c>
      <c r="B446">
        <v>34</v>
      </c>
      <c r="C446" t="s">
        <v>8</v>
      </c>
      <c r="D446" t="s">
        <v>9</v>
      </c>
      <c r="E446" t="s">
        <v>25</v>
      </c>
      <c r="F446">
        <v>9</v>
      </c>
      <c r="G446" s="1">
        <v>185000</v>
      </c>
      <c r="H446" t="s">
        <v>27</v>
      </c>
      <c r="I446" t="s">
        <v>30</v>
      </c>
    </row>
    <row r="447" spans="1:9" x14ac:dyDescent="0.3">
      <c r="A447">
        <v>447</v>
      </c>
      <c r="B447">
        <v>25</v>
      </c>
      <c r="C447" t="s">
        <v>13</v>
      </c>
      <c r="D447" t="s">
        <v>14</v>
      </c>
      <c r="E447" t="s">
        <v>15</v>
      </c>
      <c r="F447">
        <v>1</v>
      </c>
      <c r="G447" s="1">
        <v>100000</v>
      </c>
      <c r="H447" t="s">
        <v>11</v>
      </c>
      <c r="I447" t="s">
        <v>44</v>
      </c>
    </row>
    <row r="448" spans="1:9" x14ac:dyDescent="0.3">
      <c r="A448">
        <v>448</v>
      </c>
      <c r="B448">
        <v>33</v>
      </c>
      <c r="C448" t="s">
        <v>8</v>
      </c>
      <c r="D448" t="s">
        <v>18</v>
      </c>
      <c r="E448" t="s">
        <v>60</v>
      </c>
      <c r="F448">
        <v>8</v>
      </c>
      <c r="G448" s="1">
        <v>190000</v>
      </c>
      <c r="H448" t="s">
        <v>11</v>
      </c>
      <c r="I448" t="s">
        <v>35</v>
      </c>
    </row>
    <row r="449" spans="1:9" x14ac:dyDescent="0.3">
      <c r="A449">
        <v>449</v>
      </c>
      <c r="B449">
        <v>31</v>
      </c>
      <c r="C449" t="s">
        <v>13</v>
      </c>
      <c r="D449" t="s">
        <v>9</v>
      </c>
      <c r="E449" t="s">
        <v>10</v>
      </c>
      <c r="F449">
        <v>6</v>
      </c>
      <c r="G449" s="1">
        <v>155000</v>
      </c>
      <c r="H449" t="s">
        <v>32</v>
      </c>
      <c r="I449" t="s">
        <v>23</v>
      </c>
    </row>
    <row r="450" spans="1:9" x14ac:dyDescent="0.3">
      <c r="A450">
        <v>450</v>
      </c>
      <c r="B450">
        <v>28</v>
      </c>
      <c r="C450" t="s">
        <v>8</v>
      </c>
      <c r="D450" t="s">
        <v>14</v>
      </c>
      <c r="E450" t="s">
        <v>25</v>
      </c>
      <c r="F450">
        <v>3</v>
      </c>
      <c r="G450" s="1">
        <v>130000</v>
      </c>
      <c r="H450" t="s">
        <v>16</v>
      </c>
      <c r="I450" t="s">
        <v>23</v>
      </c>
    </row>
    <row r="451" spans="1:9" x14ac:dyDescent="0.3">
      <c r="A451">
        <v>451</v>
      </c>
      <c r="B451">
        <v>30</v>
      </c>
      <c r="C451" t="s">
        <v>13</v>
      </c>
      <c r="D451" t="s">
        <v>9</v>
      </c>
      <c r="E451" t="s">
        <v>15</v>
      </c>
      <c r="F451">
        <v>5</v>
      </c>
      <c r="G451" s="1">
        <v>145000</v>
      </c>
      <c r="H451" t="s">
        <v>32</v>
      </c>
      <c r="I451" t="s">
        <v>12</v>
      </c>
    </row>
    <row r="452" spans="1:9" x14ac:dyDescent="0.3">
      <c r="A452">
        <v>452</v>
      </c>
      <c r="B452">
        <v>27</v>
      </c>
      <c r="C452" t="s">
        <v>8</v>
      </c>
      <c r="D452" t="s">
        <v>18</v>
      </c>
      <c r="E452" t="s">
        <v>60</v>
      </c>
      <c r="F452">
        <v>2</v>
      </c>
      <c r="G452" s="1">
        <v>115000</v>
      </c>
      <c r="H452" t="s">
        <v>27</v>
      </c>
      <c r="I452" t="s">
        <v>28</v>
      </c>
    </row>
    <row r="453" spans="1:9" x14ac:dyDescent="0.3">
      <c r="A453">
        <v>453</v>
      </c>
      <c r="B453">
        <v>29</v>
      </c>
      <c r="C453" t="s">
        <v>13</v>
      </c>
      <c r="D453" t="s">
        <v>9</v>
      </c>
      <c r="E453" t="s">
        <v>10</v>
      </c>
      <c r="F453">
        <v>4</v>
      </c>
      <c r="G453" s="1">
        <v>140000</v>
      </c>
      <c r="H453" t="s">
        <v>16</v>
      </c>
      <c r="I453" t="s">
        <v>17</v>
      </c>
    </row>
    <row r="454" spans="1:9" x14ac:dyDescent="0.3">
      <c r="A454">
        <v>454</v>
      </c>
      <c r="B454">
        <v>34</v>
      </c>
      <c r="C454" t="s">
        <v>8</v>
      </c>
      <c r="D454" t="s">
        <v>9</v>
      </c>
      <c r="E454" t="s">
        <v>25</v>
      </c>
      <c r="F454">
        <v>9</v>
      </c>
      <c r="G454" s="1">
        <v>185000</v>
      </c>
      <c r="H454" t="s">
        <v>11</v>
      </c>
      <c r="I454" t="s">
        <v>44</v>
      </c>
    </row>
    <row r="455" spans="1:9" x14ac:dyDescent="0.3">
      <c r="A455">
        <v>455</v>
      </c>
      <c r="B455">
        <v>25</v>
      </c>
      <c r="C455" t="s">
        <v>13</v>
      </c>
      <c r="D455" t="s">
        <v>14</v>
      </c>
      <c r="E455" t="s">
        <v>15</v>
      </c>
      <c r="F455">
        <v>1</v>
      </c>
      <c r="G455" s="1">
        <v>100000</v>
      </c>
      <c r="H455" t="s">
        <v>32</v>
      </c>
      <c r="I455" t="s">
        <v>33</v>
      </c>
    </row>
    <row r="456" spans="1:9" x14ac:dyDescent="0.3">
      <c r="A456">
        <v>456</v>
      </c>
      <c r="B456">
        <v>33</v>
      </c>
      <c r="C456" t="s">
        <v>8</v>
      </c>
      <c r="D456" t="s">
        <v>18</v>
      </c>
      <c r="E456" t="s">
        <v>60</v>
      </c>
      <c r="F456">
        <v>8</v>
      </c>
      <c r="G456" s="1">
        <v>190000</v>
      </c>
      <c r="H456" t="s">
        <v>27</v>
      </c>
      <c r="I456" t="s">
        <v>30</v>
      </c>
    </row>
    <row r="457" spans="1:9" x14ac:dyDescent="0.3">
      <c r="A457">
        <v>457</v>
      </c>
      <c r="B457">
        <v>31</v>
      </c>
      <c r="C457" t="s">
        <v>13</v>
      </c>
      <c r="D457" t="s">
        <v>9</v>
      </c>
      <c r="E457" t="s">
        <v>10</v>
      </c>
      <c r="F457">
        <v>6</v>
      </c>
      <c r="G457" s="1">
        <v>155000</v>
      </c>
      <c r="H457" t="s">
        <v>16</v>
      </c>
      <c r="I457" t="s">
        <v>17</v>
      </c>
    </row>
    <row r="458" spans="1:9" x14ac:dyDescent="0.3">
      <c r="A458">
        <v>458</v>
      </c>
      <c r="B458">
        <v>28</v>
      </c>
      <c r="C458" t="s">
        <v>8</v>
      </c>
      <c r="D458" t="s">
        <v>14</v>
      </c>
      <c r="E458" t="s">
        <v>25</v>
      </c>
      <c r="F458">
        <v>3</v>
      </c>
      <c r="G458" s="1">
        <v>130000</v>
      </c>
      <c r="H458" t="s">
        <v>20</v>
      </c>
      <c r="I458" t="s">
        <v>23</v>
      </c>
    </row>
    <row r="459" spans="1:9" x14ac:dyDescent="0.3">
      <c r="A459">
        <v>459</v>
      </c>
      <c r="B459">
        <v>30</v>
      </c>
      <c r="C459" t="s">
        <v>13</v>
      </c>
      <c r="D459" t="s">
        <v>9</v>
      </c>
      <c r="E459" t="s">
        <v>15</v>
      </c>
      <c r="F459">
        <v>5</v>
      </c>
      <c r="G459" s="1">
        <v>145000</v>
      </c>
      <c r="H459" t="s">
        <v>32</v>
      </c>
      <c r="I459" t="s">
        <v>23</v>
      </c>
    </row>
    <row r="460" spans="1:9" x14ac:dyDescent="0.3">
      <c r="A460">
        <v>460</v>
      </c>
      <c r="B460">
        <v>28</v>
      </c>
      <c r="C460" t="s">
        <v>8</v>
      </c>
      <c r="D460" t="s">
        <v>9</v>
      </c>
      <c r="E460" t="s">
        <v>10</v>
      </c>
      <c r="F460">
        <v>3</v>
      </c>
      <c r="G460" s="1">
        <v>125000</v>
      </c>
      <c r="H460" t="s">
        <v>32</v>
      </c>
      <c r="I460" t="s">
        <v>23</v>
      </c>
    </row>
    <row r="461" spans="1:9" x14ac:dyDescent="0.3">
      <c r="A461">
        <v>461</v>
      </c>
      <c r="B461">
        <v>26</v>
      </c>
      <c r="C461" t="s">
        <v>13</v>
      </c>
      <c r="D461" t="s">
        <v>14</v>
      </c>
      <c r="E461" t="s">
        <v>25</v>
      </c>
      <c r="F461">
        <v>2</v>
      </c>
      <c r="G461" s="1">
        <v>120000</v>
      </c>
      <c r="H461" t="s">
        <v>32</v>
      </c>
      <c r="I461" t="s">
        <v>33</v>
      </c>
    </row>
    <row r="462" spans="1:9" x14ac:dyDescent="0.3">
      <c r="A462">
        <v>462</v>
      </c>
      <c r="B462">
        <v>27</v>
      </c>
      <c r="C462" t="s">
        <v>8</v>
      </c>
      <c r="D462" t="s">
        <v>9</v>
      </c>
      <c r="E462" t="s">
        <v>15</v>
      </c>
      <c r="F462">
        <v>2</v>
      </c>
      <c r="G462" s="1">
        <v>110000</v>
      </c>
      <c r="H462" t="s">
        <v>32</v>
      </c>
      <c r="I462" t="s">
        <v>23</v>
      </c>
    </row>
    <row r="463" spans="1:9" x14ac:dyDescent="0.3">
      <c r="A463">
        <v>463</v>
      </c>
      <c r="B463">
        <v>30</v>
      </c>
      <c r="C463" t="s">
        <v>13</v>
      </c>
      <c r="D463" t="s">
        <v>18</v>
      </c>
      <c r="E463" t="s">
        <v>60</v>
      </c>
      <c r="F463">
        <v>5</v>
      </c>
      <c r="G463" s="1">
        <v>180000</v>
      </c>
      <c r="H463" t="s">
        <v>16</v>
      </c>
      <c r="I463" t="s">
        <v>23</v>
      </c>
    </row>
    <row r="464" spans="1:9" x14ac:dyDescent="0.3">
      <c r="A464">
        <v>464</v>
      </c>
      <c r="B464">
        <v>29</v>
      </c>
      <c r="C464" t="s">
        <v>8</v>
      </c>
      <c r="D464" t="s">
        <v>9</v>
      </c>
      <c r="E464" t="s">
        <v>10</v>
      </c>
      <c r="F464">
        <v>4</v>
      </c>
      <c r="G464" s="1">
        <v>140000</v>
      </c>
      <c r="H464" t="s">
        <v>16</v>
      </c>
      <c r="I464" t="s">
        <v>17</v>
      </c>
    </row>
    <row r="465" spans="1:9" x14ac:dyDescent="0.3">
      <c r="A465">
        <v>465</v>
      </c>
      <c r="B465">
        <v>32</v>
      </c>
      <c r="C465" t="s">
        <v>8</v>
      </c>
      <c r="D465" t="s">
        <v>9</v>
      </c>
      <c r="E465" t="s">
        <v>25</v>
      </c>
      <c r="F465">
        <v>7</v>
      </c>
      <c r="G465" s="1">
        <v>170000</v>
      </c>
      <c r="H465" t="s">
        <v>20</v>
      </c>
      <c r="I465" t="s">
        <v>12</v>
      </c>
    </row>
    <row r="466" spans="1:9" x14ac:dyDescent="0.3">
      <c r="A466">
        <v>466</v>
      </c>
      <c r="B466">
        <v>25</v>
      </c>
      <c r="C466" t="s">
        <v>13</v>
      </c>
      <c r="D466" t="s">
        <v>14</v>
      </c>
      <c r="E466" t="s">
        <v>15</v>
      </c>
      <c r="F466">
        <v>1</v>
      </c>
      <c r="G466" s="1">
        <v>100000</v>
      </c>
      <c r="H466" t="s">
        <v>11</v>
      </c>
      <c r="I466" t="s">
        <v>35</v>
      </c>
    </row>
    <row r="467" spans="1:9" x14ac:dyDescent="0.3">
      <c r="A467">
        <v>467</v>
      </c>
      <c r="B467">
        <v>33</v>
      </c>
      <c r="C467" t="s">
        <v>8</v>
      </c>
      <c r="D467" t="s">
        <v>18</v>
      </c>
      <c r="E467" t="s">
        <v>60</v>
      </c>
      <c r="F467">
        <v>8</v>
      </c>
      <c r="G467" s="1">
        <v>190000</v>
      </c>
      <c r="H467" t="s">
        <v>27</v>
      </c>
      <c r="I467" t="s">
        <v>28</v>
      </c>
    </row>
    <row r="468" spans="1:9" x14ac:dyDescent="0.3">
      <c r="A468">
        <v>468</v>
      </c>
      <c r="B468">
        <v>31</v>
      </c>
      <c r="C468" t="s">
        <v>13</v>
      </c>
      <c r="D468" t="s">
        <v>9</v>
      </c>
      <c r="E468" t="s">
        <v>10</v>
      </c>
      <c r="F468">
        <v>6</v>
      </c>
      <c r="G468" s="1">
        <v>155000</v>
      </c>
      <c r="H468" t="s">
        <v>16</v>
      </c>
      <c r="I468" t="s">
        <v>23</v>
      </c>
    </row>
    <row r="469" spans="1:9" x14ac:dyDescent="0.3">
      <c r="A469">
        <v>469</v>
      </c>
      <c r="B469">
        <v>28</v>
      </c>
      <c r="C469" t="s">
        <v>8</v>
      </c>
      <c r="D469" t="s">
        <v>14</v>
      </c>
      <c r="E469" t="s">
        <v>25</v>
      </c>
      <c r="F469">
        <v>3</v>
      </c>
      <c r="G469" s="1">
        <v>130000</v>
      </c>
      <c r="H469" t="s">
        <v>11</v>
      </c>
      <c r="I469" t="s">
        <v>44</v>
      </c>
    </row>
    <row r="470" spans="1:9" x14ac:dyDescent="0.3">
      <c r="A470">
        <v>470</v>
      </c>
      <c r="B470">
        <v>30</v>
      </c>
      <c r="C470" t="s">
        <v>13</v>
      </c>
      <c r="D470" t="s">
        <v>9</v>
      </c>
      <c r="E470" t="s">
        <v>15</v>
      </c>
      <c r="F470">
        <v>5</v>
      </c>
      <c r="G470" s="1">
        <v>145000</v>
      </c>
      <c r="H470" t="s">
        <v>32</v>
      </c>
      <c r="I470" t="s">
        <v>12</v>
      </c>
    </row>
    <row r="471" spans="1:9" x14ac:dyDescent="0.3">
      <c r="A471">
        <v>471</v>
      </c>
      <c r="B471">
        <v>27</v>
      </c>
      <c r="C471" t="s">
        <v>8</v>
      </c>
      <c r="D471" t="s">
        <v>18</v>
      </c>
      <c r="E471" t="s">
        <v>60</v>
      </c>
      <c r="F471">
        <v>2</v>
      </c>
      <c r="G471" s="1">
        <v>115000</v>
      </c>
      <c r="H471" t="s">
        <v>32</v>
      </c>
      <c r="I471" t="s">
        <v>23</v>
      </c>
    </row>
    <row r="472" spans="1:9" x14ac:dyDescent="0.3">
      <c r="A472">
        <v>472</v>
      </c>
      <c r="B472">
        <v>29</v>
      </c>
      <c r="C472" t="s">
        <v>13</v>
      </c>
      <c r="D472" t="s">
        <v>9</v>
      </c>
      <c r="E472" t="s">
        <v>10</v>
      </c>
      <c r="F472">
        <v>4</v>
      </c>
      <c r="G472" s="1">
        <v>140000</v>
      </c>
      <c r="H472" t="s">
        <v>27</v>
      </c>
      <c r="I472" t="s">
        <v>28</v>
      </c>
    </row>
    <row r="473" spans="1:9" x14ac:dyDescent="0.3">
      <c r="A473">
        <v>473</v>
      </c>
      <c r="B473">
        <v>34</v>
      </c>
      <c r="C473" t="s">
        <v>8</v>
      </c>
      <c r="D473" t="s">
        <v>9</v>
      </c>
      <c r="E473" t="s">
        <v>25</v>
      </c>
      <c r="F473">
        <v>9</v>
      </c>
      <c r="G473" s="1">
        <v>185000</v>
      </c>
      <c r="H473" t="s">
        <v>27</v>
      </c>
      <c r="I473" t="s">
        <v>28</v>
      </c>
    </row>
    <row r="474" spans="1:9" x14ac:dyDescent="0.3">
      <c r="A474">
        <v>474</v>
      </c>
      <c r="B474">
        <v>25</v>
      </c>
      <c r="C474" t="s">
        <v>13</v>
      </c>
      <c r="D474" t="s">
        <v>14</v>
      </c>
      <c r="E474" t="s">
        <v>15</v>
      </c>
      <c r="F474">
        <v>1</v>
      </c>
      <c r="G474" s="1">
        <v>100000</v>
      </c>
      <c r="H474" t="s">
        <v>20</v>
      </c>
      <c r="I474" t="s">
        <v>23</v>
      </c>
    </row>
    <row r="475" spans="1:9" x14ac:dyDescent="0.3">
      <c r="A475">
        <v>475</v>
      </c>
      <c r="B475">
        <v>33</v>
      </c>
      <c r="C475" t="s">
        <v>8</v>
      </c>
      <c r="D475" t="s">
        <v>18</v>
      </c>
      <c r="E475" t="s">
        <v>60</v>
      </c>
      <c r="F475">
        <v>8</v>
      </c>
      <c r="G475" s="1">
        <v>190000</v>
      </c>
      <c r="H475" t="s">
        <v>11</v>
      </c>
      <c r="I475" t="s">
        <v>44</v>
      </c>
    </row>
    <row r="476" spans="1:9" x14ac:dyDescent="0.3">
      <c r="A476">
        <v>476</v>
      </c>
      <c r="B476">
        <v>31</v>
      </c>
      <c r="C476" t="s">
        <v>13</v>
      </c>
      <c r="D476" t="s">
        <v>9</v>
      </c>
      <c r="E476" t="s">
        <v>10</v>
      </c>
      <c r="F476">
        <v>6</v>
      </c>
      <c r="G476" s="1">
        <v>155000</v>
      </c>
      <c r="H476" t="s">
        <v>11</v>
      </c>
      <c r="I476" t="s">
        <v>35</v>
      </c>
    </row>
    <row r="477" spans="1:9" x14ac:dyDescent="0.3">
      <c r="A477">
        <v>477</v>
      </c>
      <c r="B477">
        <v>28</v>
      </c>
      <c r="C477" t="s">
        <v>8</v>
      </c>
      <c r="D477" t="s">
        <v>14</v>
      </c>
      <c r="E477" t="s">
        <v>25</v>
      </c>
      <c r="F477">
        <v>3</v>
      </c>
      <c r="G477" s="1">
        <v>130000</v>
      </c>
      <c r="H477" t="s">
        <v>11</v>
      </c>
      <c r="I477" t="s">
        <v>23</v>
      </c>
    </row>
    <row r="478" spans="1:9" x14ac:dyDescent="0.3">
      <c r="A478">
        <v>478</v>
      </c>
      <c r="B478">
        <v>30</v>
      </c>
      <c r="C478" t="s">
        <v>13</v>
      </c>
      <c r="D478" t="s">
        <v>9</v>
      </c>
      <c r="E478" t="s">
        <v>15</v>
      </c>
      <c r="F478">
        <v>5</v>
      </c>
      <c r="G478" s="1">
        <v>145000</v>
      </c>
      <c r="H478" t="s">
        <v>27</v>
      </c>
      <c r="I478" t="s">
        <v>30</v>
      </c>
    </row>
    <row r="479" spans="1:9" x14ac:dyDescent="0.3">
      <c r="A479">
        <v>479</v>
      </c>
      <c r="B479">
        <v>27</v>
      </c>
      <c r="C479" t="s">
        <v>8</v>
      </c>
      <c r="D479" t="s">
        <v>18</v>
      </c>
      <c r="E479" t="s">
        <v>60</v>
      </c>
      <c r="F479">
        <v>2</v>
      </c>
      <c r="G479" s="1">
        <v>115000</v>
      </c>
      <c r="H479" t="s">
        <v>11</v>
      </c>
      <c r="I479" t="s">
        <v>35</v>
      </c>
    </row>
    <row r="480" spans="1:9" x14ac:dyDescent="0.3">
      <c r="A480">
        <v>480</v>
      </c>
      <c r="B480">
        <v>29</v>
      </c>
      <c r="C480" t="s">
        <v>13</v>
      </c>
      <c r="D480" t="s">
        <v>9</v>
      </c>
      <c r="E480" t="s">
        <v>10</v>
      </c>
      <c r="F480">
        <v>4</v>
      </c>
      <c r="G480" s="1">
        <v>140000</v>
      </c>
      <c r="H480" t="s">
        <v>27</v>
      </c>
      <c r="I480" t="s">
        <v>30</v>
      </c>
    </row>
    <row r="481" spans="1:9" x14ac:dyDescent="0.3">
      <c r="A481">
        <v>481</v>
      </c>
      <c r="B481">
        <v>34</v>
      </c>
      <c r="C481" t="s">
        <v>8</v>
      </c>
      <c r="D481" t="s">
        <v>9</v>
      </c>
      <c r="E481" t="s">
        <v>25</v>
      </c>
      <c r="F481">
        <v>9</v>
      </c>
      <c r="G481" s="1">
        <v>185000</v>
      </c>
      <c r="H481" t="s">
        <v>27</v>
      </c>
      <c r="I481" t="s">
        <v>12</v>
      </c>
    </row>
    <row r="482" spans="1:9" x14ac:dyDescent="0.3">
      <c r="A482">
        <v>482</v>
      </c>
      <c r="B482">
        <v>25</v>
      </c>
      <c r="C482" t="s">
        <v>13</v>
      </c>
      <c r="D482" t="s">
        <v>14</v>
      </c>
      <c r="E482" t="s">
        <v>15</v>
      </c>
      <c r="F482">
        <v>1</v>
      </c>
      <c r="G482" s="1">
        <v>100000</v>
      </c>
      <c r="H482" t="s">
        <v>11</v>
      </c>
      <c r="I482" t="s">
        <v>12</v>
      </c>
    </row>
    <row r="483" spans="1:9" x14ac:dyDescent="0.3">
      <c r="A483">
        <v>483</v>
      </c>
      <c r="B483">
        <v>33</v>
      </c>
      <c r="C483" t="s">
        <v>8</v>
      </c>
      <c r="D483" t="s">
        <v>18</v>
      </c>
      <c r="E483" t="s">
        <v>60</v>
      </c>
      <c r="F483">
        <v>8</v>
      </c>
      <c r="G483" s="1">
        <v>190000</v>
      </c>
      <c r="H483" t="s">
        <v>11</v>
      </c>
      <c r="I483" t="s">
        <v>44</v>
      </c>
    </row>
    <row r="484" spans="1:9" x14ac:dyDescent="0.3">
      <c r="A484">
        <v>484</v>
      </c>
      <c r="B484">
        <v>31</v>
      </c>
      <c r="C484" t="s">
        <v>13</v>
      </c>
      <c r="D484" t="s">
        <v>9</v>
      </c>
      <c r="E484" t="s">
        <v>10</v>
      </c>
      <c r="F484">
        <v>6</v>
      </c>
      <c r="G484" s="1">
        <v>155000</v>
      </c>
      <c r="H484" t="s">
        <v>27</v>
      </c>
      <c r="I484" t="s">
        <v>30</v>
      </c>
    </row>
    <row r="485" spans="1:9" x14ac:dyDescent="0.3">
      <c r="A485">
        <v>485</v>
      </c>
      <c r="B485">
        <v>28</v>
      </c>
      <c r="C485" t="s">
        <v>8</v>
      </c>
      <c r="D485" t="s">
        <v>14</v>
      </c>
      <c r="E485" t="s">
        <v>25</v>
      </c>
      <c r="F485">
        <v>3</v>
      </c>
      <c r="G485" s="1">
        <v>130000</v>
      </c>
      <c r="H485" t="s">
        <v>20</v>
      </c>
      <c r="I485" t="s">
        <v>12</v>
      </c>
    </row>
    <row r="486" spans="1:9" x14ac:dyDescent="0.3">
      <c r="A486">
        <v>486</v>
      </c>
      <c r="B486">
        <v>30</v>
      </c>
      <c r="C486" t="s">
        <v>13</v>
      </c>
      <c r="D486" t="s">
        <v>9</v>
      </c>
      <c r="E486" t="s">
        <v>15</v>
      </c>
      <c r="F486">
        <v>5</v>
      </c>
      <c r="G486" s="1">
        <v>145000</v>
      </c>
      <c r="H486" t="s">
        <v>16</v>
      </c>
      <c r="I486" t="s">
        <v>12</v>
      </c>
    </row>
    <row r="487" spans="1:9" x14ac:dyDescent="0.3">
      <c r="A487">
        <v>487</v>
      </c>
      <c r="B487">
        <v>27</v>
      </c>
      <c r="C487" t="s">
        <v>8</v>
      </c>
      <c r="D487" t="s">
        <v>18</v>
      </c>
      <c r="E487" t="s">
        <v>60</v>
      </c>
      <c r="F487">
        <v>2</v>
      </c>
      <c r="G487" s="1">
        <v>115000</v>
      </c>
      <c r="H487" t="s">
        <v>11</v>
      </c>
      <c r="I487" t="s">
        <v>44</v>
      </c>
    </row>
    <row r="488" spans="1:9" x14ac:dyDescent="0.3">
      <c r="A488">
        <v>488</v>
      </c>
      <c r="B488">
        <v>29</v>
      </c>
      <c r="C488" t="s">
        <v>13</v>
      </c>
      <c r="D488" t="s">
        <v>9</v>
      </c>
      <c r="E488" t="s">
        <v>10</v>
      </c>
      <c r="F488">
        <v>4</v>
      </c>
      <c r="G488" s="1">
        <v>140000</v>
      </c>
      <c r="H488" t="s">
        <v>16</v>
      </c>
      <c r="I488" t="s">
        <v>12</v>
      </c>
    </row>
    <row r="489" spans="1:9" x14ac:dyDescent="0.3">
      <c r="A489">
        <v>489</v>
      </c>
      <c r="B489">
        <v>34</v>
      </c>
      <c r="C489" t="s">
        <v>8</v>
      </c>
      <c r="D489" t="s">
        <v>9</v>
      </c>
      <c r="E489" t="s">
        <v>25</v>
      </c>
      <c r="F489">
        <v>9</v>
      </c>
      <c r="G489" s="1">
        <v>185000</v>
      </c>
      <c r="H489" t="s">
        <v>32</v>
      </c>
      <c r="I489" t="s">
        <v>23</v>
      </c>
    </row>
    <row r="490" spans="1:9" x14ac:dyDescent="0.3">
      <c r="A490">
        <v>490</v>
      </c>
      <c r="B490">
        <v>25</v>
      </c>
      <c r="C490" t="s">
        <v>13</v>
      </c>
      <c r="D490" t="s">
        <v>14</v>
      </c>
      <c r="E490" t="s">
        <v>15</v>
      </c>
      <c r="F490">
        <v>1</v>
      </c>
      <c r="G490" s="1">
        <v>100000</v>
      </c>
      <c r="H490" t="s">
        <v>32</v>
      </c>
      <c r="I490" t="s">
        <v>23</v>
      </c>
    </row>
    <row r="491" spans="1:9" x14ac:dyDescent="0.3">
      <c r="A491">
        <v>491</v>
      </c>
      <c r="B491">
        <v>33</v>
      </c>
      <c r="C491" t="s">
        <v>8</v>
      </c>
      <c r="D491" t="s">
        <v>18</v>
      </c>
      <c r="E491" t="s">
        <v>60</v>
      </c>
      <c r="F491">
        <v>8</v>
      </c>
      <c r="G491" s="1">
        <v>190000</v>
      </c>
      <c r="H491" t="s">
        <v>20</v>
      </c>
      <c r="I491" t="s">
        <v>23</v>
      </c>
    </row>
    <row r="492" spans="1:9" x14ac:dyDescent="0.3">
      <c r="A492">
        <v>492</v>
      </c>
      <c r="B492">
        <v>31</v>
      </c>
      <c r="C492" t="s">
        <v>13</v>
      </c>
      <c r="D492" t="s">
        <v>9</v>
      </c>
      <c r="E492" t="s">
        <v>10</v>
      </c>
      <c r="F492">
        <v>6</v>
      </c>
      <c r="G492" s="1">
        <v>155000</v>
      </c>
      <c r="H492" t="s">
        <v>32</v>
      </c>
      <c r="I492" t="s">
        <v>33</v>
      </c>
    </row>
    <row r="493" spans="1:9" x14ac:dyDescent="0.3">
      <c r="A493">
        <v>493</v>
      </c>
      <c r="B493">
        <v>28</v>
      </c>
      <c r="C493" t="s">
        <v>8</v>
      </c>
      <c r="D493" t="s">
        <v>14</v>
      </c>
      <c r="E493" t="s">
        <v>25</v>
      </c>
      <c r="F493">
        <v>3</v>
      </c>
      <c r="G493" s="1">
        <v>130000</v>
      </c>
      <c r="H493" t="s">
        <v>20</v>
      </c>
      <c r="I493" t="s">
        <v>23</v>
      </c>
    </row>
    <row r="494" spans="1:9" x14ac:dyDescent="0.3">
      <c r="A494">
        <v>494</v>
      </c>
      <c r="B494">
        <v>30</v>
      </c>
      <c r="C494" t="s">
        <v>13</v>
      </c>
      <c r="D494" t="s">
        <v>9</v>
      </c>
      <c r="E494" t="s">
        <v>15</v>
      </c>
      <c r="F494">
        <v>5</v>
      </c>
      <c r="G494" s="1">
        <v>145000</v>
      </c>
      <c r="H494" t="s">
        <v>27</v>
      </c>
      <c r="I494" t="s">
        <v>30</v>
      </c>
    </row>
    <row r="495" spans="1:9" x14ac:dyDescent="0.3">
      <c r="A495">
        <v>495</v>
      </c>
      <c r="B495">
        <v>27</v>
      </c>
      <c r="C495" t="s">
        <v>8</v>
      </c>
      <c r="D495" t="s">
        <v>18</v>
      </c>
      <c r="E495" t="s">
        <v>60</v>
      </c>
      <c r="F495">
        <v>2</v>
      </c>
      <c r="G495" s="1">
        <v>115000</v>
      </c>
      <c r="H495" t="s">
        <v>32</v>
      </c>
      <c r="I495" t="s">
        <v>12</v>
      </c>
    </row>
    <row r="496" spans="1:9" x14ac:dyDescent="0.3">
      <c r="A496">
        <v>496</v>
      </c>
      <c r="B496">
        <v>29</v>
      </c>
      <c r="C496" t="s">
        <v>13</v>
      </c>
      <c r="D496" t="s">
        <v>9</v>
      </c>
      <c r="E496" t="s">
        <v>10</v>
      </c>
      <c r="F496">
        <v>4</v>
      </c>
      <c r="G496" s="1">
        <v>140000</v>
      </c>
      <c r="H496" t="s">
        <v>27</v>
      </c>
      <c r="I496" t="s">
        <v>30</v>
      </c>
    </row>
    <row r="497" spans="1:9" x14ac:dyDescent="0.3">
      <c r="A497">
        <v>497</v>
      </c>
      <c r="B497">
        <v>34</v>
      </c>
      <c r="C497" t="s">
        <v>8</v>
      </c>
      <c r="D497" t="s">
        <v>9</v>
      </c>
      <c r="E497" t="s">
        <v>25</v>
      </c>
      <c r="F497">
        <v>9</v>
      </c>
      <c r="G497" s="1">
        <v>185000</v>
      </c>
      <c r="H497" t="s">
        <v>20</v>
      </c>
      <c r="I497" t="s">
        <v>12</v>
      </c>
    </row>
    <row r="498" spans="1:9" x14ac:dyDescent="0.3">
      <c r="A498">
        <v>498</v>
      </c>
      <c r="B498">
        <v>25</v>
      </c>
      <c r="C498" t="s">
        <v>13</v>
      </c>
      <c r="D498" t="s">
        <v>14</v>
      </c>
      <c r="E498" t="s">
        <v>15</v>
      </c>
      <c r="F498">
        <v>1</v>
      </c>
      <c r="G498" s="1">
        <v>100000</v>
      </c>
      <c r="H498" t="s">
        <v>27</v>
      </c>
      <c r="I498" t="s">
        <v>28</v>
      </c>
    </row>
    <row r="499" spans="1:9" x14ac:dyDescent="0.3">
      <c r="A499">
        <v>499</v>
      </c>
      <c r="B499">
        <v>33</v>
      </c>
      <c r="C499" t="s">
        <v>8</v>
      </c>
      <c r="D499" t="s">
        <v>18</v>
      </c>
      <c r="E499" t="s">
        <v>60</v>
      </c>
      <c r="F499">
        <v>8</v>
      </c>
      <c r="G499" s="1">
        <v>190000</v>
      </c>
      <c r="H499" t="s">
        <v>11</v>
      </c>
      <c r="I499" t="s">
        <v>44</v>
      </c>
    </row>
    <row r="500" spans="1:9" x14ac:dyDescent="0.3">
      <c r="A500">
        <v>500</v>
      </c>
      <c r="B500">
        <v>31</v>
      </c>
      <c r="C500" t="s">
        <v>13</v>
      </c>
      <c r="D500" t="s">
        <v>9</v>
      </c>
      <c r="E500" t="s">
        <v>10</v>
      </c>
      <c r="F500">
        <v>6</v>
      </c>
      <c r="G500" s="1">
        <v>155000</v>
      </c>
      <c r="H500" t="s">
        <v>16</v>
      </c>
      <c r="I500" t="s">
        <v>12</v>
      </c>
    </row>
    <row r="501" spans="1:9" x14ac:dyDescent="0.3">
      <c r="A501">
        <v>501</v>
      </c>
      <c r="B501">
        <v>28</v>
      </c>
      <c r="C501" t="s">
        <v>8</v>
      </c>
      <c r="D501" t="s">
        <v>14</v>
      </c>
      <c r="E501" t="s">
        <v>25</v>
      </c>
      <c r="F501">
        <v>3</v>
      </c>
      <c r="G501" s="1">
        <v>130000</v>
      </c>
      <c r="H501" t="s">
        <v>32</v>
      </c>
      <c r="I501" t="s">
        <v>12</v>
      </c>
    </row>
    <row r="502" spans="1:9" x14ac:dyDescent="0.3">
      <c r="A502">
        <v>502</v>
      </c>
      <c r="B502">
        <v>30</v>
      </c>
      <c r="C502" t="s">
        <v>13</v>
      </c>
      <c r="D502" t="s">
        <v>9</v>
      </c>
      <c r="E502" t="s">
        <v>15</v>
      </c>
      <c r="F502">
        <v>5</v>
      </c>
      <c r="G502" s="1">
        <v>145000</v>
      </c>
      <c r="H502" t="s">
        <v>16</v>
      </c>
      <c r="I502" t="s">
        <v>17</v>
      </c>
    </row>
    <row r="503" spans="1:9" x14ac:dyDescent="0.3">
      <c r="A503">
        <v>503</v>
      </c>
      <c r="B503">
        <v>27</v>
      </c>
      <c r="C503" t="s">
        <v>8</v>
      </c>
      <c r="D503" t="s">
        <v>18</v>
      </c>
      <c r="E503" t="s">
        <v>60</v>
      </c>
      <c r="F503">
        <v>2</v>
      </c>
      <c r="G503" s="1">
        <v>115000</v>
      </c>
      <c r="H503" t="s">
        <v>11</v>
      </c>
      <c r="I503" t="s">
        <v>35</v>
      </c>
    </row>
    <row r="504" spans="1:9" x14ac:dyDescent="0.3">
      <c r="A504">
        <v>504</v>
      </c>
      <c r="B504">
        <v>29</v>
      </c>
      <c r="C504" t="s">
        <v>13</v>
      </c>
      <c r="D504" t="s">
        <v>9</v>
      </c>
      <c r="E504" t="s">
        <v>10</v>
      </c>
      <c r="F504">
        <v>4</v>
      </c>
      <c r="G504" s="1">
        <v>140000</v>
      </c>
      <c r="H504" t="s">
        <v>20</v>
      </c>
      <c r="I504" t="s">
        <v>23</v>
      </c>
    </row>
    <row r="505" spans="1:9" x14ac:dyDescent="0.3">
      <c r="A505">
        <v>505</v>
      </c>
      <c r="B505">
        <v>34</v>
      </c>
      <c r="C505" t="s">
        <v>8</v>
      </c>
      <c r="D505" t="s">
        <v>9</v>
      </c>
      <c r="E505" t="s">
        <v>25</v>
      </c>
      <c r="F505">
        <v>9</v>
      </c>
      <c r="G505" s="1">
        <v>185000</v>
      </c>
      <c r="H505" t="s">
        <v>32</v>
      </c>
      <c r="I505" t="s">
        <v>33</v>
      </c>
    </row>
    <row r="506" spans="1:9" x14ac:dyDescent="0.3">
      <c r="A506">
        <v>506</v>
      </c>
      <c r="B506">
        <v>26</v>
      </c>
      <c r="C506" t="s">
        <v>8</v>
      </c>
      <c r="D506" t="s">
        <v>9</v>
      </c>
      <c r="E506" t="s">
        <v>15</v>
      </c>
      <c r="F506">
        <v>3</v>
      </c>
      <c r="G506" s="1">
        <v>130000</v>
      </c>
      <c r="H506" t="s">
        <v>32</v>
      </c>
      <c r="I506" t="s">
        <v>33</v>
      </c>
    </row>
    <row r="507" spans="1:9" x14ac:dyDescent="0.3">
      <c r="A507">
        <v>507</v>
      </c>
      <c r="B507">
        <v>29</v>
      </c>
      <c r="C507" t="s">
        <v>13</v>
      </c>
      <c r="D507" t="s">
        <v>14</v>
      </c>
      <c r="E507" t="s">
        <v>60</v>
      </c>
      <c r="F507">
        <v>6</v>
      </c>
      <c r="G507" s="1">
        <v>180000</v>
      </c>
      <c r="H507" t="s">
        <v>11</v>
      </c>
      <c r="I507" t="s">
        <v>23</v>
      </c>
    </row>
    <row r="508" spans="1:9" x14ac:dyDescent="0.3">
      <c r="A508">
        <v>508</v>
      </c>
      <c r="B508">
        <v>32</v>
      </c>
      <c r="C508" t="s">
        <v>8</v>
      </c>
      <c r="D508" t="s">
        <v>9</v>
      </c>
      <c r="E508" t="s">
        <v>10</v>
      </c>
      <c r="F508">
        <v>8</v>
      </c>
      <c r="G508" s="1">
        <v>190000</v>
      </c>
      <c r="H508" t="s">
        <v>32</v>
      </c>
      <c r="I508" t="s">
        <v>12</v>
      </c>
    </row>
    <row r="509" spans="1:9" x14ac:dyDescent="0.3">
      <c r="A509">
        <v>509</v>
      </c>
      <c r="B509">
        <v>27</v>
      </c>
      <c r="C509" t="s">
        <v>13</v>
      </c>
      <c r="D509" t="s">
        <v>9</v>
      </c>
      <c r="E509" t="s">
        <v>25</v>
      </c>
      <c r="F509">
        <v>4</v>
      </c>
      <c r="G509" s="1">
        <v>150000</v>
      </c>
      <c r="H509" t="s">
        <v>11</v>
      </c>
      <c r="I509" t="s">
        <v>35</v>
      </c>
    </row>
    <row r="510" spans="1:9" x14ac:dyDescent="0.3">
      <c r="A510">
        <v>510</v>
      </c>
      <c r="B510">
        <v>24</v>
      </c>
      <c r="C510" t="s">
        <v>8</v>
      </c>
      <c r="D510" t="s">
        <v>9</v>
      </c>
      <c r="E510" t="s">
        <v>15</v>
      </c>
      <c r="F510">
        <v>1</v>
      </c>
      <c r="G510" s="1">
        <v>90000</v>
      </c>
      <c r="H510" t="s">
        <v>27</v>
      </c>
      <c r="I510" t="s">
        <v>30</v>
      </c>
    </row>
    <row r="511" spans="1:9" x14ac:dyDescent="0.3">
      <c r="A511">
        <v>511</v>
      </c>
      <c r="B511">
        <v>31</v>
      </c>
      <c r="C511" t="s">
        <v>13</v>
      </c>
      <c r="D511" t="s">
        <v>14</v>
      </c>
      <c r="E511" t="s">
        <v>60</v>
      </c>
      <c r="F511">
        <v>9</v>
      </c>
      <c r="G511" s="1">
        <v>195000</v>
      </c>
      <c r="H511" t="s">
        <v>11</v>
      </c>
      <c r="I511" t="s">
        <v>23</v>
      </c>
    </row>
    <row r="512" spans="1:9" x14ac:dyDescent="0.3">
      <c r="A512">
        <v>512</v>
      </c>
      <c r="B512">
        <v>28</v>
      </c>
      <c r="C512" t="s">
        <v>8</v>
      </c>
      <c r="D512" t="s">
        <v>9</v>
      </c>
      <c r="E512" t="s">
        <v>10</v>
      </c>
      <c r="F512">
        <v>5</v>
      </c>
      <c r="G512" s="1">
        <v>160000</v>
      </c>
      <c r="H512" t="s">
        <v>27</v>
      </c>
      <c r="I512" t="s">
        <v>12</v>
      </c>
    </row>
    <row r="513" spans="1:9" x14ac:dyDescent="0.3">
      <c r="A513">
        <v>513</v>
      </c>
      <c r="B513">
        <v>33</v>
      </c>
      <c r="C513" t="s">
        <v>13</v>
      </c>
      <c r="D513" t="s">
        <v>14</v>
      </c>
      <c r="E513" t="s">
        <v>25</v>
      </c>
      <c r="F513">
        <v>11</v>
      </c>
      <c r="G513" s="1">
        <v>198000</v>
      </c>
      <c r="H513" t="s">
        <v>16</v>
      </c>
      <c r="I513" t="s">
        <v>39</v>
      </c>
    </row>
    <row r="514" spans="1:9" x14ac:dyDescent="0.3">
      <c r="A514">
        <v>514</v>
      </c>
      <c r="B514">
        <v>25</v>
      </c>
      <c r="C514" t="s">
        <v>8</v>
      </c>
      <c r="D514" t="s">
        <v>9</v>
      </c>
      <c r="E514" t="s">
        <v>15</v>
      </c>
      <c r="F514">
        <v>2</v>
      </c>
      <c r="G514" s="1">
        <v>110000</v>
      </c>
      <c r="H514" t="s">
        <v>16</v>
      </c>
      <c r="I514" t="s">
        <v>17</v>
      </c>
    </row>
    <row r="515" spans="1:9" x14ac:dyDescent="0.3">
      <c r="A515">
        <v>515</v>
      </c>
      <c r="B515">
        <v>30</v>
      </c>
      <c r="C515" t="s">
        <v>13</v>
      </c>
      <c r="D515" t="s">
        <v>18</v>
      </c>
      <c r="E515" t="s">
        <v>60</v>
      </c>
      <c r="F515">
        <v>7</v>
      </c>
      <c r="G515" s="1">
        <v>185000</v>
      </c>
      <c r="H515" t="s">
        <v>27</v>
      </c>
      <c r="I515" t="s">
        <v>28</v>
      </c>
    </row>
    <row r="516" spans="1:9" x14ac:dyDescent="0.3">
      <c r="A516">
        <v>516</v>
      </c>
      <c r="B516">
        <v>27</v>
      </c>
      <c r="C516" t="s">
        <v>8</v>
      </c>
      <c r="D516" t="s">
        <v>9</v>
      </c>
      <c r="E516" t="s">
        <v>10</v>
      </c>
      <c r="F516">
        <v>4</v>
      </c>
      <c r="G516" s="1">
        <v>140000</v>
      </c>
      <c r="H516" t="s">
        <v>11</v>
      </c>
      <c r="I516" t="s">
        <v>44</v>
      </c>
    </row>
    <row r="517" spans="1:9" x14ac:dyDescent="0.3">
      <c r="A517">
        <v>517</v>
      </c>
      <c r="B517">
        <v>34</v>
      </c>
      <c r="C517" t="s">
        <v>13</v>
      </c>
      <c r="D517" t="s">
        <v>14</v>
      </c>
      <c r="E517" t="s">
        <v>25</v>
      </c>
      <c r="F517">
        <v>12</v>
      </c>
      <c r="G517" s="1">
        <v>196000</v>
      </c>
      <c r="H517" t="s">
        <v>27</v>
      </c>
      <c r="I517" t="s">
        <v>30</v>
      </c>
    </row>
    <row r="518" spans="1:9" x14ac:dyDescent="0.3">
      <c r="A518">
        <v>518</v>
      </c>
      <c r="B518">
        <v>23</v>
      </c>
      <c r="C518" t="s">
        <v>8</v>
      </c>
      <c r="D518" t="s">
        <v>9</v>
      </c>
      <c r="E518" t="s">
        <v>15</v>
      </c>
      <c r="F518">
        <v>1</v>
      </c>
      <c r="G518" s="1">
        <v>95000</v>
      </c>
      <c r="H518" t="s">
        <v>27</v>
      </c>
      <c r="I518" t="s">
        <v>28</v>
      </c>
    </row>
    <row r="519" spans="1:9" x14ac:dyDescent="0.3">
      <c r="A519">
        <v>519</v>
      </c>
      <c r="B519">
        <v>32</v>
      </c>
      <c r="C519" t="s">
        <v>13</v>
      </c>
      <c r="D519" t="s">
        <v>18</v>
      </c>
      <c r="E519" t="s">
        <v>60</v>
      </c>
      <c r="F519">
        <v>10</v>
      </c>
      <c r="G519" s="1">
        <v>193000</v>
      </c>
      <c r="H519" t="s">
        <v>32</v>
      </c>
      <c r="I519" t="s">
        <v>12</v>
      </c>
    </row>
    <row r="520" spans="1:9" x14ac:dyDescent="0.3">
      <c r="A520">
        <v>520</v>
      </c>
      <c r="B520">
        <v>29</v>
      </c>
      <c r="C520" t="s">
        <v>8</v>
      </c>
      <c r="D520" t="s">
        <v>9</v>
      </c>
      <c r="E520" t="s">
        <v>10</v>
      </c>
      <c r="F520">
        <v>6</v>
      </c>
      <c r="G520" s="1">
        <v>175000</v>
      </c>
      <c r="H520" t="s">
        <v>32</v>
      </c>
      <c r="I520" t="s">
        <v>12</v>
      </c>
    </row>
    <row r="521" spans="1:9" x14ac:dyDescent="0.3">
      <c r="A521">
        <v>521</v>
      </c>
      <c r="B521">
        <v>30</v>
      </c>
      <c r="C521" t="s">
        <v>13</v>
      </c>
      <c r="D521" t="s">
        <v>9</v>
      </c>
      <c r="E521" t="s">
        <v>25</v>
      </c>
      <c r="F521">
        <v>5</v>
      </c>
      <c r="G521" s="1">
        <v>160000</v>
      </c>
      <c r="H521" t="s">
        <v>32</v>
      </c>
      <c r="I521" t="s">
        <v>12</v>
      </c>
    </row>
    <row r="522" spans="1:9" x14ac:dyDescent="0.3">
      <c r="A522">
        <v>522</v>
      </c>
      <c r="B522">
        <v>26</v>
      </c>
      <c r="C522" t="s">
        <v>8</v>
      </c>
      <c r="D522" t="s">
        <v>9</v>
      </c>
      <c r="E522" t="s">
        <v>15</v>
      </c>
      <c r="F522">
        <v>3</v>
      </c>
      <c r="G522" s="1">
        <v>130000</v>
      </c>
      <c r="H522" t="s">
        <v>20</v>
      </c>
      <c r="I522" t="s">
        <v>56</v>
      </c>
    </row>
    <row r="523" spans="1:9" x14ac:dyDescent="0.3">
      <c r="A523">
        <v>523</v>
      </c>
      <c r="B523">
        <v>31</v>
      </c>
      <c r="C523" t="s">
        <v>13</v>
      </c>
      <c r="D523" t="s">
        <v>14</v>
      </c>
      <c r="E523" t="s">
        <v>60</v>
      </c>
      <c r="F523">
        <v>6</v>
      </c>
      <c r="G523" s="1">
        <v>180000</v>
      </c>
      <c r="H523" t="s">
        <v>27</v>
      </c>
      <c r="I523" t="s">
        <v>28</v>
      </c>
    </row>
    <row r="524" spans="1:9" x14ac:dyDescent="0.3">
      <c r="A524">
        <v>524</v>
      </c>
      <c r="B524">
        <v>28</v>
      </c>
      <c r="C524" t="s">
        <v>8</v>
      </c>
      <c r="D524" t="s">
        <v>9</v>
      </c>
      <c r="E524" t="s">
        <v>10</v>
      </c>
      <c r="F524">
        <v>5</v>
      </c>
      <c r="G524" s="1">
        <v>160000</v>
      </c>
      <c r="H524" t="s">
        <v>16</v>
      </c>
      <c r="I524" t="s">
        <v>39</v>
      </c>
    </row>
    <row r="525" spans="1:9" x14ac:dyDescent="0.3">
      <c r="A525">
        <v>525</v>
      </c>
      <c r="B525">
        <v>33</v>
      </c>
      <c r="C525" t="s">
        <v>13</v>
      </c>
      <c r="D525" t="s">
        <v>14</v>
      </c>
      <c r="E525" t="s">
        <v>25</v>
      </c>
      <c r="F525">
        <v>11</v>
      </c>
      <c r="G525" s="1">
        <v>198000</v>
      </c>
      <c r="H525" t="s">
        <v>11</v>
      </c>
      <c r="I525" t="s">
        <v>44</v>
      </c>
    </row>
    <row r="526" spans="1:9" x14ac:dyDescent="0.3">
      <c r="A526">
        <v>526</v>
      </c>
      <c r="B526">
        <v>24</v>
      </c>
      <c r="C526" t="s">
        <v>8</v>
      </c>
      <c r="D526" t="s">
        <v>9</v>
      </c>
      <c r="E526" t="s">
        <v>15</v>
      </c>
      <c r="F526">
        <v>1</v>
      </c>
      <c r="G526" s="1">
        <v>90000</v>
      </c>
      <c r="H526" t="s">
        <v>27</v>
      </c>
      <c r="I526" t="s">
        <v>12</v>
      </c>
    </row>
    <row r="527" spans="1:9" x14ac:dyDescent="0.3">
      <c r="A527">
        <v>527</v>
      </c>
      <c r="B527">
        <v>30</v>
      </c>
      <c r="C527" t="s">
        <v>13</v>
      </c>
      <c r="D527" t="s">
        <v>18</v>
      </c>
      <c r="E527" t="s">
        <v>60</v>
      </c>
      <c r="F527">
        <v>7</v>
      </c>
      <c r="G527" s="1">
        <v>185000</v>
      </c>
      <c r="H527" t="s">
        <v>20</v>
      </c>
      <c r="I527" t="s">
        <v>12</v>
      </c>
    </row>
    <row r="528" spans="1:9" x14ac:dyDescent="0.3">
      <c r="A528">
        <v>528</v>
      </c>
      <c r="B528">
        <v>27</v>
      </c>
      <c r="C528" t="s">
        <v>8</v>
      </c>
      <c r="D528" t="s">
        <v>9</v>
      </c>
      <c r="E528" t="s">
        <v>10</v>
      </c>
      <c r="F528">
        <v>4</v>
      </c>
      <c r="G528" s="1">
        <v>140000</v>
      </c>
      <c r="H528" t="s">
        <v>20</v>
      </c>
      <c r="I528" t="s">
        <v>56</v>
      </c>
    </row>
    <row r="529" spans="1:9" x14ac:dyDescent="0.3">
      <c r="A529">
        <v>529</v>
      </c>
      <c r="B529">
        <v>34</v>
      </c>
      <c r="C529" t="s">
        <v>13</v>
      </c>
      <c r="D529" t="s">
        <v>14</v>
      </c>
      <c r="E529" t="s">
        <v>25</v>
      </c>
      <c r="F529">
        <v>12</v>
      </c>
      <c r="G529" s="1">
        <v>196000</v>
      </c>
      <c r="H529" t="s">
        <v>20</v>
      </c>
      <c r="I529" t="s">
        <v>12</v>
      </c>
    </row>
    <row r="530" spans="1:9" x14ac:dyDescent="0.3">
      <c r="A530">
        <v>530</v>
      </c>
      <c r="B530">
        <v>25</v>
      </c>
      <c r="C530" t="s">
        <v>8</v>
      </c>
      <c r="D530" t="s">
        <v>9</v>
      </c>
      <c r="E530" t="s">
        <v>15</v>
      </c>
      <c r="F530">
        <v>2</v>
      </c>
      <c r="G530" s="1">
        <v>110000</v>
      </c>
      <c r="H530" t="s">
        <v>27</v>
      </c>
      <c r="I530" t="s">
        <v>30</v>
      </c>
    </row>
    <row r="531" spans="1:9" x14ac:dyDescent="0.3">
      <c r="A531">
        <v>531</v>
      </c>
      <c r="B531">
        <v>29</v>
      </c>
      <c r="C531" t="s">
        <v>13</v>
      </c>
      <c r="D531" t="s">
        <v>14</v>
      </c>
      <c r="E531" t="s">
        <v>60</v>
      </c>
      <c r="F531">
        <v>6</v>
      </c>
      <c r="G531" s="1">
        <v>180000</v>
      </c>
      <c r="H531" t="s">
        <v>16</v>
      </c>
      <c r="I531" t="s">
        <v>12</v>
      </c>
    </row>
    <row r="532" spans="1:9" x14ac:dyDescent="0.3">
      <c r="A532">
        <v>532</v>
      </c>
      <c r="B532">
        <v>32</v>
      </c>
      <c r="C532" t="s">
        <v>8</v>
      </c>
      <c r="D532" t="s">
        <v>9</v>
      </c>
      <c r="E532" t="s">
        <v>10</v>
      </c>
      <c r="F532">
        <v>8</v>
      </c>
      <c r="G532" s="1">
        <v>190000</v>
      </c>
      <c r="H532" t="s">
        <v>32</v>
      </c>
      <c r="I532" t="s">
        <v>12</v>
      </c>
    </row>
    <row r="533" spans="1:9" x14ac:dyDescent="0.3">
      <c r="A533">
        <v>533</v>
      </c>
      <c r="B533">
        <v>27</v>
      </c>
      <c r="C533" t="s">
        <v>13</v>
      </c>
      <c r="D533" t="s">
        <v>9</v>
      </c>
      <c r="E533" t="s">
        <v>25</v>
      </c>
      <c r="F533">
        <v>4</v>
      </c>
      <c r="G533" s="1">
        <v>150000</v>
      </c>
      <c r="H533" t="s">
        <v>27</v>
      </c>
      <c r="I533" t="s">
        <v>12</v>
      </c>
    </row>
    <row r="534" spans="1:9" x14ac:dyDescent="0.3">
      <c r="A534">
        <v>534</v>
      </c>
      <c r="B534">
        <v>31</v>
      </c>
      <c r="C534" t="s">
        <v>8</v>
      </c>
      <c r="D534" t="s">
        <v>9</v>
      </c>
      <c r="E534" t="s">
        <v>15</v>
      </c>
      <c r="F534">
        <v>9</v>
      </c>
      <c r="G534" s="1">
        <v>195000</v>
      </c>
      <c r="H534" t="s">
        <v>27</v>
      </c>
      <c r="I534" t="s">
        <v>28</v>
      </c>
    </row>
    <row r="535" spans="1:9" x14ac:dyDescent="0.3">
      <c r="A535">
        <v>535</v>
      </c>
      <c r="B535">
        <v>28</v>
      </c>
      <c r="C535" t="s">
        <v>13</v>
      </c>
      <c r="D535" t="s">
        <v>9</v>
      </c>
      <c r="E535" t="s">
        <v>10</v>
      </c>
      <c r="F535">
        <v>5</v>
      </c>
      <c r="G535" s="1">
        <v>160000</v>
      </c>
      <c r="H535" t="s">
        <v>32</v>
      </c>
      <c r="I535" t="s">
        <v>23</v>
      </c>
    </row>
    <row r="536" spans="1:9" x14ac:dyDescent="0.3">
      <c r="A536">
        <v>536</v>
      </c>
      <c r="B536">
        <v>33</v>
      </c>
      <c r="C536" t="s">
        <v>8</v>
      </c>
      <c r="D536" t="s">
        <v>14</v>
      </c>
      <c r="E536" t="s">
        <v>25</v>
      </c>
      <c r="F536">
        <v>11</v>
      </c>
      <c r="G536" s="1">
        <v>198000</v>
      </c>
      <c r="H536" t="s">
        <v>11</v>
      </c>
      <c r="I536" t="s">
        <v>12</v>
      </c>
    </row>
    <row r="537" spans="1:9" x14ac:dyDescent="0.3">
      <c r="A537">
        <v>537</v>
      </c>
      <c r="B537">
        <v>26</v>
      </c>
      <c r="C537" t="s">
        <v>13</v>
      </c>
      <c r="D537" t="s">
        <v>9</v>
      </c>
      <c r="E537" t="s">
        <v>15</v>
      </c>
      <c r="F537">
        <v>3</v>
      </c>
      <c r="G537" s="1">
        <v>130000</v>
      </c>
      <c r="H537" t="s">
        <v>32</v>
      </c>
      <c r="I537" t="s">
        <v>12</v>
      </c>
    </row>
    <row r="538" spans="1:9" x14ac:dyDescent="0.3">
      <c r="A538">
        <v>538</v>
      </c>
      <c r="B538">
        <v>30</v>
      </c>
      <c r="C538" t="s">
        <v>8</v>
      </c>
      <c r="D538" t="s">
        <v>18</v>
      </c>
      <c r="E538" t="s">
        <v>60</v>
      </c>
      <c r="F538">
        <v>7</v>
      </c>
      <c r="G538" s="1">
        <v>185000</v>
      </c>
      <c r="H538" t="s">
        <v>16</v>
      </c>
      <c r="I538" t="s">
        <v>39</v>
      </c>
    </row>
    <row r="539" spans="1:9" x14ac:dyDescent="0.3">
      <c r="A539">
        <v>539</v>
      </c>
      <c r="B539">
        <v>27</v>
      </c>
      <c r="C539" t="s">
        <v>13</v>
      </c>
      <c r="D539" t="s">
        <v>9</v>
      </c>
      <c r="E539" t="s">
        <v>10</v>
      </c>
      <c r="F539">
        <v>4</v>
      </c>
      <c r="G539" s="1">
        <v>140000</v>
      </c>
      <c r="H539" t="s">
        <v>11</v>
      </c>
      <c r="I539" t="s">
        <v>35</v>
      </c>
    </row>
    <row r="540" spans="1:9" x14ac:dyDescent="0.3">
      <c r="A540">
        <v>540</v>
      </c>
      <c r="B540">
        <v>34</v>
      </c>
      <c r="C540" t="s">
        <v>8</v>
      </c>
      <c r="D540" t="s">
        <v>14</v>
      </c>
      <c r="E540" t="s">
        <v>25</v>
      </c>
      <c r="F540">
        <v>12</v>
      </c>
      <c r="G540" s="1">
        <v>196000</v>
      </c>
      <c r="H540" t="s">
        <v>27</v>
      </c>
      <c r="I540" t="s">
        <v>28</v>
      </c>
    </row>
    <row r="541" spans="1:9" x14ac:dyDescent="0.3">
      <c r="A541">
        <v>541</v>
      </c>
      <c r="B541">
        <v>25</v>
      </c>
      <c r="C541" t="s">
        <v>13</v>
      </c>
      <c r="D541" t="s">
        <v>9</v>
      </c>
      <c r="E541" t="s">
        <v>15</v>
      </c>
      <c r="F541">
        <v>2</v>
      </c>
      <c r="G541" s="1">
        <v>110000</v>
      </c>
      <c r="H541" t="s">
        <v>27</v>
      </c>
      <c r="I541" t="s">
        <v>28</v>
      </c>
    </row>
    <row r="542" spans="1:9" x14ac:dyDescent="0.3">
      <c r="A542">
        <v>542</v>
      </c>
      <c r="B542">
        <v>32</v>
      </c>
      <c r="C542" t="s">
        <v>8</v>
      </c>
      <c r="D542" t="s">
        <v>9</v>
      </c>
      <c r="E542" t="s">
        <v>10</v>
      </c>
      <c r="F542">
        <v>8</v>
      </c>
      <c r="G542" s="1">
        <v>190000</v>
      </c>
      <c r="H542" t="s">
        <v>11</v>
      </c>
      <c r="I542" t="s">
        <v>23</v>
      </c>
    </row>
    <row r="543" spans="1:9" x14ac:dyDescent="0.3">
      <c r="A543">
        <v>543</v>
      </c>
      <c r="B543">
        <v>29</v>
      </c>
      <c r="C543" t="s">
        <v>13</v>
      </c>
      <c r="D543" t="s">
        <v>14</v>
      </c>
      <c r="E543" t="s">
        <v>60</v>
      </c>
      <c r="F543">
        <v>6</v>
      </c>
      <c r="G543" s="1">
        <v>180000</v>
      </c>
      <c r="H543" t="s">
        <v>16</v>
      </c>
      <c r="I543" t="s">
        <v>12</v>
      </c>
    </row>
    <row r="544" spans="1:9" x14ac:dyDescent="0.3">
      <c r="A544">
        <v>544</v>
      </c>
      <c r="B544">
        <v>30</v>
      </c>
      <c r="C544" t="s">
        <v>8</v>
      </c>
      <c r="D544" t="s">
        <v>9</v>
      </c>
      <c r="E544" t="s">
        <v>15</v>
      </c>
      <c r="F544">
        <v>5</v>
      </c>
      <c r="G544" s="1">
        <v>160000</v>
      </c>
      <c r="H544" t="s">
        <v>16</v>
      </c>
      <c r="I544" t="s">
        <v>39</v>
      </c>
    </row>
    <row r="545" spans="1:9" x14ac:dyDescent="0.3">
      <c r="A545">
        <v>545</v>
      </c>
      <c r="B545">
        <v>33</v>
      </c>
      <c r="C545" t="s">
        <v>13</v>
      </c>
      <c r="D545" t="s">
        <v>14</v>
      </c>
      <c r="E545" t="s">
        <v>25</v>
      </c>
      <c r="F545">
        <v>11</v>
      </c>
      <c r="G545" s="1">
        <v>198000</v>
      </c>
      <c r="H545" t="s">
        <v>16</v>
      </c>
      <c r="I545" t="s">
        <v>12</v>
      </c>
    </row>
    <row r="546" spans="1:9" x14ac:dyDescent="0.3">
      <c r="A546">
        <v>546</v>
      </c>
      <c r="B546">
        <v>24</v>
      </c>
      <c r="C546" t="s">
        <v>8</v>
      </c>
      <c r="D546" t="s">
        <v>9</v>
      </c>
      <c r="E546" t="s">
        <v>15</v>
      </c>
      <c r="F546">
        <v>1</v>
      </c>
      <c r="G546" s="1">
        <v>90000</v>
      </c>
      <c r="H546" t="s">
        <v>16</v>
      </c>
      <c r="I546" t="s">
        <v>39</v>
      </c>
    </row>
    <row r="547" spans="1:9" x14ac:dyDescent="0.3">
      <c r="A547">
        <v>547</v>
      </c>
      <c r="B547">
        <v>31</v>
      </c>
      <c r="C547" t="s">
        <v>13</v>
      </c>
      <c r="D547" t="s">
        <v>18</v>
      </c>
      <c r="E547" t="s">
        <v>60</v>
      </c>
      <c r="F547">
        <v>9</v>
      </c>
      <c r="G547" s="1">
        <v>195000</v>
      </c>
      <c r="H547" t="s">
        <v>32</v>
      </c>
      <c r="I547" t="s">
        <v>12</v>
      </c>
    </row>
    <row r="548" spans="1:9" x14ac:dyDescent="0.3">
      <c r="A548">
        <v>548</v>
      </c>
      <c r="B548">
        <v>28</v>
      </c>
      <c r="C548" t="s">
        <v>8</v>
      </c>
      <c r="D548" t="s">
        <v>9</v>
      </c>
      <c r="E548" t="s">
        <v>10</v>
      </c>
      <c r="F548">
        <v>5</v>
      </c>
      <c r="G548" s="1">
        <v>160000</v>
      </c>
      <c r="H548" t="s">
        <v>32</v>
      </c>
      <c r="I548" t="s">
        <v>23</v>
      </c>
    </row>
    <row r="549" spans="1:9" x14ac:dyDescent="0.3">
      <c r="A549">
        <v>549</v>
      </c>
      <c r="B549">
        <v>27</v>
      </c>
      <c r="C549" t="s">
        <v>13</v>
      </c>
      <c r="D549" t="s">
        <v>9</v>
      </c>
      <c r="E549" t="s">
        <v>25</v>
      </c>
      <c r="F549">
        <v>4</v>
      </c>
      <c r="G549" s="1">
        <v>150000</v>
      </c>
      <c r="H549" t="s">
        <v>11</v>
      </c>
      <c r="I549" t="s">
        <v>12</v>
      </c>
    </row>
    <row r="550" spans="1:9" x14ac:dyDescent="0.3">
      <c r="A550">
        <v>550</v>
      </c>
      <c r="B550">
        <v>26</v>
      </c>
      <c r="C550" t="s">
        <v>8</v>
      </c>
      <c r="D550" t="s">
        <v>9</v>
      </c>
      <c r="E550" t="s">
        <v>15</v>
      </c>
      <c r="F550">
        <v>3</v>
      </c>
      <c r="G550" s="1">
        <v>130000</v>
      </c>
      <c r="H550" t="s">
        <v>20</v>
      </c>
      <c r="I550" t="s">
        <v>12</v>
      </c>
    </row>
    <row r="551" spans="1:9" x14ac:dyDescent="0.3">
      <c r="A551">
        <v>551</v>
      </c>
      <c r="B551">
        <v>29</v>
      </c>
      <c r="C551" t="s">
        <v>13</v>
      </c>
      <c r="D551" t="s">
        <v>14</v>
      </c>
      <c r="E551" t="s">
        <v>60</v>
      </c>
      <c r="F551">
        <v>6</v>
      </c>
      <c r="G551" s="1">
        <v>180000</v>
      </c>
      <c r="H551" t="s">
        <v>20</v>
      </c>
      <c r="I551" t="s">
        <v>12</v>
      </c>
    </row>
    <row r="552" spans="1:9" x14ac:dyDescent="0.3">
      <c r="A552">
        <v>552</v>
      </c>
      <c r="B552">
        <v>32</v>
      </c>
      <c r="C552" t="s">
        <v>8</v>
      </c>
      <c r="D552" t="s">
        <v>9</v>
      </c>
      <c r="E552" t="s">
        <v>10</v>
      </c>
      <c r="F552">
        <v>8</v>
      </c>
      <c r="G552" s="1">
        <v>190000</v>
      </c>
      <c r="H552" t="s">
        <v>27</v>
      </c>
      <c r="I552" t="s">
        <v>12</v>
      </c>
    </row>
    <row r="553" spans="1:9" x14ac:dyDescent="0.3">
      <c r="A553">
        <v>553</v>
      </c>
      <c r="B553">
        <v>33</v>
      </c>
      <c r="C553" t="s">
        <v>13</v>
      </c>
      <c r="D553" t="s">
        <v>14</v>
      </c>
      <c r="E553" t="s">
        <v>25</v>
      </c>
      <c r="F553">
        <v>11</v>
      </c>
      <c r="G553" s="1">
        <v>198000</v>
      </c>
      <c r="H553" t="s">
        <v>11</v>
      </c>
      <c r="I553" t="s">
        <v>12</v>
      </c>
    </row>
    <row r="554" spans="1:9" x14ac:dyDescent="0.3">
      <c r="A554">
        <v>554</v>
      </c>
      <c r="B554">
        <v>25</v>
      </c>
      <c r="C554" t="s">
        <v>8</v>
      </c>
      <c r="D554" t="s">
        <v>9</v>
      </c>
      <c r="E554" t="s">
        <v>15</v>
      </c>
      <c r="F554">
        <v>2</v>
      </c>
      <c r="G554" s="1">
        <v>110000</v>
      </c>
      <c r="H554" t="s">
        <v>32</v>
      </c>
      <c r="I554" t="s">
        <v>12</v>
      </c>
    </row>
    <row r="555" spans="1:9" x14ac:dyDescent="0.3">
      <c r="A555">
        <v>555</v>
      </c>
      <c r="B555">
        <v>30</v>
      </c>
      <c r="C555" t="s">
        <v>13</v>
      </c>
      <c r="D555" t="s">
        <v>18</v>
      </c>
      <c r="E555" t="s">
        <v>60</v>
      </c>
      <c r="F555">
        <v>7</v>
      </c>
      <c r="G555" s="1">
        <v>185000</v>
      </c>
      <c r="H555" t="s">
        <v>16</v>
      </c>
      <c r="I555" t="s">
        <v>23</v>
      </c>
    </row>
    <row r="556" spans="1:9" x14ac:dyDescent="0.3">
      <c r="A556">
        <v>556</v>
      </c>
      <c r="B556">
        <v>27</v>
      </c>
      <c r="C556" t="s">
        <v>8</v>
      </c>
      <c r="D556" t="s">
        <v>9</v>
      </c>
      <c r="E556" t="s">
        <v>10</v>
      </c>
      <c r="F556">
        <v>4</v>
      </c>
      <c r="G556" s="1">
        <v>140000</v>
      </c>
      <c r="H556" t="s">
        <v>27</v>
      </c>
      <c r="I556" t="s">
        <v>30</v>
      </c>
    </row>
    <row r="557" spans="1:9" x14ac:dyDescent="0.3">
      <c r="A557">
        <v>557</v>
      </c>
      <c r="B557">
        <v>34</v>
      </c>
      <c r="C557" t="s">
        <v>13</v>
      </c>
      <c r="D557" t="s">
        <v>14</v>
      </c>
      <c r="E557" t="s">
        <v>25</v>
      </c>
      <c r="F557">
        <v>12</v>
      </c>
      <c r="G557" s="1">
        <v>196000</v>
      </c>
      <c r="H557" t="s">
        <v>11</v>
      </c>
      <c r="I557" t="s">
        <v>44</v>
      </c>
    </row>
    <row r="558" spans="1:9" x14ac:dyDescent="0.3">
      <c r="A558">
        <v>558</v>
      </c>
      <c r="B558">
        <v>31</v>
      </c>
      <c r="C558" t="s">
        <v>8</v>
      </c>
      <c r="D558" t="s">
        <v>9</v>
      </c>
      <c r="E558" t="s">
        <v>15</v>
      </c>
      <c r="F558">
        <v>9</v>
      </c>
      <c r="G558" s="1">
        <v>195000</v>
      </c>
      <c r="H558" t="s">
        <v>20</v>
      </c>
      <c r="I558" t="s">
        <v>23</v>
      </c>
    </row>
    <row r="559" spans="1:9" x14ac:dyDescent="0.3">
      <c r="A559">
        <v>559</v>
      </c>
      <c r="B559">
        <v>28</v>
      </c>
      <c r="C559" t="s">
        <v>13</v>
      </c>
      <c r="D559" t="s">
        <v>9</v>
      </c>
      <c r="E559" t="s">
        <v>10</v>
      </c>
      <c r="F559">
        <v>5</v>
      </c>
      <c r="G559" s="1">
        <v>160000</v>
      </c>
      <c r="H559" t="s">
        <v>27</v>
      </c>
      <c r="I559" t="s">
        <v>12</v>
      </c>
    </row>
    <row r="560" spans="1:9" x14ac:dyDescent="0.3">
      <c r="A560">
        <v>560</v>
      </c>
      <c r="B560">
        <v>26</v>
      </c>
      <c r="C560" t="s">
        <v>8</v>
      </c>
      <c r="D560" t="s">
        <v>9</v>
      </c>
      <c r="E560" t="s">
        <v>15</v>
      </c>
      <c r="F560">
        <v>3</v>
      </c>
      <c r="G560" s="1">
        <v>130000</v>
      </c>
      <c r="H560" t="s">
        <v>32</v>
      </c>
      <c r="I560" t="s">
        <v>33</v>
      </c>
    </row>
    <row r="561" spans="1:9" x14ac:dyDescent="0.3">
      <c r="A561">
        <v>561</v>
      </c>
      <c r="B561">
        <v>29</v>
      </c>
      <c r="C561" t="s">
        <v>13</v>
      </c>
      <c r="D561" t="s">
        <v>14</v>
      </c>
      <c r="E561" t="s">
        <v>60</v>
      </c>
      <c r="F561">
        <v>6</v>
      </c>
      <c r="G561" s="1">
        <v>180000</v>
      </c>
      <c r="H561" t="s">
        <v>27</v>
      </c>
      <c r="I561" t="s">
        <v>12</v>
      </c>
    </row>
    <row r="562" spans="1:9" x14ac:dyDescent="0.3">
      <c r="A562">
        <v>562</v>
      </c>
      <c r="B562">
        <v>32</v>
      </c>
      <c r="C562" t="s">
        <v>8</v>
      </c>
      <c r="D562" t="s">
        <v>9</v>
      </c>
      <c r="E562" t="s">
        <v>10</v>
      </c>
      <c r="F562">
        <v>8</v>
      </c>
      <c r="G562" s="1">
        <v>190000</v>
      </c>
      <c r="H562" t="s">
        <v>32</v>
      </c>
      <c r="I562" t="s">
        <v>33</v>
      </c>
    </row>
    <row r="563" spans="1:9" x14ac:dyDescent="0.3">
      <c r="A563">
        <v>563</v>
      </c>
      <c r="B563">
        <v>33</v>
      </c>
      <c r="C563" t="s">
        <v>13</v>
      </c>
      <c r="D563" t="s">
        <v>14</v>
      </c>
      <c r="E563" t="s">
        <v>25</v>
      </c>
      <c r="F563">
        <v>11</v>
      </c>
      <c r="G563" s="1">
        <v>198000</v>
      </c>
      <c r="H563" t="s">
        <v>32</v>
      </c>
      <c r="I563" t="s">
        <v>33</v>
      </c>
    </row>
    <row r="564" spans="1:9" x14ac:dyDescent="0.3">
      <c r="A564">
        <v>564</v>
      </c>
      <c r="B564">
        <v>24</v>
      </c>
      <c r="C564" t="s">
        <v>8</v>
      </c>
      <c r="D564" t="s">
        <v>9</v>
      </c>
      <c r="E564" t="s">
        <v>15</v>
      </c>
      <c r="F564">
        <v>1</v>
      </c>
      <c r="G564" s="1">
        <v>90000</v>
      </c>
      <c r="H564" t="s">
        <v>27</v>
      </c>
      <c r="I564" t="s">
        <v>12</v>
      </c>
    </row>
    <row r="565" spans="1:9" x14ac:dyDescent="0.3">
      <c r="A565">
        <v>565</v>
      </c>
      <c r="B565">
        <v>27</v>
      </c>
      <c r="C565" t="s">
        <v>8</v>
      </c>
      <c r="D565" t="s">
        <v>9</v>
      </c>
      <c r="E565" t="s">
        <v>10</v>
      </c>
      <c r="F565">
        <v>4</v>
      </c>
      <c r="G565" s="1">
        <v>140000</v>
      </c>
      <c r="H565" t="s">
        <v>32</v>
      </c>
      <c r="I565" t="s">
        <v>23</v>
      </c>
    </row>
    <row r="566" spans="1:9" x14ac:dyDescent="0.3">
      <c r="A566">
        <v>566</v>
      </c>
      <c r="B566">
        <v>25</v>
      </c>
      <c r="C566" t="s">
        <v>13</v>
      </c>
      <c r="D566" t="s">
        <v>9</v>
      </c>
      <c r="E566" t="s">
        <v>15</v>
      </c>
      <c r="F566">
        <v>2</v>
      </c>
      <c r="G566" s="1">
        <v>110000</v>
      </c>
      <c r="H566" t="s">
        <v>32</v>
      </c>
      <c r="I566" t="s">
        <v>12</v>
      </c>
    </row>
    <row r="567" spans="1:9" x14ac:dyDescent="0.3">
      <c r="A567">
        <v>567</v>
      </c>
      <c r="B567">
        <v>30</v>
      </c>
      <c r="C567" t="s">
        <v>13</v>
      </c>
      <c r="D567" t="s">
        <v>18</v>
      </c>
      <c r="E567" t="s">
        <v>60</v>
      </c>
      <c r="F567">
        <v>7</v>
      </c>
      <c r="G567" s="1">
        <v>185000</v>
      </c>
      <c r="H567" t="s">
        <v>16</v>
      </c>
      <c r="I567" t="s">
        <v>23</v>
      </c>
    </row>
    <row r="568" spans="1:9" x14ac:dyDescent="0.3">
      <c r="A568">
        <v>568</v>
      </c>
      <c r="B568">
        <v>31</v>
      </c>
      <c r="C568" t="s">
        <v>8</v>
      </c>
      <c r="D568" t="s">
        <v>9</v>
      </c>
      <c r="E568" t="s">
        <v>15</v>
      </c>
      <c r="F568">
        <v>9</v>
      </c>
      <c r="G568" s="1">
        <v>195000</v>
      </c>
      <c r="H568" t="s">
        <v>11</v>
      </c>
      <c r="I568" t="s">
        <v>23</v>
      </c>
    </row>
    <row r="569" spans="1:9" x14ac:dyDescent="0.3">
      <c r="A569">
        <v>569</v>
      </c>
      <c r="B569">
        <v>28</v>
      </c>
      <c r="C569" t="s">
        <v>13</v>
      </c>
      <c r="D569" t="s">
        <v>9</v>
      </c>
      <c r="E569" t="s">
        <v>10</v>
      </c>
      <c r="F569">
        <v>5</v>
      </c>
      <c r="G569" s="1">
        <v>160000</v>
      </c>
      <c r="H569" t="s">
        <v>20</v>
      </c>
      <c r="I569" t="s">
        <v>23</v>
      </c>
    </row>
    <row r="570" spans="1:9" x14ac:dyDescent="0.3">
      <c r="A570">
        <v>570</v>
      </c>
      <c r="B570">
        <v>26</v>
      </c>
      <c r="C570" t="s">
        <v>8</v>
      </c>
      <c r="D570" t="s">
        <v>9</v>
      </c>
      <c r="E570" t="s">
        <v>15</v>
      </c>
      <c r="F570">
        <v>3</v>
      </c>
      <c r="G570" s="1">
        <v>130000</v>
      </c>
      <c r="H570" t="s">
        <v>20</v>
      </c>
      <c r="I570" t="s">
        <v>12</v>
      </c>
    </row>
    <row r="571" spans="1:9" x14ac:dyDescent="0.3">
      <c r="A571">
        <v>571</v>
      </c>
      <c r="B571">
        <v>29</v>
      </c>
      <c r="C571" t="s">
        <v>13</v>
      </c>
      <c r="D571" t="s">
        <v>14</v>
      </c>
      <c r="E571" t="s">
        <v>60</v>
      </c>
      <c r="F571">
        <v>6</v>
      </c>
      <c r="G571" s="1">
        <v>180000</v>
      </c>
      <c r="H571" t="s">
        <v>16</v>
      </c>
      <c r="I571" t="s">
        <v>17</v>
      </c>
    </row>
    <row r="572" spans="1:9" x14ac:dyDescent="0.3">
      <c r="A572">
        <v>572</v>
      </c>
      <c r="B572">
        <v>32</v>
      </c>
      <c r="C572" t="s">
        <v>8</v>
      </c>
      <c r="D572" t="s">
        <v>9</v>
      </c>
      <c r="E572" t="s">
        <v>10</v>
      </c>
      <c r="F572">
        <v>8</v>
      </c>
      <c r="G572" s="1">
        <v>190000</v>
      </c>
      <c r="H572" t="s">
        <v>32</v>
      </c>
      <c r="I572" t="s">
        <v>33</v>
      </c>
    </row>
    <row r="573" spans="1:9" x14ac:dyDescent="0.3">
      <c r="A573">
        <v>573</v>
      </c>
      <c r="B573">
        <v>33</v>
      </c>
      <c r="C573" t="s">
        <v>13</v>
      </c>
      <c r="D573" t="s">
        <v>14</v>
      </c>
      <c r="E573" t="s">
        <v>25</v>
      </c>
      <c r="F573">
        <v>11</v>
      </c>
      <c r="G573" s="1">
        <v>198000</v>
      </c>
      <c r="H573" t="s">
        <v>20</v>
      </c>
      <c r="I573" t="s">
        <v>23</v>
      </c>
    </row>
    <row r="574" spans="1:9" x14ac:dyDescent="0.3">
      <c r="A574">
        <v>574</v>
      </c>
      <c r="B574">
        <v>24</v>
      </c>
      <c r="C574" t="s">
        <v>8</v>
      </c>
      <c r="D574" t="s">
        <v>9</v>
      </c>
      <c r="E574" t="s">
        <v>15</v>
      </c>
      <c r="F574">
        <v>1</v>
      </c>
      <c r="G574" s="1">
        <v>90000</v>
      </c>
      <c r="H574" t="s">
        <v>11</v>
      </c>
      <c r="I574" t="s">
        <v>35</v>
      </c>
    </row>
    <row r="575" spans="1:9" x14ac:dyDescent="0.3">
      <c r="A575">
        <v>575</v>
      </c>
      <c r="B575">
        <v>27</v>
      </c>
      <c r="C575" t="s">
        <v>8</v>
      </c>
      <c r="D575" t="s">
        <v>9</v>
      </c>
      <c r="E575" t="s">
        <v>10</v>
      </c>
      <c r="F575">
        <v>4</v>
      </c>
      <c r="G575" s="1">
        <v>140000</v>
      </c>
      <c r="H575" t="s">
        <v>16</v>
      </c>
      <c r="I575" t="s">
        <v>17</v>
      </c>
    </row>
    <row r="576" spans="1:9" x14ac:dyDescent="0.3">
      <c r="A576">
        <v>576</v>
      </c>
      <c r="B576">
        <v>25</v>
      </c>
      <c r="C576" t="s">
        <v>13</v>
      </c>
      <c r="D576" t="s">
        <v>9</v>
      </c>
      <c r="E576" t="s">
        <v>15</v>
      </c>
      <c r="F576">
        <v>2</v>
      </c>
      <c r="G576" s="1">
        <v>110000</v>
      </c>
      <c r="H576" t="s">
        <v>16</v>
      </c>
      <c r="I576" t="s">
        <v>39</v>
      </c>
    </row>
    <row r="577" spans="1:9" x14ac:dyDescent="0.3">
      <c r="A577">
        <v>577</v>
      </c>
      <c r="B577">
        <v>30</v>
      </c>
      <c r="C577" t="s">
        <v>13</v>
      </c>
      <c r="D577" t="s">
        <v>18</v>
      </c>
      <c r="E577" t="s">
        <v>60</v>
      </c>
      <c r="F577">
        <v>7</v>
      </c>
      <c r="G577" s="1">
        <v>185000</v>
      </c>
      <c r="H577" t="s">
        <v>32</v>
      </c>
      <c r="I577" t="s">
        <v>23</v>
      </c>
    </row>
    <row r="578" spans="1:9" x14ac:dyDescent="0.3">
      <c r="A578">
        <v>578</v>
      </c>
      <c r="B578">
        <v>31</v>
      </c>
      <c r="C578" t="s">
        <v>8</v>
      </c>
      <c r="D578" t="s">
        <v>9</v>
      </c>
      <c r="E578" t="s">
        <v>15</v>
      </c>
      <c r="F578">
        <v>9</v>
      </c>
      <c r="G578" s="1">
        <v>195000</v>
      </c>
      <c r="H578" t="s">
        <v>27</v>
      </c>
      <c r="I578" t="s">
        <v>30</v>
      </c>
    </row>
    <row r="579" spans="1:9" x14ac:dyDescent="0.3">
      <c r="A579">
        <v>579</v>
      </c>
      <c r="B579">
        <v>28</v>
      </c>
      <c r="C579" t="s">
        <v>13</v>
      </c>
      <c r="D579" t="s">
        <v>9</v>
      </c>
      <c r="E579" t="s">
        <v>10</v>
      </c>
      <c r="F579">
        <v>5</v>
      </c>
      <c r="G579" s="1">
        <v>160000</v>
      </c>
      <c r="H579" t="s">
        <v>20</v>
      </c>
      <c r="I579" t="s">
        <v>23</v>
      </c>
    </row>
    <row r="580" spans="1:9" x14ac:dyDescent="0.3">
      <c r="A580">
        <v>580</v>
      </c>
      <c r="B580">
        <v>26</v>
      </c>
      <c r="C580" t="s">
        <v>8</v>
      </c>
      <c r="D580" t="s">
        <v>9</v>
      </c>
      <c r="E580" t="s">
        <v>15</v>
      </c>
      <c r="F580">
        <v>3</v>
      </c>
      <c r="G580" s="1">
        <v>130000</v>
      </c>
      <c r="H580" t="s">
        <v>11</v>
      </c>
      <c r="I580" t="s">
        <v>23</v>
      </c>
    </row>
    <row r="581" spans="1:9" x14ac:dyDescent="0.3">
      <c r="A581">
        <v>581</v>
      </c>
      <c r="B581">
        <v>29</v>
      </c>
      <c r="C581" t="s">
        <v>13</v>
      </c>
      <c r="D581" t="s">
        <v>14</v>
      </c>
      <c r="E581" t="s">
        <v>60</v>
      </c>
      <c r="F581">
        <v>6</v>
      </c>
      <c r="G581" s="1">
        <v>180000</v>
      </c>
      <c r="H581" t="s">
        <v>20</v>
      </c>
      <c r="I581" t="s">
        <v>23</v>
      </c>
    </row>
    <row r="582" spans="1:9" x14ac:dyDescent="0.3">
      <c r="A582">
        <v>582</v>
      </c>
      <c r="B582">
        <v>32</v>
      </c>
      <c r="C582" t="s">
        <v>8</v>
      </c>
      <c r="D582" t="s">
        <v>9</v>
      </c>
      <c r="E582" t="s">
        <v>10</v>
      </c>
      <c r="F582">
        <v>8</v>
      </c>
      <c r="G582" s="1">
        <v>190000</v>
      </c>
      <c r="H582" t="s">
        <v>27</v>
      </c>
      <c r="I582" t="s">
        <v>12</v>
      </c>
    </row>
    <row r="583" spans="1:9" x14ac:dyDescent="0.3">
      <c r="A583">
        <v>583</v>
      </c>
      <c r="B583">
        <v>33</v>
      </c>
      <c r="C583" t="s">
        <v>13</v>
      </c>
      <c r="D583" t="s">
        <v>14</v>
      </c>
      <c r="E583" t="s">
        <v>25</v>
      </c>
      <c r="F583">
        <v>11</v>
      </c>
      <c r="G583" s="1">
        <v>198000</v>
      </c>
      <c r="H583" t="s">
        <v>20</v>
      </c>
      <c r="I583" t="s">
        <v>12</v>
      </c>
    </row>
    <row r="584" spans="1:9" x14ac:dyDescent="0.3">
      <c r="A584">
        <v>584</v>
      </c>
      <c r="B584">
        <v>24</v>
      </c>
      <c r="C584" t="s">
        <v>8</v>
      </c>
      <c r="D584" t="s">
        <v>9</v>
      </c>
      <c r="E584" t="s">
        <v>15</v>
      </c>
      <c r="F584">
        <v>1</v>
      </c>
      <c r="G584" s="1">
        <v>90000</v>
      </c>
      <c r="H584" t="s">
        <v>27</v>
      </c>
      <c r="I584" t="s">
        <v>28</v>
      </c>
    </row>
    <row r="585" spans="1:9" x14ac:dyDescent="0.3">
      <c r="A585">
        <v>585</v>
      </c>
      <c r="B585">
        <v>27</v>
      </c>
      <c r="C585" t="s">
        <v>8</v>
      </c>
      <c r="D585" t="s">
        <v>9</v>
      </c>
      <c r="E585" t="s">
        <v>10</v>
      </c>
      <c r="F585">
        <v>4</v>
      </c>
      <c r="G585" s="1">
        <v>140000</v>
      </c>
      <c r="H585" t="s">
        <v>27</v>
      </c>
      <c r="I585" t="s">
        <v>28</v>
      </c>
    </row>
    <row r="586" spans="1:9" x14ac:dyDescent="0.3">
      <c r="A586">
        <v>586</v>
      </c>
      <c r="B586">
        <v>25</v>
      </c>
      <c r="C586" t="s">
        <v>13</v>
      </c>
      <c r="D586" t="s">
        <v>9</v>
      </c>
      <c r="E586" t="s">
        <v>15</v>
      </c>
      <c r="F586">
        <v>2</v>
      </c>
      <c r="G586" s="1">
        <v>110000</v>
      </c>
      <c r="H586" t="s">
        <v>16</v>
      </c>
      <c r="I586" t="s">
        <v>17</v>
      </c>
    </row>
    <row r="587" spans="1:9" x14ac:dyDescent="0.3">
      <c r="A587">
        <v>587</v>
      </c>
      <c r="B587">
        <v>30</v>
      </c>
      <c r="C587" t="s">
        <v>13</v>
      </c>
      <c r="D587" t="s">
        <v>18</v>
      </c>
      <c r="E587" t="s">
        <v>60</v>
      </c>
      <c r="F587">
        <v>7</v>
      </c>
      <c r="G587" s="1">
        <v>185000</v>
      </c>
      <c r="H587" t="s">
        <v>16</v>
      </c>
      <c r="I587" t="s">
        <v>17</v>
      </c>
    </row>
    <row r="588" spans="1:9" x14ac:dyDescent="0.3">
      <c r="A588">
        <v>588</v>
      </c>
      <c r="B588">
        <v>31</v>
      </c>
      <c r="C588" t="s">
        <v>8</v>
      </c>
      <c r="D588" t="s">
        <v>9</v>
      </c>
      <c r="E588" t="s">
        <v>15</v>
      </c>
      <c r="F588">
        <v>9</v>
      </c>
      <c r="G588" s="1">
        <v>195000</v>
      </c>
      <c r="H588" t="s">
        <v>11</v>
      </c>
      <c r="I588" t="s">
        <v>23</v>
      </c>
    </row>
    <row r="589" spans="1:9" x14ac:dyDescent="0.3">
      <c r="A589">
        <v>589</v>
      </c>
      <c r="B589">
        <v>28</v>
      </c>
      <c r="C589" t="s">
        <v>13</v>
      </c>
      <c r="D589" t="s">
        <v>9</v>
      </c>
      <c r="E589" t="s">
        <v>10</v>
      </c>
      <c r="F589">
        <v>5</v>
      </c>
      <c r="G589" s="1">
        <v>160000</v>
      </c>
      <c r="H589" t="s">
        <v>32</v>
      </c>
      <c r="I589" t="s">
        <v>23</v>
      </c>
    </row>
    <row r="590" spans="1:9" x14ac:dyDescent="0.3">
      <c r="A590">
        <v>590</v>
      </c>
      <c r="B590">
        <v>26</v>
      </c>
      <c r="C590" t="s">
        <v>8</v>
      </c>
      <c r="D590" t="s">
        <v>9</v>
      </c>
      <c r="E590" t="s">
        <v>15</v>
      </c>
      <c r="F590">
        <v>3</v>
      </c>
      <c r="G590" s="1">
        <v>130000</v>
      </c>
      <c r="H590" t="s">
        <v>32</v>
      </c>
      <c r="I590" t="s">
        <v>33</v>
      </c>
    </row>
    <row r="591" spans="1:9" x14ac:dyDescent="0.3">
      <c r="A591">
        <v>591</v>
      </c>
      <c r="B591">
        <v>29</v>
      </c>
      <c r="C591" t="s">
        <v>13</v>
      </c>
      <c r="D591" t="s">
        <v>14</v>
      </c>
      <c r="E591" t="s">
        <v>60</v>
      </c>
      <c r="F591">
        <v>6</v>
      </c>
      <c r="G591" s="1">
        <v>180000</v>
      </c>
      <c r="H591" t="s">
        <v>32</v>
      </c>
      <c r="I591" t="s">
        <v>23</v>
      </c>
    </row>
    <row r="592" spans="1:9" x14ac:dyDescent="0.3">
      <c r="A592">
        <v>592</v>
      </c>
      <c r="B592">
        <v>32</v>
      </c>
      <c r="C592" t="s">
        <v>8</v>
      </c>
      <c r="D592" t="s">
        <v>9</v>
      </c>
      <c r="E592" t="s">
        <v>10</v>
      </c>
      <c r="F592">
        <v>8</v>
      </c>
      <c r="G592" s="1">
        <v>190000</v>
      </c>
      <c r="H592" t="s">
        <v>32</v>
      </c>
      <c r="I592" t="s">
        <v>23</v>
      </c>
    </row>
    <row r="593" spans="1:9" x14ac:dyDescent="0.3">
      <c r="A593">
        <v>593</v>
      </c>
      <c r="B593">
        <v>33</v>
      </c>
      <c r="C593" t="s">
        <v>13</v>
      </c>
      <c r="D593" t="s">
        <v>14</v>
      </c>
      <c r="E593" t="s">
        <v>25</v>
      </c>
      <c r="F593">
        <v>11</v>
      </c>
      <c r="G593" s="1">
        <v>198000</v>
      </c>
      <c r="H593" t="s">
        <v>27</v>
      </c>
      <c r="I593" t="s">
        <v>12</v>
      </c>
    </row>
    <row r="594" spans="1:9" x14ac:dyDescent="0.3">
      <c r="A594">
        <v>594</v>
      </c>
      <c r="B594">
        <v>24</v>
      </c>
      <c r="C594" t="s">
        <v>8</v>
      </c>
      <c r="D594" t="s">
        <v>9</v>
      </c>
      <c r="E594" t="s">
        <v>15</v>
      </c>
      <c r="F594">
        <v>1</v>
      </c>
      <c r="G594" s="1">
        <v>90000</v>
      </c>
      <c r="H594" t="s">
        <v>20</v>
      </c>
      <c r="I594" t="s">
        <v>12</v>
      </c>
    </row>
    <row r="595" spans="1:9" x14ac:dyDescent="0.3">
      <c r="A595">
        <v>595</v>
      </c>
      <c r="B595">
        <v>27</v>
      </c>
      <c r="C595" t="s">
        <v>8</v>
      </c>
      <c r="D595" t="s">
        <v>9</v>
      </c>
      <c r="E595" t="s">
        <v>10</v>
      </c>
      <c r="F595">
        <v>4</v>
      </c>
      <c r="G595" s="1">
        <v>140000</v>
      </c>
      <c r="H595" t="s">
        <v>16</v>
      </c>
      <c r="I595" t="s">
        <v>12</v>
      </c>
    </row>
    <row r="596" spans="1:9" x14ac:dyDescent="0.3">
      <c r="A596">
        <v>596</v>
      </c>
      <c r="B596">
        <v>25</v>
      </c>
      <c r="C596" t="s">
        <v>8</v>
      </c>
      <c r="D596" t="s">
        <v>9</v>
      </c>
      <c r="E596" t="s">
        <v>15</v>
      </c>
      <c r="F596">
        <v>2</v>
      </c>
      <c r="G596" s="1">
        <v>125000</v>
      </c>
      <c r="H596" t="s">
        <v>11</v>
      </c>
      <c r="I596" t="s">
        <v>12</v>
      </c>
    </row>
    <row r="597" spans="1:9" x14ac:dyDescent="0.3">
      <c r="A597">
        <v>597</v>
      </c>
      <c r="B597">
        <v>28</v>
      </c>
      <c r="C597" t="s">
        <v>13</v>
      </c>
      <c r="D597" t="s">
        <v>14</v>
      </c>
      <c r="E597" t="s">
        <v>60</v>
      </c>
      <c r="F597">
        <v>6</v>
      </c>
      <c r="G597" s="1">
        <v>175000</v>
      </c>
      <c r="H597" t="s">
        <v>20</v>
      </c>
      <c r="I597" t="s">
        <v>23</v>
      </c>
    </row>
    <row r="598" spans="1:9" x14ac:dyDescent="0.3">
      <c r="A598">
        <v>598</v>
      </c>
      <c r="B598">
        <v>30</v>
      </c>
      <c r="C598" t="s">
        <v>8</v>
      </c>
      <c r="D598" t="s">
        <v>9</v>
      </c>
      <c r="E598" t="s">
        <v>10</v>
      </c>
      <c r="F598">
        <v>8</v>
      </c>
      <c r="G598" s="1">
        <v>190000</v>
      </c>
      <c r="H598" t="s">
        <v>11</v>
      </c>
      <c r="I598" t="s">
        <v>12</v>
      </c>
    </row>
    <row r="599" spans="1:9" x14ac:dyDescent="0.3">
      <c r="A599">
        <v>599</v>
      </c>
      <c r="B599">
        <v>27</v>
      </c>
      <c r="C599" t="s">
        <v>13</v>
      </c>
      <c r="D599" t="s">
        <v>9</v>
      </c>
      <c r="E599" t="s">
        <v>25</v>
      </c>
      <c r="F599">
        <v>4</v>
      </c>
      <c r="G599" s="1">
        <v>150000</v>
      </c>
      <c r="H599" t="s">
        <v>11</v>
      </c>
      <c r="I599" t="s">
        <v>35</v>
      </c>
    </row>
    <row r="600" spans="1:9" x14ac:dyDescent="0.3">
      <c r="A600">
        <v>600</v>
      </c>
      <c r="B600">
        <v>24</v>
      </c>
      <c r="C600" t="s">
        <v>8</v>
      </c>
      <c r="D600" t="s">
        <v>9</v>
      </c>
      <c r="E600" t="s">
        <v>15</v>
      </c>
      <c r="F600">
        <v>1</v>
      </c>
      <c r="G600" s="1">
        <v>95000</v>
      </c>
      <c r="H600" t="s">
        <v>11</v>
      </c>
      <c r="I600" t="s">
        <v>44</v>
      </c>
    </row>
    <row r="601" spans="1:9" x14ac:dyDescent="0.3">
      <c r="A601">
        <v>601</v>
      </c>
      <c r="B601">
        <v>31</v>
      </c>
      <c r="C601" t="s">
        <v>8</v>
      </c>
      <c r="D601" t="s">
        <v>14</v>
      </c>
      <c r="E601" t="s">
        <v>60</v>
      </c>
      <c r="F601">
        <v>9</v>
      </c>
      <c r="G601" s="1">
        <v>195000</v>
      </c>
      <c r="H601" t="s">
        <v>20</v>
      </c>
      <c r="I601" t="s">
        <v>12</v>
      </c>
    </row>
    <row r="602" spans="1:9" x14ac:dyDescent="0.3">
      <c r="A602">
        <v>602</v>
      </c>
      <c r="B602">
        <v>28</v>
      </c>
      <c r="C602" t="s">
        <v>8</v>
      </c>
      <c r="D602" t="s">
        <v>9</v>
      </c>
      <c r="E602" t="s">
        <v>10</v>
      </c>
      <c r="F602">
        <v>5</v>
      </c>
      <c r="G602" s="1">
        <v>160000</v>
      </c>
      <c r="H602" t="s">
        <v>16</v>
      </c>
      <c r="I602" t="s">
        <v>39</v>
      </c>
    </row>
    <row r="603" spans="1:9" x14ac:dyDescent="0.3">
      <c r="A603">
        <v>603</v>
      </c>
      <c r="B603">
        <v>33</v>
      </c>
      <c r="C603" t="s">
        <v>13</v>
      </c>
      <c r="D603" t="s">
        <v>14</v>
      </c>
      <c r="E603" t="s">
        <v>25</v>
      </c>
      <c r="F603">
        <v>11</v>
      </c>
      <c r="G603" s="1">
        <v>198000</v>
      </c>
      <c r="H603" t="s">
        <v>32</v>
      </c>
      <c r="I603" t="s">
        <v>12</v>
      </c>
    </row>
    <row r="604" spans="1:9" x14ac:dyDescent="0.3">
      <c r="A604">
        <v>604</v>
      </c>
      <c r="B604">
        <v>26</v>
      </c>
      <c r="C604" t="s">
        <v>8</v>
      </c>
      <c r="D604" t="s">
        <v>9</v>
      </c>
      <c r="E604" t="s">
        <v>15</v>
      </c>
      <c r="F604">
        <v>3</v>
      </c>
      <c r="G604" s="1">
        <v>130000</v>
      </c>
      <c r="H604" t="s">
        <v>20</v>
      </c>
      <c r="I604" t="s">
        <v>23</v>
      </c>
    </row>
    <row r="605" spans="1:9" x14ac:dyDescent="0.3">
      <c r="A605">
        <v>605</v>
      </c>
      <c r="B605">
        <v>30</v>
      </c>
      <c r="C605" t="s">
        <v>13</v>
      </c>
      <c r="D605" t="s">
        <v>18</v>
      </c>
      <c r="E605" t="s">
        <v>60</v>
      </c>
      <c r="F605">
        <v>7</v>
      </c>
      <c r="G605" s="1">
        <v>185000</v>
      </c>
      <c r="H605" t="s">
        <v>27</v>
      </c>
      <c r="I605" t="s">
        <v>30</v>
      </c>
    </row>
    <row r="606" spans="1:9" x14ac:dyDescent="0.3">
      <c r="A606">
        <v>606</v>
      </c>
      <c r="B606">
        <v>27</v>
      </c>
      <c r="C606" t="s">
        <v>8</v>
      </c>
      <c r="D606" t="s">
        <v>9</v>
      </c>
      <c r="E606" t="s">
        <v>10</v>
      </c>
      <c r="F606">
        <v>4</v>
      </c>
      <c r="G606" s="1">
        <v>140000</v>
      </c>
      <c r="H606" t="s">
        <v>32</v>
      </c>
      <c r="I606" t="s">
        <v>12</v>
      </c>
    </row>
    <row r="607" spans="1:9" x14ac:dyDescent="0.3">
      <c r="A607">
        <v>607</v>
      </c>
      <c r="B607">
        <v>34</v>
      </c>
      <c r="C607" t="s">
        <v>13</v>
      </c>
      <c r="D607" t="s">
        <v>14</v>
      </c>
      <c r="E607" t="s">
        <v>25</v>
      </c>
      <c r="F607">
        <v>12</v>
      </c>
      <c r="G607" s="1">
        <v>196000</v>
      </c>
      <c r="H607" t="s">
        <v>11</v>
      </c>
      <c r="I607" t="s">
        <v>23</v>
      </c>
    </row>
    <row r="608" spans="1:9" x14ac:dyDescent="0.3">
      <c r="A608">
        <v>608</v>
      </c>
      <c r="B608">
        <v>23</v>
      </c>
      <c r="C608" t="s">
        <v>8</v>
      </c>
      <c r="D608" t="s">
        <v>9</v>
      </c>
      <c r="E608" t="s">
        <v>15</v>
      </c>
      <c r="F608">
        <v>1</v>
      </c>
      <c r="G608" s="1">
        <v>90000</v>
      </c>
      <c r="H608" t="s">
        <v>20</v>
      </c>
      <c r="I608" t="s">
        <v>23</v>
      </c>
    </row>
    <row r="609" spans="1:9" x14ac:dyDescent="0.3">
      <c r="A609">
        <v>609</v>
      </c>
      <c r="B609">
        <v>32</v>
      </c>
      <c r="C609" t="s">
        <v>13</v>
      </c>
      <c r="D609" t="s">
        <v>18</v>
      </c>
      <c r="E609" t="s">
        <v>60</v>
      </c>
      <c r="F609">
        <v>10</v>
      </c>
      <c r="G609" s="1">
        <v>193000</v>
      </c>
      <c r="H609" t="s">
        <v>20</v>
      </c>
      <c r="I609" t="s">
        <v>56</v>
      </c>
    </row>
    <row r="610" spans="1:9" x14ac:dyDescent="0.3">
      <c r="A610">
        <v>610</v>
      </c>
      <c r="B610">
        <v>29</v>
      </c>
      <c r="C610" t="s">
        <v>8</v>
      </c>
      <c r="D610" t="s">
        <v>9</v>
      </c>
      <c r="E610" t="s">
        <v>10</v>
      </c>
      <c r="F610">
        <v>6</v>
      </c>
      <c r="G610" s="1">
        <v>170000</v>
      </c>
      <c r="H610" t="s">
        <v>16</v>
      </c>
      <c r="I610" t="s">
        <v>17</v>
      </c>
    </row>
    <row r="611" spans="1:9" x14ac:dyDescent="0.3">
      <c r="A611">
        <v>611</v>
      </c>
      <c r="B611">
        <v>30</v>
      </c>
      <c r="C611" t="s">
        <v>13</v>
      </c>
      <c r="D611" t="s">
        <v>9</v>
      </c>
      <c r="E611" t="s">
        <v>25</v>
      </c>
      <c r="F611">
        <v>5</v>
      </c>
      <c r="G611" s="1">
        <v>160000</v>
      </c>
      <c r="H611" t="s">
        <v>27</v>
      </c>
      <c r="I611" t="s">
        <v>12</v>
      </c>
    </row>
    <row r="612" spans="1:9" x14ac:dyDescent="0.3">
      <c r="A612">
        <v>612</v>
      </c>
      <c r="B612">
        <v>26</v>
      </c>
      <c r="C612" t="s">
        <v>8</v>
      </c>
      <c r="D612" t="s">
        <v>9</v>
      </c>
      <c r="E612" t="s">
        <v>15</v>
      </c>
      <c r="F612">
        <v>3</v>
      </c>
      <c r="G612" s="1">
        <v>135000</v>
      </c>
      <c r="H612" t="s">
        <v>20</v>
      </c>
      <c r="I612" t="s">
        <v>23</v>
      </c>
    </row>
    <row r="613" spans="1:9" x14ac:dyDescent="0.3">
      <c r="A613">
        <v>613</v>
      </c>
      <c r="B613">
        <v>31</v>
      </c>
      <c r="C613" t="s">
        <v>13</v>
      </c>
      <c r="D613" t="s">
        <v>14</v>
      </c>
      <c r="E613" t="s">
        <v>60</v>
      </c>
      <c r="F613">
        <v>6</v>
      </c>
      <c r="G613" s="1">
        <v>180000</v>
      </c>
      <c r="H613" t="s">
        <v>20</v>
      </c>
      <c r="I613" t="s">
        <v>12</v>
      </c>
    </row>
    <row r="614" spans="1:9" x14ac:dyDescent="0.3">
      <c r="A614">
        <v>614</v>
      </c>
      <c r="B614">
        <v>28</v>
      </c>
      <c r="C614" t="s">
        <v>8</v>
      </c>
      <c r="D614" t="s">
        <v>9</v>
      </c>
      <c r="E614" t="s">
        <v>10</v>
      </c>
      <c r="F614">
        <v>5</v>
      </c>
      <c r="G614" s="1">
        <v>160000</v>
      </c>
      <c r="H614" t="s">
        <v>11</v>
      </c>
      <c r="I614" t="s">
        <v>44</v>
      </c>
    </row>
    <row r="615" spans="1:9" x14ac:dyDescent="0.3">
      <c r="A615">
        <v>615</v>
      </c>
      <c r="B615">
        <v>33</v>
      </c>
      <c r="C615" t="s">
        <v>13</v>
      </c>
      <c r="D615" t="s">
        <v>14</v>
      </c>
      <c r="E615" t="s">
        <v>25</v>
      </c>
      <c r="F615">
        <v>11</v>
      </c>
      <c r="G615" s="1">
        <v>198000</v>
      </c>
      <c r="H615" t="s">
        <v>20</v>
      </c>
      <c r="I615" t="s">
        <v>56</v>
      </c>
    </row>
    <row r="616" spans="1:9" x14ac:dyDescent="0.3">
      <c r="A616">
        <v>616</v>
      </c>
      <c r="B616">
        <v>24</v>
      </c>
      <c r="C616" t="s">
        <v>8</v>
      </c>
      <c r="D616" t="s">
        <v>9</v>
      </c>
      <c r="E616" t="s">
        <v>15</v>
      </c>
      <c r="F616">
        <v>1</v>
      </c>
      <c r="G616" s="1">
        <v>90000</v>
      </c>
      <c r="H616" t="s">
        <v>32</v>
      </c>
      <c r="I616" t="s">
        <v>12</v>
      </c>
    </row>
    <row r="617" spans="1:9" x14ac:dyDescent="0.3">
      <c r="A617">
        <v>617</v>
      </c>
      <c r="B617">
        <v>30</v>
      </c>
      <c r="C617" t="s">
        <v>13</v>
      </c>
      <c r="D617" t="s">
        <v>18</v>
      </c>
      <c r="E617" t="s">
        <v>60</v>
      </c>
      <c r="F617">
        <v>7</v>
      </c>
      <c r="G617" s="1">
        <v>185000</v>
      </c>
      <c r="H617" t="s">
        <v>27</v>
      </c>
      <c r="I617" t="s">
        <v>28</v>
      </c>
    </row>
    <row r="618" spans="1:9" x14ac:dyDescent="0.3">
      <c r="A618">
        <v>618</v>
      </c>
      <c r="B618">
        <v>27</v>
      </c>
      <c r="C618" t="s">
        <v>8</v>
      </c>
      <c r="D618" t="s">
        <v>9</v>
      </c>
      <c r="E618" t="s">
        <v>10</v>
      </c>
      <c r="F618">
        <v>4</v>
      </c>
      <c r="G618" s="1">
        <v>140000</v>
      </c>
      <c r="H618" t="s">
        <v>32</v>
      </c>
      <c r="I618" t="s">
        <v>33</v>
      </c>
    </row>
    <row r="619" spans="1:9" x14ac:dyDescent="0.3">
      <c r="A619">
        <v>619</v>
      </c>
      <c r="B619">
        <v>34</v>
      </c>
      <c r="C619" t="s">
        <v>13</v>
      </c>
      <c r="D619" t="s">
        <v>14</v>
      </c>
      <c r="E619" t="s">
        <v>25</v>
      </c>
      <c r="F619">
        <v>12</v>
      </c>
      <c r="G619" s="1">
        <v>196000</v>
      </c>
      <c r="H619" t="s">
        <v>16</v>
      </c>
      <c r="I619" t="s">
        <v>23</v>
      </c>
    </row>
    <row r="620" spans="1:9" x14ac:dyDescent="0.3">
      <c r="A620">
        <v>620</v>
      </c>
      <c r="B620">
        <v>25</v>
      </c>
      <c r="C620" t="s">
        <v>8</v>
      </c>
      <c r="D620" t="s">
        <v>9</v>
      </c>
      <c r="E620" t="s">
        <v>15</v>
      </c>
      <c r="F620">
        <v>2</v>
      </c>
      <c r="G620" s="1">
        <v>115000</v>
      </c>
      <c r="H620" t="s">
        <v>27</v>
      </c>
      <c r="I620" t="s">
        <v>28</v>
      </c>
    </row>
    <row r="621" spans="1:9" x14ac:dyDescent="0.3">
      <c r="A621">
        <v>621</v>
      </c>
      <c r="B621">
        <v>29</v>
      </c>
      <c r="C621" t="s">
        <v>13</v>
      </c>
      <c r="D621" t="s">
        <v>14</v>
      </c>
      <c r="E621" t="s">
        <v>60</v>
      </c>
      <c r="F621">
        <v>6</v>
      </c>
      <c r="G621" s="1">
        <v>180000</v>
      </c>
      <c r="H621" t="s">
        <v>20</v>
      </c>
      <c r="I621" t="s">
        <v>23</v>
      </c>
    </row>
    <row r="622" spans="1:9" x14ac:dyDescent="0.3">
      <c r="A622">
        <v>622</v>
      </c>
      <c r="B622">
        <v>32</v>
      </c>
      <c r="C622" t="s">
        <v>8</v>
      </c>
      <c r="D622" t="s">
        <v>9</v>
      </c>
      <c r="E622" t="s">
        <v>10</v>
      </c>
      <c r="F622">
        <v>8</v>
      </c>
      <c r="G622" s="1">
        <v>190000</v>
      </c>
      <c r="H622" t="s">
        <v>27</v>
      </c>
      <c r="I622" t="s">
        <v>28</v>
      </c>
    </row>
    <row r="623" spans="1:9" x14ac:dyDescent="0.3">
      <c r="A623">
        <v>623</v>
      </c>
      <c r="B623">
        <v>27</v>
      </c>
      <c r="C623" t="s">
        <v>13</v>
      </c>
      <c r="D623" t="s">
        <v>9</v>
      </c>
      <c r="E623" t="s">
        <v>25</v>
      </c>
      <c r="F623">
        <v>4</v>
      </c>
      <c r="G623" s="1">
        <v>150000</v>
      </c>
      <c r="H623" t="s">
        <v>16</v>
      </c>
      <c r="I623" t="s">
        <v>39</v>
      </c>
    </row>
    <row r="624" spans="1:9" x14ac:dyDescent="0.3">
      <c r="A624">
        <v>624</v>
      </c>
      <c r="B624">
        <v>31</v>
      </c>
      <c r="C624" t="s">
        <v>8</v>
      </c>
      <c r="D624" t="s">
        <v>9</v>
      </c>
      <c r="E624" t="s">
        <v>15</v>
      </c>
      <c r="F624">
        <v>9</v>
      </c>
      <c r="G624" s="1">
        <v>195000</v>
      </c>
      <c r="H624" t="s">
        <v>11</v>
      </c>
      <c r="I624" t="s">
        <v>23</v>
      </c>
    </row>
    <row r="625" spans="1:9" x14ac:dyDescent="0.3">
      <c r="A625">
        <v>625</v>
      </c>
      <c r="B625">
        <v>28</v>
      </c>
      <c r="C625" t="s">
        <v>13</v>
      </c>
      <c r="D625" t="s">
        <v>9</v>
      </c>
      <c r="E625" t="s">
        <v>10</v>
      </c>
      <c r="F625">
        <v>5</v>
      </c>
      <c r="G625" s="1">
        <v>160000</v>
      </c>
      <c r="H625" t="s">
        <v>11</v>
      </c>
      <c r="I625" t="s">
        <v>23</v>
      </c>
    </row>
    <row r="626" spans="1:9" x14ac:dyDescent="0.3">
      <c r="A626">
        <v>626</v>
      </c>
      <c r="B626">
        <v>33</v>
      </c>
      <c r="C626" t="s">
        <v>8</v>
      </c>
      <c r="D626" t="s">
        <v>14</v>
      </c>
      <c r="E626" t="s">
        <v>25</v>
      </c>
      <c r="F626">
        <v>11</v>
      </c>
      <c r="G626" s="1">
        <v>198000</v>
      </c>
      <c r="H626" t="s">
        <v>11</v>
      </c>
      <c r="I626" t="s">
        <v>44</v>
      </c>
    </row>
    <row r="627" spans="1:9" x14ac:dyDescent="0.3">
      <c r="A627">
        <v>627</v>
      </c>
      <c r="B627">
        <v>26</v>
      </c>
      <c r="C627" t="s">
        <v>13</v>
      </c>
      <c r="D627" t="s">
        <v>9</v>
      </c>
      <c r="E627" t="s">
        <v>15</v>
      </c>
      <c r="F627">
        <v>3</v>
      </c>
      <c r="G627" s="1">
        <v>130000</v>
      </c>
      <c r="H627" t="s">
        <v>20</v>
      </c>
      <c r="I627" t="s">
        <v>23</v>
      </c>
    </row>
    <row r="628" spans="1:9" x14ac:dyDescent="0.3">
      <c r="A628">
        <v>628</v>
      </c>
      <c r="B628">
        <v>30</v>
      </c>
      <c r="C628" t="s">
        <v>8</v>
      </c>
      <c r="D628" t="s">
        <v>18</v>
      </c>
      <c r="E628" t="s">
        <v>60</v>
      </c>
      <c r="F628">
        <v>7</v>
      </c>
      <c r="G628" s="1">
        <v>185000</v>
      </c>
      <c r="H628" t="s">
        <v>11</v>
      </c>
      <c r="I628" t="s">
        <v>35</v>
      </c>
    </row>
    <row r="629" spans="1:9" x14ac:dyDescent="0.3">
      <c r="A629">
        <v>629</v>
      </c>
      <c r="B629">
        <v>27</v>
      </c>
      <c r="C629" t="s">
        <v>13</v>
      </c>
      <c r="D629" t="s">
        <v>9</v>
      </c>
      <c r="E629" t="s">
        <v>10</v>
      </c>
      <c r="F629">
        <v>4</v>
      </c>
      <c r="G629" s="1">
        <v>140000</v>
      </c>
      <c r="H629" t="s">
        <v>20</v>
      </c>
      <c r="I629" t="s">
        <v>12</v>
      </c>
    </row>
    <row r="630" spans="1:9" x14ac:dyDescent="0.3">
      <c r="A630">
        <v>630</v>
      </c>
      <c r="B630">
        <v>34</v>
      </c>
      <c r="C630" t="s">
        <v>8</v>
      </c>
      <c r="D630" t="s">
        <v>14</v>
      </c>
      <c r="E630" t="s">
        <v>25</v>
      </c>
      <c r="F630">
        <v>12</v>
      </c>
      <c r="G630" s="1">
        <v>196000</v>
      </c>
      <c r="H630" t="s">
        <v>27</v>
      </c>
      <c r="I630" t="s">
        <v>28</v>
      </c>
    </row>
    <row r="631" spans="1:9" x14ac:dyDescent="0.3">
      <c r="A631">
        <v>631</v>
      </c>
      <c r="B631">
        <v>25</v>
      </c>
      <c r="C631" t="s">
        <v>13</v>
      </c>
      <c r="D631" t="s">
        <v>9</v>
      </c>
      <c r="E631" t="s">
        <v>15</v>
      </c>
      <c r="F631">
        <v>2</v>
      </c>
      <c r="G631" s="1">
        <v>110000</v>
      </c>
      <c r="H631" t="s">
        <v>32</v>
      </c>
      <c r="I631" t="s">
        <v>23</v>
      </c>
    </row>
    <row r="632" spans="1:9" x14ac:dyDescent="0.3">
      <c r="A632">
        <v>632</v>
      </c>
      <c r="B632">
        <v>32</v>
      </c>
      <c r="C632" t="s">
        <v>8</v>
      </c>
      <c r="D632" t="s">
        <v>9</v>
      </c>
      <c r="E632" t="s">
        <v>10</v>
      </c>
      <c r="F632">
        <v>8</v>
      </c>
      <c r="G632" s="1">
        <v>190000</v>
      </c>
      <c r="H632" t="s">
        <v>20</v>
      </c>
      <c r="I632" t="s">
        <v>56</v>
      </c>
    </row>
    <row r="633" spans="1:9" x14ac:dyDescent="0.3">
      <c r="A633">
        <v>633</v>
      </c>
      <c r="B633">
        <v>29</v>
      </c>
      <c r="C633" t="s">
        <v>13</v>
      </c>
      <c r="D633" t="s">
        <v>14</v>
      </c>
      <c r="E633" t="s">
        <v>60</v>
      </c>
      <c r="F633">
        <v>6</v>
      </c>
      <c r="G633" s="1">
        <v>180000</v>
      </c>
      <c r="H633" t="s">
        <v>27</v>
      </c>
      <c r="I633" t="s">
        <v>12</v>
      </c>
    </row>
    <row r="634" spans="1:9" x14ac:dyDescent="0.3">
      <c r="A634">
        <v>634</v>
      </c>
      <c r="B634">
        <v>30</v>
      </c>
      <c r="C634" t="s">
        <v>8</v>
      </c>
      <c r="D634" t="s">
        <v>9</v>
      </c>
      <c r="E634" t="s">
        <v>15</v>
      </c>
      <c r="F634">
        <v>5</v>
      </c>
      <c r="G634" s="1">
        <v>160000</v>
      </c>
      <c r="H634" t="s">
        <v>27</v>
      </c>
      <c r="I634" t="s">
        <v>30</v>
      </c>
    </row>
    <row r="635" spans="1:9" x14ac:dyDescent="0.3">
      <c r="A635">
        <v>635</v>
      </c>
      <c r="B635">
        <v>33</v>
      </c>
      <c r="C635" t="s">
        <v>13</v>
      </c>
      <c r="D635" t="s">
        <v>14</v>
      </c>
      <c r="E635" t="s">
        <v>25</v>
      </c>
      <c r="F635">
        <v>11</v>
      </c>
      <c r="G635" s="1">
        <v>198000</v>
      </c>
      <c r="H635" t="s">
        <v>11</v>
      </c>
      <c r="I635" t="s">
        <v>35</v>
      </c>
    </row>
    <row r="636" spans="1:9" x14ac:dyDescent="0.3">
      <c r="A636">
        <v>636</v>
      </c>
      <c r="B636">
        <v>24</v>
      </c>
      <c r="C636" t="s">
        <v>8</v>
      </c>
      <c r="D636" t="s">
        <v>9</v>
      </c>
      <c r="E636" t="s">
        <v>15</v>
      </c>
      <c r="F636">
        <v>1</v>
      </c>
      <c r="G636" s="1">
        <v>90000</v>
      </c>
      <c r="H636" t="s">
        <v>20</v>
      </c>
      <c r="I636" t="s">
        <v>23</v>
      </c>
    </row>
    <row r="637" spans="1:9" x14ac:dyDescent="0.3">
      <c r="A637">
        <v>637</v>
      </c>
      <c r="B637">
        <v>31</v>
      </c>
      <c r="C637" t="s">
        <v>13</v>
      </c>
      <c r="D637" t="s">
        <v>18</v>
      </c>
      <c r="E637" t="s">
        <v>60</v>
      </c>
      <c r="F637">
        <v>9</v>
      </c>
      <c r="G637" s="1">
        <v>195000</v>
      </c>
      <c r="H637" t="s">
        <v>32</v>
      </c>
      <c r="I637" t="s">
        <v>23</v>
      </c>
    </row>
    <row r="638" spans="1:9" x14ac:dyDescent="0.3">
      <c r="A638">
        <v>638</v>
      </c>
      <c r="B638">
        <v>28</v>
      </c>
      <c r="C638" t="s">
        <v>8</v>
      </c>
      <c r="D638" t="s">
        <v>9</v>
      </c>
      <c r="E638" t="s">
        <v>10</v>
      </c>
      <c r="F638">
        <v>5</v>
      </c>
      <c r="G638" s="1">
        <v>160000</v>
      </c>
      <c r="H638" t="s">
        <v>20</v>
      </c>
      <c r="I638" t="s">
        <v>56</v>
      </c>
    </row>
    <row r="639" spans="1:9" x14ac:dyDescent="0.3">
      <c r="A639">
        <v>639</v>
      </c>
      <c r="B639">
        <v>27</v>
      </c>
      <c r="C639" t="s">
        <v>13</v>
      </c>
      <c r="D639" t="s">
        <v>9</v>
      </c>
      <c r="E639" t="s">
        <v>25</v>
      </c>
      <c r="F639">
        <v>4</v>
      </c>
      <c r="G639" s="1">
        <v>150000</v>
      </c>
      <c r="H639" t="s">
        <v>16</v>
      </c>
      <c r="I639" t="s">
        <v>23</v>
      </c>
    </row>
    <row r="640" spans="1:9" x14ac:dyDescent="0.3">
      <c r="A640">
        <v>640</v>
      </c>
      <c r="B640">
        <v>26</v>
      </c>
      <c r="C640" t="s">
        <v>8</v>
      </c>
      <c r="D640" t="s">
        <v>9</v>
      </c>
      <c r="E640" t="s">
        <v>15</v>
      </c>
      <c r="F640">
        <v>3</v>
      </c>
      <c r="G640" s="1">
        <v>130000</v>
      </c>
      <c r="H640" t="s">
        <v>20</v>
      </c>
      <c r="I640" t="s">
        <v>56</v>
      </c>
    </row>
    <row r="641" spans="1:9" x14ac:dyDescent="0.3">
      <c r="A641">
        <v>641</v>
      </c>
      <c r="B641">
        <v>29</v>
      </c>
      <c r="C641" t="s">
        <v>13</v>
      </c>
      <c r="D641" t="s">
        <v>14</v>
      </c>
      <c r="E641" t="s">
        <v>60</v>
      </c>
      <c r="F641">
        <v>6</v>
      </c>
      <c r="G641" s="1">
        <v>180000</v>
      </c>
      <c r="H641" t="s">
        <v>20</v>
      </c>
      <c r="I641" t="s">
        <v>56</v>
      </c>
    </row>
    <row r="642" spans="1:9" x14ac:dyDescent="0.3">
      <c r="A642">
        <v>642</v>
      </c>
      <c r="B642">
        <v>32</v>
      </c>
      <c r="C642" t="s">
        <v>8</v>
      </c>
      <c r="D642" t="s">
        <v>9</v>
      </c>
      <c r="E642" t="s">
        <v>10</v>
      </c>
      <c r="F642">
        <v>8</v>
      </c>
      <c r="G642" s="1">
        <v>190000</v>
      </c>
      <c r="H642" t="s">
        <v>11</v>
      </c>
      <c r="I642" t="s">
        <v>12</v>
      </c>
    </row>
    <row r="643" spans="1:9" x14ac:dyDescent="0.3">
      <c r="A643">
        <v>643</v>
      </c>
      <c r="B643">
        <v>33</v>
      </c>
      <c r="C643" t="s">
        <v>13</v>
      </c>
      <c r="D643" t="s">
        <v>14</v>
      </c>
      <c r="E643" t="s">
        <v>25</v>
      </c>
      <c r="F643">
        <v>11</v>
      </c>
      <c r="G643" s="1">
        <v>198000</v>
      </c>
      <c r="H643" t="s">
        <v>16</v>
      </c>
      <c r="I643" t="s">
        <v>39</v>
      </c>
    </row>
    <row r="644" spans="1:9" x14ac:dyDescent="0.3">
      <c r="A644">
        <v>644</v>
      </c>
      <c r="B644">
        <v>25</v>
      </c>
      <c r="C644" t="s">
        <v>8</v>
      </c>
      <c r="D644" t="s">
        <v>9</v>
      </c>
      <c r="E644" t="s">
        <v>15</v>
      </c>
      <c r="F644">
        <v>2</v>
      </c>
      <c r="G644" s="1">
        <v>110000</v>
      </c>
      <c r="H644" t="s">
        <v>11</v>
      </c>
      <c r="I644" t="s">
        <v>35</v>
      </c>
    </row>
    <row r="645" spans="1:9" x14ac:dyDescent="0.3">
      <c r="A645">
        <v>645</v>
      </c>
      <c r="B645">
        <v>30</v>
      </c>
      <c r="C645" t="s">
        <v>13</v>
      </c>
      <c r="D645" t="s">
        <v>18</v>
      </c>
      <c r="E645" t="s">
        <v>60</v>
      </c>
      <c r="F645">
        <v>7</v>
      </c>
      <c r="G645" s="1">
        <v>185000</v>
      </c>
      <c r="H645" t="s">
        <v>11</v>
      </c>
      <c r="I645" t="s">
        <v>12</v>
      </c>
    </row>
    <row r="646" spans="1:9" x14ac:dyDescent="0.3">
      <c r="A646">
        <v>646</v>
      </c>
      <c r="B646">
        <v>27</v>
      </c>
      <c r="C646" t="s">
        <v>8</v>
      </c>
      <c r="D646" t="s">
        <v>9</v>
      </c>
      <c r="E646" t="s">
        <v>10</v>
      </c>
      <c r="F646">
        <v>4</v>
      </c>
      <c r="G646" s="1">
        <v>140000</v>
      </c>
      <c r="H646" t="s">
        <v>20</v>
      </c>
      <c r="I646" t="s">
        <v>12</v>
      </c>
    </row>
    <row r="647" spans="1:9" x14ac:dyDescent="0.3">
      <c r="A647">
        <v>647</v>
      </c>
      <c r="B647">
        <v>34</v>
      </c>
      <c r="C647" t="s">
        <v>13</v>
      </c>
      <c r="D647" t="s">
        <v>14</v>
      </c>
      <c r="E647" t="s">
        <v>25</v>
      </c>
      <c r="F647">
        <v>12</v>
      </c>
      <c r="G647" s="1">
        <v>196000</v>
      </c>
      <c r="H647" t="s">
        <v>11</v>
      </c>
      <c r="I647" t="s">
        <v>35</v>
      </c>
    </row>
    <row r="648" spans="1:9" x14ac:dyDescent="0.3">
      <c r="A648">
        <v>648</v>
      </c>
      <c r="B648">
        <v>31</v>
      </c>
      <c r="C648" t="s">
        <v>8</v>
      </c>
      <c r="D648" t="s">
        <v>9</v>
      </c>
      <c r="E648" t="s">
        <v>15</v>
      </c>
      <c r="F648">
        <v>9</v>
      </c>
      <c r="G648" s="1">
        <v>195000</v>
      </c>
      <c r="H648" t="s">
        <v>27</v>
      </c>
      <c r="I648" t="s">
        <v>30</v>
      </c>
    </row>
    <row r="649" spans="1:9" x14ac:dyDescent="0.3">
      <c r="A649">
        <v>649</v>
      </c>
      <c r="B649">
        <v>28</v>
      </c>
      <c r="C649" t="s">
        <v>13</v>
      </c>
      <c r="D649" t="s">
        <v>9</v>
      </c>
      <c r="E649" t="s">
        <v>10</v>
      </c>
      <c r="F649">
        <v>5</v>
      </c>
      <c r="G649" s="1">
        <v>160000</v>
      </c>
      <c r="H649" t="s">
        <v>20</v>
      </c>
      <c r="I649" t="s">
        <v>56</v>
      </c>
    </row>
    <row r="650" spans="1:9" x14ac:dyDescent="0.3">
      <c r="A650">
        <v>650</v>
      </c>
      <c r="B650">
        <v>26</v>
      </c>
      <c r="C650" t="s">
        <v>8</v>
      </c>
      <c r="D650" t="s">
        <v>9</v>
      </c>
      <c r="E650" t="s">
        <v>15</v>
      </c>
      <c r="F650">
        <v>3</v>
      </c>
      <c r="G650" s="1">
        <v>130000</v>
      </c>
      <c r="H650" t="s">
        <v>27</v>
      </c>
      <c r="I650" t="s">
        <v>28</v>
      </c>
    </row>
    <row r="651" spans="1:9" x14ac:dyDescent="0.3">
      <c r="A651">
        <v>651</v>
      </c>
      <c r="B651">
        <v>29</v>
      </c>
      <c r="C651" t="s">
        <v>13</v>
      </c>
      <c r="D651" t="s">
        <v>14</v>
      </c>
      <c r="E651" t="s">
        <v>60</v>
      </c>
      <c r="F651">
        <v>6</v>
      </c>
      <c r="G651" s="1">
        <v>180000</v>
      </c>
      <c r="H651" t="s">
        <v>20</v>
      </c>
      <c r="I651" t="s">
        <v>56</v>
      </c>
    </row>
    <row r="652" spans="1:9" x14ac:dyDescent="0.3">
      <c r="A652">
        <v>652</v>
      </c>
      <c r="B652">
        <v>32</v>
      </c>
      <c r="C652" t="s">
        <v>8</v>
      </c>
      <c r="D652" t="s">
        <v>9</v>
      </c>
      <c r="E652" t="s">
        <v>10</v>
      </c>
      <c r="F652">
        <v>8</v>
      </c>
      <c r="G652" s="1">
        <v>190000</v>
      </c>
      <c r="H652" t="s">
        <v>20</v>
      </c>
      <c r="I652" t="s">
        <v>12</v>
      </c>
    </row>
    <row r="653" spans="1:9" x14ac:dyDescent="0.3">
      <c r="A653">
        <v>653</v>
      </c>
      <c r="B653">
        <v>33</v>
      </c>
      <c r="C653" t="s">
        <v>13</v>
      </c>
      <c r="D653" t="s">
        <v>14</v>
      </c>
      <c r="E653" t="s">
        <v>25</v>
      </c>
      <c r="F653">
        <v>11</v>
      </c>
      <c r="G653" s="1">
        <v>198000</v>
      </c>
      <c r="H653" t="s">
        <v>11</v>
      </c>
      <c r="I653" t="s">
        <v>23</v>
      </c>
    </row>
    <row r="654" spans="1:9" x14ac:dyDescent="0.3">
      <c r="A654">
        <v>654</v>
      </c>
      <c r="B654">
        <v>24</v>
      </c>
      <c r="C654" t="s">
        <v>8</v>
      </c>
      <c r="D654" t="s">
        <v>9</v>
      </c>
      <c r="E654" t="s">
        <v>15</v>
      </c>
      <c r="F654">
        <v>1</v>
      </c>
      <c r="G654" s="1">
        <v>90000</v>
      </c>
      <c r="H654" t="s">
        <v>27</v>
      </c>
      <c r="I654" t="s">
        <v>28</v>
      </c>
    </row>
    <row r="655" spans="1:9" x14ac:dyDescent="0.3">
      <c r="A655">
        <v>655</v>
      </c>
      <c r="B655">
        <v>27</v>
      </c>
      <c r="C655" t="s">
        <v>8</v>
      </c>
      <c r="D655" t="s">
        <v>9</v>
      </c>
      <c r="E655" t="s">
        <v>10</v>
      </c>
      <c r="F655">
        <v>4</v>
      </c>
      <c r="G655" s="1">
        <v>140000</v>
      </c>
      <c r="H655" t="s">
        <v>20</v>
      </c>
      <c r="I655" t="s">
        <v>56</v>
      </c>
    </row>
    <row r="656" spans="1:9" x14ac:dyDescent="0.3">
      <c r="A656">
        <v>656</v>
      </c>
      <c r="B656">
        <v>25</v>
      </c>
      <c r="C656" t="s">
        <v>13</v>
      </c>
      <c r="D656" t="s">
        <v>9</v>
      </c>
      <c r="E656" t="s">
        <v>15</v>
      </c>
      <c r="F656">
        <v>2</v>
      </c>
      <c r="G656" s="1">
        <v>110000</v>
      </c>
      <c r="H656" t="s">
        <v>11</v>
      </c>
      <c r="I656" t="s">
        <v>12</v>
      </c>
    </row>
    <row r="657" spans="1:9" x14ac:dyDescent="0.3">
      <c r="A657">
        <v>657</v>
      </c>
      <c r="B657">
        <v>30</v>
      </c>
      <c r="C657" t="s">
        <v>13</v>
      </c>
      <c r="D657" t="s">
        <v>18</v>
      </c>
      <c r="E657" t="s">
        <v>60</v>
      </c>
      <c r="F657">
        <v>7</v>
      </c>
      <c r="G657" s="1">
        <v>185000</v>
      </c>
      <c r="H657" t="s">
        <v>32</v>
      </c>
      <c r="I657" t="s">
        <v>23</v>
      </c>
    </row>
    <row r="658" spans="1:9" x14ac:dyDescent="0.3">
      <c r="A658">
        <v>658</v>
      </c>
      <c r="B658">
        <v>31</v>
      </c>
      <c r="C658" t="s">
        <v>8</v>
      </c>
      <c r="D658" t="s">
        <v>9</v>
      </c>
      <c r="E658" t="s">
        <v>15</v>
      </c>
      <c r="F658">
        <v>9</v>
      </c>
      <c r="G658" s="1">
        <v>195000</v>
      </c>
      <c r="H658" t="s">
        <v>16</v>
      </c>
      <c r="I658" t="s">
        <v>17</v>
      </c>
    </row>
    <row r="659" spans="1:9" x14ac:dyDescent="0.3">
      <c r="A659">
        <v>659</v>
      </c>
      <c r="B659">
        <v>28</v>
      </c>
      <c r="C659" t="s">
        <v>13</v>
      </c>
      <c r="D659" t="s">
        <v>9</v>
      </c>
      <c r="E659" t="s">
        <v>10</v>
      </c>
      <c r="F659">
        <v>5</v>
      </c>
      <c r="G659" s="1">
        <v>160000</v>
      </c>
      <c r="H659" t="s">
        <v>32</v>
      </c>
      <c r="I659" t="s">
        <v>33</v>
      </c>
    </row>
    <row r="660" spans="1:9" x14ac:dyDescent="0.3">
      <c r="A660">
        <v>660</v>
      </c>
      <c r="B660">
        <v>26</v>
      </c>
      <c r="C660" t="s">
        <v>8</v>
      </c>
      <c r="D660" t="s">
        <v>9</v>
      </c>
      <c r="E660" t="s">
        <v>15</v>
      </c>
      <c r="F660">
        <v>3</v>
      </c>
      <c r="G660" s="1">
        <v>130000</v>
      </c>
      <c r="H660" t="s">
        <v>32</v>
      </c>
      <c r="I660" t="s">
        <v>23</v>
      </c>
    </row>
    <row r="661" spans="1:9" x14ac:dyDescent="0.3">
      <c r="A661">
        <v>661</v>
      </c>
      <c r="B661">
        <v>29</v>
      </c>
      <c r="C661" t="s">
        <v>13</v>
      </c>
      <c r="D661" t="s">
        <v>14</v>
      </c>
      <c r="E661" t="s">
        <v>60</v>
      </c>
      <c r="F661">
        <v>6</v>
      </c>
      <c r="G661" s="1">
        <v>180000</v>
      </c>
      <c r="H661" t="s">
        <v>20</v>
      </c>
      <c r="I661" t="s">
        <v>23</v>
      </c>
    </row>
    <row r="662" spans="1:9" x14ac:dyDescent="0.3">
      <c r="A662">
        <v>662</v>
      </c>
      <c r="B662">
        <v>32</v>
      </c>
      <c r="C662" t="s">
        <v>8</v>
      </c>
      <c r="D662" t="s">
        <v>9</v>
      </c>
      <c r="E662" t="s">
        <v>10</v>
      </c>
      <c r="F662">
        <v>8</v>
      </c>
      <c r="G662" s="1">
        <v>190000</v>
      </c>
      <c r="H662" t="s">
        <v>11</v>
      </c>
      <c r="I662" t="s">
        <v>23</v>
      </c>
    </row>
    <row r="663" spans="1:9" x14ac:dyDescent="0.3">
      <c r="A663">
        <v>663</v>
      </c>
      <c r="B663">
        <v>33</v>
      </c>
      <c r="C663" t="s">
        <v>13</v>
      </c>
      <c r="D663" t="s">
        <v>14</v>
      </c>
      <c r="E663" t="s">
        <v>25</v>
      </c>
      <c r="F663">
        <v>11</v>
      </c>
      <c r="G663" s="1">
        <v>198000</v>
      </c>
      <c r="H663" t="s">
        <v>11</v>
      </c>
      <c r="I663" t="s">
        <v>35</v>
      </c>
    </row>
    <row r="664" spans="1:9" x14ac:dyDescent="0.3">
      <c r="A664">
        <v>664</v>
      </c>
      <c r="B664">
        <v>24</v>
      </c>
      <c r="C664" t="s">
        <v>8</v>
      </c>
      <c r="D664" t="s">
        <v>9</v>
      </c>
      <c r="E664" t="s">
        <v>15</v>
      </c>
      <c r="F664">
        <v>1</v>
      </c>
      <c r="G664" s="1">
        <v>90000</v>
      </c>
      <c r="H664" t="s">
        <v>20</v>
      </c>
      <c r="I664" t="s">
        <v>56</v>
      </c>
    </row>
    <row r="665" spans="1:9" x14ac:dyDescent="0.3">
      <c r="A665">
        <v>665</v>
      </c>
      <c r="B665">
        <v>27</v>
      </c>
      <c r="C665" t="s">
        <v>8</v>
      </c>
      <c r="D665" t="s">
        <v>9</v>
      </c>
      <c r="E665" t="s">
        <v>10</v>
      </c>
      <c r="F665">
        <v>4</v>
      </c>
      <c r="G665" s="1">
        <v>140000</v>
      </c>
      <c r="H665" t="s">
        <v>20</v>
      </c>
      <c r="I665" t="s">
        <v>56</v>
      </c>
    </row>
    <row r="666" spans="1:9" x14ac:dyDescent="0.3">
      <c r="A666">
        <v>666</v>
      </c>
      <c r="B666">
        <v>25</v>
      </c>
      <c r="C666" t="s">
        <v>13</v>
      </c>
      <c r="D666" t="s">
        <v>9</v>
      </c>
      <c r="E666" t="s">
        <v>15</v>
      </c>
      <c r="F666">
        <v>2</v>
      </c>
      <c r="G666" s="1">
        <v>110000</v>
      </c>
      <c r="H666" t="s">
        <v>32</v>
      </c>
      <c r="I666" t="s">
        <v>12</v>
      </c>
    </row>
    <row r="667" spans="1:9" x14ac:dyDescent="0.3">
      <c r="A667">
        <v>667</v>
      </c>
      <c r="B667">
        <v>30</v>
      </c>
      <c r="C667" t="s">
        <v>13</v>
      </c>
      <c r="D667" t="s">
        <v>18</v>
      </c>
      <c r="E667" t="s">
        <v>60</v>
      </c>
      <c r="F667">
        <v>7</v>
      </c>
      <c r="G667" s="1">
        <v>185000</v>
      </c>
      <c r="H667" t="s">
        <v>16</v>
      </c>
      <c r="I667" t="s">
        <v>12</v>
      </c>
    </row>
    <row r="668" spans="1:9" x14ac:dyDescent="0.3">
      <c r="A668">
        <v>668</v>
      </c>
      <c r="B668">
        <v>31</v>
      </c>
      <c r="C668" t="s">
        <v>8</v>
      </c>
      <c r="D668" t="s">
        <v>9</v>
      </c>
      <c r="E668" t="s">
        <v>15</v>
      </c>
      <c r="F668">
        <v>9</v>
      </c>
      <c r="G668" s="1">
        <v>195000</v>
      </c>
      <c r="H668" t="s">
        <v>27</v>
      </c>
      <c r="I668" t="s">
        <v>28</v>
      </c>
    </row>
    <row r="669" spans="1:9" x14ac:dyDescent="0.3">
      <c r="A669">
        <v>669</v>
      </c>
      <c r="B669">
        <v>28</v>
      </c>
      <c r="C669" t="s">
        <v>13</v>
      </c>
      <c r="D669" t="s">
        <v>9</v>
      </c>
      <c r="E669" t="s">
        <v>10</v>
      </c>
      <c r="F669">
        <v>5</v>
      </c>
      <c r="G669" s="1">
        <v>160000</v>
      </c>
      <c r="H669" t="s">
        <v>20</v>
      </c>
      <c r="I669" t="s">
        <v>12</v>
      </c>
    </row>
    <row r="670" spans="1:9" x14ac:dyDescent="0.3">
      <c r="A670">
        <v>670</v>
      </c>
      <c r="B670">
        <v>26</v>
      </c>
      <c r="C670" t="s">
        <v>8</v>
      </c>
      <c r="D670" t="s">
        <v>9</v>
      </c>
      <c r="E670" t="s">
        <v>15</v>
      </c>
      <c r="F670">
        <v>3</v>
      </c>
      <c r="G670" s="1">
        <v>130000</v>
      </c>
      <c r="H670" t="s">
        <v>27</v>
      </c>
      <c r="I670" t="s">
        <v>12</v>
      </c>
    </row>
    <row r="671" spans="1:9" x14ac:dyDescent="0.3">
      <c r="A671">
        <v>671</v>
      </c>
      <c r="B671">
        <v>29</v>
      </c>
      <c r="C671" t="s">
        <v>13</v>
      </c>
      <c r="D671" t="s">
        <v>14</v>
      </c>
      <c r="E671" t="s">
        <v>60</v>
      </c>
      <c r="F671">
        <v>6</v>
      </c>
      <c r="G671" s="1">
        <v>180000</v>
      </c>
      <c r="H671" t="s">
        <v>32</v>
      </c>
      <c r="I671" t="s">
        <v>23</v>
      </c>
    </row>
    <row r="672" spans="1:9" x14ac:dyDescent="0.3">
      <c r="A672">
        <v>672</v>
      </c>
      <c r="B672">
        <v>32</v>
      </c>
      <c r="C672" t="s">
        <v>8</v>
      </c>
      <c r="D672" t="s">
        <v>9</v>
      </c>
      <c r="E672" t="s">
        <v>10</v>
      </c>
      <c r="F672">
        <v>8</v>
      </c>
      <c r="G672" s="1">
        <v>190000</v>
      </c>
      <c r="H672" t="s">
        <v>16</v>
      </c>
      <c r="I672" t="s">
        <v>39</v>
      </c>
    </row>
    <row r="673" spans="1:9" x14ac:dyDescent="0.3">
      <c r="A673">
        <v>673</v>
      </c>
      <c r="B673">
        <v>33</v>
      </c>
      <c r="C673" t="s">
        <v>13</v>
      </c>
      <c r="D673" t="s">
        <v>14</v>
      </c>
      <c r="E673" t="s">
        <v>25</v>
      </c>
      <c r="F673">
        <v>11</v>
      </c>
      <c r="G673" s="1">
        <v>198000</v>
      </c>
      <c r="H673" t="s">
        <v>16</v>
      </c>
      <c r="I673" t="s">
        <v>17</v>
      </c>
    </row>
    <row r="674" spans="1:9" x14ac:dyDescent="0.3">
      <c r="A674">
        <v>674</v>
      </c>
      <c r="B674">
        <v>24</v>
      </c>
      <c r="C674" t="s">
        <v>8</v>
      </c>
      <c r="D674" t="s">
        <v>9</v>
      </c>
      <c r="E674" t="s">
        <v>15</v>
      </c>
      <c r="F674">
        <v>1</v>
      </c>
      <c r="G674" s="1">
        <v>90000</v>
      </c>
      <c r="H674" t="s">
        <v>32</v>
      </c>
      <c r="I674" t="s">
        <v>12</v>
      </c>
    </row>
    <row r="675" spans="1:9" x14ac:dyDescent="0.3">
      <c r="A675">
        <v>675</v>
      </c>
      <c r="B675">
        <v>27</v>
      </c>
      <c r="C675" t="s">
        <v>8</v>
      </c>
      <c r="D675" t="s">
        <v>9</v>
      </c>
      <c r="E675" t="s">
        <v>10</v>
      </c>
      <c r="F675">
        <v>4</v>
      </c>
      <c r="G675" s="1">
        <v>140000</v>
      </c>
      <c r="H675" t="s">
        <v>16</v>
      </c>
      <c r="I675" t="s">
        <v>23</v>
      </c>
    </row>
    <row r="676" spans="1:9" x14ac:dyDescent="0.3">
      <c r="A676">
        <v>676</v>
      </c>
      <c r="B676">
        <v>23</v>
      </c>
      <c r="C676" t="s">
        <v>8</v>
      </c>
      <c r="D676" t="s">
        <v>9</v>
      </c>
      <c r="E676" t="s">
        <v>15</v>
      </c>
      <c r="F676">
        <v>1</v>
      </c>
      <c r="G676" s="1">
        <v>90000</v>
      </c>
      <c r="H676" t="s">
        <v>16</v>
      </c>
      <c r="I676" t="s">
        <v>12</v>
      </c>
    </row>
    <row r="677" spans="1:9" x14ac:dyDescent="0.3">
      <c r="A677">
        <v>677</v>
      </c>
      <c r="B677">
        <v>27</v>
      </c>
      <c r="C677" t="s">
        <v>13</v>
      </c>
      <c r="D677" t="s">
        <v>14</v>
      </c>
      <c r="E677" t="s">
        <v>60</v>
      </c>
      <c r="F677">
        <v>4</v>
      </c>
      <c r="G677" s="1">
        <v>150000</v>
      </c>
      <c r="H677" t="s">
        <v>20</v>
      </c>
      <c r="I677" t="s">
        <v>23</v>
      </c>
    </row>
    <row r="678" spans="1:9" x14ac:dyDescent="0.3">
      <c r="A678">
        <v>678</v>
      </c>
      <c r="B678">
        <v>32</v>
      </c>
      <c r="C678" t="s">
        <v>8</v>
      </c>
      <c r="D678" t="s">
        <v>9</v>
      </c>
      <c r="E678" t="s">
        <v>10</v>
      </c>
      <c r="F678">
        <v>8</v>
      </c>
      <c r="G678" s="1">
        <v>190000</v>
      </c>
      <c r="H678" t="s">
        <v>27</v>
      </c>
      <c r="I678" t="s">
        <v>12</v>
      </c>
    </row>
    <row r="679" spans="1:9" x14ac:dyDescent="0.3">
      <c r="A679">
        <v>679</v>
      </c>
      <c r="B679">
        <v>24</v>
      </c>
      <c r="C679" t="s">
        <v>13</v>
      </c>
      <c r="D679" t="s">
        <v>9</v>
      </c>
      <c r="E679" t="s">
        <v>25</v>
      </c>
      <c r="F679">
        <v>3</v>
      </c>
      <c r="G679" s="1">
        <v>125000</v>
      </c>
      <c r="H679" t="s">
        <v>32</v>
      </c>
      <c r="I679" t="s">
        <v>33</v>
      </c>
    </row>
    <row r="680" spans="1:9" x14ac:dyDescent="0.3">
      <c r="A680">
        <v>680</v>
      </c>
      <c r="B680">
        <v>25</v>
      </c>
      <c r="C680" t="s">
        <v>8</v>
      </c>
      <c r="D680" t="s">
        <v>9</v>
      </c>
      <c r="E680" t="s">
        <v>15</v>
      </c>
      <c r="F680">
        <v>2</v>
      </c>
      <c r="G680" s="1">
        <v>110000</v>
      </c>
      <c r="H680" t="s">
        <v>27</v>
      </c>
      <c r="I680" t="s">
        <v>30</v>
      </c>
    </row>
    <row r="681" spans="1:9" x14ac:dyDescent="0.3">
      <c r="A681">
        <v>681</v>
      </c>
      <c r="B681">
        <v>31</v>
      </c>
      <c r="C681" t="s">
        <v>8</v>
      </c>
      <c r="D681" t="s">
        <v>14</v>
      </c>
      <c r="E681" t="s">
        <v>60</v>
      </c>
      <c r="F681">
        <v>7</v>
      </c>
      <c r="G681" s="1">
        <v>180000</v>
      </c>
      <c r="H681" t="s">
        <v>16</v>
      </c>
      <c r="I681" t="s">
        <v>17</v>
      </c>
    </row>
    <row r="682" spans="1:9" x14ac:dyDescent="0.3">
      <c r="A682">
        <v>682</v>
      </c>
      <c r="B682">
        <v>28</v>
      </c>
      <c r="C682" t="s">
        <v>8</v>
      </c>
      <c r="D682" t="s">
        <v>9</v>
      </c>
      <c r="E682" t="s">
        <v>10</v>
      </c>
      <c r="F682">
        <v>5</v>
      </c>
      <c r="G682" s="1">
        <v>160000</v>
      </c>
      <c r="H682" t="s">
        <v>11</v>
      </c>
      <c r="I682" t="s">
        <v>23</v>
      </c>
    </row>
    <row r="683" spans="1:9" x14ac:dyDescent="0.3">
      <c r="A683">
        <v>683</v>
      </c>
      <c r="B683">
        <v>33</v>
      </c>
      <c r="C683" t="s">
        <v>13</v>
      </c>
      <c r="D683" t="s">
        <v>14</v>
      </c>
      <c r="E683" t="s">
        <v>25</v>
      </c>
      <c r="F683">
        <v>10</v>
      </c>
      <c r="G683" s="1">
        <v>195000</v>
      </c>
      <c r="H683" t="s">
        <v>27</v>
      </c>
      <c r="I683" t="s">
        <v>28</v>
      </c>
    </row>
    <row r="684" spans="1:9" x14ac:dyDescent="0.3">
      <c r="A684">
        <v>684</v>
      </c>
      <c r="B684">
        <v>26</v>
      </c>
      <c r="C684" t="s">
        <v>8</v>
      </c>
      <c r="D684" t="s">
        <v>9</v>
      </c>
      <c r="E684" t="s">
        <v>15</v>
      </c>
      <c r="F684">
        <v>3</v>
      </c>
      <c r="G684" s="1">
        <v>130000</v>
      </c>
      <c r="H684" t="s">
        <v>11</v>
      </c>
      <c r="I684" t="s">
        <v>35</v>
      </c>
    </row>
    <row r="685" spans="1:9" x14ac:dyDescent="0.3">
      <c r="A685">
        <v>685</v>
      </c>
      <c r="B685">
        <v>30</v>
      </c>
      <c r="C685" t="s">
        <v>13</v>
      </c>
      <c r="D685" t="s">
        <v>18</v>
      </c>
      <c r="E685" t="s">
        <v>60</v>
      </c>
      <c r="F685">
        <v>6</v>
      </c>
      <c r="G685" s="1">
        <v>170000</v>
      </c>
      <c r="H685" t="s">
        <v>20</v>
      </c>
      <c r="I685" t="s">
        <v>12</v>
      </c>
    </row>
    <row r="686" spans="1:9" x14ac:dyDescent="0.3">
      <c r="A686">
        <v>686</v>
      </c>
      <c r="B686">
        <v>27</v>
      </c>
      <c r="C686" t="s">
        <v>8</v>
      </c>
      <c r="D686" t="s">
        <v>9</v>
      </c>
      <c r="E686" t="s">
        <v>10</v>
      </c>
      <c r="F686">
        <v>4</v>
      </c>
      <c r="G686" s="1">
        <v>140000</v>
      </c>
      <c r="H686" t="s">
        <v>16</v>
      </c>
      <c r="I686" t="s">
        <v>23</v>
      </c>
    </row>
    <row r="687" spans="1:9" x14ac:dyDescent="0.3">
      <c r="A687">
        <v>687</v>
      </c>
      <c r="B687">
        <v>34</v>
      </c>
      <c r="C687" t="s">
        <v>13</v>
      </c>
      <c r="D687" t="s">
        <v>14</v>
      </c>
      <c r="E687" t="s">
        <v>25</v>
      </c>
      <c r="F687">
        <v>11</v>
      </c>
      <c r="G687" s="1">
        <v>196000</v>
      </c>
      <c r="H687" t="s">
        <v>32</v>
      </c>
      <c r="I687" t="s">
        <v>33</v>
      </c>
    </row>
    <row r="688" spans="1:9" x14ac:dyDescent="0.3">
      <c r="A688">
        <v>688</v>
      </c>
      <c r="B688">
        <v>23</v>
      </c>
      <c r="C688" t="s">
        <v>8</v>
      </c>
      <c r="D688" t="s">
        <v>9</v>
      </c>
      <c r="E688" t="s">
        <v>15</v>
      </c>
      <c r="F688">
        <v>1</v>
      </c>
      <c r="G688" s="1">
        <v>92000</v>
      </c>
      <c r="H688" t="s">
        <v>20</v>
      </c>
      <c r="I688" t="s">
        <v>23</v>
      </c>
    </row>
    <row r="689" spans="1:9" x14ac:dyDescent="0.3">
      <c r="A689">
        <v>689</v>
      </c>
      <c r="B689">
        <v>32</v>
      </c>
      <c r="C689" t="s">
        <v>13</v>
      </c>
      <c r="D689" t="s">
        <v>18</v>
      </c>
      <c r="E689" t="s">
        <v>60</v>
      </c>
      <c r="F689">
        <v>9</v>
      </c>
      <c r="G689" s="1">
        <v>195000</v>
      </c>
      <c r="H689" t="s">
        <v>32</v>
      </c>
      <c r="I689" t="s">
        <v>33</v>
      </c>
    </row>
    <row r="690" spans="1:9" x14ac:dyDescent="0.3">
      <c r="A690">
        <v>690</v>
      </c>
      <c r="B690">
        <v>29</v>
      </c>
      <c r="C690" t="s">
        <v>8</v>
      </c>
      <c r="D690" t="s">
        <v>9</v>
      </c>
      <c r="E690" t="s">
        <v>10</v>
      </c>
      <c r="F690">
        <v>6</v>
      </c>
      <c r="G690" s="1">
        <v>170000</v>
      </c>
      <c r="H690" t="s">
        <v>11</v>
      </c>
      <c r="I690" t="s">
        <v>44</v>
      </c>
    </row>
    <row r="691" spans="1:9" x14ac:dyDescent="0.3">
      <c r="A691">
        <v>691</v>
      </c>
      <c r="B691">
        <v>30</v>
      </c>
      <c r="C691" t="s">
        <v>13</v>
      </c>
      <c r="D691" t="s">
        <v>9</v>
      </c>
      <c r="E691" t="s">
        <v>25</v>
      </c>
      <c r="F691">
        <v>5</v>
      </c>
      <c r="G691" s="1">
        <v>160000</v>
      </c>
      <c r="H691" t="s">
        <v>20</v>
      </c>
      <c r="I691" t="s">
        <v>23</v>
      </c>
    </row>
    <row r="692" spans="1:9" x14ac:dyDescent="0.3">
      <c r="A692">
        <v>692</v>
      </c>
      <c r="B692">
        <v>26</v>
      </c>
      <c r="C692" t="s">
        <v>8</v>
      </c>
      <c r="D692" t="s">
        <v>9</v>
      </c>
      <c r="E692" t="s">
        <v>15</v>
      </c>
      <c r="F692">
        <v>3</v>
      </c>
      <c r="G692" s="1">
        <v>135000</v>
      </c>
      <c r="H692" t="s">
        <v>11</v>
      </c>
      <c r="I692" t="s">
        <v>12</v>
      </c>
    </row>
    <row r="693" spans="1:9" x14ac:dyDescent="0.3">
      <c r="A693">
        <v>693</v>
      </c>
      <c r="B693">
        <v>31</v>
      </c>
      <c r="C693" t="s">
        <v>13</v>
      </c>
      <c r="D693" t="s">
        <v>14</v>
      </c>
      <c r="E693" t="s">
        <v>60</v>
      </c>
      <c r="F693">
        <v>6</v>
      </c>
      <c r="G693" s="1">
        <v>180000</v>
      </c>
      <c r="H693" t="s">
        <v>27</v>
      </c>
      <c r="I693" t="s">
        <v>28</v>
      </c>
    </row>
    <row r="694" spans="1:9" x14ac:dyDescent="0.3">
      <c r="A694">
        <v>694</v>
      </c>
      <c r="B694">
        <v>28</v>
      </c>
      <c r="C694" t="s">
        <v>8</v>
      </c>
      <c r="D694" t="s">
        <v>9</v>
      </c>
      <c r="E694" t="s">
        <v>10</v>
      </c>
      <c r="F694">
        <v>5</v>
      </c>
      <c r="G694" s="1">
        <v>165000</v>
      </c>
      <c r="H694" t="s">
        <v>20</v>
      </c>
      <c r="I694" t="s">
        <v>23</v>
      </c>
    </row>
    <row r="695" spans="1:9" x14ac:dyDescent="0.3">
      <c r="A695">
        <v>695</v>
      </c>
      <c r="B695">
        <v>33</v>
      </c>
      <c r="C695" t="s">
        <v>13</v>
      </c>
      <c r="D695" t="s">
        <v>14</v>
      </c>
      <c r="E695" t="s">
        <v>25</v>
      </c>
      <c r="F695">
        <v>11</v>
      </c>
      <c r="G695" s="1">
        <v>198000</v>
      </c>
      <c r="H695" t="s">
        <v>32</v>
      </c>
      <c r="I695" t="s">
        <v>33</v>
      </c>
    </row>
    <row r="696" spans="1:9" x14ac:dyDescent="0.3">
      <c r="A696">
        <v>696</v>
      </c>
      <c r="B696">
        <v>24</v>
      </c>
      <c r="C696" t="s">
        <v>8</v>
      </c>
      <c r="D696" t="s">
        <v>9</v>
      </c>
      <c r="E696" t="s">
        <v>15</v>
      </c>
      <c r="F696">
        <v>1</v>
      </c>
      <c r="G696" s="1">
        <v>95000</v>
      </c>
      <c r="H696" t="s">
        <v>11</v>
      </c>
      <c r="I696" t="s">
        <v>23</v>
      </c>
    </row>
    <row r="697" spans="1:9" x14ac:dyDescent="0.3">
      <c r="A697">
        <v>697</v>
      </c>
      <c r="B697">
        <v>30</v>
      </c>
      <c r="C697" t="s">
        <v>13</v>
      </c>
      <c r="D697" t="s">
        <v>18</v>
      </c>
      <c r="E697" t="s">
        <v>60</v>
      </c>
      <c r="F697">
        <v>7</v>
      </c>
      <c r="G697" s="1">
        <v>185000</v>
      </c>
      <c r="H697" t="s">
        <v>16</v>
      </c>
      <c r="I697" t="s">
        <v>39</v>
      </c>
    </row>
    <row r="698" spans="1:9" x14ac:dyDescent="0.3">
      <c r="A698">
        <v>698</v>
      </c>
      <c r="B698">
        <v>27</v>
      </c>
      <c r="C698" t="s">
        <v>8</v>
      </c>
      <c r="D698" t="s">
        <v>9</v>
      </c>
      <c r="E698" t="s">
        <v>10</v>
      </c>
      <c r="F698">
        <v>4</v>
      </c>
      <c r="G698" s="1">
        <v>140000</v>
      </c>
      <c r="H698" t="s">
        <v>16</v>
      </c>
      <c r="I698" t="s">
        <v>39</v>
      </c>
    </row>
    <row r="699" spans="1:9" x14ac:dyDescent="0.3">
      <c r="A699">
        <v>699</v>
      </c>
      <c r="B699">
        <v>34</v>
      </c>
      <c r="C699" t="s">
        <v>13</v>
      </c>
      <c r="D699" t="s">
        <v>14</v>
      </c>
      <c r="E699" t="s">
        <v>25</v>
      </c>
      <c r="F699">
        <v>12</v>
      </c>
      <c r="G699" s="1">
        <v>196000</v>
      </c>
      <c r="H699" t="s">
        <v>32</v>
      </c>
      <c r="I699" t="s">
        <v>33</v>
      </c>
    </row>
    <row r="700" spans="1:9" x14ac:dyDescent="0.3">
      <c r="A700">
        <v>700</v>
      </c>
      <c r="B700">
        <v>25</v>
      </c>
      <c r="C700" t="s">
        <v>8</v>
      </c>
      <c r="D700" t="s">
        <v>9</v>
      </c>
      <c r="E700" t="s">
        <v>15</v>
      </c>
      <c r="F700">
        <v>2</v>
      </c>
      <c r="G700" s="1">
        <v>115000</v>
      </c>
      <c r="H700" t="s">
        <v>16</v>
      </c>
      <c r="I700" t="s">
        <v>23</v>
      </c>
    </row>
    <row r="701" spans="1:9" x14ac:dyDescent="0.3">
      <c r="A701">
        <v>701</v>
      </c>
      <c r="B701">
        <v>29</v>
      </c>
      <c r="C701" t="s">
        <v>13</v>
      </c>
      <c r="D701" t="s">
        <v>14</v>
      </c>
      <c r="E701" t="s">
        <v>60</v>
      </c>
      <c r="F701">
        <v>6</v>
      </c>
      <c r="G701" s="1">
        <v>180000</v>
      </c>
      <c r="H701" t="s">
        <v>20</v>
      </c>
      <c r="I701" t="s">
        <v>12</v>
      </c>
    </row>
    <row r="702" spans="1:9" x14ac:dyDescent="0.3">
      <c r="A702">
        <v>702</v>
      </c>
      <c r="B702">
        <v>32</v>
      </c>
      <c r="C702" t="s">
        <v>8</v>
      </c>
      <c r="D702" t="s">
        <v>9</v>
      </c>
      <c r="E702" t="s">
        <v>10</v>
      </c>
      <c r="F702">
        <v>8</v>
      </c>
      <c r="G702" s="1">
        <v>190000</v>
      </c>
      <c r="H702" t="s">
        <v>20</v>
      </c>
      <c r="I702" t="s">
        <v>23</v>
      </c>
    </row>
    <row r="703" spans="1:9" x14ac:dyDescent="0.3">
      <c r="A703">
        <v>703</v>
      </c>
      <c r="B703">
        <v>27</v>
      </c>
      <c r="C703" t="s">
        <v>13</v>
      </c>
      <c r="D703" t="s">
        <v>9</v>
      </c>
      <c r="E703" t="s">
        <v>25</v>
      </c>
      <c r="F703">
        <v>4</v>
      </c>
      <c r="G703" s="1">
        <v>150000</v>
      </c>
      <c r="H703" t="s">
        <v>16</v>
      </c>
      <c r="I703" t="s">
        <v>23</v>
      </c>
    </row>
    <row r="704" spans="1:9" x14ac:dyDescent="0.3">
      <c r="A704">
        <v>704</v>
      </c>
      <c r="B704">
        <v>31</v>
      </c>
      <c r="C704" t="s">
        <v>8</v>
      </c>
      <c r="D704" t="s">
        <v>9</v>
      </c>
      <c r="E704" t="s">
        <v>15</v>
      </c>
      <c r="F704">
        <v>9</v>
      </c>
      <c r="G704" s="1">
        <v>195000</v>
      </c>
      <c r="H704" t="s">
        <v>16</v>
      </c>
      <c r="I704" t="s">
        <v>23</v>
      </c>
    </row>
    <row r="705" spans="1:9" x14ac:dyDescent="0.3">
      <c r="A705">
        <v>705</v>
      </c>
      <c r="B705">
        <v>28</v>
      </c>
      <c r="C705" t="s">
        <v>13</v>
      </c>
      <c r="D705" t="s">
        <v>9</v>
      </c>
      <c r="E705" t="s">
        <v>10</v>
      </c>
      <c r="F705">
        <v>5</v>
      </c>
      <c r="G705" s="1">
        <v>160000</v>
      </c>
      <c r="H705" t="s">
        <v>32</v>
      </c>
      <c r="I705" t="s">
        <v>12</v>
      </c>
    </row>
    <row r="706" spans="1:9" x14ac:dyDescent="0.3">
      <c r="A706">
        <v>706</v>
      </c>
      <c r="B706">
        <v>33</v>
      </c>
      <c r="C706" t="s">
        <v>8</v>
      </c>
      <c r="D706" t="s">
        <v>14</v>
      </c>
      <c r="E706" t="s">
        <v>25</v>
      </c>
      <c r="F706">
        <v>11</v>
      </c>
      <c r="G706" s="1">
        <v>198000</v>
      </c>
      <c r="H706" t="s">
        <v>27</v>
      </c>
      <c r="I706" t="s">
        <v>28</v>
      </c>
    </row>
    <row r="707" spans="1:9" x14ac:dyDescent="0.3">
      <c r="A707">
        <v>707</v>
      </c>
      <c r="B707">
        <v>26</v>
      </c>
      <c r="C707" t="s">
        <v>13</v>
      </c>
      <c r="D707" t="s">
        <v>9</v>
      </c>
      <c r="E707" t="s">
        <v>15</v>
      </c>
      <c r="F707">
        <v>3</v>
      </c>
      <c r="G707" s="1">
        <v>130000</v>
      </c>
      <c r="H707" t="s">
        <v>32</v>
      </c>
      <c r="I707" t="s">
        <v>23</v>
      </c>
    </row>
    <row r="708" spans="1:9" x14ac:dyDescent="0.3">
      <c r="A708">
        <v>708</v>
      </c>
      <c r="B708">
        <v>30</v>
      </c>
      <c r="C708" t="s">
        <v>8</v>
      </c>
      <c r="D708" t="s">
        <v>18</v>
      </c>
      <c r="E708" t="s">
        <v>60</v>
      </c>
      <c r="F708">
        <v>7</v>
      </c>
      <c r="G708" s="1">
        <v>185000</v>
      </c>
      <c r="H708" t="s">
        <v>11</v>
      </c>
      <c r="I708" t="s">
        <v>35</v>
      </c>
    </row>
    <row r="709" spans="1:9" x14ac:dyDescent="0.3">
      <c r="A709">
        <v>709</v>
      </c>
      <c r="B709">
        <v>27</v>
      </c>
      <c r="C709" t="s">
        <v>13</v>
      </c>
      <c r="D709" t="s">
        <v>9</v>
      </c>
      <c r="E709" t="s">
        <v>10</v>
      </c>
      <c r="F709">
        <v>4</v>
      </c>
      <c r="G709" s="1">
        <v>140000</v>
      </c>
      <c r="H709" t="s">
        <v>32</v>
      </c>
      <c r="I709" t="s">
        <v>23</v>
      </c>
    </row>
    <row r="710" spans="1:9" x14ac:dyDescent="0.3">
      <c r="A710">
        <v>710</v>
      </c>
      <c r="B710">
        <v>34</v>
      </c>
      <c r="C710" t="s">
        <v>8</v>
      </c>
      <c r="D710" t="s">
        <v>14</v>
      </c>
      <c r="E710" t="s">
        <v>25</v>
      </c>
      <c r="F710">
        <v>12</v>
      </c>
      <c r="G710" s="1">
        <v>196000</v>
      </c>
      <c r="H710" t="s">
        <v>20</v>
      </c>
      <c r="I710" t="s">
        <v>23</v>
      </c>
    </row>
    <row r="711" spans="1:9" x14ac:dyDescent="0.3">
      <c r="A711">
        <v>711</v>
      </c>
      <c r="B711">
        <v>25</v>
      </c>
      <c r="C711" t="s">
        <v>13</v>
      </c>
      <c r="D711" t="s">
        <v>9</v>
      </c>
      <c r="E711" t="s">
        <v>15</v>
      </c>
      <c r="F711">
        <v>2</v>
      </c>
      <c r="G711" s="1">
        <v>110000</v>
      </c>
      <c r="H711" t="s">
        <v>20</v>
      </c>
      <c r="I711" t="s">
        <v>12</v>
      </c>
    </row>
    <row r="712" spans="1:9" x14ac:dyDescent="0.3">
      <c r="A712">
        <v>712</v>
      </c>
      <c r="B712">
        <v>32</v>
      </c>
      <c r="C712" t="s">
        <v>8</v>
      </c>
      <c r="D712" t="s">
        <v>9</v>
      </c>
      <c r="E712" t="s">
        <v>10</v>
      </c>
      <c r="F712">
        <v>8</v>
      </c>
      <c r="G712" s="1">
        <v>190000</v>
      </c>
      <c r="H712" t="s">
        <v>32</v>
      </c>
      <c r="I712" t="s">
        <v>23</v>
      </c>
    </row>
    <row r="713" spans="1:9" x14ac:dyDescent="0.3">
      <c r="A713">
        <v>713</v>
      </c>
      <c r="B713">
        <v>29</v>
      </c>
      <c r="C713" t="s">
        <v>13</v>
      </c>
      <c r="D713" t="s">
        <v>14</v>
      </c>
      <c r="E713" t="s">
        <v>60</v>
      </c>
      <c r="F713">
        <v>6</v>
      </c>
      <c r="G713" s="1">
        <v>180000</v>
      </c>
      <c r="H713" t="s">
        <v>16</v>
      </c>
      <c r="I713" t="s">
        <v>17</v>
      </c>
    </row>
    <row r="714" spans="1:9" x14ac:dyDescent="0.3">
      <c r="A714">
        <v>714</v>
      </c>
      <c r="B714">
        <v>30</v>
      </c>
      <c r="C714" t="s">
        <v>8</v>
      </c>
      <c r="D714" t="s">
        <v>9</v>
      </c>
      <c r="E714" t="s">
        <v>15</v>
      </c>
      <c r="F714">
        <v>5</v>
      </c>
      <c r="G714" s="1">
        <v>160000</v>
      </c>
      <c r="H714" t="s">
        <v>11</v>
      </c>
      <c r="I714" t="s">
        <v>12</v>
      </c>
    </row>
    <row r="715" spans="1:9" x14ac:dyDescent="0.3">
      <c r="A715">
        <v>715</v>
      </c>
      <c r="B715">
        <v>33</v>
      </c>
      <c r="C715" t="s">
        <v>13</v>
      </c>
      <c r="D715" t="s">
        <v>14</v>
      </c>
      <c r="E715" t="s">
        <v>25</v>
      </c>
      <c r="F715">
        <v>11</v>
      </c>
      <c r="G715" s="1">
        <v>198000</v>
      </c>
      <c r="H715" t="s">
        <v>11</v>
      </c>
      <c r="I715" t="s">
        <v>44</v>
      </c>
    </row>
    <row r="716" spans="1:9" x14ac:dyDescent="0.3">
      <c r="A716">
        <v>716</v>
      </c>
      <c r="B716">
        <v>24</v>
      </c>
      <c r="C716" t="s">
        <v>8</v>
      </c>
      <c r="D716" t="s">
        <v>9</v>
      </c>
      <c r="E716" t="s">
        <v>15</v>
      </c>
      <c r="F716">
        <v>1</v>
      </c>
      <c r="G716" s="1">
        <v>90000</v>
      </c>
      <c r="H716" t="s">
        <v>27</v>
      </c>
      <c r="I716" t="s">
        <v>12</v>
      </c>
    </row>
    <row r="717" spans="1:9" x14ac:dyDescent="0.3">
      <c r="A717">
        <v>717</v>
      </c>
      <c r="B717">
        <v>31</v>
      </c>
      <c r="C717" t="s">
        <v>13</v>
      </c>
      <c r="D717" t="s">
        <v>18</v>
      </c>
      <c r="E717" t="s">
        <v>60</v>
      </c>
      <c r="F717">
        <v>9</v>
      </c>
      <c r="G717" s="1">
        <v>195000</v>
      </c>
      <c r="H717" t="s">
        <v>16</v>
      </c>
      <c r="I717" t="s">
        <v>17</v>
      </c>
    </row>
    <row r="718" spans="1:9" x14ac:dyDescent="0.3">
      <c r="A718">
        <v>718</v>
      </c>
      <c r="B718">
        <v>28</v>
      </c>
      <c r="C718" t="s">
        <v>8</v>
      </c>
      <c r="D718" t="s">
        <v>9</v>
      </c>
      <c r="E718" t="s">
        <v>10</v>
      </c>
      <c r="F718">
        <v>5</v>
      </c>
      <c r="G718" s="1">
        <v>160000</v>
      </c>
      <c r="H718" t="s">
        <v>20</v>
      </c>
      <c r="I718" t="s">
        <v>12</v>
      </c>
    </row>
    <row r="719" spans="1:9" x14ac:dyDescent="0.3">
      <c r="A719">
        <v>719</v>
      </c>
      <c r="B719">
        <v>27</v>
      </c>
      <c r="C719" t="s">
        <v>13</v>
      </c>
      <c r="D719" t="s">
        <v>9</v>
      </c>
      <c r="E719" t="s">
        <v>25</v>
      </c>
      <c r="F719">
        <v>4</v>
      </c>
      <c r="G719" s="1">
        <v>150000</v>
      </c>
      <c r="H719" t="s">
        <v>27</v>
      </c>
      <c r="I719" t="s">
        <v>28</v>
      </c>
    </row>
    <row r="720" spans="1:9" x14ac:dyDescent="0.3">
      <c r="A720">
        <v>720</v>
      </c>
      <c r="B720">
        <v>26</v>
      </c>
      <c r="C720" t="s">
        <v>8</v>
      </c>
      <c r="D720" t="s">
        <v>9</v>
      </c>
      <c r="E720" t="s">
        <v>15</v>
      </c>
      <c r="F720">
        <v>3</v>
      </c>
      <c r="G720" s="1">
        <v>130000</v>
      </c>
      <c r="H720" t="s">
        <v>16</v>
      </c>
      <c r="I720" t="s">
        <v>23</v>
      </c>
    </row>
    <row r="721" spans="1:9" x14ac:dyDescent="0.3">
      <c r="A721">
        <v>721</v>
      </c>
      <c r="B721">
        <v>29</v>
      </c>
      <c r="C721" t="s">
        <v>13</v>
      </c>
      <c r="D721" t="s">
        <v>14</v>
      </c>
      <c r="E721" t="s">
        <v>60</v>
      </c>
      <c r="F721">
        <v>6</v>
      </c>
      <c r="G721" s="1">
        <v>180000</v>
      </c>
      <c r="H721" t="s">
        <v>27</v>
      </c>
      <c r="I721" t="s">
        <v>28</v>
      </c>
    </row>
    <row r="722" spans="1:9" x14ac:dyDescent="0.3">
      <c r="A722">
        <v>722</v>
      </c>
      <c r="B722">
        <v>32</v>
      </c>
      <c r="C722" t="s">
        <v>8</v>
      </c>
      <c r="D722" t="s">
        <v>9</v>
      </c>
      <c r="E722" t="s">
        <v>10</v>
      </c>
      <c r="F722">
        <v>8</v>
      </c>
      <c r="G722" s="1">
        <v>190000</v>
      </c>
      <c r="H722" t="s">
        <v>16</v>
      </c>
      <c r="I722" t="s">
        <v>17</v>
      </c>
    </row>
    <row r="723" spans="1:9" x14ac:dyDescent="0.3">
      <c r="A723">
        <v>723</v>
      </c>
      <c r="B723">
        <v>33</v>
      </c>
      <c r="C723" t="s">
        <v>13</v>
      </c>
      <c r="D723" t="s">
        <v>14</v>
      </c>
      <c r="E723" t="s">
        <v>25</v>
      </c>
      <c r="F723">
        <v>11</v>
      </c>
      <c r="G723" s="1">
        <v>198000</v>
      </c>
      <c r="H723" t="s">
        <v>16</v>
      </c>
      <c r="I723" t="s">
        <v>17</v>
      </c>
    </row>
    <row r="724" spans="1:9" x14ac:dyDescent="0.3">
      <c r="A724">
        <v>724</v>
      </c>
      <c r="B724">
        <v>25</v>
      </c>
      <c r="C724" t="s">
        <v>8</v>
      </c>
      <c r="D724" t="s">
        <v>9</v>
      </c>
      <c r="E724" t="s">
        <v>15</v>
      </c>
      <c r="F724">
        <v>2</v>
      </c>
      <c r="G724" s="1">
        <v>110000</v>
      </c>
      <c r="H724" t="s">
        <v>32</v>
      </c>
      <c r="I724" t="s">
        <v>12</v>
      </c>
    </row>
    <row r="725" spans="1:9" x14ac:dyDescent="0.3">
      <c r="A725">
        <v>725</v>
      </c>
      <c r="B725">
        <v>30</v>
      </c>
      <c r="C725" t="s">
        <v>13</v>
      </c>
      <c r="D725" t="s">
        <v>18</v>
      </c>
      <c r="E725" t="s">
        <v>60</v>
      </c>
      <c r="F725">
        <v>7</v>
      </c>
      <c r="G725" s="1">
        <v>185000</v>
      </c>
      <c r="H725" t="s">
        <v>20</v>
      </c>
      <c r="I725" t="s">
        <v>23</v>
      </c>
    </row>
    <row r="726" spans="1:9" x14ac:dyDescent="0.3">
      <c r="A726">
        <v>726</v>
      </c>
      <c r="B726">
        <v>27</v>
      </c>
      <c r="C726" t="s">
        <v>8</v>
      </c>
      <c r="D726" t="s">
        <v>9</v>
      </c>
      <c r="E726" t="s">
        <v>10</v>
      </c>
      <c r="F726">
        <v>4</v>
      </c>
      <c r="G726" s="1">
        <v>140000</v>
      </c>
      <c r="H726" t="s">
        <v>16</v>
      </c>
      <c r="I726" t="s">
        <v>12</v>
      </c>
    </row>
    <row r="727" spans="1:9" x14ac:dyDescent="0.3">
      <c r="A727">
        <v>727</v>
      </c>
      <c r="B727">
        <v>34</v>
      </c>
      <c r="C727" t="s">
        <v>13</v>
      </c>
      <c r="D727" t="s">
        <v>14</v>
      </c>
      <c r="E727" t="s">
        <v>25</v>
      </c>
      <c r="F727">
        <v>12</v>
      </c>
      <c r="G727" s="1">
        <v>196000</v>
      </c>
      <c r="H727" t="s">
        <v>16</v>
      </c>
      <c r="I727" t="s">
        <v>23</v>
      </c>
    </row>
    <row r="728" spans="1:9" x14ac:dyDescent="0.3">
      <c r="A728">
        <v>728</v>
      </c>
      <c r="B728">
        <v>31</v>
      </c>
      <c r="C728" t="s">
        <v>8</v>
      </c>
      <c r="D728" t="s">
        <v>9</v>
      </c>
      <c r="E728" t="s">
        <v>15</v>
      </c>
      <c r="F728">
        <v>9</v>
      </c>
      <c r="G728" s="1">
        <v>195000</v>
      </c>
      <c r="H728" t="s">
        <v>20</v>
      </c>
      <c r="I728" t="s">
        <v>23</v>
      </c>
    </row>
    <row r="729" spans="1:9" x14ac:dyDescent="0.3">
      <c r="A729">
        <v>729</v>
      </c>
      <c r="B729">
        <v>28</v>
      </c>
      <c r="C729" t="s">
        <v>13</v>
      </c>
      <c r="D729" t="s">
        <v>9</v>
      </c>
      <c r="E729" t="s">
        <v>10</v>
      </c>
      <c r="F729">
        <v>5</v>
      </c>
      <c r="G729" s="1">
        <v>160000</v>
      </c>
      <c r="H729" t="s">
        <v>11</v>
      </c>
      <c r="I729" t="s">
        <v>44</v>
      </c>
    </row>
    <row r="730" spans="1:9" x14ac:dyDescent="0.3">
      <c r="A730">
        <v>730</v>
      </c>
      <c r="B730">
        <v>26</v>
      </c>
      <c r="C730" t="s">
        <v>8</v>
      </c>
      <c r="D730" t="s">
        <v>9</v>
      </c>
      <c r="E730" t="s">
        <v>15</v>
      </c>
      <c r="F730">
        <v>3</v>
      </c>
      <c r="G730" s="1">
        <v>130000</v>
      </c>
      <c r="H730" t="s">
        <v>32</v>
      </c>
      <c r="I730" t="s">
        <v>33</v>
      </c>
    </row>
    <row r="731" spans="1:9" x14ac:dyDescent="0.3">
      <c r="A731">
        <v>731</v>
      </c>
      <c r="B731">
        <v>29</v>
      </c>
      <c r="C731" t="s">
        <v>13</v>
      </c>
      <c r="D731" t="s">
        <v>14</v>
      </c>
      <c r="E731" t="s">
        <v>60</v>
      </c>
      <c r="F731">
        <v>6</v>
      </c>
      <c r="G731" s="1">
        <v>180000</v>
      </c>
      <c r="H731" t="s">
        <v>32</v>
      </c>
      <c r="I731" t="s">
        <v>23</v>
      </c>
    </row>
    <row r="732" spans="1:9" x14ac:dyDescent="0.3">
      <c r="A732">
        <v>732</v>
      </c>
      <c r="B732">
        <v>32</v>
      </c>
      <c r="C732" t="s">
        <v>8</v>
      </c>
      <c r="D732" t="s">
        <v>9</v>
      </c>
      <c r="E732" t="s">
        <v>10</v>
      </c>
      <c r="F732">
        <v>8</v>
      </c>
      <c r="G732" s="1">
        <v>190000</v>
      </c>
      <c r="H732" t="s">
        <v>11</v>
      </c>
      <c r="I732" t="s">
        <v>23</v>
      </c>
    </row>
    <row r="733" spans="1:9" x14ac:dyDescent="0.3">
      <c r="A733">
        <v>733</v>
      </c>
      <c r="B733">
        <v>33</v>
      </c>
      <c r="C733" t="s">
        <v>13</v>
      </c>
      <c r="D733" t="s">
        <v>14</v>
      </c>
      <c r="E733" t="s">
        <v>25</v>
      </c>
      <c r="F733">
        <v>11</v>
      </c>
      <c r="G733" s="1">
        <v>198000</v>
      </c>
      <c r="H733" t="s">
        <v>16</v>
      </c>
      <c r="I733" t="s">
        <v>23</v>
      </c>
    </row>
    <row r="734" spans="1:9" x14ac:dyDescent="0.3">
      <c r="A734">
        <v>734</v>
      </c>
      <c r="B734">
        <v>24</v>
      </c>
      <c r="C734" t="s">
        <v>8</v>
      </c>
      <c r="D734" t="s">
        <v>9</v>
      </c>
      <c r="E734" t="s">
        <v>15</v>
      </c>
      <c r="F734">
        <v>1</v>
      </c>
      <c r="G734" s="1">
        <v>90000</v>
      </c>
      <c r="H734" t="s">
        <v>32</v>
      </c>
      <c r="I734" t="s">
        <v>12</v>
      </c>
    </row>
    <row r="735" spans="1:9" x14ac:dyDescent="0.3">
      <c r="A735">
        <v>735</v>
      </c>
      <c r="B735">
        <v>27</v>
      </c>
      <c r="C735" t="s">
        <v>8</v>
      </c>
      <c r="D735" t="s">
        <v>9</v>
      </c>
      <c r="E735" t="s">
        <v>10</v>
      </c>
      <c r="F735">
        <v>4</v>
      </c>
      <c r="G735" s="1">
        <v>140000</v>
      </c>
      <c r="H735" t="s">
        <v>27</v>
      </c>
      <c r="I735" t="s">
        <v>30</v>
      </c>
    </row>
    <row r="736" spans="1:9" x14ac:dyDescent="0.3">
      <c r="A736">
        <v>736</v>
      </c>
      <c r="B736">
        <v>25</v>
      </c>
      <c r="C736" t="s">
        <v>13</v>
      </c>
      <c r="D736" t="s">
        <v>9</v>
      </c>
      <c r="E736" t="s">
        <v>15</v>
      </c>
      <c r="F736">
        <v>2</v>
      </c>
      <c r="G736" s="1">
        <v>110000</v>
      </c>
      <c r="H736" t="s">
        <v>32</v>
      </c>
      <c r="I736" t="s">
        <v>12</v>
      </c>
    </row>
    <row r="737" spans="1:9" x14ac:dyDescent="0.3">
      <c r="A737">
        <v>737</v>
      </c>
      <c r="B737">
        <v>30</v>
      </c>
      <c r="C737" t="s">
        <v>13</v>
      </c>
      <c r="D737" t="s">
        <v>18</v>
      </c>
      <c r="E737" t="s">
        <v>60</v>
      </c>
      <c r="F737">
        <v>7</v>
      </c>
      <c r="G737" s="1">
        <v>185000</v>
      </c>
      <c r="H737" t="s">
        <v>20</v>
      </c>
      <c r="I737" t="s">
        <v>56</v>
      </c>
    </row>
    <row r="738" spans="1:9" x14ac:dyDescent="0.3">
      <c r="A738">
        <v>738</v>
      </c>
      <c r="B738">
        <v>31</v>
      </c>
      <c r="C738" t="s">
        <v>8</v>
      </c>
      <c r="D738" t="s">
        <v>9</v>
      </c>
      <c r="E738" t="s">
        <v>15</v>
      </c>
      <c r="F738">
        <v>9</v>
      </c>
      <c r="G738" s="1">
        <v>195000</v>
      </c>
      <c r="H738" t="s">
        <v>20</v>
      </c>
      <c r="I738" t="s">
        <v>56</v>
      </c>
    </row>
    <row r="739" spans="1:9" x14ac:dyDescent="0.3">
      <c r="A739">
        <v>739</v>
      </c>
      <c r="B739">
        <v>28</v>
      </c>
      <c r="C739" t="s">
        <v>13</v>
      </c>
      <c r="D739" t="s">
        <v>9</v>
      </c>
      <c r="E739" t="s">
        <v>10</v>
      </c>
      <c r="F739">
        <v>5</v>
      </c>
      <c r="G739" s="1">
        <v>160000</v>
      </c>
      <c r="H739" t="s">
        <v>20</v>
      </c>
      <c r="I739" t="s">
        <v>23</v>
      </c>
    </row>
    <row r="740" spans="1:9" x14ac:dyDescent="0.3">
      <c r="A740">
        <v>740</v>
      </c>
      <c r="B740">
        <v>26</v>
      </c>
      <c r="C740" t="s">
        <v>8</v>
      </c>
      <c r="D740" t="s">
        <v>9</v>
      </c>
      <c r="E740" t="s">
        <v>15</v>
      </c>
      <c r="F740">
        <v>3</v>
      </c>
      <c r="G740" s="1">
        <v>130000</v>
      </c>
      <c r="H740" t="s">
        <v>16</v>
      </c>
      <c r="I740" t="s">
        <v>23</v>
      </c>
    </row>
    <row r="741" spans="1:9" x14ac:dyDescent="0.3">
      <c r="A741">
        <v>741</v>
      </c>
      <c r="B741">
        <v>29</v>
      </c>
      <c r="C741" t="s">
        <v>13</v>
      </c>
      <c r="D741" t="s">
        <v>14</v>
      </c>
      <c r="E741" t="s">
        <v>60</v>
      </c>
      <c r="F741">
        <v>6</v>
      </c>
      <c r="G741" s="1">
        <v>180000</v>
      </c>
      <c r="H741" t="s">
        <v>32</v>
      </c>
      <c r="I741" t="s">
        <v>23</v>
      </c>
    </row>
    <row r="742" spans="1:9" x14ac:dyDescent="0.3">
      <c r="A742">
        <v>742</v>
      </c>
      <c r="B742">
        <v>32</v>
      </c>
      <c r="C742" t="s">
        <v>8</v>
      </c>
      <c r="D742" t="s">
        <v>9</v>
      </c>
      <c r="E742" t="s">
        <v>10</v>
      </c>
      <c r="F742">
        <v>8</v>
      </c>
      <c r="G742" s="1">
        <v>190000</v>
      </c>
      <c r="H742" t="s">
        <v>16</v>
      </c>
      <c r="I742" t="s">
        <v>23</v>
      </c>
    </row>
    <row r="743" spans="1:9" x14ac:dyDescent="0.3">
      <c r="A743">
        <v>743</v>
      </c>
      <c r="B743">
        <v>33</v>
      </c>
      <c r="C743" t="s">
        <v>13</v>
      </c>
      <c r="D743" t="s">
        <v>14</v>
      </c>
      <c r="E743" t="s">
        <v>25</v>
      </c>
      <c r="F743">
        <v>11</v>
      </c>
      <c r="G743" s="1">
        <v>198000</v>
      </c>
      <c r="H743" t="s">
        <v>16</v>
      </c>
      <c r="I743" t="s">
        <v>12</v>
      </c>
    </row>
    <row r="744" spans="1:9" x14ac:dyDescent="0.3">
      <c r="A744">
        <v>744</v>
      </c>
      <c r="B744">
        <v>24</v>
      </c>
      <c r="C744" t="s">
        <v>8</v>
      </c>
      <c r="D744" t="s">
        <v>9</v>
      </c>
      <c r="E744" t="s">
        <v>15</v>
      </c>
      <c r="F744">
        <v>1</v>
      </c>
      <c r="G744" s="1">
        <v>90000</v>
      </c>
      <c r="H744" t="s">
        <v>32</v>
      </c>
      <c r="I744" t="s">
        <v>23</v>
      </c>
    </row>
    <row r="745" spans="1:9" x14ac:dyDescent="0.3">
      <c r="A745">
        <v>745</v>
      </c>
      <c r="B745">
        <v>27</v>
      </c>
      <c r="C745" t="s">
        <v>8</v>
      </c>
      <c r="D745" t="s">
        <v>9</v>
      </c>
      <c r="E745" t="s">
        <v>10</v>
      </c>
      <c r="F745">
        <v>4</v>
      </c>
      <c r="G745" s="1">
        <v>140000</v>
      </c>
      <c r="H745" t="s">
        <v>11</v>
      </c>
      <c r="I745" t="s">
        <v>35</v>
      </c>
    </row>
    <row r="746" spans="1:9" x14ac:dyDescent="0.3">
      <c r="A746">
        <v>746</v>
      </c>
      <c r="B746">
        <v>25</v>
      </c>
      <c r="C746" t="s">
        <v>13</v>
      </c>
      <c r="D746" t="s">
        <v>9</v>
      </c>
      <c r="E746" t="s">
        <v>15</v>
      </c>
      <c r="F746">
        <v>2</v>
      </c>
      <c r="G746" s="1">
        <v>110000</v>
      </c>
      <c r="H746" t="s">
        <v>32</v>
      </c>
      <c r="I746" t="s">
        <v>33</v>
      </c>
    </row>
    <row r="747" spans="1:9" x14ac:dyDescent="0.3">
      <c r="A747">
        <v>747</v>
      </c>
      <c r="B747">
        <v>30</v>
      </c>
      <c r="C747" t="s">
        <v>13</v>
      </c>
      <c r="D747" t="s">
        <v>18</v>
      </c>
      <c r="E747" t="s">
        <v>60</v>
      </c>
      <c r="F747">
        <v>7</v>
      </c>
      <c r="G747" s="1">
        <v>185000</v>
      </c>
      <c r="H747" t="s">
        <v>11</v>
      </c>
      <c r="I747" t="s">
        <v>44</v>
      </c>
    </row>
    <row r="748" spans="1:9" x14ac:dyDescent="0.3">
      <c r="A748">
        <v>748</v>
      </c>
      <c r="B748">
        <v>31</v>
      </c>
      <c r="C748" t="s">
        <v>8</v>
      </c>
      <c r="D748" t="s">
        <v>9</v>
      </c>
      <c r="E748" t="s">
        <v>15</v>
      </c>
      <c r="F748">
        <v>9</v>
      </c>
      <c r="G748" s="1">
        <v>195000</v>
      </c>
      <c r="H748" t="s">
        <v>11</v>
      </c>
      <c r="I748" t="s">
        <v>35</v>
      </c>
    </row>
    <row r="749" spans="1:9" x14ac:dyDescent="0.3">
      <c r="A749">
        <v>749</v>
      </c>
      <c r="B749">
        <v>28</v>
      </c>
      <c r="C749" t="s">
        <v>13</v>
      </c>
      <c r="D749" t="s">
        <v>9</v>
      </c>
      <c r="E749" t="s">
        <v>10</v>
      </c>
      <c r="F749">
        <v>5</v>
      </c>
      <c r="G749" s="1">
        <v>160000</v>
      </c>
      <c r="H749" t="s">
        <v>27</v>
      </c>
      <c r="I749" t="s">
        <v>28</v>
      </c>
    </row>
    <row r="750" spans="1:9" x14ac:dyDescent="0.3">
      <c r="A750">
        <v>750</v>
      </c>
      <c r="B750">
        <v>26</v>
      </c>
      <c r="C750" t="s">
        <v>8</v>
      </c>
      <c r="D750" t="s">
        <v>9</v>
      </c>
      <c r="E750" t="s">
        <v>15</v>
      </c>
      <c r="F750">
        <v>3</v>
      </c>
      <c r="G750" s="1">
        <v>130000</v>
      </c>
      <c r="H750" t="s">
        <v>27</v>
      </c>
      <c r="I750" t="s">
        <v>30</v>
      </c>
    </row>
    <row r="751" spans="1:9" x14ac:dyDescent="0.3">
      <c r="A751">
        <v>751</v>
      </c>
      <c r="B751">
        <v>29</v>
      </c>
      <c r="C751" t="s">
        <v>13</v>
      </c>
      <c r="D751" t="s">
        <v>14</v>
      </c>
      <c r="E751" t="s">
        <v>60</v>
      </c>
      <c r="F751">
        <v>6</v>
      </c>
      <c r="G751" s="1">
        <v>180000</v>
      </c>
      <c r="H751" t="s">
        <v>32</v>
      </c>
      <c r="I751" t="s">
        <v>23</v>
      </c>
    </row>
    <row r="752" spans="1:9" x14ac:dyDescent="0.3">
      <c r="A752">
        <v>752</v>
      </c>
      <c r="B752">
        <v>32</v>
      </c>
      <c r="C752" t="s">
        <v>8</v>
      </c>
      <c r="D752" t="s">
        <v>9</v>
      </c>
      <c r="E752" t="s">
        <v>10</v>
      </c>
      <c r="F752">
        <v>8</v>
      </c>
      <c r="G752" s="1">
        <v>190000</v>
      </c>
      <c r="H752" t="s">
        <v>11</v>
      </c>
      <c r="I752" t="s">
        <v>12</v>
      </c>
    </row>
    <row r="753" spans="1:9" x14ac:dyDescent="0.3">
      <c r="A753">
        <v>753</v>
      </c>
      <c r="B753">
        <v>33</v>
      </c>
      <c r="C753" t="s">
        <v>13</v>
      </c>
      <c r="D753" t="s">
        <v>14</v>
      </c>
      <c r="E753" t="s">
        <v>25</v>
      </c>
      <c r="F753">
        <v>11</v>
      </c>
      <c r="G753" s="1">
        <v>198000</v>
      </c>
      <c r="H753" t="s">
        <v>27</v>
      </c>
      <c r="I753" t="s">
        <v>28</v>
      </c>
    </row>
    <row r="754" spans="1:9" x14ac:dyDescent="0.3">
      <c r="A754">
        <v>754</v>
      </c>
      <c r="B754">
        <v>24</v>
      </c>
      <c r="C754" t="s">
        <v>8</v>
      </c>
      <c r="D754" t="s">
        <v>9</v>
      </c>
      <c r="E754" t="s">
        <v>15</v>
      </c>
      <c r="F754">
        <v>1</v>
      </c>
      <c r="G754" s="1">
        <v>90000</v>
      </c>
      <c r="H754" t="s">
        <v>27</v>
      </c>
      <c r="I754" t="s">
        <v>30</v>
      </c>
    </row>
    <row r="755" spans="1:9" x14ac:dyDescent="0.3">
      <c r="A755">
        <v>755</v>
      </c>
      <c r="B755">
        <v>27</v>
      </c>
      <c r="C755" t="s">
        <v>8</v>
      </c>
      <c r="D755" t="s">
        <v>9</v>
      </c>
      <c r="E755" t="s">
        <v>10</v>
      </c>
      <c r="F755">
        <v>4</v>
      </c>
      <c r="G755" s="1">
        <v>140000</v>
      </c>
      <c r="H755" t="s">
        <v>20</v>
      </c>
      <c r="I755" t="s">
        <v>23</v>
      </c>
    </row>
    <row r="756" spans="1:9" x14ac:dyDescent="0.3">
      <c r="A756">
        <v>756</v>
      </c>
      <c r="B756">
        <v>25</v>
      </c>
      <c r="C756" t="s">
        <v>13</v>
      </c>
      <c r="D756" t="s">
        <v>9</v>
      </c>
      <c r="E756" t="s">
        <v>15</v>
      </c>
      <c r="F756">
        <v>2</v>
      </c>
      <c r="G756" s="1">
        <v>110000</v>
      </c>
      <c r="H756" t="s">
        <v>20</v>
      </c>
      <c r="I756" t="s">
        <v>12</v>
      </c>
    </row>
    <row r="757" spans="1:9" x14ac:dyDescent="0.3">
      <c r="A757">
        <v>757</v>
      </c>
      <c r="B757">
        <v>30</v>
      </c>
      <c r="C757" t="s">
        <v>13</v>
      </c>
      <c r="D757" t="s">
        <v>18</v>
      </c>
      <c r="E757" t="s">
        <v>60</v>
      </c>
      <c r="F757">
        <v>7</v>
      </c>
      <c r="G757" s="1">
        <v>185000</v>
      </c>
      <c r="H757" t="s">
        <v>20</v>
      </c>
      <c r="I757" t="s">
        <v>23</v>
      </c>
    </row>
    <row r="758" spans="1:9" x14ac:dyDescent="0.3">
      <c r="A758">
        <v>758</v>
      </c>
      <c r="B758">
        <v>31</v>
      </c>
      <c r="C758" t="s">
        <v>8</v>
      </c>
      <c r="D758" t="s">
        <v>9</v>
      </c>
      <c r="E758" t="s">
        <v>15</v>
      </c>
      <c r="F758">
        <v>9</v>
      </c>
      <c r="G758" s="1">
        <v>195000</v>
      </c>
      <c r="H758" t="s">
        <v>16</v>
      </c>
      <c r="I758" t="s">
        <v>12</v>
      </c>
    </row>
    <row r="759" spans="1:9" x14ac:dyDescent="0.3">
      <c r="A759">
        <v>759</v>
      </c>
      <c r="B759">
        <v>28</v>
      </c>
      <c r="C759" t="s">
        <v>13</v>
      </c>
      <c r="D759" t="s">
        <v>9</v>
      </c>
      <c r="E759" t="s">
        <v>10</v>
      </c>
      <c r="F759">
        <v>5</v>
      </c>
      <c r="G759" s="1">
        <v>160000</v>
      </c>
      <c r="H759" t="s">
        <v>11</v>
      </c>
      <c r="I759" t="s">
        <v>23</v>
      </c>
    </row>
    <row r="760" spans="1:9" x14ac:dyDescent="0.3">
      <c r="A760">
        <v>760</v>
      </c>
      <c r="B760">
        <v>26</v>
      </c>
      <c r="C760" t="s">
        <v>8</v>
      </c>
      <c r="D760" t="s">
        <v>9</v>
      </c>
      <c r="E760" t="s">
        <v>15</v>
      </c>
      <c r="F760">
        <v>3</v>
      </c>
      <c r="G760" s="1">
        <v>130000</v>
      </c>
      <c r="H760" t="s">
        <v>20</v>
      </c>
      <c r="I760" t="s">
        <v>23</v>
      </c>
    </row>
    <row r="761" spans="1:9" x14ac:dyDescent="0.3">
      <c r="A761">
        <v>761</v>
      </c>
      <c r="B761">
        <v>29</v>
      </c>
      <c r="C761" t="s">
        <v>13</v>
      </c>
      <c r="D761" t="s">
        <v>14</v>
      </c>
      <c r="E761" t="s">
        <v>60</v>
      </c>
      <c r="F761">
        <v>6</v>
      </c>
      <c r="G761" s="1">
        <v>180000</v>
      </c>
      <c r="H761" t="s">
        <v>32</v>
      </c>
      <c r="I761" t="s">
        <v>12</v>
      </c>
    </row>
    <row r="762" spans="1:9" x14ac:dyDescent="0.3">
      <c r="A762">
        <v>762</v>
      </c>
      <c r="B762">
        <v>32</v>
      </c>
      <c r="C762" t="s">
        <v>8</v>
      </c>
      <c r="D762" t="s">
        <v>9</v>
      </c>
      <c r="E762" t="s">
        <v>10</v>
      </c>
      <c r="F762">
        <v>8</v>
      </c>
      <c r="G762" s="1">
        <v>190000</v>
      </c>
      <c r="H762" t="s">
        <v>11</v>
      </c>
      <c r="I762" t="s">
        <v>23</v>
      </c>
    </row>
    <row r="763" spans="1:9" x14ac:dyDescent="0.3">
      <c r="A763">
        <v>763</v>
      </c>
      <c r="B763">
        <v>33</v>
      </c>
      <c r="C763" t="s">
        <v>13</v>
      </c>
      <c r="D763" t="s">
        <v>14</v>
      </c>
      <c r="E763" t="s">
        <v>25</v>
      </c>
      <c r="F763">
        <v>11</v>
      </c>
      <c r="G763" s="1">
        <v>198000</v>
      </c>
      <c r="H763" t="s">
        <v>27</v>
      </c>
      <c r="I763" t="s">
        <v>30</v>
      </c>
    </row>
    <row r="764" spans="1:9" x14ac:dyDescent="0.3">
      <c r="A764">
        <v>764</v>
      </c>
      <c r="B764">
        <v>24</v>
      </c>
      <c r="C764" t="s">
        <v>8</v>
      </c>
      <c r="D764" t="s">
        <v>9</v>
      </c>
      <c r="E764" t="s">
        <v>15</v>
      </c>
      <c r="F764">
        <v>1</v>
      </c>
      <c r="G764" s="1">
        <v>90000</v>
      </c>
      <c r="H764" t="s">
        <v>27</v>
      </c>
      <c r="I764" t="s">
        <v>12</v>
      </c>
    </row>
    <row r="765" spans="1:9" x14ac:dyDescent="0.3">
      <c r="A765">
        <v>765</v>
      </c>
      <c r="B765">
        <v>27</v>
      </c>
      <c r="C765" t="s">
        <v>8</v>
      </c>
      <c r="D765" t="s">
        <v>9</v>
      </c>
      <c r="E765" t="s">
        <v>10</v>
      </c>
      <c r="F765">
        <v>4</v>
      </c>
      <c r="G765" s="1">
        <v>140000</v>
      </c>
      <c r="H765" t="s">
        <v>27</v>
      </c>
      <c r="I765" t="s">
        <v>28</v>
      </c>
    </row>
    <row r="766" spans="1:9" x14ac:dyDescent="0.3">
      <c r="A766">
        <v>766</v>
      </c>
      <c r="B766">
        <v>25</v>
      </c>
      <c r="C766" t="s">
        <v>13</v>
      </c>
      <c r="D766" t="s">
        <v>9</v>
      </c>
      <c r="E766" t="s">
        <v>15</v>
      </c>
      <c r="F766">
        <v>2</v>
      </c>
      <c r="G766" s="1">
        <v>110000</v>
      </c>
      <c r="H766" t="s">
        <v>32</v>
      </c>
      <c r="I766" t="s">
        <v>23</v>
      </c>
    </row>
    <row r="767" spans="1:9" x14ac:dyDescent="0.3">
      <c r="A767">
        <v>767</v>
      </c>
      <c r="B767">
        <v>30</v>
      </c>
      <c r="C767" t="s">
        <v>13</v>
      </c>
      <c r="D767" t="s">
        <v>18</v>
      </c>
      <c r="E767" t="s">
        <v>60</v>
      </c>
      <c r="F767">
        <v>7</v>
      </c>
      <c r="G767" s="1">
        <v>185000</v>
      </c>
      <c r="H767" t="s">
        <v>27</v>
      </c>
      <c r="I767" t="s">
        <v>30</v>
      </c>
    </row>
    <row r="768" spans="1:9" x14ac:dyDescent="0.3">
      <c r="A768">
        <v>768</v>
      </c>
      <c r="B768">
        <v>31</v>
      </c>
      <c r="C768" t="s">
        <v>8</v>
      </c>
      <c r="D768" t="s">
        <v>9</v>
      </c>
      <c r="E768" t="s">
        <v>15</v>
      </c>
      <c r="F768">
        <v>9</v>
      </c>
      <c r="G768" s="1">
        <v>195000</v>
      </c>
      <c r="H768" t="s">
        <v>20</v>
      </c>
      <c r="I768" t="s">
        <v>12</v>
      </c>
    </row>
    <row r="769" spans="1:9" x14ac:dyDescent="0.3">
      <c r="A769">
        <v>769</v>
      </c>
      <c r="B769">
        <v>28</v>
      </c>
      <c r="C769" t="s">
        <v>13</v>
      </c>
      <c r="D769" t="s">
        <v>9</v>
      </c>
      <c r="E769" t="s">
        <v>10</v>
      </c>
      <c r="F769">
        <v>5</v>
      </c>
      <c r="G769" s="1">
        <v>160000</v>
      </c>
      <c r="H769" t="s">
        <v>16</v>
      </c>
      <c r="I769" t="s">
        <v>12</v>
      </c>
    </row>
    <row r="770" spans="1:9" x14ac:dyDescent="0.3">
      <c r="A770">
        <v>770</v>
      </c>
      <c r="B770">
        <v>26</v>
      </c>
      <c r="C770" t="s">
        <v>8</v>
      </c>
      <c r="D770" t="s">
        <v>9</v>
      </c>
      <c r="E770" t="s">
        <v>15</v>
      </c>
      <c r="F770">
        <v>3</v>
      </c>
      <c r="G770" s="1">
        <v>130000</v>
      </c>
      <c r="H770" t="s">
        <v>20</v>
      </c>
      <c r="I770" t="s">
        <v>56</v>
      </c>
    </row>
    <row r="771" spans="1:9" x14ac:dyDescent="0.3">
      <c r="A771">
        <v>771</v>
      </c>
      <c r="B771">
        <v>29</v>
      </c>
      <c r="C771" t="s">
        <v>13</v>
      </c>
      <c r="D771" t="s">
        <v>14</v>
      </c>
      <c r="E771" t="s">
        <v>60</v>
      </c>
      <c r="F771">
        <v>6</v>
      </c>
      <c r="G771" s="1">
        <v>180000</v>
      </c>
      <c r="H771" t="s">
        <v>20</v>
      </c>
      <c r="I771" t="s">
        <v>56</v>
      </c>
    </row>
    <row r="772" spans="1:9" x14ac:dyDescent="0.3">
      <c r="A772">
        <v>772</v>
      </c>
      <c r="B772">
        <v>32</v>
      </c>
      <c r="C772" t="s">
        <v>8</v>
      </c>
      <c r="D772" t="s">
        <v>9</v>
      </c>
      <c r="E772" t="s">
        <v>10</v>
      </c>
      <c r="F772">
        <v>8</v>
      </c>
      <c r="G772" s="1">
        <v>190000</v>
      </c>
      <c r="H772" t="s">
        <v>20</v>
      </c>
      <c r="I772" t="s">
        <v>12</v>
      </c>
    </row>
    <row r="773" spans="1:9" x14ac:dyDescent="0.3">
      <c r="A773">
        <v>773</v>
      </c>
      <c r="B773">
        <v>33</v>
      </c>
      <c r="C773" t="s">
        <v>13</v>
      </c>
      <c r="D773" t="s">
        <v>14</v>
      </c>
      <c r="E773" t="s">
        <v>25</v>
      </c>
      <c r="F773">
        <v>11</v>
      </c>
      <c r="G773" s="1">
        <v>198000</v>
      </c>
      <c r="H773" t="s">
        <v>16</v>
      </c>
      <c r="I773" t="s">
        <v>12</v>
      </c>
    </row>
    <row r="774" spans="1:9" x14ac:dyDescent="0.3">
      <c r="A774">
        <v>774</v>
      </c>
      <c r="B774">
        <v>24</v>
      </c>
      <c r="C774" t="s">
        <v>8</v>
      </c>
      <c r="D774" t="s">
        <v>9</v>
      </c>
      <c r="E774" t="s">
        <v>15</v>
      </c>
      <c r="F774">
        <v>1</v>
      </c>
      <c r="G774" s="1">
        <v>90000</v>
      </c>
      <c r="H774" t="s">
        <v>32</v>
      </c>
      <c r="I774" t="s">
        <v>12</v>
      </c>
    </row>
    <row r="775" spans="1:9" x14ac:dyDescent="0.3">
      <c r="A775">
        <v>775</v>
      </c>
      <c r="B775">
        <v>27</v>
      </c>
      <c r="C775" t="s">
        <v>8</v>
      </c>
      <c r="D775" t="s">
        <v>9</v>
      </c>
      <c r="E775" t="s">
        <v>10</v>
      </c>
      <c r="F775">
        <v>4</v>
      </c>
      <c r="G775" s="1">
        <v>140000</v>
      </c>
      <c r="H775" t="s">
        <v>27</v>
      </c>
      <c r="I775" t="s">
        <v>30</v>
      </c>
    </row>
    <row r="776" spans="1:9" x14ac:dyDescent="0.3">
      <c r="A776">
        <v>776</v>
      </c>
      <c r="B776">
        <v>25</v>
      </c>
      <c r="C776" t="s">
        <v>13</v>
      </c>
      <c r="D776" t="s">
        <v>9</v>
      </c>
      <c r="E776" t="s">
        <v>15</v>
      </c>
      <c r="F776">
        <v>2</v>
      </c>
      <c r="G776" s="1">
        <v>110000</v>
      </c>
      <c r="H776" t="s">
        <v>16</v>
      </c>
      <c r="I776" t="s">
        <v>23</v>
      </c>
    </row>
    <row r="777" spans="1:9" x14ac:dyDescent="0.3">
      <c r="A777">
        <v>777</v>
      </c>
      <c r="B777">
        <v>30</v>
      </c>
      <c r="C777" t="s">
        <v>13</v>
      </c>
      <c r="D777" t="s">
        <v>18</v>
      </c>
      <c r="E777" t="s">
        <v>60</v>
      </c>
      <c r="F777">
        <v>7</v>
      </c>
      <c r="G777" s="1">
        <v>185000</v>
      </c>
      <c r="H777" t="s">
        <v>11</v>
      </c>
      <c r="I777" t="s">
        <v>23</v>
      </c>
    </row>
    <row r="778" spans="1:9" x14ac:dyDescent="0.3">
      <c r="A778">
        <v>778</v>
      </c>
      <c r="B778">
        <v>31</v>
      </c>
      <c r="C778" t="s">
        <v>8</v>
      </c>
      <c r="D778" t="s">
        <v>9</v>
      </c>
      <c r="E778" t="s">
        <v>15</v>
      </c>
      <c r="F778">
        <v>9</v>
      </c>
      <c r="G778" s="1">
        <v>195000</v>
      </c>
      <c r="H778" t="s">
        <v>16</v>
      </c>
      <c r="I778" t="s">
        <v>17</v>
      </c>
    </row>
    <row r="779" spans="1:9" x14ac:dyDescent="0.3">
      <c r="A779">
        <v>779</v>
      </c>
      <c r="B779">
        <v>28</v>
      </c>
      <c r="C779" t="s">
        <v>13</v>
      </c>
      <c r="D779" t="s">
        <v>9</v>
      </c>
      <c r="E779" t="s">
        <v>10</v>
      </c>
      <c r="F779">
        <v>5</v>
      </c>
      <c r="G779" s="1">
        <v>160000</v>
      </c>
      <c r="H779" t="s">
        <v>16</v>
      </c>
      <c r="I779" t="s">
        <v>39</v>
      </c>
    </row>
    <row r="780" spans="1:9" x14ac:dyDescent="0.3">
      <c r="A780">
        <v>780</v>
      </c>
      <c r="B780">
        <v>26</v>
      </c>
      <c r="C780" t="s">
        <v>8</v>
      </c>
      <c r="D780" t="s">
        <v>9</v>
      </c>
      <c r="E780" t="s">
        <v>15</v>
      </c>
      <c r="F780">
        <v>3</v>
      </c>
      <c r="G780" s="1">
        <v>130000</v>
      </c>
      <c r="H780" t="s">
        <v>32</v>
      </c>
      <c r="I780" t="s">
        <v>33</v>
      </c>
    </row>
    <row r="781" spans="1:9" x14ac:dyDescent="0.3">
      <c r="A781">
        <v>781</v>
      </c>
      <c r="B781">
        <v>29</v>
      </c>
      <c r="C781" t="s">
        <v>13</v>
      </c>
      <c r="D781" t="s">
        <v>14</v>
      </c>
      <c r="E781" t="s">
        <v>60</v>
      </c>
      <c r="F781">
        <v>6</v>
      </c>
      <c r="G781" s="1">
        <v>180000</v>
      </c>
      <c r="H781" t="s">
        <v>16</v>
      </c>
      <c r="I781" t="s">
        <v>39</v>
      </c>
    </row>
    <row r="782" spans="1:9" x14ac:dyDescent="0.3">
      <c r="A782">
        <v>782</v>
      </c>
      <c r="B782">
        <v>32</v>
      </c>
      <c r="C782" t="s">
        <v>8</v>
      </c>
      <c r="D782" t="s">
        <v>9</v>
      </c>
      <c r="E782" t="s">
        <v>10</v>
      </c>
      <c r="F782">
        <v>8</v>
      </c>
      <c r="G782" s="1">
        <v>190000</v>
      </c>
      <c r="H782" t="s">
        <v>32</v>
      </c>
      <c r="I782" t="s">
        <v>23</v>
      </c>
    </row>
    <row r="783" spans="1:9" x14ac:dyDescent="0.3">
      <c r="A783">
        <v>783</v>
      </c>
      <c r="B783">
        <v>33</v>
      </c>
      <c r="C783" t="s">
        <v>13</v>
      </c>
      <c r="D783" t="s">
        <v>14</v>
      </c>
      <c r="E783" t="s">
        <v>25</v>
      </c>
      <c r="F783">
        <v>11</v>
      </c>
      <c r="G783" s="1">
        <v>198000</v>
      </c>
      <c r="H783" t="s">
        <v>11</v>
      </c>
      <c r="I783" t="s">
        <v>12</v>
      </c>
    </row>
    <row r="784" spans="1:9" x14ac:dyDescent="0.3">
      <c r="A784">
        <v>784</v>
      </c>
      <c r="B784">
        <v>24</v>
      </c>
      <c r="C784" t="s">
        <v>8</v>
      </c>
      <c r="D784" t="s">
        <v>9</v>
      </c>
      <c r="E784" t="s">
        <v>15</v>
      </c>
      <c r="F784">
        <v>1</v>
      </c>
      <c r="G784" s="1">
        <v>90000</v>
      </c>
      <c r="H784" t="s">
        <v>11</v>
      </c>
      <c r="I784" t="s">
        <v>12</v>
      </c>
    </row>
    <row r="785" spans="1:9" x14ac:dyDescent="0.3">
      <c r="A785">
        <v>785</v>
      </c>
      <c r="B785">
        <v>27</v>
      </c>
      <c r="C785" t="s">
        <v>8</v>
      </c>
      <c r="D785" t="s">
        <v>9</v>
      </c>
      <c r="E785" t="s">
        <v>10</v>
      </c>
      <c r="F785">
        <v>4</v>
      </c>
      <c r="G785" s="1">
        <v>140000</v>
      </c>
      <c r="H785" t="s">
        <v>27</v>
      </c>
      <c r="I785" t="s">
        <v>28</v>
      </c>
    </row>
    <row r="786" spans="1:9" x14ac:dyDescent="0.3">
      <c r="A786">
        <v>786</v>
      </c>
      <c r="B786">
        <v>25</v>
      </c>
      <c r="C786" t="s">
        <v>13</v>
      </c>
      <c r="D786" t="s">
        <v>9</v>
      </c>
      <c r="E786" t="s">
        <v>15</v>
      </c>
      <c r="F786">
        <v>2</v>
      </c>
      <c r="G786" s="1">
        <v>110000</v>
      </c>
      <c r="H786" t="s">
        <v>11</v>
      </c>
      <c r="I786" t="s">
        <v>35</v>
      </c>
    </row>
    <row r="787" spans="1:9" x14ac:dyDescent="0.3">
      <c r="A787">
        <v>787</v>
      </c>
      <c r="B787">
        <v>30</v>
      </c>
      <c r="C787" t="s">
        <v>13</v>
      </c>
      <c r="D787" t="s">
        <v>18</v>
      </c>
      <c r="E787" t="s">
        <v>60</v>
      </c>
      <c r="F787">
        <v>7</v>
      </c>
      <c r="G787" s="1">
        <v>185000</v>
      </c>
      <c r="H787" t="s">
        <v>32</v>
      </c>
      <c r="I787" t="s">
        <v>33</v>
      </c>
    </row>
    <row r="788" spans="1:9" x14ac:dyDescent="0.3">
      <c r="A788">
        <v>788</v>
      </c>
      <c r="B788">
        <v>31</v>
      </c>
      <c r="C788" t="s">
        <v>8</v>
      </c>
      <c r="D788" t="s">
        <v>9</v>
      </c>
      <c r="E788" t="s">
        <v>15</v>
      </c>
      <c r="F788">
        <v>9</v>
      </c>
      <c r="G788" s="1">
        <v>195000</v>
      </c>
      <c r="H788" t="s">
        <v>32</v>
      </c>
      <c r="I788" t="s">
        <v>33</v>
      </c>
    </row>
    <row r="789" spans="1:9" x14ac:dyDescent="0.3">
      <c r="A789">
        <v>789</v>
      </c>
      <c r="B789">
        <v>28</v>
      </c>
      <c r="C789" t="s">
        <v>13</v>
      </c>
      <c r="D789" t="s">
        <v>9</v>
      </c>
      <c r="E789" t="s">
        <v>10</v>
      </c>
      <c r="F789">
        <v>5</v>
      </c>
      <c r="G789" s="1">
        <v>160000</v>
      </c>
      <c r="H789" t="s">
        <v>32</v>
      </c>
      <c r="I789" t="s">
        <v>23</v>
      </c>
    </row>
    <row r="790" spans="1:9" x14ac:dyDescent="0.3">
      <c r="A790">
        <v>790</v>
      </c>
      <c r="B790">
        <v>26</v>
      </c>
      <c r="C790" t="s">
        <v>8</v>
      </c>
      <c r="D790" t="s">
        <v>9</v>
      </c>
      <c r="E790" t="s">
        <v>15</v>
      </c>
      <c r="F790">
        <v>3</v>
      </c>
      <c r="G790" s="1">
        <v>130000</v>
      </c>
      <c r="H790" t="s">
        <v>16</v>
      </c>
      <c r="I790" t="s">
        <v>12</v>
      </c>
    </row>
    <row r="791" spans="1:9" x14ac:dyDescent="0.3">
      <c r="A791">
        <v>791</v>
      </c>
      <c r="B791">
        <v>29</v>
      </c>
      <c r="C791" t="s">
        <v>13</v>
      </c>
      <c r="D791" t="s">
        <v>14</v>
      </c>
      <c r="E791" t="s">
        <v>60</v>
      </c>
      <c r="F791">
        <v>6</v>
      </c>
      <c r="G791" s="1">
        <v>180000</v>
      </c>
      <c r="H791" t="s">
        <v>16</v>
      </c>
      <c r="I791" t="s">
        <v>39</v>
      </c>
    </row>
    <row r="792" spans="1:9" x14ac:dyDescent="0.3">
      <c r="A792">
        <v>792</v>
      </c>
      <c r="B792">
        <v>32</v>
      </c>
      <c r="C792" t="s">
        <v>8</v>
      </c>
      <c r="D792" t="s">
        <v>9</v>
      </c>
      <c r="E792" t="s">
        <v>10</v>
      </c>
      <c r="F792">
        <v>8</v>
      </c>
      <c r="G792" s="1">
        <v>190000</v>
      </c>
      <c r="H792" t="s">
        <v>11</v>
      </c>
      <c r="I792" t="s">
        <v>23</v>
      </c>
    </row>
    <row r="793" spans="1:9" x14ac:dyDescent="0.3">
      <c r="A793">
        <v>793</v>
      </c>
      <c r="B793">
        <v>33</v>
      </c>
      <c r="C793" t="s">
        <v>13</v>
      </c>
      <c r="D793" t="s">
        <v>14</v>
      </c>
      <c r="E793" t="s">
        <v>25</v>
      </c>
      <c r="F793">
        <v>11</v>
      </c>
      <c r="G793" s="1">
        <v>198000</v>
      </c>
      <c r="H793" t="s">
        <v>20</v>
      </c>
      <c r="I793" t="s">
        <v>56</v>
      </c>
    </row>
    <row r="794" spans="1:9" x14ac:dyDescent="0.3">
      <c r="A794">
        <v>794</v>
      </c>
      <c r="B794">
        <v>24</v>
      </c>
      <c r="C794" t="s">
        <v>8</v>
      </c>
      <c r="D794" t="s">
        <v>9</v>
      </c>
      <c r="E794" t="s">
        <v>15</v>
      </c>
      <c r="F794">
        <v>1</v>
      </c>
      <c r="G794" s="1">
        <v>90000</v>
      </c>
      <c r="H794" t="s">
        <v>27</v>
      </c>
      <c r="I794" t="s">
        <v>30</v>
      </c>
    </row>
    <row r="795" spans="1:9" x14ac:dyDescent="0.3">
      <c r="A795">
        <v>795</v>
      </c>
      <c r="B795">
        <v>27</v>
      </c>
      <c r="C795" t="s">
        <v>8</v>
      </c>
      <c r="D795" t="s">
        <v>9</v>
      </c>
      <c r="E795" t="s">
        <v>10</v>
      </c>
      <c r="F795">
        <v>4</v>
      </c>
      <c r="G795" s="1">
        <v>140000</v>
      </c>
      <c r="H795" t="s">
        <v>20</v>
      </c>
      <c r="I795" t="s">
        <v>12</v>
      </c>
    </row>
    <row r="796" spans="1:9" x14ac:dyDescent="0.3">
      <c r="A796">
        <v>796</v>
      </c>
      <c r="B796">
        <v>25</v>
      </c>
      <c r="C796" t="s">
        <v>13</v>
      </c>
      <c r="D796" t="s">
        <v>9</v>
      </c>
      <c r="E796" t="s">
        <v>15</v>
      </c>
      <c r="F796">
        <v>2</v>
      </c>
      <c r="G796" s="1">
        <v>110000</v>
      </c>
      <c r="H796" t="s">
        <v>16</v>
      </c>
      <c r="I796" t="s">
        <v>23</v>
      </c>
    </row>
    <row r="797" spans="1:9" x14ac:dyDescent="0.3">
      <c r="A797">
        <v>797</v>
      </c>
      <c r="B797">
        <v>30</v>
      </c>
      <c r="C797" t="s">
        <v>13</v>
      </c>
      <c r="D797" t="s">
        <v>18</v>
      </c>
      <c r="E797" t="s">
        <v>60</v>
      </c>
      <c r="F797">
        <v>7</v>
      </c>
      <c r="G797" s="1">
        <v>185000</v>
      </c>
      <c r="H797" t="s">
        <v>11</v>
      </c>
      <c r="I797" t="s">
        <v>35</v>
      </c>
    </row>
    <row r="798" spans="1:9" x14ac:dyDescent="0.3">
      <c r="A798">
        <v>798</v>
      </c>
      <c r="B798">
        <v>31</v>
      </c>
      <c r="C798" t="s">
        <v>8</v>
      </c>
      <c r="D798" t="s">
        <v>9</v>
      </c>
      <c r="E798" t="s">
        <v>15</v>
      </c>
      <c r="F798">
        <v>9</v>
      </c>
      <c r="G798" s="1">
        <v>195000</v>
      </c>
      <c r="H798" t="s">
        <v>20</v>
      </c>
      <c r="I798" t="s">
        <v>12</v>
      </c>
    </row>
    <row r="799" spans="1:9" x14ac:dyDescent="0.3">
      <c r="A799">
        <v>799</v>
      </c>
      <c r="B799">
        <v>28</v>
      </c>
      <c r="C799" t="s">
        <v>13</v>
      </c>
      <c r="D799" t="s">
        <v>9</v>
      </c>
      <c r="E799" t="s">
        <v>10</v>
      </c>
      <c r="F799">
        <v>5</v>
      </c>
      <c r="G799" s="1">
        <v>160000</v>
      </c>
      <c r="H799" t="s">
        <v>11</v>
      </c>
      <c r="I799" t="s">
        <v>44</v>
      </c>
    </row>
    <row r="800" spans="1:9" x14ac:dyDescent="0.3">
      <c r="A800">
        <v>800</v>
      </c>
      <c r="B800">
        <v>26</v>
      </c>
      <c r="C800" t="s">
        <v>8</v>
      </c>
      <c r="D800" t="s">
        <v>9</v>
      </c>
      <c r="E800" t="s">
        <v>15</v>
      </c>
      <c r="F800">
        <v>3</v>
      </c>
      <c r="G800" s="1">
        <v>130000</v>
      </c>
      <c r="H800" t="s">
        <v>27</v>
      </c>
      <c r="I800" t="s">
        <v>12</v>
      </c>
    </row>
    <row r="801" spans="1:9" x14ac:dyDescent="0.3">
      <c r="A801">
        <v>801</v>
      </c>
      <c r="B801">
        <v>29</v>
      </c>
      <c r="C801" t="s">
        <v>13</v>
      </c>
      <c r="D801" t="s">
        <v>14</v>
      </c>
      <c r="E801" t="s">
        <v>60</v>
      </c>
      <c r="F801">
        <v>6</v>
      </c>
      <c r="G801" s="1">
        <v>180000</v>
      </c>
      <c r="H801" t="s">
        <v>32</v>
      </c>
      <c r="I801" t="s">
        <v>33</v>
      </c>
    </row>
    <row r="802" spans="1:9" x14ac:dyDescent="0.3">
      <c r="A802">
        <v>802</v>
      </c>
      <c r="B802">
        <v>32</v>
      </c>
      <c r="C802" t="s">
        <v>8</v>
      </c>
      <c r="D802" t="s">
        <v>9</v>
      </c>
      <c r="E802" t="s">
        <v>10</v>
      </c>
      <c r="F802">
        <v>8</v>
      </c>
      <c r="G802" s="1">
        <v>190000</v>
      </c>
      <c r="H802" t="s">
        <v>11</v>
      </c>
      <c r="I802" t="s">
        <v>44</v>
      </c>
    </row>
    <row r="803" spans="1:9" x14ac:dyDescent="0.3">
      <c r="A803">
        <v>803</v>
      </c>
      <c r="B803">
        <v>33</v>
      </c>
      <c r="C803" t="s">
        <v>13</v>
      </c>
      <c r="D803" t="s">
        <v>14</v>
      </c>
      <c r="E803" t="s">
        <v>25</v>
      </c>
      <c r="F803">
        <v>11</v>
      </c>
      <c r="G803" s="1">
        <v>198000</v>
      </c>
      <c r="H803" t="s">
        <v>16</v>
      </c>
      <c r="I803" t="s">
        <v>23</v>
      </c>
    </row>
    <row r="804" spans="1:9" x14ac:dyDescent="0.3">
      <c r="A804">
        <v>804</v>
      </c>
      <c r="B804">
        <v>24</v>
      </c>
      <c r="C804" t="s">
        <v>8</v>
      </c>
      <c r="D804" t="s">
        <v>9</v>
      </c>
      <c r="E804" t="s">
        <v>15</v>
      </c>
      <c r="F804">
        <v>1</v>
      </c>
      <c r="G804" s="1">
        <v>90000</v>
      </c>
      <c r="H804" t="s">
        <v>27</v>
      </c>
      <c r="I804" t="s">
        <v>30</v>
      </c>
    </row>
    <row r="805" spans="1:9" x14ac:dyDescent="0.3">
      <c r="A805">
        <v>805</v>
      </c>
      <c r="B805">
        <v>27</v>
      </c>
      <c r="C805" t="s">
        <v>8</v>
      </c>
      <c r="D805" t="s">
        <v>9</v>
      </c>
      <c r="E805" t="s">
        <v>10</v>
      </c>
      <c r="F805">
        <v>4</v>
      </c>
      <c r="G805" s="1">
        <v>140000</v>
      </c>
      <c r="H805" t="s">
        <v>11</v>
      </c>
      <c r="I805" t="s">
        <v>44</v>
      </c>
    </row>
    <row r="806" spans="1:9" x14ac:dyDescent="0.3">
      <c r="A806">
        <v>806</v>
      </c>
      <c r="B806">
        <v>25</v>
      </c>
      <c r="C806" t="s">
        <v>13</v>
      </c>
      <c r="D806" t="s">
        <v>9</v>
      </c>
      <c r="E806" t="s">
        <v>15</v>
      </c>
      <c r="F806">
        <v>2</v>
      </c>
      <c r="G806" s="1">
        <v>110000</v>
      </c>
      <c r="H806" t="s">
        <v>16</v>
      </c>
      <c r="I806" t="s">
        <v>39</v>
      </c>
    </row>
    <row r="807" spans="1:9" x14ac:dyDescent="0.3">
      <c r="A807">
        <v>807</v>
      </c>
      <c r="B807">
        <v>30</v>
      </c>
      <c r="C807" t="s">
        <v>13</v>
      </c>
      <c r="D807" t="s">
        <v>18</v>
      </c>
      <c r="E807" t="s">
        <v>60</v>
      </c>
      <c r="F807">
        <v>7</v>
      </c>
      <c r="G807" s="1">
        <v>185000</v>
      </c>
      <c r="H807" t="s">
        <v>27</v>
      </c>
      <c r="I807" t="s">
        <v>28</v>
      </c>
    </row>
    <row r="808" spans="1:9" x14ac:dyDescent="0.3">
      <c r="A808">
        <v>808</v>
      </c>
      <c r="B808">
        <v>31</v>
      </c>
      <c r="C808" t="s">
        <v>8</v>
      </c>
      <c r="D808" t="s">
        <v>9</v>
      </c>
      <c r="E808" t="s">
        <v>15</v>
      </c>
      <c r="F808">
        <v>9</v>
      </c>
      <c r="G808" s="1">
        <v>195000</v>
      </c>
      <c r="H808" t="s">
        <v>16</v>
      </c>
      <c r="I808" t="s">
        <v>17</v>
      </c>
    </row>
    <row r="809" spans="1:9" x14ac:dyDescent="0.3">
      <c r="A809">
        <v>809</v>
      </c>
      <c r="B809">
        <v>28</v>
      </c>
      <c r="C809" t="s">
        <v>13</v>
      </c>
      <c r="D809" t="s">
        <v>9</v>
      </c>
      <c r="E809" t="s">
        <v>10</v>
      </c>
      <c r="F809">
        <v>5</v>
      </c>
      <c r="G809" s="1">
        <v>160000</v>
      </c>
      <c r="H809" t="s">
        <v>11</v>
      </c>
      <c r="I809" t="s">
        <v>35</v>
      </c>
    </row>
    <row r="810" spans="1:9" x14ac:dyDescent="0.3">
      <c r="A810">
        <v>810</v>
      </c>
      <c r="B810">
        <v>25</v>
      </c>
      <c r="C810" t="s">
        <v>8</v>
      </c>
      <c r="D810" t="s">
        <v>9</v>
      </c>
      <c r="E810" t="s">
        <v>15</v>
      </c>
      <c r="F810">
        <v>3</v>
      </c>
      <c r="G810" s="1">
        <v>135000</v>
      </c>
      <c r="H810" t="s">
        <v>32</v>
      </c>
      <c r="I810" t="s">
        <v>23</v>
      </c>
    </row>
    <row r="811" spans="1:9" x14ac:dyDescent="0.3">
      <c r="A811">
        <v>811</v>
      </c>
      <c r="B811">
        <v>32</v>
      </c>
      <c r="C811" t="s">
        <v>8</v>
      </c>
      <c r="D811" t="s">
        <v>9</v>
      </c>
      <c r="E811" t="s">
        <v>10</v>
      </c>
      <c r="F811">
        <v>8</v>
      </c>
      <c r="G811" s="1">
        <v>190000</v>
      </c>
      <c r="H811" t="s">
        <v>27</v>
      </c>
      <c r="I811" t="s">
        <v>12</v>
      </c>
    </row>
    <row r="812" spans="1:9" x14ac:dyDescent="0.3">
      <c r="A812">
        <v>812</v>
      </c>
      <c r="B812">
        <v>29</v>
      </c>
      <c r="C812" t="s">
        <v>13</v>
      </c>
      <c r="D812" t="s">
        <v>14</v>
      </c>
      <c r="E812" t="s">
        <v>60</v>
      </c>
      <c r="F812">
        <v>6</v>
      </c>
      <c r="G812" s="1">
        <v>180000</v>
      </c>
      <c r="H812" t="s">
        <v>11</v>
      </c>
      <c r="I812" t="s">
        <v>35</v>
      </c>
    </row>
    <row r="813" spans="1:9" x14ac:dyDescent="0.3">
      <c r="A813">
        <v>813</v>
      </c>
      <c r="B813">
        <v>30</v>
      </c>
      <c r="C813" t="s">
        <v>8</v>
      </c>
      <c r="D813" t="s">
        <v>9</v>
      </c>
      <c r="E813" t="s">
        <v>15</v>
      </c>
      <c r="F813">
        <v>5</v>
      </c>
      <c r="G813" s="1">
        <v>160000</v>
      </c>
      <c r="H813" t="s">
        <v>11</v>
      </c>
      <c r="I813" t="s">
        <v>23</v>
      </c>
    </row>
    <row r="814" spans="1:9" x14ac:dyDescent="0.3">
      <c r="A814">
        <v>814</v>
      </c>
      <c r="B814">
        <v>24</v>
      </c>
      <c r="C814" t="s">
        <v>8</v>
      </c>
      <c r="D814" t="s">
        <v>9</v>
      </c>
      <c r="E814" t="s">
        <v>15</v>
      </c>
      <c r="F814">
        <v>1</v>
      </c>
      <c r="G814" s="1">
        <v>95000</v>
      </c>
      <c r="H814" t="s">
        <v>32</v>
      </c>
      <c r="I814" t="s">
        <v>12</v>
      </c>
    </row>
    <row r="815" spans="1:9" x14ac:dyDescent="0.3">
      <c r="A815">
        <v>815</v>
      </c>
      <c r="B815">
        <v>33</v>
      </c>
      <c r="C815" t="s">
        <v>13</v>
      </c>
      <c r="D815" t="s">
        <v>14</v>
      </c>
      <c r="E815" t="s">
        <v>25</v>
      </c>
      <c r="F815">
        <v>11</v>
      </c>
      <c r="G815" s="1">
        <v>196000</v>
      </c>
      <c r="H815" t="s">
        <v>32</v>
      </c>
      <c r="I815" t="s">
        <v>33</v>
      </c>
    </row>
    <row r="816" spans="1:9" x14ac:dyDescent="0.3">
      <c r="A816">
        <v>816</v>
      </c>
      <c r="B816">
        <v>27</v>
      </c>
      <c r="C816" t="s">
        <v>8</v>
      </c>
      <c r="D816" t="s">
        <v>9</v>
      </c>
      <c r="E816" t="s">
        <v>10</v>
      </c>
      <c r="F816">
        <v>4</v>
      </c>
      <c r="G816" s="1">
        <v>140000</v>
      </c>
      <c r="H816" t="s">
        <v>11</v>
      </c>
      <c r="I816" t="s">
        <v>44</v>
      </c>
    </row>
    <row r="817" spans="1:9" x14ac:dyDescent="0.3">
      <c r="A817">
        <v>817</v>
      </c>
      <c r="B817">
        <v>26</v>
      </c>
      <c r="C817" t="s">
        <v>8</v>
      </c>
      <c r="D817" t="s">
        <v>9</v>
      </c>
      <c r="E817" t="s">
        <v>15</v>
      </c>
      <c r="F817">
        <v>3</v>
      </c>
      <c r="G817" s="1">
        <v>130000</v>
      </c>
      <c r="H817" t="s">
        <v>16</v>
      </c>
      <c r="I817" t="s">
        <v>39</v>
      </c>
    </row>
    <row r="818" spans="1:9" x14ac:dyDescent="0.3">
      <c r="A818">
        <v>818</v>
      </c>
      <c r="B818">
        <v>30</v>
      </c>
      <c r="C818" t="s">
        <v>13</v>
      </c>
      <c r="D818" t="s">
        <v>18</v>
      </c>
      <c r="E818" t="s">
        <v>60</v>
      </c>
      <c r="F818">
        <v>7</v>
      </c>
      <c r="G818" s="1">
        <v>185000</v>
      </c>
      <c r="H818" t="s">
        <v>11</v>
      </c>
      <c r="I818" t="s">
        <v>44</v>
      </c>
    </row>
    <row r="819" spans="1:9" x14ac:dyDescent="0.3">
      <c r="A819">
        <v>819</v>
      </c>
      <c r="B819">
        <v>31</v>
      </c>
      <c r="C819" t="s">
        <v>8</v>
      </c>
      <c r="D819" t="s">
        <v>9</v>
      </c>
      <c r="E819" t="s">
        <v>15</v>
      </c>
      <c r="F819">
        <v>9</v>
      </c>
      <c r="G819" s="1">
        <v>195000</v>
      </c>
      <c r="H819" t="s">
        <v>16</v>
      </c>
      <c r="I819" t="s">
        <v>12</v>
      </c>
    </row>
    <row r="820" spans="1:9" x14ac:dyDescent="0.3">
      <c r="A820">
        <v>820</v>
      </c>
      <c r="B820">
        <v>28</v>
      </c>
      <c r="C820" t="s">
        <v>13</v>
      </c>
      <c r="D820" t="s">
        <v>9</v>
      </c>
      <c r="E820" t="s">
        <v>10</v>
      </c>
      <c r="F820">
        <v>5</v>
      </c>
      <c r="G820" s="1">
        <v>160000</v>
      </c>
      <c r="H820" t="s">
        <v>11</v>
      </c>
      <c r="I820" t="s">
        <v>12</v>
      </c>
    </row>
    <row r="821" spans="1:9" x14ac:dyDescent="0.3">
      <c r="A821">
        <v>821</v>
      </c>
      <c r="B821">
        <v>26</v>
      </c>
      <c r="C821" t="s">
        <v>13</v>
      </c>
      <c r="D821" t="s">
        <v>9</v>
      </c>
      <c r="E821" t="s">
        <v>15</v>
      </c>
      <c r="F821">
        <v>3</v>
      </c>
      <c r="G821" s="1">
        <v>130000</v>
      </c>
      <c r="H821" t="s">
        <v>20</v>
      </c>
      <c r="I821" t="s">
        <v>23</v>
      </c>
    </row>
    <row r="822" spans="1:9" x14ac:dyDescent="0.3">
      <c r="A822">
        <v>822</v>
      </c>
      <c r="B822">
        <v>30</v>
      </c>
      <c r="C822" t="s">
        <v>8</v>
      </c>
      <c r="D822" t="s">
        <v>18</v>
      </c>
      <c r="E822" t="s">
        <v>60</v>
      </c>
      <c r="F822">
        <v>7</v>
      </c>
      <c r="G822" s="1">
        <v>185000</v>
      </c>
      <c r="H822" t="s">
        <v>32</v>
      </c>
      <c r="I822" t="s">
        <v>23</v>
      </c>
    </row>
    <row r="823" spans="1:9" x14ac:dyDescent="0.3">
      <c r="A823">
        <v>823</v>
      </c>
      <c r="B823">
        <v>27</v>
      </c>
      <c r="C823" t="s">
        <v>13</v>
      </c>
      <c r="D823" t="s">
        <v>9</v>
      </c>
      <c r="E823" t="s">
        <v>25</v>
      </c>
      <c r="F823">
        <v>4</v>
      </c>
      <c r="G823" s="1">
        <v>150000</v>
      </c>
      <c r="H823" t="s">
        <v>20</v>
      </c>
      <c r="I823" t="s">
        <v>56</v>
      </c>
    </row>
    <row r="824" spans="1:9" x14ac:dyDescent="0.3">
      <c r="A824">
        <v>824</v>
      </c>
      <c r="B824">
        <v>24</v>
      </c>
      <c r="C824" t="s">
        <v>8</v>
      </c>
      <c r="D824" t="s">
        <v>9</v>
      </c>
      <c r="E824" t="s">
        <v>15</v>
      </c>
      <c r="F824">
        <v>1</v>
      </c>
      <c r="G824" s="1">
        <v>90000</v>
      </c>
      <c r="H824" t="s">
        <v>11</v>
      </c>
      <c r="I824" t="s">
        <v>23</v>
      </c>
    </row>
    <row r="825" spans="1:9" x14ac:dyDescent="0.3">
      <c r="A825">
        <v>825</v>
      </c>
      <c r="B825">
        <v>33</v>
      </c>
      <c r="C825" t="s">
        <v>8</v>
      </c>
      <c r="D825" t="s">
        <v>14</v>
      </c>
      <c r="E825" t="s">
        <v>25</v>
      </c>
      <c r="F825">
        <v>11</v>
      </c>
      <c r="G825" s="1">
        <v>198000</v>
      </c>
      <c r="H825" t="s">
        <v>16</v>
      </c>
      <c r="I825" t="s">
        <v>39</v>
      </c>
    </row>
    <row r="826" spans="1:9" x14ac:dyDescent="0.3">
      <c r="A826">
        <v>826</v>
      </c>
      <c r="B826">
        <v>25</v>
      </c>
      <c r="C826" t="s">
        <v>8</v>
      </c>
      <c r="D826" t="s">
        <v>9</v>
      </c>
      <c r="E826" t="s">
        <v>15</v>
      </c>
      <c r="F826">
        <v>2</v>
      </c>
      <c r="G826" s="1">
        <v>115000</v>
      </c>
      <c r="H826" t="s">
        <v>16</v>
      </c>
      <c r="I826" t="s">
        <v>12</v>
      </c>
    </row>
    <row r="827" spans="1:9" x14ac:dyDescent="0.3">
      <c r="A827">
        <v>827</v>
      </c>
      <c r="B827">
        <v>28</v>
      </c>
      <c r="C827" t="s">
        <v>8</v>
      </c>
      <c r="D827" t="s">
        <v>9</v>
      </c>
      <c r="E827" t="s">
        <v>10</v>
      </c>
      <c r="F827">
        <v>5</v>
      </c>
      <c r="G827" s="1">
        <v>165000</v>
      </c>
      <c r="H827" t="s">
        <v>27</v>
      </c>
      <c r="I827" t="s">
        <v>28</v>
      </c>
    </row>
    <row r="828" spans="1:9" x14ac:dyDescent="0.3">
      <c r="A828">
        <v>828</v>
      </c>
      <c r="B828">
        <v>26</v>
      </c>
      <c r="C828" t="s">
        <v>8</v>
      </c>
      <c r="D828" t="s">
        <v>9</v>
      </c>
      <c r="E828" t="s">
        <v>15</v>
      </c>
      <c r="F828">
        <v>3</v>
      </c>
      <c r="G828" s="1">
        <v>130000</v>
      </c>
      <c r="H828" t="s">
        <v>16</v>
      </c>
      <c r="I828" t="s">
        <v>23</v>
      </c>
    </row>
    <row r="829" spans="1:9" x14ac:dyDescent="0.3">
      <c r="A829">
        <v>829</v>
      </c>
      <c r="B829">
        <v>29</v>
      </c>
      <c r="C829" t="s">
        <v>13</v>
      </c>
      <c r="D829" t="s">
        <v>14</v>
      </c>
      <c r="E829" t="s">
        <v>60</v>
      </c>
      <c r="F829">
        <v>6</v>
      </c>
      <c r="G829" s="1">
        <v>180000</v>
      </c>
      <c r="H829" t="s">
        <v>20</v>
      </c>
      <c r="I829" t="s">
        <v>23</v>
      </c>
    </row>
    <row r="830" spans="1:9" x14ac:dyDescent="0.3">
      <c r="A830">
        <v>830</v>
      </c>
      <c r="B830">
        <v>32</v>
      </c>
      <c r="C830" t="s">
        <v>8</v>
      </c>
      <c r="D830" t="s">
        <v>9</v>
      </c>
      <c r="E830" t="s">
        <v>10</v>
      </c>
      <c r="F830">
        <v>8</v>
      </c>
      <c r="G830" s="1">
        <v>190000</v>
      </c>
      <c r="H830" t="s">
        <v>11</v>
      </c>
      <c r="I830" t="s">
        <v>23</v>
      </c>
    </row>
    <row r="831" spans="1:9" x14ac:dyDescent="0.3">
      <c r="A831">
        <v>831</v>
      </c>
      <c r="B831">
        <v>33</v>
      </c>
      <c r="C831" t="s">
        <v>13</v>
      </c>
      <c r="D831" t="s">
        <v>14</v>
      </c>
      <c r="E831" t="s">
        <v>25</v>
      </c>
      <c r="F831">
        <v>11</v>
      </c>
      <c r="G831" s="1">
        <v>198000</v>
      </c>
      <c r="H831" t="s">
        <v>16</v>
      </c>
      <c r="I831" t="s">
        <v>17</v>
      </c>
    </row>
    <row r="832" spans="1:9" x14ac:dyDescent="0.3">
      <c r="A832">
        <v>832</v>
      </c>
      <c r="B832">
        <v>27</v>
      </c>
      <c r="C832" t="s">
        <v>8</v>
      </c>
      <c r="D832" t="s">
        <v>9</v>
      </c>
      <c r="E832" t="s">
        <v>10</v>
      </c>
      <c r="F832">
        <v>4</v>
      </c>
      <c r="G832" s="1">
        <v>140000</v>
      </c>
      <c r="H832" t="s">
        <v>27</v>
      </c>
      <c r="I832" t="s">
        <v>12</v>
      </c>
    </row>
    <row r="833" spans="1:9" x14ac:dyDescent="0.3">
      <c r="A833">
        <v>833</v>
      </c>
      <c r="B833">
        <v>31</v>
      </c>
      <c r="C833" t="s">
        <v>13</v>
      </c>
      <c r="D833" t="s">
        <v>14</v>
      </c>
      <c r="E833" t="s">
        <v>60</v>
      </c>
      <c r="F833">
        <v>6</v>
      </c>
      <c r="G833" s="1">
        <v>180000</v>
      </c>
      <c r="H833" t="s">
        <v>32</v>
      </c>
      <c r="I833" t="s">
        <v>23</v>
      </c>
    </row>
    <row r="834" spans="1:9" x14ac:dyDescent="0.3">
      <c r="A834">
        <v>834</v>
      </c>
      <c r="B834">
        <v>30</v>
      </c>
      <c r="C834" t="s">
        <v>8</v>
      </c>
      <c r="D834" t="s">
        <v>9</v>
      </c>
      <c r="E834" t="s">
        <v>15</v>
      </c>
      <c r="F834">
        <v>5</v>
      </c>
      <c r="G834" s="1">
        <v>160000</v>
      </c>
      <c r="H834" t="s">
        <v>27</v>
      </c>
      <c r="I834" t="s">
        <v>12</v>
      </c>
    </row>
    <row r="835" spans="1:9" x14ac:dyDescent="0.3">
      <c r="A835">
        <v>835</v>
      </c>
      <c r="B835">
        <v>24</v>
      </c>
      <c r="C835" t="s">
        <v>8</v>
      </c>
      <c r="D835" t="s">
        <v>9</v>
      </c>
      <c r="E835" t="s">
        <v>15</v>
      </c>
      <c r="F835">
        <v>1</v>
      </c>
      <c r="G835" s="1">
        <v>92000</v>
      </c>
      <c r="H835" t="s">
        <v>27</v>
      </c>
      <c r="I835" t="s">
        <v>12</v>
      </c>
    </row>
    <row r="836" spans="1:9" x14ac:dyDescent="0.3">
      <c r="A836">
        <v>836</v>
      </c>
      <c r="B836">
        <v>28</v>
      </c>
      <c r="C836" t="s">
        <v>13</v>
      </c>
      <c r="D836" t="s">
        <v>9</v>
      </c>
      <c r="E836" t="s">
        <v>10</v>
      </c>
      <c r="F836">
        <v>5</v>
      </c>
      <c r="G836" s="1">
        <v>160000</v>
      </c>
      <c r="H836" t="s">
        <v>27</v>
      </c>
      <c r="I836" t="s">
        <v>12</v>
      </c>
    </row>
    <row r="837" spans="1:9" x14ac:dyDescent="0.3">
      <c r="A837">
        <v>837</v>
      </c>
      <c r="B837">
        <v>26</v>
      </c>
      <c r="C837" t="s">
        <v>8</v>
      </c>
      <c r="D837" t="s">
        <v>9</v>
      </c>
      <c r="E837" t="s">
        <v>15</v>
      </c>
      <c r="F837">
        <v>3</v>
      </c>
      <c r="G837" s="1">
        <v>130000</v>
      </c>
      <c r="H837" t="s">
        <v>32</v>
      </c>
      <c r="I837" t="s">
        <v>33</v>
      </c>
    </row>
    <row r="838" spans="1:9" x14ac:dyDescent="0.3">
      <c r="A838">
        <v>838</v>
      </c>
      <c r="B838">
        <v>32</v>
      </c>
      <c r="C838" t="s">
        <v>8</v>
      </c>
      <c r="D838" t="s">
        <v>9</v>
      </c>
      <c r="E838" t="s">
        <v>10</v>
      </c>
      <c r="F838">
        <v>8</v>
      </c>
      <c r="G838" s="1">
        <v>190000</v>
      </c>
      <c r="H838" t="s">
        <v>27</v>
      </c>
      <c r="I838" t="s">
        <v>12</v>
      </c>
    </row>
    <row r="839" spans="1:9" x14ac:dyDescent="0.3">
      <c r="A839">
        <v>839</v>
      </c>
      <c r="B839">
        <v>33</v>
      </c>
      <c r="C839" t="s">
        <v>13</v>
      </c>
      <c r="D839" t="s">
        <v>14</v>
      </c>
      <c r="E839" t="s">
        <v>25</v>
      </c>
      <c r="F839">
        <v>11</v>
      </c>
      <c r="G839" s="1">
        <v>198000</v>
      </c>
      <c r="H839" t="s">
        <v>32</v>
      </c>
      <c r="I839" t="s">
        <v>23</v>
      </c>
    </row>
    <row r="840" spans="1:9" x14ac:dyDescent="0.3">
      <c r="A840">
        <v>840</v>
      </c>
      <c r="B840">
        <v>25</v>
      </c>
      <c r="C840" t="s">
        <v>8</v>
      </c>
      <c r="D840" t="s">
        <v>9</v>
      </c>
      <c r="E840" t="s">
        <v>15</v>
      </c>
      <c r="F840">
        <v>2</v>
      </c>
      <c r="G840" s="1">
        <v>110000</v>
      </c>
      <c r="H840" t="s">
        <v>16</v>
      </c>
      <c r="I840" t="s">
        <v>17</v>
      </c>
    </row>
    <row r="841" spans="1:9" x14ac:dyDescent="0.3">
      <c r="A841">
        <v>841</v>
      </c>
      <c r="B841">
        <v>30</v>
      </c>
      <c r="C841" t="s">
        <v>13</v>
      </c>
      <c r="D841" t="s">
        <v>18</v>
      </c>
      <c r="E841" t="s">
        <v>60</v>
      </c>
      <c r="F841">
        <v>7</v>
      </c>
      <c r="G841" s="1">
        <v>185000</v>
      </c>
      <c r="H841" t="s">
        <v>11</v>
      </c>
      <c r="I841" t="s">
        <v>12</v>
      </c>
    </row>
    <row r="842" spans="1:9" x14ac:dyDescent="0.3">
      <c r="A842">
        <v>842</v>
      </c>
      <c r="B842">
        <v>27</v>
      </c>
      <c r="C842" t="s">
        <v>8</v>
      </c>
      <c r="D842" t="s">
        <v>9</v>
      </c>
      <c r="E842" t="s">
        <v>10</v>
      </c>
      <c r="F842">
        <v>4</v>
      </c>
      <c r="G842" s="1">
        <v>140000</v>
      </c>
      <c r="H842" t="s">
        <v>27</v>
      </c>
      <c r="I842" t="s">
        <v>30</v>
      </c>
    </row>
    <row r="843" spans="1:9" x14ac:dyDescent="0.3">
      <c r="A843">
        <v>843</v>
      </c>
      <c r="B843">
        <v>34</v>
      </c>
      <c r="C843" t="s">
        <v>13</v>
      </c>
      <c r="D843" t="s">
        <v>14</v>
      </c>
      <c r="E843" t="s">
        <v>25</v>
      </c>
      <c r="F843">
        <v>12</v>
      </c>
      <c r="G843" s="1">
        <v>196000</v>
      </c>
      <c r="H843" t="s">
        <v>11</v>
      </c>
      <c r="I843" t="s">
        <v>23</v>
      </c>
    </row>
    <row r="844" spans="1:9" x14ac:dyDescent="0.3">
      <c r="A844">
        <v>844</v>
      </c>
      <c r="B844">
        <v>31</v>
      </c>
      <c r="C844" t="s">
        <v>8</v>
      </c>
      <c r="D844" t="s">
        <v>9</v>
      </c>
      <c r="E844" t="s">
        <v>15</v>
      </c>
      <c r="F844">
        <v>9</v>
      </c>
      <c r="G844" s="1">
        <v>195000</v>
      </c>
      <c r="H844" t="s">
        <v>32</v>
      </c>
      <c r="I844" t="s">
        <v>23</v>
      </c>
    </row>
    <row r="845" spans="1:9" x14ac:dyDescent="0.3">
      <c r="A845">
        <v>845</v>
      </c>
      <c r="B845">
        <v>28</v>
      </c>
      <c r="C845" t="s">
        <v>13</v>
      </c>
      <c r="D845" t="s">
        <v>9</v>
      </c>
      <c r="E845" t="s">
        <v>10</v>
      </c>
      <c r="F845">
        <v>5</v>
      </c>
      <c r="G845" s="1">
        <v>160000</v>
      </c>
      <c r="H845" t="s">
        <v>27</v>
      </c>
      <c r="I845" t="s">
        <v>28</v>
      </c>
    </row>
    <row r="846" spans="1:9" x14ac:dyDescent="0.3">
      <c r="A846">
        <v>846</v>
      </c>
      <c r="B846">
        <v>26</v>
      </c>
      <c r="C846" t="s">
        <v>8</v>
      </c>
      <c r="D846" t="s">
        <v>9</v>
      </c>
      <c r="E846" t="s">
        <v>15</v>
      </c>
      <c r="F846">
        <v>3</v>
      </c>
      <c r="G846" s="1">
        <v>130000</v>
      </c>
      <c r="H846" t="s">
        <v>27</v>
      </c>
      <c r="I846" t="s">
        <v>28</v>
      </c>
    </row>
    <row r="847" spans="1:9" x14ac:dyDescent="0.3">
      <c r="A847">
        <v>847</v>
      </c>
      <c r="B847">
        <v>29</v>
      </c>
      <c r="C847" t="s">
        <v>13</v>
      </c>
      <c r="D847" t="s">
        <v>14</v>
      </c>
      <c r="E847" t="s">
        <v>60</v>
      </c>
      <c r="F847">
        <v>6</v>
      </c>
      <c r="G847" s="1">
        <v>180000</v>
      </c>
      <c r="H847" t="s">
        <v>11</v>
      </c>
      <c r="I847" t="s">
        <v>23</v>
      </c>
    </row>
    <row r="848" spans="1:9" x14ac:dyDescent="0.3">
      <c r="A848">
        <v>848</v>
      </c>
      <c r="B848">
        <v>32</v>
      </c>
      <c r="C848" t="s">
        <v>8</v>
      </c>
      <c r="D848" t="s">
        <v>9</v>
      </c>
      <c r="E848" t="s">
        <v>10</v>
      </c>
      <c r="F848">
        <v>8</v>
      </c>
      <c r="G848" s="1">
        <v>190000</v>
      </c>
      <c r="H848" t="s">
        <v>27</v>
      </c>
      <c r="I848" t="s">
        <v>30</v>
      </c>
    </row>
    <row r="849" spans="1:9" x14ac:dyDescent="0.3">
      <c r="A849">
        <v>849</v>
      </c>
      <c r="B849">
        <v>33</v>
      </c>
      <c r="C849" t="s">
        <v>13</v>
      </c>
      <c r="D849" t="s">
        <v>14</v>
      </c>
      <c r="E849" t="s">
        <v>25</v>
      </c>
      <c r="F849">
        <v>11</v>
      </c>
      <c r="G849" s="1">
        <v>198000</v>
      </c>
      <c r="H849" t="s">
        <v>27</v>
      </c>
      <c r="I849" t="s">
        <v>30</v>
      </c>
    </row>
    <row r="850" spans="1:9" x14ac:dyDescent="0.3">
      <c r="A850">
        <v>850</v>
      </c>
      <c r="B850">
        <v>24</v>
      </c>
      <c r="C850" t="s">
        <v>8</v>
      </c>
      <c r="D850" t="s">
        <v>9</v>
      </c>
      <c r="E850" t="s">
        <v>15</v>
      </c>
      <c r="F850">
        <v>1</v>
      </c>
      <c r="G850" s="1">
        <v>90000</v>
      </c>
      <c r="H850" t="s">
        <v>27</v>
      </c>
      <c r="I850" t="s">
        <v>28</v>
      </c>
    </row>
    <row r="851" spans="1:9" x14ac:dyDescent="0.3">
      <c r="A851">
        <v>851</v>
      </c>
      <c r="B851">
        <v>27</v>
      </c>
      <c r="C851" t="s">
        <v>8</v>
      </c>
      <c r="D851" t="s">
        <v>9</v>
      </c>
      <c r="E851" t="s">
        <v>10</v>
      </c>
      <c r="F851">
        <v>4</v>
      </c>
      <c r="G851" s="1">
        <v>140000</v>
      </c>
      <c r="H851" t="s">
        <v>16</v>
      </c>
      <c r="I851" t="s">
        <v>39</v>
      </c>
    </row>
    <row r="852" spans="1:9" x14ac:dyDescent="0.3">
      <c r="A852">
        <v>852</v>
      </c>
      <c r="B852">
        <v>25</v>
      </c>
      <c r="C852" t="s">
        <v>13</v>
      </c>
      <c r="D852" t="s">
        <v>9</v>
      </c>
      <c r="E852" t="s">
        <v>15</v>
      </c>
      <c r="F852">
        <v>2</v>
      </c>
      <c r="G852" s="1">
        <v>110000</v>
      </c>
      <c r="H852" t="s">
        <v>16</v>
      </c>
      <c r="I852" t="s">
        <v>23</v>
      </c>
    </row>
    <row r="853" spans="1:9" x14ac:dyDescent="0.3">
      <c r="A853">
        <v>853</v>
      </c>
      <c r="B853">
        <v>30</v>
      </c>
      <c r="C853" t="s">
        <v>13</v>
      </c>
      <c r="D853" t="s">
        <v>18</v>
      </c>
      <c r="E853" t="s">
        <v>60</v>
      </c>
      <c r="F853">
        <v>7</v>
      </c>
      <c r="G853" s="1">
        <v>185000</v>
      </c>
      <c r="H853" t="s">
        <v>11</v>
      </c>
      <c r="I853" t="s">
        <v>44</v>
      </c>
    </row>
    <row r="854" spans="1:9" x14ac:dyDescent="0.3">
      <c r="A854">
        <v>854</v>
      </c>
      <c r="B854">
        <v>31</v>
      </c>
      <c r="C854" t="s">
        <v>8</v>
      </c>
      <c r="D854" t="s">
        <v>9</v>
      </c>
      <c r="E854" t="s">
        <v>15</v>
      </c>
      <c r="F854">
        <v>9</v>
      </c>
      <c r="G854" s="1">
        <v>195000</v>
      </c>
      <c r="H854" t="s">
        <v>11</v>
      </c>
      <c r="I854" t="s">
        <v>44</v>
      </c>
    </row>
    <row r="855" spans="1:9" x14ac:dyDescent="0.3">
      <c r="A855">
        <v>855</v>
      </c>
      <c r="B855">
        <v>28</v>
      </c>
      <c r="C855" t="s">
        <v>13</v>
      </c>
      <c r="D855" t="s">
        <v>9</v>
      </c>
      <c r="E855" t="s">
        <v>10</v>
      </c>
      <c r="F855">
        <v>5</v>
      </c>
      <c r="G855" s="1">
        <v>160000</v>
      </c>
      <c r="H855" t="s">
        <v>16</v>
      </c>
      <c r="I855" t="s">
        <v>23</v>
      </c>
    </row>
    <row r="856" spans="1:9" x14ac:dyDescent="0.3">
      <c r="A856">
        <v>856</v>
      </c>
      <c r="B856">
        <v>26</v>
      </c>
      <c r="C856" t="s">
        <v>8</v>
      </c>
      <c r="D856" t="s">
        <v>9</v>
      </c>
      <c r="E856" t="s">
        <v>15</v>
      </c>
      <c r="F856">
        <v>3</v>
      </c>
      <c r="G856" s="1">
        <v>130000</v>
      </c>
      <c r="H856" t="s">
        <v>11</v>
      </c>
      <c r="I856" t="s">
        <v>12</v>
      </c>
    </row>
    <row r="857" spans="1:9" x14ac:dyDescent="0.3">
      <c r="A857">
        <v>857</v>
      </c>
      <c r="B857">
        <v>29</v>
      </c>
      <c r="C857" t="s">
        <v>13</v>
      </c>
      <c r="D857" t="s">
        <v>14</v>
      </c>
      <c r="E857" t="s">
        <v>60</v>
      </c>
      <c r="F857">
        <v>6</v>
      </c>
      <c r="G857" s="1">
        <v>180000</v>
      </c>
      <c r="H857" t="s">
        <v>11</v>
      </c>
      <c r="I857" t="s">
        <v>12</v>
      </c>
    </row>
    <row r="858" spans="1:9" x14ac:dyDescent="0.3">
      <c r="A858">
        <v>858</v>
      </c>
      <c r="B858">
        <v>32</v>
      </c>
      <c r="C858" t="s">
        <v>8</v>
      </c>
      <c r="D858" t="s">
        <v>9</v>
      </c>
      <c r="E858" t="s">
        <v>10</v>
      </c>
      <c r="F858">
        <v>8</v>
      </c>
      <c r="G858" s="1">
        <v>190000</v>
      </c>
      <c r="H858" t="s">
        <v>32</v>
      </c>
      <c r="I858" t="s">
        <v>12</v>
      </c>
    </row>
    <row r="859" spans="1:9" x14ac:dyDescent="0.3">
      <c r="A859">
        <v>859</v>
      </c>
      <c r="B859">
        <v>33</v>
      </c>
      <c r="C859" t="s">
        <v>13</v>
      </c>
      <c r="D859" t="s">
        <v>14</v>
      </c>
      <c r="E859" t="s">
        <v>25</v>
      </c>
      <c r="F859">
        <v>11</v>
      </c>
      <c r="G859" s="1">
        <v>198000</v>
      </c>
      <c r="H859" t="s">
        <v>27</v>
      </c>
      <c r="I859" t="s">
        <v>30</v>
      </c>
    </row>
    <row r="860" spans="1:9" x14ac:dyDescent="0.3">
      <c r="A860">
        <v>860</v>
      </c>
      <c r="B860">
        <v>24</v>
      </c>
      <c r="C860" t="s">
        <v>8</v>
      </c>
      <c r="D860" t="s">
        <v>9</v>
      </c>
      <c r="E860" t="s">
        <v>15</v>
      </c>
      <c r="F860">
        <v>1</v>
      </c>
      <c r="G860" s="1">
        <v>90000</v>
      </c>
      <c r="H860" t="s">
        <v>16</v>
      </c>
      <c r="I860" t="s">
        <v>17</v>
      </c>
    </row>
    <row r="861" spans="1:9" x14ac:dyDescent="0.3">
      <c r="A861">
        <v>861</v>
      </c>
      <c r="B861">
        <v>27</v>
      </c>
      <c r="C861" t="s">
        <v>8</v>
      </c>
      <c r="D861" t="s">
        <v>9</v>
      </c>
      <c r="E861" t="s">
        <v>10</v>
      </c>
      <c r="F861">
        <v>4</v>
      </c>
      <c r="G861" s="1">
        <v>140000</v>
      </c>
      <c r="H861" t="s">
        <v>32</v>
      </c>
      <c r="I861" t="s">
        <v>23</v>
      </c>
    </row>
    <row r="862" spans="1:9" x14ac:dyDescent="0.3">
      <c r="A862">
        <v>862</v>
      </c>
      <c r="B862">
        <v>25</v>
      </c>
      <c r="C862" t="s">
        <v>13</v>
      </c>
      <c r="D862" t="s">
        <v>9</v>
      </c>
      <c r="E862" t="s">
        <v>15</v>
      </c>
      <c r="F862">
        <v>2</v>
      </c>
      <c r="G862" s="1">
        <v>110000</v>
      </c>
      <c r="H862" t="s">
        <v>11</v>
      </c>
      <c r="I862" t="s">
        <v>35</v>
      </c>
    </row>
    <row r="863" spans="1:9" x14ac:dyDescent="0.3">
      <c r="A863">
        <v>863</v>
      </c>
      <c r="B863">
        <v>30</v>
      </c>
      <c r="C863" t="s">
        <v>13</v>
      </c>
      <c r="D863" t="s">
        <v>18</v>
      </c>
      <c r="E863" t="s">
        <v>60</v>
      </c>
      <c r="F863">
        <v>7</v>
      </c>
      <c r="G863" s="1">
        <v>185000</v>
      </c>
      <c r="H863" t="s">
        <v>11</v>
      </c>
      <c r="I863" t="s">
        <v>12</v>
      </c>
    </row>
    <row r="864" spans="1:9" x14ac:dyDescent="0.3">
      <c r="A864">
        <v>864</v>
      </c>
      <c r="B864">
        <v>31</v>
      </c>
      <c r="C864" t="s">
        <v>8</v>
      </c>
      <c r="D864" t="s">
        <v>9</v>
      </c>
      <c r="E864" t="s">
        <v>15</v>
      </c>
      <c r="F864">
        <v>9</v>
      </c>
      <c r="G864" s="1">
        <v>195000</v>
      </c>
      <c r="H864" t="s">
        <v>32</v>
      </c>
      <c r="I864" t="s">
        <v>23</v>
      </c>
    </row>
    <row r="865" spans="1:9" x14ac:dyDescent="0.3">
      <c r="A865">
        <v>865</v>
      </c>
      <c r="B865">
        <v>28</v>
      </c>
      <c r="C865" t="s">
        <v>13</v>
      </c>
      <c r="D865" t="s">
        <v>9</v>
      </c>
      <c r="E865" t="s">
        <v>10</v>
      </c>
      <c r="F865">
        <v>5</v>
      </c>
      <c r="G865" s="1">
        <v>160000</v>
      </c>
      <c r="H865" t="s">
        <v>32</v>
      </c>
      <c r="I865" t="s">
        <v>12</v>
      </c>
    </row>
    <row r="866" spans="1:9" x14ac:dyDescent="0.3">
      <c r="A866">
        <v>866</v>
      </c>
      <c r="B866">
        <v>26</v>
      </c>
      <c r="C866" t="s">
        <v>8</v>
      </c>
      <c r="D866" t="s">
        <v>9</v>
      </c>
      <c r="E866" t="s">
        <v>15</v>
      </c>
      <c r="F866">
        <v>3</v>
      </c>
      <c r="G866" s="1">
        <v>130000</v>
      </c>
      <c r="H866" t="s">
        <v>27</v>
      </c>
      <c r="I866" t="s">
        <v>12</v>
      </c>
    </row>
    <row r="867" spans="1:9" x14ac:dyDescent="0.3">
      <c r="A867">
        <v>867</v>
      </c>
      <c r="B867">
        <v>29</v>
      </c>
      <c r="C867" t="s">
        <v>13</v>
      </c>
      <c r="D867" t="s">
        <v>14</v>
      </c>
      <c r="E867" t="s">
        <v>60</v>
      </c>
      <c r="F867">
        <v>6</v>
      </c>
      <c r="G867" s="1">
        <v>180000</v>
      </c>
      <c r="H867" t="s">
        <v>32</v>
      </c>
      <c r="I867" t="s">
        <v>23</v>
      </c>
    </row>
    <row r="868" spans="1:9" x14ac:dyDescent="0.3">
      <c r="A868">
        <v>868</v>
      </c>
      <c r="B868">
        <v>32</v>
      </c>
      <c r="C868" t="s">
        <v>8</v>
      </c>
      <c r="D868" t="s">
        <v>9</v>
      </c>
      <c r="E868" t="s">
        <v>10</v>
      </c>
      <c r="F868">
        <v>8</v>
      </c>
      <c r="G868" s="1">
        <v>190000</v>
      </c>
      <c r="H868" t="s">
        <v>20</v>
      </c>
      <c r="I868" t="s">
        <v>12</v>
      </c>
    </row>
    <row r="869" spans="1:9" x14ac:dyDescent="0.3">
      <c r="A869">
        <v>869</v>
      </c>
      <c r="B869">
        <v>33</v>
      </c>
      <c r="C869" t="s">
        <v>13</v>
      </c>
      <c r="D869" t="s">
        <v>14</v>
      </c>
      <c r="E869" t="s">
        <v>25</v>
      </c>
      <c r="F869">
        <v>11</v>
      </c>
      <c r="G869" s="1">
        <v>198000</v>
      </c>
      <c r="H869" t="s">
        <v>16</v>
      </c>
      <c r="I869" t="s">
        <v>39</v>
      </c>
    </row>
    <row r="870" spans="1:9" x14ac:dyDescent="0.3">
      <c r="A870">
        <v>870</v>
      </c>
      <c r="B870">
        <v>24</v>
      </c>
      <c r="C870" t="s">
        <v>8</v>
      </c>
      <c r="D870" t="s">
        <v>9</v>
      </c>
      <c r="E870" t="s">
        <v>15</v>
      </c>
      <c r="F870">
        <v>1</v>
      </c>
      <c r="G870" s="1">
        <v>90000</v>
      </c>
      <c r="H870" t="s">
        <v>27</v>
      </c>
      <c r="I870" t="s">
        <v>30</v>
      </c>
    </row>
    <row r="871" spans="1:9" x14ac:dyDescent="0.3">
      <c r="A871">
        <v>871</v>
      </c>
      <c r="B871">
        <v>27</v>
      </c>
      <c r="C871" t="s">
        <v>8</v>
      </c>
      <c r="D871" t="s">
        <v>9</v>
      </c>
      <c r="E871" t="s">
        <v>10</v>
      </c>
      <c r="F871">
        <v>4</v>
      </c>
      <c r="G871" s="1">
        <v>140000</v>
      </c>
      <c r="H871" t="s">
        <v>16</v>
      </c>
      <c r="I871" t="s">
        <v>17</v>
      </c>
    </row>
    <row r="872" spans="1:9" x14ac:dyDescent="0.3">
      <c r="A872">
        <v>872</v>
      </c>
      <c r="B872">
        <v>25</v>
      </c>
      <c r="C872" t="s">
        <v>13</v>
      </c>
      <c r="D872" t="s">
        <v>9</v>
      </c>
      <c r="E872" t="s">
        <v>15</v>
      </c>
      <c r="F872">
        <v>2</v>
      </c>
      <c r="G872" s="1">
        <v>110000</v>
      </c>
      <c r="H872" t="s">
        <v>11</v>
      </c>
      <c r="I872" t="s">
        <v>23</v>
      </c>
    </row>
    <row r="873" spans="1:9" x14ac:dyDescent="0.3">
      <c r="A873">
        <v>873</v>
      </c>
      <c r="B873">
        <v>30</v>
      </c>
      <c r="C873" t="s">
        <v>13</v>
      </c>
      <c r="D873" t="s">
        <v>18</v>
      </c>
      <c r="E873" t="s">
        <v>60</v>
      </c>
      <c r="F873">
        <v>7</v>
      </c>
      <c r="G873" s="1">
        <v>185000</v>
      </c>
      <c r="H873" t="s">
        <v>20</v>
      </c>
      <c r="I873" t="s">
        <v>23</v>
      </c>
    </row>
    <row r="874" spans="1:9" x14ac:dyDescent="0.3">
      <c r="A874">
        <v>874</v>
      </c>
      <c r="B874">
        <v>31</v>
      </c>
      <c r="C874" t="s">
        <v>8</v>
      </c>
      <c r="D874" t="s">
        <v>9</v>
      </c>
      <c r="E874" t="s">
        <v>15</v>
      </c>
      <c r="F874">
        <v>9</v>
      </c>
      <c r="G874" s="1">
        <v>195000</v>
      </c>
      <c r="H874" t="s">
        <v>32</v>
      </c>
      <c r="I874" t="s">
        <v>12</v>
      </c>
    </row>
    <row r="875" spans="1:9" x14ac:dyDescent="0.3">
      <c r="A875">
        <v>875</v>
      </c>
      <c r="B875">
        <v>28</v>
      </c>
      <c r="C875" t="s">
        <v>13</v>
      </c>
      <c r="D875" t="s">
        <v>9</v>
      </c>
      <c r="E875" t="s">
        <v>10</v>
      </c>
      <c r="F875">
        <v>5</v>
      </c>
      <c r="G875" s="1">
        <v>160000</v>
      </c>
      <c r="H875" t="s">
        <v>27</v>
      </c>
      <c r="I875" t="s">
        <v>28</v>
      </c>
    </row>
    <row r="876" spans="1:9" x14ac:dyDescent="0.3">
      <c r="A876">
        <v>876</v>
      </c>
      <c r="B876">
        <v>26</v>
      </c>
      <c r="C876" t="s">
        <v>8</v>
      </c>
      <c r="D876" t="s">
        <v>9</v>
      </c>
      <c r="E876" t="s">
        <v>15</v>
      </c>
      <c r="F876">
        <v>3</v>
      </c>
      <c r="G876" s="1">
        <v>130000</v>
      </c>
      <c r="H876" t="s">
        <v>11</v>
      </c>
      <c r="I876" t="s">
        <v>35</v>
      </c>
    </row>
    <row r="877" spans="1:9" x14ac:dyDescent="0.3">
      <c r="A877">
        <v>877</v>
      </c>
      <c r="B877">
        <v>29</v>
      </c>
      <c r="C877" t="s">
        <v>13</v>
      </c>
      <c r="D877" t="s">
        <v>14</v>
      </c>
      <c r="E877" t="s">
        <v>60</v>
      </c>
      <c r="F877">
        <v>6</v>
      </c>
      <c r="G877" s="1">
        <v>180000</v>
      </c>
      <c r="H877" t="s">
        <v>16</v>
      </c>
      <c r="I877" t="s">
        <v>12</v>
      </c>
    </row>
    <row r="878" spans="1:9" x14ac:dyDescent="0.3">
      <c r="A878">
        <v>878</v>
      </c>
      <c r="B878">
        <v>32</v>
      </c>
      <c r="C878" t="s">
        <v>8</v>
      </c>
      <c r="D878" t="s">
        <v>9</v>
      </c>
      <c r="E878" t="s">
        <v>10</v>
      </c>
      <c r="F878">
        <v>8</v>
      </c>
      <c r="G878" s="1">
        <v>190000</v>
      </c>
      <c r="H878" t="s">
        <v>11</v>
      </c>
      <c r="I878" t="s">
        <v>23</v>
      </c>
    </row>
    <row r="879" spans="1:9" x14ac:dyDescent="0.3">
      <c r="A879">
        <v>879</v>
      </c>
      <c r="B879">
        <v>33</v>
      </c>
      <c r="C879" t="s">
        <v>13</v>
      </c>
      <c r="D879" t="s">
        <v>14</v>
      </c>
      <c r="E879" t="s">
        <v>25</v>
      </c>
      <c r="F879">
        <v>11</v>
      </c>
      <c r="G879" s="1">
        <v>198000</v>
      </c>
      <c r="H879" t="s">
        <v>27</v>
      </c>
      <c r="I879" t="s">
        <v>12</v>
      </c>
    </row>
    <row r="880" spans="1:9" x14ac:dyDescent="0.3">
      <c r="A880">
        <v>880</v>
      </c>
      <c r="B880">
        <v>24</v>
      </c>
      <c r="C880" t="s">
        <v>8</v>
      </c>
      <c r="D880" t="s">
        <v>9</v>
      </c>
      <c r="E880" t="s">
        <v>15</v>
      </c>
      <c r="F880">
        <v>1</v>
      </c>
      <c r="G880" s="1">
        <v>90000</v>
      </c>
      <c r="H880" t="s">
        <v>27</v>
      </c>
      <c r="I880" t="s">
        <v>12</v>
      </c>
    </row>
    <row r="881" spans="1:9" x14ac:dyDescent="0.3">
      <c r="A881">
        <v>881</v>
      </c>
      <c r="B881">
        <v>27</v>
      </c>
      <c r="C881" t="s">
        <v>8</v>
      </c>
      <c r="D881" t="s">
        <v>9</v>
      </c>
      <c r="E881" t="s">
        <v>10</v>
      </c>
      <c r="F881">
        <v>4</v>
      </c>
      <c r="G881" s="1">
        <v>140000</v>
      </c>
      <c r="H881" t="s">
        <v>20</v>
      </c>
      <c r="I881" t="s">
        <v>23</v>
      </c>
    </row>
    <row r="882" spans="1:9" x14ac:dyDescent="0.3">
      <c r="A882">
        <v>882</v>
      </c>
      <c r="B882">
        <v>25</v>
      </c>
      <c r="C882" t="s">
        <v>13</v>
      </c>
      <c r="D882" t="s">
        <v>9</v>
      </c>
      <c r="E882" t="s">
        <v>15</v>
      </c>
      <c r="F882">
        <v>2</v>
      </c>
      <c r="G882" s="1">
        <v>110000</v>
      </c>
      <c r="H882" t="s">
        <v>20</v>
      </c>
      <c r="I882" t="s">
        <v>56</v>
      </c>
    </row>
    <row r="883" spans="1:9" x14ac:dyDescent="0.3">
      <c r="A883">
        <v>883</v>
      </c>
      <c r="B883">
        <v>30</v>
      </c>
      <c r="C883" t="s">
        <v>13</v>
      </c>
      <c r="D883" t="s">
        <v>18</v>
      </c>
      <c r="E883" t="s">
        <v>60</v>
      </c>
      <c r="F883">
        <v>7</v>
      </c>
      <c r="G883" s="1">
        <v>185000</v>
      </c>
      <c r="H883" t="s">
        <v>20</v>
      </c>
      <c r="I883" t="s">
        <v>23</v>
      </c>
    </row>
    <row r="884" spans="1:9" x14ac:dyDescent="0.3">
      <c r="A884">
        <v>884</v>
      </c>
      <c r="B884">
        <v>31</v>
      </c>
      <c r="C884" t="s">
        <v>8</v>
      </c>
      <c r="D884" t="s">
        <v>9</v>
      </c>
      <c r="E884" t="s">
        <v>15</v>
      </c>
      <c r="F884">
        <v>9</v>
      </c>
      <c r="G884" s="1">
        <v>195000</v>
      </c>
      <c r="H884" t="s">
        <v>20</v>
      </c>
      <c r="I884" t="s">
        <v>12</v>
      </c>
    </row>
    <row r="885" spans="1:9" x14ac:dyDescent="0.3">
      <c r="A885">
        <v>885</v>
      </c>
      <c r="B885">
        <v>28</v>
      </c>
      <c r="C885" t="s">
        <v>13</v>
      </c>
      <c r="D885" t="s">
        <v>9</v>
      </c>
      <c r="E885" t="s">
        <v>10</v>
      </c>
      <c r="F885">
        <v>5</v>
      </c>
      <c r="G885" s="1">
        <v>160000</v>
      </c>
      <c r="H885" t="s">
        <v>16</v>
      </c>
      <c r="I885" t="s">
        <v>12</v>
      </c>
    </row>
    <row r="886" spans="1:9" x14ac:dyDescent="0.3">
      <c r="A886">
        <v>886</v>
      </c>
      <c r="B886">
        <v>26</v>
      </c>
      <c r="C886" t="s">
        <v>8</v>
      </c>
      <c r="D886" t="s">
        <v>9</v>
      </c>
      <c r="E886" t="s">
        <v>15</v>
      </c>
      <c r="F886">
        <v>3</v>
      </c>
      <c r="G886" s="1">
        <v>130000</v>
      </c>
      <c r="H886" t="s">
        <v>32</v>
      </c>
      <c r="I886" t="s">
        <v>33</v>
      </c>
    </row>
    <row r="887" spans="1:9" x14ac:dyDescent="0.3">
      <c r="A887">
        <v>887</v>
      </c>
      <c r="B887">
        <v>29</v>
      </c>
      <c r="C887" t="s">
        <v>13</v>
      </c>
      <c r="D887" t="s">
        <v>14</v>
      </c>
      <c r="E887" t="s">
        <v>60</v>
      </c>
      <c r="F887">
        <v>6</v>
      </c>
      <c r="G887" s="1">
        <v>180000</v>
      </c>
      <c r="H887" t="s">
        <v>32</v>
      </c>
      <c r="I887" t="s">
        <v>33</v>
      </c>
    </row>
    <row r="888" spans="1:9" x14ac:dyDescent="0.3">
      <c r="A888">
        <v>888</v>
      </c>
      <c r="B888">
        <v>32</v>
      </c>
      <c r="C888" t="s">
        <v>8</v>
      </c>
      <c r="D888" t="s">
        <v>9</v>
      </c>
      <c r="E888" t="s">
        <v>10</v>
      </c>
      <c r="F888">
        <v>8</v>
      </c>
      <c r="G888" s="1">
        <v>190000</v>
      </c>
      <c r="H888" t="s">
        <v>16</v>
      </c>
      <c r="I888" t="s">
        <v>12</v>
      </c>
    </row>
    <row r="889" spans="1:9" x14ac:dyDescent="0.3">
      <c r="A889">
        <v>889</v>
      </c>
      <c r="B889">
        <v>33</v>
      </c>
      <c r="C889" t="s">
        <v>13</v>
      </c>
      <c r="D889" t="s">
        <v>14</v>
      </c>
      <c r="E889" t="s">
        <v>25</v>
      </c>
      <c r="F889">
        <v>11</v>
      </c>
      <c r="G889" s="1">
        <v>198000</v>
      </c>
      <c r="H889" t="s">
        <v>27</v>
      </c>
      <c r="I889" t="s">
        <v>30</v>
      </c>
    </row>
    <row r="890" spans="1:9" x14ac:dyDescent="0.3">
      <c r="A890">
        <v>890</v>
      </c>
      <c r="B890">
        <v>24</v>
      </c>
      <c r="C890" t="s">
        <v>8</v>
      </c>
      <c r="D890" t="s">
        <v>9</v>
      </c>
      <c r="E890" t="s">
        <v>15</v>
      </c>
      <c r="F890">
        <v>1</v>
      </c>
      <c r="G890" s="1">
        <v>90000</v>
      </c>
      <c r="H890" t="s">
        <v>32</v>
      </c>
      <c r="I890" t="s">
        <v>23</v>
      </c>
    </row>
    <row r="891" spans="1:9" x14ac:dyDescent="0.3">
      <c r="A891">
        <v>891</v>
      </c>
      <c r="B891">
        <v>27</v>
      </c>
      <c r="C891" t="s">
        <v>8</v>
      </c>
      <c r="D891" t="s">
        <v>9</v>
      </c>
      <c r="E891" t="s">
        <v>10</v>
      </c>
      <c r="F891">
        <v>4</v>
      </c>
      <c r="G891" s="1">
        <v>140000</v>
      </c>
      <c r="H891" t="s">
        <v>27</v>
      </c>
      <c r="I891" t="s">
        <v>30</v>
      </c>
    </row>
    <row r="892" spans="1:9" x14ac:dyDescent="0.3">
      <c r="A892">
        <v>892</v>
      </c>
      <c r="B892">
        <v>25</v>
      </c>
      <c r="C892" t="s">
        <v>13</v>
      </c>
      <c r="D892" t="s">
        <v>9</v>
      </c>
      <c r="E892" t="s">
        <v>15</v>
      </c>
      <c r="F892">
        <v>2</v>
      </c>
      <c r="G892" s="1">
        <v>110000</v>
      </c>
      <c r="H892" t="s">
        <v>27</v>
      </c>
      <c r="I892" t="s">
        <v>30</v>
      </c>
    </row>
    <row r="893" spans="1:9" x14ac:dyDescent="0.3">
      <c r="A893">
        <v>893</v>
      </c>
      <c r="B893">
        <v>30</v>
      </c>
      <c r="C893" t="s">
        <v>13</v>
      </c>
      <c r="D893" t="s">
        <v>18</v>
      </c>
      <c r="E893" t="s">
        <v>60</v>
      </c>
      <c r="F893">
        <v>7</v>
      </c>
      <c r="G893" s="1">
        <v>185000</v>
      </c>
      <c r="H893" t="s">
        <v>11</v>
      </c>
      <c r="I893" t="s">
        <v>44</v>
      </c>
    </row>
    <row r="894" spans="1:9" x14ac:dyDescent="0.3">
      <c r="A894">
        <v>894</v>
      </c>
      <c r="B894">
        <v>31</v>
      </c>
      <c r="C894" t="s">
        <v>8</v>
      </c>
      <c r="D894" t="s">
        <v>9</v>
      </c>
      <c r="E894" t="s">
        <v>15</v>
      </c>
      <c r="F894">
        <v>9</v>
      </c>
      <c r="G894" s="1">
        <v>195000</v>
      </c>
      <c r="H894" t="s">
        <v>16</v>
      </c>
      <c r="I894" t="s">
        <v>12</v>
      </c>
    </row>
    <row r="895" spans="1:9" x14ac:dyDescent="0.3">
      <c r="A895">
        <v>895</v>
      </c>
      <c r="B895">
        <v>28</v>
      </c>
      <c r="C895" t="s">
        <v>13</v>
      </c>
      <c r="D895" t="s">
        <v>9</v>
      </c>
      <c r="E895" t="s">
        <v>10</v>
      </c>
      <c r="F895">
        <v>5</v>
      </c>
      <c r="G895" s="1">
        <v>160000</v>
      </c>
      <c r="H895" t="s">
        <v>11</v>
      </c>
      <c r="I895" t="s">
        <v>44</v>
      </c>
    </row>
    <row r="896" spans="1:9" x14ac:dyDescent="0.3">
      <c r="A896">
        <v>896</v>
      </c>
      <c r="B896">
        <v>26</v>
      </c>
      <c r="C896" t="s">
        <v>8</v>
      </c>
      <c r="D896" t="s">
        <v>9</v>
      </c>
      <c r="E896" t="s">
        <v>15</v>
      </c>
      <c r="F896">
        <v>3</v>
      </c>
      <c r="G896" s="1">
        <v>130000</v>
      </c>
      <c r="H896" t="s">
        <v>11</v>
      </c>
      <c r="I896" t="s">
        <v>23</v>
      </c>
    </row>
    <row r="897" spans="1:9" x14ac:dyDescent="0.3">
      <c r="A897">
        <v>897</v>
      </c>
      <c r="B897">
        <v>29</v>
      </c>
      <c r="C897" t="s">
        <v>13</v>
      </c>
      <c r="D897" t="s">
        <v>14</v>
      </c>
      <c r="E897" t="s">
        <v>60</v>
      </c>
      <c r="F897">
        <v>6</v>
      </c>
      <c r="G897" s="1">
        <v>180000</v>
      </c>
      <c r="H897" t="s">
        <v>32</v>
      </c>
      <c r="I897" t="s">
        <v>12</v>
      </c>
    </row>
    <row r="898" spans="1:9" x14ac:dyDescent="0.3">
      <c r="A898">
        <v>898</v>
      </c>
      <c r="B898">
        <v>32</v>
      </c>
      <c r="C898" t="s">
        <v>8</v>
      </c>
      <c r="D898" t="s">
        <v>9</v>
      </c>
      <c r="E898" t="s">
        <v>10</v>
      </c>
      <c r="F898">
        <v>8</v>
      </c>
      <c r="G898" s="1">
        <v>190000</v>
      </c>
      <c r="H898" t="s">
        <v>27</v>
      </c>
      <c r="I898" t="s">
        <v>28</v>
      </c>
    </row>
    <row r="899" spans="1:9" x14ac:dyDescent="0.3">
      <c r="A899">
        <v>899</v>
      </c>
      <c r="B899">
        <v>33</v>
      </c>
      <c r="C899" t="s">
        <v>13</v>
      </c>
      <c r="D899" t="s">
        <v>14</v>
      </c>
      <c r="E899" t="s">
        <v>25</v>
      </c>
      <c r="F899">
        <v>11</v>
      </c>
      <c r="G899" s="1">
        <v>198000</v>
      </c>
      <c r="H899" t="s">
        <v>16</v>
      </c>
      <c r="I899" t="s">
        <v>17</v>
      </c>
    </row>
    <row r="900" spans="1:9" x14ac:dyDescent="0.3">
      <c r="A900">
        <v>900</v>
      </c>
      <c r="B900">
        <v>24</v>
      </c>
      <c r="C900" t="s">
        <v>8</v>
      </c>
      <c r="D900" t="s">
        <v>9</v>
      </c>
      <c r="E900" t="s">
        <v>15</v>
      </c>
      <c r="F900">
        <v>1</v>
      </c>
      <c r="G900" s="1">
        <v>90000</v>
      </c>
      <c r="H900" t="s">
        <v>11</v>
      </c>
      <c r="I900" t="s">
        <v>44</v>
      </c>
    </row>
    <row r="901" spans="1:9" x14ac:dyDescent="0.3">
      <c r="A901">
        <v>901</v>
      </c>
      <c r="B901">
        <v>27</v>
      </c>
      <c r="C901" t="s">
        <v>8</v>
      </c>
      <c r="D901" t="s">
        <v>9</v>
      </c>
      <c r="E901" t="s">
        <v>10</v>
      </c>
      <c r="F901">
        <v>4</v>
      </c>
      <c r="G901" s="1">
        <v>140000</v>
      </c>
      <c r="H901" t="s">
        <v>32</v>
      </c>
      <c r="I901" t="s">
        <v>12</v>
      </c>
    </row>
    <row r="902" spans="1:9" x14ac:dyDescent="0.3">
      <c r="A902">
        <v>902</v>
      </c>
      <c r="B902">
        <v>25</v>
      </c>
      <c r="C902" t="s">
        <v>13</v>
      </c>
      <c r="D902" t="s">
        <v>9</v>
      </c>
      <c r="E902" t="s">
        <v>15</v>
      </c>
      <c r="F902">
        <v>2</v>
      </c>
      <c r="G902" s="1">
        <v>110000</v>
      </c>
      <c r="H902" t="s">
        <v>20</v>
      </c>
      <c r="I902" t="s">
        <v>23</v>
      </c>
    </row>
    <row r="903" spans="1:9" x14ac:dyDescent="0.3">
      <c r="A903">
        <v>903</v>
      </c>
      <c r="B903">
        <v>30</v>
      </c>
      <c r="C903" t="s">
        <v>13</v>
      </c>
      <c r="D903" t="s">
        <v>18</v>
      </c>
      <c r="E903" t="s">
        <v>60</v>
      </c>
      <c r="F903">
        <v>7</v>
      </c>
      <c r="G903" s="1">
        <v>185000</v>
      </c>
      <c r="H903" t="s">
        <v>20</v>
      </c>
      <c r="I903" t="s">
        <v>23</v>
      </c>
    </row>
    <row r="904" spans="1:9" x14ac:dyDescent="0.3">
      <c r="A904">
        <v>904</v>
      </c>
      <c r="B904">
        <v>31</v>
      </c>
      <c r="C904" t="s">
        <v>8</v>
      </c>
      <c r="D904" t="s">
        <v>9</v>
      </c>
      <c r="E904" t="s">
        <v>15</v>
      </c>
      <c r="F904">
        <v>9</v>
      </c>
      <c r="G904" s="1">
        <v>195000</v>
      </c>
      <c r="H904" t="s">
        <v>16</v>
      </c>
      <c r="I904" t="s">
        <v>39</v>
      </c>
    </row>
    <row r="905" spans="1:9" x14ac:dyDescent="0.3">
      <c r="A905">
        <v>905</v>
      </c>
      <c r="B905">
        <v>28</v>
      </c>
      <c r="C905" t="s">
        <v>13</v>
      </c>
      <c r="D905" t="s">
        <v>9</v>
      </c>
      <c r="E905" t="s">
        <v>10</v>
      </c>
      <c r="F905">
        <v>5</v>
      </c>
      <c r="G905" s="1">
        <v>160000</v>
      </c>
      <c r="H905" t="s">
        <v>16</v>
      </c>
      <c r="I905" t="s">
        <v>23</v>
      </c>
    </row>
    <row r="906" spans="1:9" x14ac:dyDescent="0.3">
      <c r="A906">
        <v>906</v>
      </c>
      <c r="B906">
        <v>26</v>
      </c>
      <c r="C906" t="s">
        <v>8</v>
      </c>
      <c r="D906" t="s">
        <v>9</v>
      </c>
      <c r="E906" t="s">
        <v>15</v>
      </c>
      <c r="F906">
        <v>3</v>
      </c>
      <c r="G906" s="1">
        <v>130000</v>
      </c>
      <c r="H906" t="s">
        <v>27</v>
      </c>
      <c r="I906" t="s">
        <v>12</v>
      </c>
    </row>
    <row r="907" spans="1:9" x14ac:dyDescent="0.3">
      <c r="A907">
        <v>907</v>
      </c>
      <c r="B907">
        <v>29</v>
      </c>
      <c r="C907" t="s">
        <v>13</v>
      </c>
      <c r="D907" t="s">
        <v>14</v>
      </c>
      <c r="E907" t="s">
        <v>60</v>
      </c>
      <c r="F907">
        <v>6</v>
      </c>
      <c r="G907" s="1">
        <v>180000</v>
      </c>
      <c r="H907" t="s">
        <v>20</v>
      </c>
      <c r="I907" t="s">
        <v>12</v>
      </c>
    </row>
    <row r="908" spans="1:9" x14ac:dyDescent="0.3">
      <c r="A908">
        <v>908</v>
      </c>
      <c r="B908">
        <v>32</v>
      </c>
      <c r="C908" t="s">
        <v>8</v>
      </c>
      <c r="D908" t="s">
        <v>9</v>
      </c>
      <c r="E908" t="s">
        <v>10</v>
      </c>
      <c r="F908">
        <v>8</v>
      </c>
      <c r="G908" s="1">
        <v>190000</v>
      </c>
      <c r="H908" t="s">
        <v>16</v>
      </c>
      <c r="I908" t="s">
        <v>17</v>
      </c>
    </row>
    <row r="909" spans="1:9" x14ac:dyDescent="0.3">
      <c r="A909">
        <v>909</v>
      </c>
      <c r="B909">
        <v>33</v>
      </c>
      <c r="C909" t="s">
        <v>13</v>
      </c>
      <c r="D909" t="s">
        <v>14</v>
      </c>
      <c r="E909" t="s">
        <v>25</v>
      </c>
      <c r="F909">
        <v>11</v>
      </c>
      <c r="G909" s="1">
        <v>198000</v>
      </c>
      <c r="H909" t="s">
        <v>20</v>
      </c>
      <c r="I909" t="s">
        <v>56</v>
      </c>
    </row>
    <row r="910" spans="1:9" x14ac:dyDescent="0.3">
      <c r="A910">
        <v>910</v>
      </c>
      <c r="B910">
        <v>24</v>
      </c>
      <c r="C910" t="s">
        <v>8</v>
      </c>
      <c r="D910" t="s">
        <v>9</v>
      </c>
      <c r="E910" t="s">
        <v>15</v>
      </c>
      <c r="F910">
        <v>1</v>
      </c>
      <c r="G910" s="1">
        <v>90000</v>
      </c>
      <c r="H910" t="s">
        <v>32</v>
      </c>
      <c r="I910" t="s">
        <v>23</v>
      </c>
    </row>
    <row r="911" spans="1:9" x14ac:dyDescent="0.3">
      <c r="A911">
        <v>911</v>
      </c>
      <c r="B911">
        <v>27</v>
      </c>
      <c r="C911" t="s">
        <v>8</v>
      </c>
      <c r="D911" t="s">
        <v>9</v>
      </c>
      <c r="E911" t="s">
        <v>10</v>
      </c>
      <c r="F911">
        <v>4</v>
      </c>
      <c r="G911" s="1">
        <v>140000</v>
      </c>
      <c r="H911" t="s">
        <v>11</v>
      </c>
      <c r="I911" t="s">
        <v>12</v>
      </c>
    </row>
    <row r="912" spans="1:9" x14ac:dyDescent="0.3">
      <c r="A912">
        <v>912</v>
      </c>
      <c r="B912">
        <v>25</v>
      </c>
      <c r="C912" t="s">
        <v>13</v>
      </c>
      <c r="D912" t="s">
        <v>9</v>
      </c>
      <c r="E912" t="s">
        <v>15</v>
      </c>
      <c r="F912">
        <v>2</v>
      </c>
      <c r="G912" s="1">
        <v>110000</v>
      </c>
      <c r="H912" t="s">
        <v>32</v>
      </c>
      <c r="I912" t="s">
        <v>12</v>
      </c>
    </row>
    <row r="913" spans="1:9" x14ac:dyDescent="0.3">
      <c r="A913">
        <v>913</v>
      </c>
      <c r="B913">
        <v>30</v>
      </c>
      <c r="C913" t="s">
        <v>13</v>
      </c>
      <c r="D913" t="s">
        <v>18</v>
      </c>
      <c r="E913" t="s">
        <v>60</v>
      </c>
      <c r="F913">
        <v>7</v>
      </c>
      <c r="G913" s="1">
        <v>185000</v>
      </c>
      <c r="H913" t="s">
        <v>20</v>
      </c>
      <c r="I913" t="s">
        <v>23</v>
      </c>
    </row>
    <row r="914" spans="1:9" x14ac:dyDescent="0.3">
      <c r="A914">
        <v>914</v>
      </c>
      <c r="B914">
        <v>31</v>
      </c>
      <c r="C914" t="s">
        <v>8</v>
      </c>
      <c r="D914" t="s">
        <v>9</v>
      </c>
      <c r="E914" t="s">
        <v>15</v>
      </c>
      <c r="F914">
        <v>9</v>
      </c>
      <c r="G914" s="1">
        <v>195000</v>
      </c>
      <c r="H914" t="s">
        <v>27</v>
      </c>
      <c r="I914" t="s">
        <v>28</v>
      </c>
    </row>
    <row r="915" spans="1:9" x14ac:dyDescent="0.3">
      <c r="A915">
        <v>915</v>
      </c>
      <c r="B915">
        <v>28</v>
      </c>
      <c r="C915" t="s">
        <v>13</v>
      </c>
      <c r="D915" t="s">
        <v>9</v>
      </c>
      <c r="E915" t="s">
        <v>10</v>
      </c>
      <c r="F915">
        <v>5</v>
      </c>
      <c r="G915" s="1">
        <v>160000</v>
      </c>
      <c r="H915" t="s">
        <v>20</v>
      </c>
      <c r="I915" t="s">
        <v>23</v>
      </c>
    </row>
    <row r="916" spans="1:9" x14ac:dyDescent="0.3">
      <c r="A916">
        <v>916</v>
      </c>
      <c r="B916">
        <v>26</v>
      </c>
      <c r="C916" t="s">
        <v>8</v>
      </c>
      <c r="D916" t="s">
        <v>9</v>
      </c>
      <c r="E916" t="s">
        <v>15</v>
      </c>
      <c r="F916">
        <v>3</v>
      </c>
      <c r="G916" s="1">
        <v>130000</v>
      </c>
      <c r="H916" t="s">
        <v>20</v>
      </c>
      <c r="I916" t="s">
        <v>12</v>
      </c>
    </row>
    <row r="917" spans="1:9" x14ac:dyDescent="0.3">
      <c r="A917">
        <v>917</v>
      </c>
      <c r="B917">
        <v>29</v>
      </c>
      <c r="C917" t="s">
        <v>13</v>
      </c>
      <c r="D917" t="s">
        <v>14</v>
      </c>
      <c r="E917" t="s">
        <v>60</v>
      </c>
      <c r="F917">
        <v>6</v>
      </c>
      <c r="G917" s="1">
        <v>180000</v>
      </c>
      <c r="H917" t="s">
        <v>20</v>
      </c>
      <c r="I917" t="s">
        <v>23</v>
      </c>
    </row>
    <row r="918" spans="1:9" x14ac:dyDescent="0.3">
      <c r="A918">
        <v>918</v>
      </c>
      <c r="B918">
        <v>32</v>
      </c>
      <c r="C918" t="s">
        <v>8</v>
      </c>
      <c r="D918" t="s">
        <v>9</v>
      </c>
      <c r="E918" t="s">
        <v>10</v>
      </c>
      <c r="F918">
        <v>8</v>
      </c>
      <c r="G918" s="1">
        <v>190000</v>
      </c>
      <c r="H918" t="s">
        <v>32</v>
      </c>
      <c r="I918" t="s">
        <v>33</v>
      </c>
    </row>
    <row r="919" spans="1:9" x14ac:dyDescent="0.3">
      <c r="A919">
        <v>919</v>
      </c>
      <c r="B919">
        <v>33</v>
      </c>
      <c r="C919" t="s">
        <v>13</v>
      </c>
      <c r="D919" t="s">
        <v>14</v>
      </c>
      <c r="E919" t="s">
        <v>25</v>
      </c>
      <c r="F919">
        <v>11</v>
      </c>
      <c r="G919" s="1">
        <v>198000</v>
      </c>
      <c r="H919" t="s">
        <v>20</v>
      </c>
      <c r="I919" t="s">
        <v>56</v>
      </c>
    </row>
    <row r="920" spans="1:9" x14ac:dyDescent="0.3">
      <c r="A920">
        <v>920</v>
      </c>
      <c r="B920">
        <v>24</v>
      </c>
      <c r="C920" t="s">
        <v>8</v>
      </c>
      <c r="D920" t="s">
        <v>9</v>
      </c>
      <c r="E920" t="s">
        <v>15</v>
      </c>
      <c r="F920">
        <v>1</v>
      </c>
      <c r="G920" s="1">
        <v>90000</v>
      </c>
      <c r="H920" t="s">
        <v>20</v>
      </c>
      <c r="I920" t="s">
        <v>12</v>
      </c>
    </row>
    <row r="921" spans="1:9" x14ac:dyDescent="0.3">
      <c r="A921">
        <v>921</v>
      </c>
      <c r="B921">
        <v>27</v>
      </c>
      <c r="C921" t="s">
        <v>8</v>
      </c>
      <c r="D921" t="s">
        <v>9</v>
      </c>
      <c r="E921" t="s">
        <v>10</v>
      </c>
      <c r="F921">
        <v>4</v>
      </c>
      <c r="G921" s="1">
        <v>140000</v>
      </c>
      <c r="H921" t="s">
        <v>11</v>
      </c>
      <c r="I921" t="s">
        <v>35</v>
      </c>
    </row>
    <row r="922" spans="1:9" x14ac:dyDescent="0.3">
      <c r="A922">
        <v>922</v>
      </c>
      <c r="B922">
        <v>25</v>
      </c>
      <c r="C922" t="s">
        <v>13</v>
      </c>
      <c r="D922" t="s">
        <v>9</v>
      </c>
      <c r="E922" t="s">
        <v>15</v>
      </c>
      <c r="F922">
        <v>2</v>
      </c>
      <c r="G922" s="1">
        <v>110000</v>
      </c>
      <c r="H922" t="s">
        <v>32</v>
      </c>
      <c r="I922" t="s">
        <v>23</v>
      </c>
    </row>
    <row r="923" spans="1:9" x14ac:dyDescent="0.3">
      <c r="A923">
        <v>923</v>
      </c>
      <c r="B923">
        <v>30</v>
      </c>
      <c r="C923" t="s">
        <v>13</v>
      </c>
      <c r="D923" t="s">
        <v>18</v>
      </c>
      <c r="E923" t="s">
        <v>60</v>
      </c>
      <c r="F923">
        <v>7</v>
      </c>
      <c r="G923" s="1">
        <v>185000</v>
      </c>
      <c r="H923" t="s">
        <v>11</v>
      </c>
      <c r="I923" t="s">
        <v>23</v>
      </c>
    </row>
    <row r="924" spans="1:9" x14ac:dyDescent="0.3">
      <c r="A924">
        <v>924</v>
      </c>
      <c r="B924">
        <v>31</v>
      </c>
      <c r="C924" t="s">
        <v>8</v>
      </c>
      <c r="D924" t="s">
        <v>9</v>
      </c>
      <c r="E924" t="s">
        <v>15</v>
      </c>
      <c r="F924">
        <v>9</v>
      </c>
      <c r="G924" s="1">
        <v>195000</v>
      </c>
      <c r="H924" t="s">
        <v>11</v>
      </c>
      <c r="I924" t="s">
        <v>35</v>
      </c>
    </row>
    <row r="925" spans="1:9" x14ac:dyDescent="0.3">
      <c r="A925">
        <v>925</v>
      </c>
      <c r="B925">
        <v>28</v>
      </c>
      <c r="C925" t="s">
        <v>13</v>
      </c>
      <c r="D925" t="s">
        <v>9</v>
      </c>
      <c r="E925" t="s">
        <v>10</v>
      </c>
      <c r="F925">
        <v>5</v>
      </c>
      <c r="G925" s="1">
        <v>160000</v>
      </c>
      <c r="H925" t="s">
        <v>20</v>
      </c>
      <c r="I925" t="s">
        <v>56</v>
      </c>
    </row>
    <row r="926" spans="1:9" x14ac:dyDescent="0.3">
      <c r="A926">
        <v>926</v>
      </c>
      <c r="B926">
        <v>26</v>
      </c>
      <c r="C926" t="s">
        <v>8</v>
      </c>
      <c r="D926" t="s">
        <v>9</v>
      </c>
      <c r="E926" t="s">
        <v>15</v>
      </c>
      <c r="F926">
        <v>3</v>
      </c>
      <c r="G926" s="1">
        <v>130000</v>
      </c>
      <c r="H926" t="s">
        <v>32</v>
      </c>
      <c r="I926" t="s">
        <v>33</v>
      </c>
    </row>
    <row r="927" spans="1:9" x14ac:dyDescent="0.3">
      <c r="A927">
        <v>927</v>
      </c>
      <c r="B927">
        <v>29</v>
      </c>
      <c r="C927" t="s">
        <v>13</v>
      </c>
      <c r="D927" t="s">
        <v>14</v>
      </c>
      <c r="E927" t="s">
        <v>60</v>
      </c>
      <c r="F927">
        <v>6</v>
      </c>
      <c r="G927" s="1">
        <v>180000</v>
      </c>
      <c r="H927" t="s">
        <v>16</v>
      </c>
      <c r="I927" t="s">
        <v>17</v>
      </c>
    </row>
    <row r="928" spans="1:9" x14ac:dyDescent="0.3">
      <c r="A928">
        <v>928</v>
      </c>
      <c r="B928">
        <v>32</v>
      </c>
      <c r="C928" t="s">
        <v>8</v>
      </c>
      <c r="D928" t="s">
        <v>9</v>
      </c>
      <c r="E928" t="s">
        <v>10</v>
      </c>
      <c r="F928">
        <v>8</v>
      </c>
      <c r="G928" s="1">
        <v>190000</v>
      </c>
      <c r="H928" t="s">
        <v>20</v>
      </c>
      <c r="I928" t="s">
        <v>23</v>
      </c>
    </row>
    <row r="929" spans="1:9" x14ac:dyDescent="0.3">
      <c r="A929">
        <v>929</v>
      </c>
      <c r="B929">
        <v>33</v>
      </c>
      <c r="C929" t="s">
        <v>13</v>
      </c>
      <c r="D929" t="s">
        <v>14</v>
      </c>
      <c r="E929" t="s">
        <v>25</v>
      </c>
      <c r="F929">
        <v>11</v>
      </c>
      <c r="G929" s="1">
        <v>198000</v>
      </c>
      <c r="H929" t="s">
        <v>20</v>
      </c>
      <c r="I929" t="s">
        <v>12</v>
      </c>
    </row>
    <row r="930" spans="1:9" x14ac:dyDescent="0.3">
      <c r="A930">
        <v>930</v>
      </c>
      <c r="B930">
        <v>24</v>
      </c>
      <c r="C930" t="s">
        <v>8</v>
      </c>
      <c r="D930" t="s">
        <v>9</v>
      </c>
      <c r="E930" t="s">
        <v>15</v>
      </c>
      <c r="F930">
        <v>1</v>
      </c>
      <c r="G930" s="1">
        <v>90000</v>
      </c>
      <c r="H930" t="s">
        <v>27</v>
      </c>
      <c r="I930" t="s">
        <v>28</v>
      </c>
    </row>
    <row r="931" spans="1:9" x14ac:dyDescent="0.3">
      <c r="A931">
        <v>931</v>
      </c>
      <c r="B931">
        <v>27</v>
      </c>
      <c r="C931" t="s">
        <v>8</v>
      </c>
      <c r="D931" t="s">
        <v>9</v>
      </c>
      <c r="E931" t="s">
        <v>10</v>
      </c>
      <c r="F931">
        <v>4</v>
      </c>
      <c r="G931" s="1">
        <v>140000</v>
      </c>
      <c r="H931" t="s">
        <v>11</v>
      </c>
      <c r="I931" t="s">
        <v>44</v>
      </c>
    </row>
    <row r="932" spans="1:9" x14ac:dyDescent="0.3">
      <c r="A932">
        <v>932</v>
      </c>
      <c r="B932">
        <v>25</v>
      </c>
      <c r="C932" t="s">
        <v>13</v>
      </c>
      <c r="D932" t="s">
        <v>9</v>
      </c>
      <c r="E932" t="s">
        <v>15</v>
      </c>
      <c r="F932">
        <v>2</v>
      </c>
      <c r="G932" s="1">
        <v>110000</v>
      </c>
      <c r="H932" t="s">
        <v>27</v>
      </c>
      <c r="I932" t="s">
        <v>12</v>
      </c>
    </row>
    <row r="933" spans="1:9" x14ac:dyDescent="0.3">
      <c r="A933">
        <v>933</v>
      </c>
      <c r="B933">
        <v>30</v>
      </c>
      <c r="C933" t="s">
        <v>13</v>
      </c>
      <c r="D933" t="s">
        <v>18</v>
      </c>
      <c r="E933" t="s">
        <v>60</v>
      </c>
      <c r="F933">
        <v>7</v>
      </c>
      <c r="G933" s="1">
        <v>185000</v>
      </c>
      <c r="H933" t="s">
        <v>16</v>
      </c>
      <c r="I933" t="s">
        <v>23</v>
      </c>
    </row>
    <row r="934" spans="1:9" x14ac:dyDescent="0.3">
      <c r="A934">
        <v>934</v>
      </c>
      <c r="B934">
        <v>31</v>
      </c>
      <c r="C934" t="s">
        <v>8</v>
      </c>
      <c r="D934" t="s">
        <v>9</v>
      </c>
      <c r="E934" t="s">
        <v>15</v>
      </c>
      <c r="F934">
        <v>9</v>
      </c>
      <c r="G934" s="1">
        <v>195000</v>
      </c>
      <c r="H934" t="s">
        <v>11</v>
      </c>
      <c r="I934" t="s">
        <v>23</v>
      </c>
    </row>
    <row r="935" spans="1:9" x14ac:dyDescent="0.3">
      <c r="A935">
        <v>935</v>
      </c>
      <c r="B935">
        <v>28</v>
      </c>
      <c r="C935" t="s">
        <v>13</v>
      </c>
      <c r="D935" t="s">
        <v>9</v>
      </c>
      <c r="E935" t="s">
        <v>10</v>
      </c>
      <c r="F935">
        <v>5</v>
      </c>
      <c r="G935" s="1">
        <v>160000</v>
      </c>
      <c r="H935" t="s">
        <v>11</v>
      </c>
      <c r="I935" t="s">
        <v>23</v>
      </c>
    </row>
    <row r="936" spans="1:9" x14ac:dyDescent="0.3">
      <c r="A936">
        <v>936</v>
      </c>
      <c r="B936">
        <v>26</v>
      </c>
      <c r="C936" t="s">
        <v>8</v>
      </c>
      <c r="D936" t="s">
        <v>9</v>
      </c>
      <c r="E936" t="s">
        <v>15</v>
      </c>
      <c r="F936">
        <v>3</v>
      </c>
      <c r="G936" s="1">
        <v>130000</v>
      </c>
      <c r="H936" t="s">
        <v>20</v>
      </c>
      <c r="I936" t="s">
        <v>56</v>
      </c>
    </row>
    <row r="937" spans="1:9" x14ac:dyDescent="0.3">
      <c r="A937">
        <v>937</v>
      </c>
      <c r="B937">
        <v>29</v>
      </c>
      <c r="C937" t="s">
        <v>13</v>
      </c>
      <c r="D937" t="s">
        <v>14</v>
      </c>
      <c r="E937" t="s">
        <v>60</v>
      </c>
      <c r="F937">
        <v>6</v>
      </c>
      <c r="G937" s="1">
        <v>180000</v>
      </c>
      <c r="H937" t="s">
        <v>16</v>
      </c>
      <c r="I937" t="s">
        <v>12</v>
      </c>
    </row>
    <row r="938" spans="1:9" x14ac:dyDescent="0.3">
      <c r="A938">
        <v>938</v>
      </c>
      <c r="B938">
        <v>32</v>
      </c>
      <c r="C938" t="s">
        <v>8</v>
      </c>
      <c r="D938" t="s">
        <v>9</v>
      </c>
      <c r="E938" t="s">
        <v>10</v>
      </c>
      <c r="F938">
        <v>8</v>
      </c>
      <c r="G938" s="1">
        <v>190000</v>
      </c>
      <c r="H938" t="s">
        <v>16</v>
      </c>
      <c r="I938" t="s">
        <v>12</v>
      </c>
    </row>
    <row r="939" spans="1:9" x14ac:dyDescent="0.3">
      <c r="A939">
        <v>939</v>
      </c>
      <c r="B939">
        <v>33</v>
      </c>
      <c r="C939" t="s">
        <v>13</v>
      </c>
      <c r="D939" t="s">
        <v>14</v>
      </c>
      <c r="E939" t="s">
        <v>25</v>
      </c>
      <c r="F939">
        <v>11</v>
      </c>
      <c r="G939" s="1">
        <v>198000</v>
      </c>
      <c r="H939" t="s">
        <v>20</v>
      </c>
      <c r="I939" t="s">
        <v>12</v>
      </c>
    </row>
    <row r="940" spans="1:9" x14ac:dyDescent="0.3">
      <c r="A940">
        <v>940</v>
      </c>
      <c r="B940">
        <v>24</v>
      </c>
      <c r="C940" t="s">
        <v>8</v>
      </c>
      <c r="D940" t="s">
        <v>9</v>
      </c>
      <c r="E940" t="s">
        <v>15</v>
      </c>
      <c r="F940">
        <v>1</v>
      </c>
      <c r="G940" s="1">
        <v>90000</v>
      </c>
      <c r="H940" t="s">
        <v>32</v>
      </c>
      <c r="I940" t="s">
        <v>23</v>
      </c>
    </row>
    <row r="941" spans="1:9" x14ac:dyDescent="0.3">
      <c r="A941">
        <v>941</v>
      </c>
      <c r="B941">
        <v>27</v>
      </c>
      <c r="C941" t="s">
        <v>8</v>
      </c>
      <c r="D941" t="s">
        <v>9</v>
      </c>
      <c r="E941" t="s">
        <v>10</v>
      </c>
      <c r="F941">
        <v>4</v>
      </c>
      <c r="G941" s="1">
        <v>140000</v>
      </c>
      <c r="H941" t="s">
        <v>16</v>
      </c>
      <c r="I941" t="s">
        <v>17</v>
      </c>
    </row>
    <row r="942" spans="1:9" x14ac:dyDescent="0.3">
      <c r="A942">
        <v>942</v>
      </c>
      <c r="B942">
        <v>25</v>
      </c>
      <c r="C942" t="s">
        <v>13</v>
      </c>
      <c r="D942" t="s">
        <v>9</v>
      </c>
      <c r="E942" t="s">
        <v>15</v>
      </c>
      <c r="F942">
        <v>2</v>
      </c>
      <c r="G942" s="1">
        <v>110000</v>
      </c>
      <c r="H942" t="s">
        <v>11</v>
      </c>
      <c r="I942" t="s">
        <v>44</v>
      </c>
    </row>
    <row r="943" spans="1:9" x14ac:dyDescent="0.3">
      <c r="A943">
        <v>943</v>
      </c>
      <c r="B943">
        <v>30</v>
      </c>
      <c r="C943" t="s">
        <v>13</v>
      </c>
      <c r="D943" t="s">
        <v>18</v>
      </c>
      <c r="E943" t="s">
        <v>60</v>
      </c>
      <c r="F943">
        <v>7</v>
      </c>
      <c r="G943" s="1">
        <v>185000</v>
      </c>
      <c r="H943" t="s">
        <v>16</v>
      </c>
      <c r="I943" t="s">
        <v>12</v>
      </c>
    </row>
    <row r="944" spans="1:9" x14ac:dyDescent="0.3">
      <c r="A944">
        <v>944</v>
      </c>
      <c r="B944">
        <v>32</v>
      </c>
      <c r="C944" t="s">
        <v>8</v>
      </c>
      <c r="D944" t="s">
        <v>9</v>
      </c>
      <c r="E944" t="s">
        <v>15</v>
      </c>
      <c r="F944">
        <v>5</v>
      </c>
      <c r="G944" s="1">
        <v>135000</v>
      </c>
      <c r="H944" t="s">
        <v>16</v>
      </c>
      <c r="I944" t="s">
        <v>17</v>
      </c>
    </row>
    <row r="945" spans="1:9" x14ac:dyDescent="0.3">
      <c r="A945">
        <v>945</v>
      </c>
      <c r="B945">
        <v>27</v>
      </c>
      <c r="C945" t="s">
        <v>13</v>
      </c>
      <c r="D945" t="s">
        <v>14</v>
      </c>
      <c r="E945" t="s">
        <v>60</v>
      </c>
      <c r="F945">
        <v>3</v>
      </c>
      <c r="G945" s="1">
        <v>180000</v>
      </c>
      <c r="H945" t="s">
        <v>20</v>
      </c>
      <c r="I945" t="s">
        <v>23</v>
      </c>
    </row>
    <row r="946" spans="1:9" x14ac:dyDescent="0.3">
      <c r="A946">
        <v>946</v>
      </c>
      <c r="B946">
        <v>40</v>
      </c>
      <c r="C946" t="s">
        <v>8</v>
      </c>
      <c r="D946" t="s">
        <v>9</v>
      </c>
      <c r="E946" t="s">
        <v>10</v>
      </c>
      <c r="F946">
        <v>12</v>
      </c>
      <c r="G946" s="1">
        <v>195000</v>
      </c>
      <c r="H946" t="s">
        <v>32</v>
      </c>
      <c r="I946" t="s">
        <v>12</v>
      </c>
    </row>
    <row r="947" spans="1:9" x14ac:dyDescent="0.3">
      <c r="A947">
        <v>947</v>
      </c>
      <c r="B947">
        <v>35</v>
      </c>
      <c r="C947" t="s">
        <v>13</v>
      </c>
      <c r="D947" t="s">
        <v>9</v>
      </c>
      <c r="E947" t="s">
        <v>25</v>
      </c>
      <c r="F947">
        <v>8</v>
      </c>
      <c r="G947" s="1">
        <v>165000</v>
      </c>
      <c r="H947" t="s">
        <v>16</v>
      </c>
      <c r="I947" t="s">
        <v>23</v>
      </c>
    </row>
    <row r="948" spans="1:9" x14ac:dyDescent="0.3">
      <c r="A948">
        <v>948</v>
      </c>
      <c r="B948">
        <v>43</v>
      </c>
      <c r="C948" t="s">
        <v>8</v>
      </c>
      <c r="D948" t="s">
        <v>14</v>
      </c>
      <c r="E948" t="s">
        <v>60</v>
      </c>
      <c r="F948">
        <v>15</v>
      </c>
      <c r="G948" s="1">
        <v>198000</v>
      </c>
      <c r="H948" t="s">
        <v>16</v>
      </c>
      <c r="I948" t="s">
        <v>12</v>
      </c>
    </row>
    <row r="949" spans="1:9" x14ac:dyDescent="0.3">
      <c r="A949">
        <v>949</v>
      </c>
      <c r="B949">
        <v>29</v>
      </c>
      <c r="C949" t="s">
        <v>13</v>
      </c>
      <c r="D949" t="s">
        <v>9</v>
      </c>
      <c r="E949" t="s">
        <v>10</v>
      </c>
      <c r="F949">
        <v>4</v>
      </c>
      <c r="G949" s="1">
        <v>150000</v>
      </c>
      <c r="H949" t="s">
        <v>16</v>
      </c>
      <c r="I949" t="s">
        <v>17</v>
      </c>
    </row>
    <row r="950" spans="1:9" x14ac:dyDescent="0.3">
      <c r="A950">
        <v>950</v>
      </c>
      <c r="B950">
        <v>36</v>
      </c>
      <c r="C950" t="s">
        <v>8</v>
      </c>
      <c r="D950" t="s">
        <v>9</v>
      </c>
      <c r="E950" t="s">
        <v>15</v>
      </c>
      <c r="F950">
        <v>9</v>
      </c>
      <c r="G950" s="1">
        <v>162000</v>
      </c>
      <c r="H950" t="s">
        <v>32</v>
      </c>
      <c r="I950" t="s">
        <v>23</v>
      </c>
    </row>
    <row r="951" spans="1:9" x14ac:dyDescent="0.3">
      <c r="A951">
        <v>951</v>
      </c>
      <c r="B951">
        <v>31</v>
      </c>
      <c r="C951" t="s">
        <v>8</v>
      </c>
      <c r="D951" t="s">
        <v>14</v>
      </c>
      <c r="E951" t="s">
        <v>60</v>
      </c>
      <c r="F951">
        <v>6</v>
      </c>
      <c r="G951" s="1">
        <v>175000</v>
      </c>
      <c r="H951" t="s">
        <v>27</v>
      </c>
      <c r="I951" t="s">
        <v>28</v>
      </c>
    </row>
    <row r="952" spans="1:9" x14ac:dyDescent="0.3">
      <c r="A952">
        <v>952</v>
      </c>
      <c r="B952">
        <v>42</v>
      </c>
      <c r="C952" t="s">
        <v>13</v>
      </c>
      <c r="D952" t="s">
        <v>9</v>
      </c>
      <c r="E952" t="s">
        <v>10</v>
      </c>
      <c r="F952">
        <v>13</v>
      </c>
      <c r="G952" s="1">
        <v>197000</v>
      </c>
      <c r="H952" t="s">
        <v>16</v>
      </c>
      <c r="I952" t="s">
        <v>12</v>
      </c>
    </row>
    <row r="953" spans="1:9" x14ac:dyDescent="0.3">
      <c r="A953">
        <v>953</v>
      </c>
      <c r="B953">
        <v>33</v>
      </c>
      <c r="C953" t="s">
        <v>8</v>
      </c>
      <c r="D953" t="s">
        <v>9</v>
      </c>
      <c r="E953" t="s">
        <v>15</v>
      </c>
      <c r="F953">
        <v>7</v>
      </c>
      <c r="G953" s="1">
        <v>142000</v>
      </c>
      <c r="H953" t="s">
        <v>16</v>
      </c>
      <c r="I953" t="s">
        <v>12</v>
      </c>
    </row>
    <row r="954" spans="1:9" x14ac:dyDescent="0.3">
      <c r="A954">
        <v>954</v>
      </c>
      <c r="B954">
        <v>29</v>
      </c>
      <c r="C954" t="s">
        <v>13</v>
      </c>
      <c r="D954" t="s">
        <v>14</v>
      </c>
      <c r="E954" t="s">
        <v>60</v>
      </c>
      <c r="F954">
        <v>4</v>
      </c>
      <c r="G954" s="1">
        <v>182000</v>
      </c>
      <c r="H954" t="s">
        <v>32</v>
      </c>
      <c r="I954" t="s">
        <v>33</v>
      </c>
    </row>
    <row r="955" spans="1:9" x14ac:dyDescent="0.3">
      <c r="A955">
        <v>955</v>
      </c>
      <c r="B955">
        <v>41</v>
      </c>
      <c r="C955" t="s">
        <v>8</v>
      </c>
      <c r="D955" t="s">
        <v>9</v>
      </c>
      <c r="E955" t="s">
        <v>10</v>
      </c>
      <c r="F955">
        <v>11</v>
      </c>
      <c r="G955" s="1">
        <v>185000</v>
      </c>
      <c r="H955" t="s">
        <v>27</v>
      </c>
      <c r="I955" t="s">
        <v>28</v>
      </c>
    </row>
    <row r="956" spans="1:9" x14ac:dyDescent="0.3">
      <c r="A956">
        <v>956</v>
      </c>
      <c r="B956">
        <v>35</v>
      </c>
      <c r="C956" t="s">
        <v>13</v>
      </c>
      <c r="D956" t="s">
        <v>9</v>
      </c>
      <c r="E956" t="s">
        <v>25</v>
      </c>
      <c r="F956">
        <v>8</v>
      </c>
      <c r="G956" s="1">
        <v>170000</v>
      </c>
      <c r="H956" t="s">
        <v>32</v>
      </c>
      <c r="I956" t="s">
        <v>23</v>
      </c>
    </row>
    <row r="957" spans="1:9" x14ac:dyDescent="0.3">
      <c r="A957">
        <v>957</v>
      </c>
      <c r="B957">
        <v>27</v>
      </c>
      <c r="C957" t="s">
        <v>8</v>
      </c>
      <c r="D957" t="s">
        <v>9</v>
      </c>
      <c r="E957" t="s">
        <v>10</v>
      </c>
      <c r="F957">
        <v>4</v>
      </c>
      <c r="G957" s="1">
        <v>160000</v>
      </c>
      <c r="H957" t="s">
        <v>32</v>
      </c>
      <c r="I957" t="s">
        <v>23</v>
      </c>
    </row>
    <row r="958" spans="1:9" x14ac:dyDescent="0.3">
      <c r="A958">
        <v>958</v>
      </c>
      <c r="B958">
        <v>32</v>
      </c>
      <c r="C958" t="s">
        <v>8</v>
      </c>
      <c r="D958" t="s">
        <v>9</v>
      </c>
      <c r="E958" t="s">
        <v>60</v>
      </c>
      <c r="F958">
        <v>8</v>
      </c>
      <c r="G958" s="1">
        <v>180000</v>
      </c>
      <c r="H958" t="s">
        <v>32</v>
      </c>
      <c r="I958" t="s">
        <v>33</v>
      </c>
    </row>
    <row r="959" spans="1:9" x14ac:dyDescent="0.3">
      <c r="A959">
        <v>959</v>
      </c>
      <c r="B959">
        <v>29</v>
      </c>
      <c r="C959" t="s">
        <v>13</v>
      </c>
      <c r="D959" t="s">
        <v>14</v>
      </c>
      <c r="E959" t="s">
        <v>15</v>
      </c>
      <c r="F959">
        <v>6</v>
      </c>
      <c r="G959" s="1">
        <v>150000</v>
      </c>
      <c r="H959" t="s">
        <v>16</v>
      </c>
      <c r="I959" t="s">
        <v>23</v>
      </c>
    </row>
    <row r="960" spans="1:9" x14ac:dyDescent="0.3">
      <c r="A960">
        <v>960</v>
      </c>
      <c r="B960">
        <v>30</v>
      </c>
      <c r="C960" t="s">
        <v>8</v>
      </c>
      <c r="D960" t="s">
        <v>9</v>
      </c>
      <c r="E960" t="s">
        <v>15</v>
      </c>
      <c r="F960">
        <v>5</v>
      </c>
      <c r="G960" s="1">
        <v>140000</v>
      </c>
      <c r="H960" t="s">
        <v>20</v>
      </c>
      <c r="I960" t="s">
        <v>12</v>
      </c>
    </row>
    <row r="961" spans="1:9" x14ac:dyDescent="0.3">
      <c r="A961">
        <v>961</v>
      </c>
      <c r="B961">
        <v>24</v>
      </c>
      <c r="C961" t="s">
        <v>8</v>
      </c>
      <c r="D961" t="s">
        <v>9</v>
      </c>
      <c r="E961" t="s">
        <v>15</v>
      </c>
      <c r="F961">
        <v>2</v>
      </c>
      <c r="G961" s="1">
        <v>100000</v>
      </c>
      <c r="H961" t="s">
        <v>27</v>
      </c>
      <c r="I961" t="s">
        <v>30</v>
      </c>
    </row>
    <row r="962" spans="1:9" x14ac:dyDescent="0.3">
      <c r="A962">
        <v>962</v>
      </c>
      <c r="B962">
        <v>33</v>
      </c>
      <c r="C962" t="s">
        <v>13</v>
      </c>
      <c r="D962" t="s">
        <v>14</v>
      </c>
      <c r="E962" t="s">
        <v>25</v>
      </c>
      <c r="F962">
        <v>11</v>
      </c>
      <c r="G962" s="1">
        <v>190000</v>
      </c>
      <c r="H962" t="s">
        <v>11</v>
      </c>
      <c r="I962" t="s">
        <v>44</v>
      </c>
    </row>
    <row r="963" spans="1:9" x14ac:dyDescent="0.3">
      <c r="A963">
        <v>963</v>
      </c>
      <c r="B963">
        <v>27</v>
      </c>
      <c r="C963" t="s">
        <v>8</v>
      </c>
      <c r="D963" t="s">
        <v>9</v>
      </c>
      <c r="E963" t="s">
        <v>10</v>
      </c>
      <c r="F963">
        <v>4</v>
      </c>
      <c r="G963" s="1">
        <v>160000</v>
      </c>
      <c r="H963" t="s">
        <v>27</v>
      </c>
      <c r="I963" t="s">
        <v>12</v>
      </c>
    </row>
    <row r="964" spans="1:9" x14ac:dyDescent="0.3">
      <c r="A964">
        <v>964</v>
      </c>
      <c r="B964">
        <v>26</v>
      </c>
      <c r="C964" t="s">
        <v>8</v>
      </c>
      <c r="D964" t="s">
        <v>9</v>
      </c>
      <c r="E964" t="s">
        <v>15</v>
      </c>
      <c r="F964">
        <v>3</v>
      </c>
      <c r="G964" s="1">
        <v>120000</v>
      </c>
      <c r="H964" t="s">
        <v>11</v>
      </c>
      <c r="I964" t="s">
        <v>23</v>
      </c>
    </row>
    <row r="965" spans="1:9" x14ac:dyDescent="0.3">
      <c r="A965">
        <v>965</v>
      </c>
      <c r="B965">
        <v>30</v>
      </c>
      <c r="C965" t="s">
        <v>13</v>
      </c>
      <c r="D965" t="s">
        <v>18</v>
      </c>
      <c r="E965" t="s">
        <v>60</v>
      </c>
      <c r="F965">
        <v>7</v>
      </c>
      <c r="G965" s="1">
        <v>170000</v>
      </c>
      <c r="H965" t="s">
        <v>16</v>
      </c>
      <c r="I965" t="s">
        <v>23</v>
      </c>
    </row>
    <row r="966" spans="1:9" x14ac:dyDescent="0.3">
      <c r="A966">
        <v>966</v>
      </c>
      <c r="B966">
        <v>31</v>
      </c>
      <c r="C966" t="s">
        <v>8</v>
      </c>
      <c r="D966" t="s">
        <v>9</v>
      </c>
      <c r="E966" t="s">
        <v>15</v>
      </c>
      <c r="F966">
        <v>9</v>
      </c>
      <c r="G966" s="1">
        <v>190000</v>
      </c>
      <c r="H966" t="s">
        <v>20</v>
      </c>
      <c r="I966" t="s">
        <v>12</v>
      </c>
    </row>
    <row r="967" spans="1:9" x14ac:dyDescent="0.3">
      <c r="A967">
        <v>967</v>
      </c>
      <c r="B967">
        <v>28</v>
      </c>
      <c r="C967" t="s">
        <v>13</v>
      </c>
      <c r="D967" t="s">
        <v>9</v>
      </c>
      <c r="E967" t="s">
        <v>10</v>
      </c>
      <c r="F967">
        <v>5</v>
      </c>
      <c r="G967" s="1">
        <v>150000</v>
      </c>
      <c r="H967" t="s">
        <v>32</v>
      </c>
      <c r="I967" t="s">
        <v>33</v>
      </c>
    </row>
    <row r="968" spans="1:9" x14ac:dyDescent="0.3">
      <c r="A968">
        <v>968</v>
      </c>
      <c r="B968">
        <v>26</v>
      </c>
      <c r="C968" t="s">
        <v>13</v>
      </c>
      <c r="D968" t="s">
        <v>9</v>
      </c>
      <c r="E968" t="s">
        <v>15</v>
      </c>
      <c r="F968">
        <v>3</v>
      </c>
      <c r="G968" s="1">
        <v>120000</v>
      </c>
      <c r="H968" t="s">
        <v>11</v>
      </c>
      <c r="I968" t="s">
        <v>44</v>
      </c>
    </row>
    <row r="969" spans="1:9" x14ac:dyDescent="0.3">
      <c r="A969">
        <v>969</v>
      </c>
      <c r="B969">
        <v>30</v>
      </c>
      <c r="C969" t="s">
        <v>8</v>
      </c>
      <c r="D969" t="s">
        <v>18</v>
      </c>
      <c r="E969" t="s">
        <v>60</v>
      </c>
      <c r="F969">
        <v>7</v>
      </c>
      <c r="G969" s="1">
        <v>170000</v>
      </c>
      <c r="H969" t="s">
        <v>20</v>
      </c>
      <c r="I969" t="s">
        <v>56</v>
      </c>
    </row>
    <row r="970" spans="1:9" x14ac:dyDescent="0.3">
      <c r="A970">
        <v>970</v>
      </c>
      <c r="B970">
        <v>27</v>
      </c>
      <c r="C970" t="s">
        <v>13</v>
      </c>
      <c r="D970" t="s">
        <v>9</v>
      </c>
      <c r="E970" t="s">
        <v>25</v>
      </c>
      <c r="F970">
        <v>4</v>
      </c>
      <c r="G970" s="1">
        <v>130000</v>
      </c>
      <c r="H970" t="s">
        <v>27</v>
      </c>
      <c r="I970" t="s">
        <v>28</v>
      </c>
    </row>
    <row r="971" spans="1:9" x14ac:dyDescent="0.3">
      <c r="A971">
        <v>971</v>
      </c>
      <c r="B971">
        <v>24</v>
      </c>
      <c r="C971" t="s">
        <v>8</v>
      </c>
      <c r="D971" t="s">
        <v>9</v>
      </c>
      <c r="E971" t="s">
        <v>15</v>
      </c>
      <c r="F971">
        <v>2</v>
      </c>
      <c r="G971" s="1">
        <v>95000</v>
      </c>
      <c r="H971" t="s">
        <v>20</v>
      </c>
      <c r="I971" t="s">
        <v>56</v>
      </c>
    </row>
    <row r="972" spans="1:9" x14ac:dyDescent="0.3">
      <c r="A972">
        <v>972</v>
      </c>
      <c r="B972">
        <v>33</v>
      </c>
      <c r="C972" t="s">
        <v>8</v>
      </c>
      <c r="D972" t="s">
        <v>14</v>
      </c>
      <c r="E972" t="s">
        <v>25</v>
      </c>
      <c r="F972">
        <v>11</v>
      </c>
      <c r="G972" s="1">
        <v>195000</v>
      </c>
      <c r="H972" t="s">
        <v>16</v>
      </c>
      <c r="I972" t="s">
        <v>12</v>
      </c>
    </row>
    <row r="973" spans="1:9" x14ac:dyDescent="0.3">
      <c r="A973">
        <v>973</v>
      </c>
      <c r="B973">
        <v>25</v>
      </c>
      <c r="C973" t="s">
        <v>8</v>
      </c>
      <c r="D973" t="s">
        <v>9</v>
      </c>
      <c r="E973" t="s">
        <v>15</v>
      </c>
      <c r="F973">
        <v>2</v>
      </c>
      <c r="G973" s="1">
        <v>100000</v>
      </c>
      <c r="H973" t="s">
        <v>16</v>
      </c>
      <c r="I973" t="s">
        <v>23</v>
      </c>
    </row>
    <row r="974" spans="1:9" x14ac:dyDescent="0.3">
      <c r="A974">
        <v>974</v>
      </c>
      <c r="B974">
        <v>28</v>
      </c>
      <c r="C974" t="s">
        <v>8</v>
      </c>
      <c r="D974" t="s">
        <v>9</v>
      </c>
      <c r="E974" t="s">
        <v>10</v>
      </c>
      <c r="F974">
        <v>5</v>
      </c>
      <c r="G974" s="1">
        <v>150000</v>
      </c>
      <c r="H974" t="s">
        <v>11</v>
      </c>
      <c r="I974" t="s">
        <v>44</v>
      </c>
    </row>
    <row r="975" spans="1:9" x14ac:dyDescent="0.3">
      <c r="A975">
        <v>975</v>
      </c>
      <c r="B975">
        <v>26</v>
      </c>
      <c r="C975" t="s">
        <v>8</v>
      </c>
      <c r="D975" t="s">
        <v>9</v>
      </c>
      <c r="E975" t="s">
        <v>15</v>
      </c>
      <c r="F975">
        <v>3</v>
      </c>
      <c r="G975" s="1">
        <v>120000</v>
      </c>
      <c r="H975" t="s">
        <v>32</v>
      </c>
      <c r="I975" t="s">
        <v>12</v>
      </c>
    </row>
    <row r="976" spans="1:9" x14ac:dyDescent="0.3">
      <c r="A976">
        <v>976</v>
      </c>
      <c r="B976">
        <v>29</v>
      </c>
      <c r="C976" t="s">
        <v>13</v>
      </c>
      <c r="D976" t="s">
        <v>14</v>
      </c>
      <c r="E976" t="s">
        <v>60</v>
      </c>
      <c r="F976">
        <v>6</v>
      </c>
      <c r="G976" s="1">
        <v>150000</v>
      </c>
      <c r="H976" t="s">
        <v>16</v>
      </c>
      <c r="I976" t="s">
        <v>12</v>
      </c>
    </row>
    <row r="977" spans="1:9" x14ac:dyDescent="0.3">
      <c r="A977">
        <v>977</v>
      </c>
      <c r="B977">
        <v>32</v>
      </c>
      <c r="C977" t="s">
        <v>8</v>
      </c>
      <c r="D977" t="s">
        <v>9</v>
      </c>
      <c r="E977" t="s">
        <v>60</v>
      </c>
      <c r="F977">
        <v>8</v>
      </c>
      <c r="G977" s="1">
        <v>180000</v>
      </c>
      <c r="H977" t="s">
        <v>32</v>
      </c>
      <c r="I977" t="s">
        <v>12</v>
      </c>
    </row>
    <row r="978" spans="1:9" x14ac:dyDescent="0.3">
      <c r="A978">
        <v>978</v>
      </c>
      <c r="B978">
        <v>33</v>
      </c>
      <c r="C978" t="s">
        <v>13</v>
      </c>
      <c r="D978" t="s">
        <v>14</v>
      </c>
      <c r="E978" t="s">
        <v>25</v>
      </c>
      <c r="F978">
        <v>11</v>
      </c>
      <c r="G978" s="1">
        <v>195000</v>
      </c>
      <c r="H978" t="s">
        <v>32</v>
      </c>
      <c r="I978" t="s">
        <v>33</v>
      </c>
    </row>
    <row r="979" spans="1:9" x14ac:dyDescent="0.3">
      <c r="A979">
        <v>979</v>
      </c>
      <c r="B979">
        <v>27</v>
      </c>
      <c r="C979" t="s">
        <v>8</v>
      </c>
      <c r="D979" t="s">
        <v>9</v>
      </c>
      <c r="E979" t="s">
        <v>10</v>
      </c>
      <c r="F979">
        <v>4</v>
      </c>
      <c r="G979" s="1">
        <v>160000</v>
      </c>
      <c r="H979" t="s">
        <v>11</v>
      </c>
      <c r="I979" t="s">
        <v>44</v>
      </c>
    </row>
    <row r="980" spans="1:9" x14ac:dyDescent="0.3">
      <c r="A980">
        <v>980</v>
      </c>
      <c r="B980">
        <v>31</v>
      </c>
      <c r="C980" t="s">
        <v>13</v>
      </c>
      <c r="D980" t="s">
        <v>14</v>
      </c>
      <c r="E980" t="s">
        <v>60</v>
      </c>
      <c r="F980">
        <v>6</v>
      </c>
      <c r="G980" s="1">
        <v>170000</v>
      </c>
      <c r="H980" t="s">
        <v>20</v>
      </c>
      <c r="I980" t="s">
        <v>56</v>
      </c>
    </row>
    <row r="981" spans="1:9" x14ac:dyDescent="0.3">
      <c r="A981">
        <v>981</v>
      </c>
      <c r="B981">
        <v>30</v>
      </c>
      <c r="C981" t="s">
        <v>8</v>
      </c>
      <c r="D981" t="s">
        <v>9</v>
      </c>
      <c r="E981" t="s">
        <v>15</v>
      </c>
      <c r="F981">
        <v>5</v>
      </c>
      <c r="G981" s="1">
        <v>140000</v>
      </c>
      <c r="H981" t="s">
        <v>27</v>
      </c>
      <c r="I981" t="s">
        <v>12</v>
      </c>
    </row>
    <row r="982" spans="1:9" x14ac:dyDescent="0.3">
      <c r="A982">
        <v>982</v>
      </c>
      <c r="B982">
        <v>24</v>
      </c>
      <c r="C982" t="s">
        <v>8</v>
      </c>
      <c r="D982" t="s">
        <v>9</v>
      </c>
      <c r="E982" t="s">
        <v>15</v>
      </c>
      <c r="F982">
        <v>2</v>
      </c>
      <c r="G982" s="1">
        <v>95000</v>
      </c>
      <c r="H982" t="s">
        <v>16</v>
      </c>
      <c r="I982" t="s">
        <v>39</v>
      </c>
    </row>
    <row r="983" spans="1:9" x14ac:dyDescent="0.3">
      <c r="A983">
        <v>983</v>
      </c>
      <c r="B983">
        <v>28</v>
      </c>
      <c r="C983" t="s">
        <v>13</v>
      </c>
      <c r="D983" t="s">
        <v>9</v>
      </c>
      <c r="E983" t="s">
        <v>10</v>
      </c>
      <c r="F983">
        <v>5</v>
      </c>
      <c r="G983" s="1">
        <v>150000</v>
      </c>
      <c r="H983" t="s">
        <v>20</v>
      </c>
      <c r="I983" t="s">
        <v>23</v>
      </c>
    </row>
    <row r="984" spans="1:9" x14ac:dyDescent="0.3">
      <c r="A984">
        <v>984</v>
      </c>
      <c r="B984">
        <v>26</v>
      </c>
      <c r="C984" t="s">
        <v>8</v>
      </c>
      <c r="D984" t="s">
        <v>9</v>
      </c>
      <c r="E984" t="s">
        <v>15</v>
      </c>
      <c r="F984">
        <v>3</v>
      </c>
      <c r="G984" s="1">
        <v>120000</v>
      </c>
      <c r="H984" t="s">
        <v>16</v>
      </c>
      <c r="I984" t="s">
        <v>12</v>
      </c>
    </row>
    <row r="985" spans="1:9" x14ac:dyDescent="0.3">
      <c r="A985">
        <v>985</v>
      </c>
      <c r="B985">
        <v>32</v>
      </c>
      <c r="C985" t="s">
        <v>8</v>
      </c>
      <c r="D985" t="s">
        <v>9</v>
      </c>
      <c r="E985" t="s">
        <v>10</v>
      </c>
      <c r="F985">
        <v>8</v>
      </c>
      <c r="G985" s="1">
        <v>180000</v>
      </c>
      <c r="H985" t="s">
        <v>16</v>
      </c>
      <c r="I985" t="s">
        <v>12</v>
      </c>
    </row>
    <row r="986" spans="1:9" x14ac:dyDescent="0.3">
      <c r="A986">
        <v>986</v>
      </c>
      <c r="B986">
        <v>33</v>
      </c>
      <c r="C986" t="s">
        <v>13</v>
      </c>
      <c r="D986" t="s">
        <v>14</v>
      </c>
      <c r="E986" t="s">
        <v>25</v>
      </c>
      <c r="F986">
        <v>11</v>
      </c>
      <c r="G986" s="1">
        <v>195000</v>
      </c>
      <c r="H986" t="s">
        <v>32</v>
      </c>
      <c r="I986" t="s">
        <v>33</v>
      </c>
    </row>
    <row r="987" spans="1:9" x14ac:dyDescent="0.3">
      <c r="A987">
        <v>987</v>
      </c>
      <c r="B987">
        <v>25</v>
      </c>
      <c r="C987" t="s">
        <v>8</v>
      </c>
      <c r="D987" t="s">
        <v>9</v>
      </c>
      <c r="E987" t="s">
        <v>15</v>
      </c>
      <c r="F987">
        <v>2</v>
      </c>
      <c r="G987" s="1">
        <v>100000</v>
      </c>
      <c r="H987" t="s">
        <v>27</v>
      </c>
      <c r="I987" t="s">
        <v>12</v>
      </c>
    </row>
    <row r="988" spans="1:9" x14ac:dyDescent="0.3">
      <c r="A988">
        <v>988</v>
      </c>
      <c r="B988">
        <v>30</v>
      </c>
      <c r="C988" t="s">
        <v>13</v>
      </c>
      <c r="D988" t="s">
        <v>18</v>
      </c>
      <c r="E988" t="s">
        <v>60</v>
      </c>
      <c r="F988">
        <v>7</v>
      </c>
      <c r="G988" s="1">
        <v>170000</v>
      </c>
      <c r="H988" t="s">
        <v>11</v>
      </c>
      <c r="I988" t="s">
        <v>23</v>
      </c>
    </row>
    <row r="989" spans="1:9" x14ac:dyDescent="0.3">
      <c r="A989">
        <v>989</v>
      </c>
      <c r="B989">
        <v>27</v>
      </c>
      <c r="C989" t="s">
        <v>8</v>
      </c>
      <c r="D989" t="s">
        <v>9</v>
      </c>
      <c r="E989" t="s">
        <v>10</v>
      </c>
      <c r="F989">
        <v>4</v>
      </c>
      <c r="G989" s="1">
        <v>160000</v>
      </c>
      <c r="H989" t="s">
        <v>16</v>
      </c>
      <c r="I989" t="s">
        <v>12</v>
      </c>
    </row>
    <row r="990" spans="1:9" x14ac:dyDescent="0.3">
      <c r="A990">
        <v>990</v>
      </c>
      <c r="B990">
        <v>34</v>
      </c>
      <c r="C990" t="s">
        <v>13</v>
      </c>
      <c r="D990" t="s">
        <v>14</v>
      </c>
      <c r="E990" t="s">
        <v>25</v>
      </c>
      <c r="F990">
        <v>12</v>
      </c>
      <c r="G990" s="1">
        <v>190000</v>
      </c>
      <c r="H990" t="s">
        <v>16</v>
      </c>
      <c r="I990" t="s">
        <v>12</v>
      </c>
    </row>
    <row r="991" spans="1:9" x14ac:dyDescent="0.3">
      <c r="A991">
        <v>991</v>
      </c>
      <c r="B991">
        <v>31</v>
      </c>
      <c r="C991" t="s">
        <v>8</v>
      </c>
      <c r="D991" t="s">
        <v>9</v>
      </c>
      <c r="E991" t="s">
        <v>15</v>
      </c>
      <c r="F991">
        <v>9</v>
      </c>
      <c r="G991" s="1">
        <v>190000</v>
      </c>
      <c r="H991" t="s">
        <v>27</v>
      </c>
      <c r="I991" t="s">
        <v>12</v>
      </c>
    </row>
    <row r="992" spans="1:9" x14ac:dyDescent="0.3">
      <c r="A992">
        <v>992</v>
      </c>
      <c r="B992">
        <v>28</v>
      </c>
      <c r="C992" t="s">
        <v>13</v>
      </c>
      <c r="D992" t="s">
        <v>9</v>
      </c>
      <c r="E992" t="s">
        <v>10</v>
      </c>
      <c r="F992">
        <v>5</v>
      </c>
      <c r="G992" s="1">
        <v>150000</v>
      </c>
      <c r="H992" t="s">
        <v>20</v>
      </c>
      <c r="I992" t="s">
        <v>12</v>
      </c>
    </row>
    <row r="993" spans="1:9" x14ac:dyDescent="0.3">
      <c r="A993">
        <v>993</v>
      </c>
      <c r="B993">
        <v>26</v>
      </c>
      <c r="C993" t="s">
        <v>8</v>
      </c>
      <c r="D993" t="s">
        <v>9</v>
      </c>
      <c r="E993" t="s">
        <v>15</v>
      </c>
      <c r="F993">
        <v>3</v>
      </c>
      <c r="G993" s="1">
        <v>120000</v>
      </c>
      <c r="H993" t="s">
        <v>11</v>
      </c>
      <c r="I993" t="s">
        <v>12</v>
      </c>
    </row>
    <row r="994" spans="1:9" x14ac:dyDescent="0.3">
      <c r="A994">
        <v>994</v>
      </c>
      <c r="B994">
        <v>29</v>
      </c>
      <c r="C994" t="s">
        <v>13</v>
      </c>
      <c r="D994" t="s">
        <v>14</v>
      </c>
      <c r="E994" t="s">
        <v>60</v>
      </c>
      <c r="F994">
        <v>6</v>
      </c>
      <c r="G994" s="1">
        <v>150000</v>
      </c>
      <c r="H994" t="s">
        <v>20</v>
      </c>
      <c r="I994" t="s">
        <v>12</v>
      </c>
    </row>
    <row r="995" spans="1:9" x14ac:dyDescent="0.3">
      <c r="A995">
        <v>995</v>
      </c>
      <c r="B995">
        <v>32</v>
      </c>
      <c r="C995" t="s">
        <v>8</v>
      </c>
      <c r="D995" t="s">
        <v>9</v>
      </c>
      <c r="E995" t="s">
        <v>10</v>
      </c>
      <c r="F995">
        <v>8</v>
      </c>
      <c r="G995" s="1">
        <v>180000</v>
      </c>
      <c r="H995" t="s">
        <v>27</v>
      </c>
      <c r="I995" t="s">
        <v>12</v>
      </c>
    </row>
    <row r="996" spans="1:9" x14ac:dyDescent="0.3">
      <c r="A996">
        <v>996</v>
      </c>
      <c r="B996">
        <v>33</v>
      </c>
      <c r="C996" t="s">
        <v>13</v>
      </c>
      <c r="D996" t="s">
        <v>14</v>
      </c>
      <c r="E996" t="s">
        <v>25</v>
      </c>
      <c r="F996">
        <v>11</v>
      </c>
      <c r="G996" s="1">
        <v>195000</v>
      </c>
      <c r="H996" t="s">
        <v>16</v>
      </c>
      <c r="I996" t="s">
        <v>12</v>
      </c>
    </row>
    <row r="997" spans="1:9" x14ac:dyDescent="0.3">
      <c r="A997">
        <v>997</v>
      </c>
      <c r="B997">
        <v>24</v>
      </c>
      <c r="C997" t="s">
        <v>8</v>
      </c>
      <c r="D997" t="s">
        <v>9</v>
      </c>
      <c r="E997" t="s">
        <v>15</v>
      </c>
      <c r="F997">
        <v>2</v>
      </c>
      <c r="G997" s="1">
        <v>95000</v>
      </c>
      <c r="H997" t="s">
        <v>20</v>
      </c>
      <c r="I997" t="s">
        <v>23</v>
      </c>
    </row>
    <row r="998" spans="1:9" x14ac:dyDescent="0.3">
      <c r="A998">
        <v>998</v>
      </c>
      <c r="B998">
        <v>27</v>
      </c>
      <c r="C998" t="s">
        <v>8</v>
      </c>
      <c r="D998" t="s">
        <v>9</v>
      </c>
      <c r="E998" t="s">
        <v>10</v>
      </c>
      <c r="F998">
        <v>4</v>
      </c>
      <c r="G998" s="1">
        <v>160000</v>
      </c>
      <c r="H998" t="s">
        <v>20</v>
      </c>
      <c r="I998" t="s">
        <v>23</v>
      </c>
    </row>
    <row r="999" spans="1:9" x14ac:dyDescent="0.3">
      <c r="A999">
        <v>999</v>
      </c>
      <c r="B999">
        <v>25</v>
      </c>
      <c r="C999" t="s">
        <v>13</v>
      </c>
      <c r="D999" t="s">
        <v>9</v>
      </c>
      <c r="E999" t="s">
        <v>15</v>
      </c>
      <c r="F999">
        <v>2</v>
      </c>
      <c r="G999" s="1">
        <v>100000</v>
      </c>
      <c r="H999" t="s">
        <v>16</v>
      </c>
      <c r="I999" t="s">
        <v>12</v>
      </c>
    </row>
    <row r="1000" spans="1:9" x14ac:dyDescent="0.3">
      <c r="A1000">
        <v>1000</v>
      </c>
      <c r="B1000">
        <v>30</v>
      </c>
      <c r="C1000" t="s">
        <v>13</v>
      </c>
      <c r="D1000" t="s">
        <v>18</v>
      </c>
      <c r="E1000" t="s">
        <v>60</v>
      </c>
      <c r="F1000">
        <v>7</v>
      </c>
      <c r="G1000" s="1">
        <v>170000</v>
      </c>
      <c r="H1000" t="s">
        <v>11</v>
      </c>
      <c r="I1000" t="s">
        <v>12</v>
      </c>
    </row>
    <row r="1001" spans="1:9" x14ac:dyDescent="0.3">
      <c r="A1001">
        <v>1001</v>
      </c>
      <c r="B1001">
        <v>31</v>
      </c>
      <c r="C1001" t="s">
        <v>8</v>
      </c>
      <c r="D1001" t="s">
        <v>9</v>
      </c>
      <c r="E1001" t="s">
        <v>15</v>
      </c>
      <c r="F1001">
        <v>9</v>
      </c>
      <c r="G1001" s="1">
        <v>190000</v>
      </c>
      <c r="H1001" t="s">
        <v>32</v>
      </c>
      <c r="I1001" t="s">
        <v>23</v>
      </c>
    </row>
    <row r="1002" spans="1:9" x14ac:dyDescent="0.3">
      <c r="A1002">
        <v>1002</v>
      </c>
      <c r="B1002">
        <v>28</v>
      </c>
      <c r="C1002" t="s">
        <v>13</v>
      </c>
      <c r="D1002" t="s">
        <v>9</v>
      </c>
      <c r="E1002" t="s">
        <v>10</v>
      </c>
      <c r="F1002">
        <v>5</v>
      </c>
      <c r="G1002" s="1">
        <v>150000</v>
      </c>
      <c r="H1002" t="s">
        <v>20</v>
      </c>
      <c r="I1002" t="s">
        <v>12</v>
      </c>
    </row>
    <row r="1003" spans="1:9" x14ac:dyDescent="0.3">
      <c r="A1003">
        <v>1003</v>
      </c>
      <c r="B1003">
        <v>26</v>
      </c>
      <c r="C1003" t="s">
        <v>8</v>
      </c>
      <c r="D1003" t="s">
        <v>9</v>
      </c>
      <c r="E1003" t="s">
        <v>15</v>
      </c>
      <c r="F1003">
        <v>3</v>
      </c>
      <c r="G1003" s="1">
        <v>120000</v>
      </c>
      <c r="H1003" t="s">
        <v>32</v>
      </c>
      <c r="I1003" t="s">
        <v>12</v>
      </c>
    </row>
    <row r="1004" spans="1:9" x14ac:dyDescent="0.3">
      <c r="A1004">
        <v>1004</v>
      </c>
      <c r="B1004">
        <v>29</v>
      </c>
      <c r="C1004" t="s">
        <v>13</v>
      </c>
      <c r="D1004" t="s">
        <v>14</v>
      </c>
      <c r="E1004" t="s">
        <v>60</v>
      </c>
      <c r="F1004">
        <v>6</v>
      </c>
      <c r="G1004" s="1">
        <v>150000</v>
      </c>
      <c r="H1004" t="s">
        <v>11</v>
      </c>
      <c r="I1004" t="s">
        <v>12</v>
      </c>
    </row>
    <row r="1005" spans="1:9" x14ac:dyDescent="0.3">
      <c r="A1005">
        <v>1005</v>
      </c>
      <c r="B1005">
        <v>32</v>
      </c>
      <c r="C1005" t="s">
        <v>8</v>
      </c>
      <c r="D1005" t="s">
        <v>9</v>
      </c>
      <c r="E1005" t="s">
        <v>10</v>
      </c>
      <c r="F1005">
        <v>8</v>
      </c>
      <c r="G1005" s="1">
        <v>180000</v>
      </c>
      <c r="H1005" t="s">
        <v>32</v>
      </c>
      <c r="I1005" t="s">
        <v>12</v>
      </c>
    </row>
    <row r="1006" spans="1:9" x14ac:dyDescent="0.3">
      <c r="A1006">
        <v>1006</v>
      </c>
      <c r="B1006">
        <v>33</v>
      </c>
      <c r="C1006" t="s">
        <v>13</v>
      </c>
      <c r="D1006" t="s">
        <v>14</v>
      </c>
      <c r="E1006" t="s">
        <v>25</v>
      </c>
      <c r="F1006">
        <v>11</v>
      </c>
      <c r="G1006" s="1">
        <v>195000</v>
      </c>
      <c r="H1006" t="s">
        <v>27</v>
      </c>
      <c r="I1006" t="s">
        <v>28</v>
      </c>
    </row>
    <row r="1007" spans="1:9" x14ac:dyDescent="0.3">
      <c r="A1007">
        <v>1007</v>
      </c>
      <c r="B1007">
        <v>24</v>
      </c>
      <c r="C1007" t="s">
        <v>8</v>
      </c>
      <c r="D1007" t="s">
        <v>9</v>
      </c>
      <c r="E1007" t="s">
        <v>15</v>
      </c>
      <c r="F1007">
        <v>2</v>
      </c>
      <c r="G1007" s="1">
        <v>95000</v>
      </c>
      <c r="H1007" t="s">
        <v>20</v>
      </c>
      <c r="I1007" t="s">
        <v>23</v>
      </c>
    </row>
    <row r="1008" spans="1:9" x14ac:dyDescent="0.3">
      <c r="A1008">
        <v>1008</v>
      </c>
      <c r="B1008">
        <v>27</v>
      </c>
      <c r="C1008" t="s">
        <v>8</v>
      </c>
      <c r="D1008" t="s">
        <v>9</v>
      </c>
      <c r="E1008" t="s">
        <v>10</v>
      </c>
      <c r="F1008">
        <v>4</v>
      </c>
      <c r="G1008" s="1">
        <v>160000</v>
      </c>
      <c r="H1008" t="s">
        <v>32</v>
      </c>
      <c r="I1008" t="s">
        <v>33</v>
      </c>
    </row>
    <row r="1009" spans="1:9" x14ac:dyDescent="0.3">
      <c r="A1009">
        <v>1009</v>
      </c>
      <c r="B1009">
        <v>25</v>
      </c>
      <c r="C1009" t="s">
        <v>13</v>
      </c>
      <c r="D1009" t="s">
        <v>9</v>
      </c>
      <c r="E1009" t="s">
        <v>15</v>
      </c>
      <c r="F1009">
        <v>2</v>
      </c>
      <c r="G1009" s="1">
        <v>100000</v>
      </c>
      <c r="H1009" t="s">
        <v>16</v>
      </c>
      <c r="I1009" t="s">
        <v>39</v>
      </c>
    </row>
    <row r="1010" spans="1:9" x14ac:dyDescent="0.3">
      <c r="A1010">
        <v>1010</v>
      </c>
      <c r="B1010">
        <v>30</v>
      </c>
      <c r="C1010" t="s">
        <v>13</v>
      </c>
      <c r="D1010" t="s">
        <v>18</v>
      </c>
      <c r="E1010" t="s">
        <v>60</v>
      </c>
      <c r="F1010">
        <v>7</v>
      </c>
      <c r="G1010" s="1">
        <v>170000</v>
      </c>
      <c r="H1010" t="s">
        <v>11</v>
      </c>
      <c r="I1010" t="s">
        <v>12</v>
      </c>
    </row>
    <row r="1011" spans="1:9" x14ac:dyDescent="0.3">
      <c r="A1011">
        <v>1011</v>
      </c>
      <c r="B1011">
        <v>31</v>
      </c>
      <c r="C1011" t="s">
        <v>8</v>
      </c>
      <c r="D1011" t="s">
        <v>9</v>
      </c>
      <c r="E1011" t="s">
        <v>15</v>
      </c>
      <c r="F1011">
        <v>9</v>
      </c>
      <c r="G1011" s="1">
        <v>190000</v>
      </c>
      <c r="H1011" t="s">
        <v>27</v>
      </c>
      <c r="I1011" t="s">
        <v>30</v>
      </c>
    </row>
    <row r="1012" spans="1:9" x14ac:dyDescent="0.3">
      <c r="A1012">
        <v>1012</v>
      </c>
      <c r="B1012">
        <v>28</v>
      </c>
      <c r="C1012" t="s">
        <v>13</v>
      </c>
      <c r="D1012" t="s">
        <v>9</v>
      </c>
      <c r="E1012" t="s">
        <v>10</v>
      </c>
      <c r="F1012">
        <v>5</v>
      </c>
      <c r="G1012" s="1">
        <v>150000</v>
      </c>
      <c r="H1012" t="s">
        <v>20</v>
      </c>
      <c r="I1012" t="s">
        <v>12</v>
      </c>
    </row>
    <row r="1013" spans="1:9" x14ac:dyDescent="0.3">
      <c r="A1013">
        <v>1013</v>
      </c>
      <c r="B1013">
        <v>26</v>
      </c>
      <c r="C1013" t="s">
        <v>8</v>
      </c>
      <c r="D1013" t="s">
        <v>9</v>
      </c>
      <c r="E1013" t="s">
        <v>15</v>
      </c>
      <c r="F1013">
        <v>3</v>
      </c>
      <c r="G1013" s="1">
        <v>120000</v>
      </c>
      <c r="H1013" t="s">
        <v>11</v>
      </c>
      <c r="I1013" t="s">
        <v>35</v>
      </c>
    </row>
    <row r="1014" spans="1:9" x14ac:dyDescent="0.3">
      <c r="A1014">
        <v>1014</v>
      </c>
      <c r="B1014">
        <v>29</v>
      </c>
      <c r="C1014" t="s">
        <v>13</v>
      </c>
      <c r="D1014" t="s">
        <v>14</v>
      </c>
      <c r="E1014" t="s">
        <v>60</v>
      </c>
      <c r="F1014">
        <v>6</v>
      </c>
      <c r="G1014" s="1">
        <v>150000</v>
      </c>
      <c r="H1014" t="s">
        <v>32</v>
      </c>
      <c r="I1014" t="s">
        <v>12</v>
      </c>
    </row>
    <row r="1015" spans="1:9" x14ac:dyDescent="0.3">
      <c r="A1015">
        <v>1015</v>
      </c>
      <c r="B1015">
        <v>32</v>
      </c>
      <c r="C1015" t="s">
        <v>8</v>
      </c>
      <c r="D1015" t="s">
        <v>9</v>
      </c>
      <c r="E1015" t="s">
        <v>10</v>
      </c>
      <c r="F1015">
        <v>8</v>
      </c>
      <c r="G1015" s="1">
        <v>180000</v>
      </c>
      <c r="H1015" t="s">
        <v>27</v>
      </c>
      <c r="I1015" t="s">
        <v>28</v>
      </c>
    </row>
    <row r="1016" spans="1:9" x14ac:dyDescent="0.3">
      <c r="A1016">
        <v>1016</v>
      </c>
      <c r="B1016">
        <v>33</v>
      </c>
      <c r="C1016" t="s">
        <v>13</v>
      </c>
      <c r="D1016" t="s">
        <v>14</v>
      </c>
      <c r="E1016" t="s">
        <v>25</v>
      </c>
      <c r="F1016">
        <v>11</v>
      </c>
      <c r="G1016" s="1">
        <v>195000</v>
      </c>
      <c r="H1016" t="s">
        <v>27</v>
      </c>
      <c r="I1016" t="s">
        <v>12</v>
      </c>
    </row>
    <row r="1017" spans="1:9" x14ac:dyDescent="0.3">
      <c r="A1017">
        <v>1017</v>
      </c>
      <c r="B1017">
        <v>24</v>
      </c>
      <c r="C1017" t="s">
        <v>8</v>
      </c>
      <c r="D1017" t="s">
        <v>9</v>
      </c>
      <c r="E1017" t="s">
        <v>15</v>
      </c>
      <c r="F1017">
        <v>2</v>
      </c>
      <c r="G1017" s="1">
        <v>95000</v>
      </c>
      <c r="H1017" t="s">
        <v>32</v>
      </c>
      <c r="I1017" t="s">
        <v>12</v>
      </c>
    </row>
    <row r="1018" spans="1:9" x14ac:dyDescent="0.3">
      <c r="A1018">
        <v>1018</v>
      </c>
      <c r="B1018">
        <v>27</v>
      </c>
      <c r="C1018" t="s">
        <v>8</v>
      </c>
      <c r="D1018" t="s">
        <v>9</v>
      </c>
      <c r="E1018" t="s">
        <v>10</v>
      </c>
      <c r="F1018">
        <v>4</v>
      </c>
      <c r="G1018" s="1">
        <v>160000</v>
      </c>
      <c r="H1018" t="s">
        <v>11</v>
      </c>
      <c r="I1018" t="s">
        <v>44</v>
      </c>
    </row>
    <row r="1019" spans="1:9" x14ac:dyDescent="0.3">
      <c r="A1019">
        <v>1019</v>
      </c>
      <c r="B1019">
        <v>25</v>
      </c>
      <c r="C1019" t="s">
        <v>13</v>
      </c>
      <c r="D1019" t="s">
        <v>9</v>
      </c>
      <c r="E1019" t="s">
        <v>15</v>
      </c>
      <c r="F1019">
        <v>2</v>
      </c>
      <c r="G1019" s="1">
        <v>100000</v>
      </c>
      <c r="H1019" t="s">
        <v>11</v>
      </c>
      <c r="I1019" t="s">
        <v>35</v>
      </c>
    </row>
    <row r="1020" spans="1:9" x14ac:dyDescent="0.3">
      <c r="A1020">
        <v>1020</v>
      </c>
      <c r="B1020">
        <v>30</v>
      </c>
      <c r="C1020" t="s">
        <v>13</v>
      </c>
      <c r="D1020" t="s">
        <v>18</v>
      </c>
      <c r="E1020" t="s">
        <v>60</v>
      </c>
      <c r="F1020">
        <v>7</v>
      </c>
      <c r="G1020" s="1">
        <v>170000</v>
      </c>
      <c r="H1020" t="s">
        <v>20</v>
      </c>
      <c r="I1020" t="s">
        <v>12</v>
      </c>
    </row>
    <row r="1021" spans="1:9" x14ac:dyDescent="0.3">
      <c r="A1021">
        <v>1021</v>
      </c>
      <c r="B1021">
        <v>31</v>
      </c>
      <c r="C1021" t="s">
        <v>8</v>
      </c>
      <c r="D1021" t="s">
        <v>9</v>
      </c>
      <c r="E1021" t="s">
        <v>15</v>
      </c>
      <c r="F1021">
        <v>9</v>
      </c>
      <c r="G1021" s="1">
        <v>190000</v>
      </c>
      <c r="H1021" t="s">
        <v>11</v>
      </c>
      <c r="I1021" t="s">
        <v>23</v>
      </c>
    </row>
    <row r="1022" spans="1:9" x14ac:dyDescent="0.3">
      <c r="A1022">
        <v>1022</v>
      </c>
      <c r="B1022">
        <v>28</v>
      </c>
      <c r="C1022" t="s">
        <v>13</v>
      </c>
      <c r="D1022" t="s">
        <v>9</v>
      </c>
      <c r="E1022" t="s">
        <v>10</v>
      </c>
      <c r="F1022">
        <v>5</v>
      </c>
      <c r="G1022" s="1">
        <v>150000</v>
      </c>
      <c r="H1022" t="s">
        <v>11</v>
      </c>
      <c r="I1022" t="s">
        <v>23</v>
      </c>
    </row>
    <row r="1023" spans="1:9" x14ac:dyDescent="0.3">
      <c r="A1023">
        <v>1023</v>
      </c>
      <c r="B1023">
        <v>26</v>
      </c>
      <c r="C1023" t="s">
        <v>8</v>
      </c>
      <c r="D1023" t="s">
        <v>9</v>
      </c>
      <c r="E1023" t="s">
        <v>15</v>
      </c>
      <c r="F1023">
        <v>3</v>
      </c>
      <c r="G1023" s="1">
        <v>120000</v>
      </c>
      <c r="H1023" t="s">
        <v>27</v>
      </c>
      <c r="I1023" t="s">
        <v>30</v>
      </c>
    </row>
    <row r="1024" spans="1:9" x14ac:dyDescent="0.3">
      <c r="A1024">
        <v>1024</v>
      </c>
      <c r="B1024">
        <v>29</v>
      </c>
      <c r="C1024" t="s">
        <v>13</v>
      </c>
      <c r="D1024" t="s">
        <v>14</v>
      </c>
      <c r="E1024" t="s">
        <v>60</v>
      </c>
      <c r="F1024">
        <v>6</v>
      </c>
      <c r="G1024" s="1">
        <v>150000</v>
      </c>
      <c r="H1024" t="s">
        <v>11</v>
      </c>
      <c r="I1024" t="s">
        <v>35</v>
      </c>
    </row>
    <row r="1025" spans="1:9" x14ac:dyDescent="0.3">
      <c r="A1025">
        <v>1025</v>
      </c>
      <c r="B1025">
        <v>32</v>
      </c>
      <c r="C1025" t="s">
        <v>8</v>
      </c>
      <c r="D1025" t="s">
        <v>9</v>
      </c>
      <c r="E1025" t="s">
        <v>10</v>
      </c>
      <c r="F1025">
        <v>8</v>
      </c>
      <c r="G1025" s="1">
        <v>180000</v>
      </c>
      <c r="H1025" t="s">
        <v>32</v>
      </c>
      <c r="I1025" t="s">
        <v>33</v>
      </c>
    </row>
    <row r="1026" spans="1:9" x14ac:dyDescent="0.3">
      <c r="A1026">
        <v>1026</v>
      </c>
      <c r="B1026">
        <v>33</v>
      </c>
      <c r="C1026" t="s">
        <v>13</v>
      </c>
      <c r="D1026" t="s">
        <v>14</v>
      </c>
      <c r="E1026" t="s">
        <v>25</v>
      </c>
      <c r="F1026">
        <v>11</v>
      </c>
      <c r="G1026" s="1">
        <v>195000</v>
      </c>
      <c r="H1026" t="s">
        <v>20</v>
      </c>
      <c r="I1026" t="s">
        <v>56</v>
      </c>
    </row>
    <row r="1027" spans="1:9" x14ac:dyDescent="0.3">
      <c r="A1027">
        <v>1027</v>
      </c>
      <c r="B1027">
        <v>24</v>
      </c>
      <c r="C1027" t="s">
        <v>8</v>
      </c>
      <c r="D1027" t="s">
        <v>9</v>
      </c>
      <c r="E1027" t="s">
        <v>15</v>
      </c>
      <c r="F1027">
        <v>2</v>
      </c>
      <c r="G1027" s="1">
        <v>95000</v>
      </c>
      <c r="H1027" t="s">
        <v>11</v>
      </c>
      <c r="I1027" t="s">
        <v>12</v>
      </c>
    </row>
    <row r="1028" spans="1:9" x14ac:dyDescent="0.3">
      <c r="A1028">
        <v>1028</v>
      </c>
      <c r="B1028">
        <v>27</v>
      </c>
      <c r="C1028" t="s">
        <v>8</v>
      </c>
      <c r="D1028" t="s">
        <v>9</v>
      </c>
      <c r="E1028" t="s">
        <v>10</v>
      </c>
      <c r="F1028">
        <v>4</v>
      </c>
      <c r="G1028" s="1">
        <v>160000</v>
      </c>
      <c r="H1028" t="s">
        <v>27</v>
      </c>
      <c r="I1028" t="s">
        <v>28</v>
      </c>
    </row>
    <row r="1029" spans="1:9" x14ac:dyDescent="0.3">
      <c r="A1029">
        <v>1029</v>
      </c>
      <c r="B1029">
        <v>25</v>
      </c>
      <c r="C1029" t="s">
        <v>13</v>
      </c>
      <c r="D1029" t="s">
        <v>9</v>
      </c>
      <c r="E1029" t="s">
        <v>15</v>
      </c>
      <c r="F1029">
        <v>2</v>
      </c>
      <c r="G1029" s="1">
        <v>100000</v>
      </c>
      <c r="H1029" t="s">
        <v>16</v>
      </c>
      <c r="I1029" t="s">
        <v>12</v>
      </c>
    </row>
    <row r="1030" spans="1:9" x14ac:dyDescent="0.3">
      <c r="A1030">
        <v>1030</v>
      </c>
      <c r="B1030">
        <v>30</v>
      </c>
      <c r="C1030" t="s">
        <v>13</v>
      </c>
      <c r="D1030" t="s">
        <v>18</v>
      </c>
      <c r="E1030" t="s">
        <v>60</v>
      </c>
      <c r="F1030">
        <v>7</v>
      </c>
      <c r="G1030" s="1">
        <v>170000</v>
      </c>
      <c r="H1030" t="s">
        <v>20</v>
      </c>
      <c r="I1030" t="s">
        <v>23</v>
      </c>
    </row>
    <row r="1031" spans="1:9" x14ac:dyDescent="0.3">
      <c r="A1031">
        <v>1031</v>
      </c>
      <c r="B1031">
        <v>31</v>
      </c>
      <c r="C1031" t="s">
        <v>8</v>
      </c>
      <c r="D1031" t="s">
        <v>9</v>
      </c>
      <c r="E1031" t="s">
        <v>15</v>
      </c>
      <c r="F1031">
        <v>9</v>
      </c>
      <c r="G1031" s="1">
        <v>190000</v>
      </c>
      <c r="H1031" t="s">
        <v>16</v>
      </c>
      <c r="I1031" t="s">
        <v>17</v>
      </c>
    </row>
    <row r="1032" spans="1:9" x14ac:dyDescent="0.3">
      <c r="A1032">
        <v>1032</v>
      </c>
      <c r="B1032">
        <v>28</v>
      </c>
      <c r="C1032" t="s">
        <v>13</v>
      </c>
      <c r="D1032" t="s">
        <v>9</v>
      </c>
      <c r="E1032" t="s">
        <v>10</v>
      </c>
      <c r="F1032">
        <v>5</v>
      </c>
      <c r="G1032" s="1">
        <v>150000</v>
      </c>
      <c r="H1032" t="s">
        <v>20</v>
      </c>
      <c r="I1032" t="s">
        <v>23</v>
      </c>
    </row>
    <row r="1033" spans="1:9" x14ac:dyDescent="0.3">
      <c r="A1033">
        <v>1033</v>
      </c>
      <c r="B1033">
        <v>26</v>
      </c>
      <c r="C1033" t="s">
        <v>8</v>
      </c>
      <c r="D1033" t="s">
        <v>9</v>
      </c>
      <c r="E1033" t="s">
        <v>15</v>
      </c>
      <c r="F1033">
        <v>3</v>
      </c>
      <c r="G1033" s="1">
        <v>120000</v>
      </c>
      <c r="H1033" t="s">
        <v>32</v>
      </c>
      <c r="I1033" t="s">
        <v>12</v>
      </c>
    </row>
    <row r="1034" spans="1:9" x14ac:dyDescent="0.3">
      <c r="A1034">
        <v>1034</v>
      </c>
      <c r="B1034">
        <v>29</v>
      </c>
      <c r="C1034" t="s">
        <v>13</v>
      </c>
      <c r="D1034" t="s">
        <v>14</v>
      </c>
      <c r="E1034" t="s">
        <v>60</v>
      </c>
      <c r="F1034">
        <v>6</v>
      </c>
      <c r="G1034" s="1">
        <v>150000</v>
      </c>
      <c r="H1034" t="s">
        <v>16</v>
      </c>
      <c r="I1034" t="s">
        <v>12</v>
      </c>
    </row>
    <row r="1035" spans="1:9" x14ac:dyDescent="0.3">
      <c r="A1035">
        <v>1035</v>
      </c>
      <c r="B1035">
        <v>32</v>
      </c>
      <c r="C1035" t="s">
        <v>8</v>
      </c>
      <c r="D1035" t="s">
        <v>9</v>
      </c>
      <c r="E1035" t="s">
        <v>10</v>
      </c>
      <c r="F1035">
        <v>8</v>
      </c>
      <c r="G1035" s="1">
        <v>180000</v>
      </c>
      <c r="H1035" t="s">
        <v>16</v>
      </c>
      <c r="I1035" t="s">
        <v>23</v>
      </c>
    </row>
    <row r="1036" spans="1:9" x14ac:dyDescent="0.3">
      <c r="A1036">
        <v>1036</v>
      </c>
      <c r="B1036">
        <v>33</v>
      </c>
      <c r="C1036" t="s">
        <v>13</v>
      </c>
      <c r="D1036" t="s">
        <v>14</v>
      </c>
      <c r="E1036" t="s">
        <v>25</v>
      </c>
      <c r="F1036">
        <v>11</v>
      </c>
      <c r="G1036" s="1">
        <v>195000</v>
      </c>
      <c r="H1036" t="s">
        <v>32</v>
      </c>
      <c r="I1036" t="s">
        <v>23</v>
      </c>
    </row>
    <row r="1037" spans="1:9" x14ac:dyDescent="0.3">
      <c r="A1037">
        <v>1037</v>
      </c>
      <c r="B1037">
        <v>24</v>
      </c>
      <c r="C1037" t="s">
        <v>8</v>
      </c>
      <c r="D1037" t="s">
        <v>9</v>
      </c>
      <c r="E1037" t="s">
        <v>15</v>
      </c>
      <c r="F1037">
        <v>2</v>
      </c>
      <c r="G1037" s="1">
        <v>95000</v>
      </c>
      <c r="H1037" t="s">
        <v>20</v>
      </c>
      <c r="I1037" t="s">
        <v>23</v>
      </c>
    </row>
    <row r="1038" spans="1:9" x14ac:dyDescent="0.3">
      <c r="A1038">
        <v>1038</v>
      </c>
      <c r="B1038">
        <v>27</v>
      </c>
      <c r="C1038" t="s">
        <v>8</v>
      </c>
      <c r="D1038" t="s">
        <v>9</v>
      </c>
      <c r="E1038" t="s">
        <v>10</v>
      </c>
      <c r="F1038">
        <v>4</v>
      </c>
      <c r="G1038" s="1">
        <v>160000</v>
      </c>
      <c r="H1038" t="s">
        <v>20</v>
      </c>
      <c r="I1038" t="s">
        <v>12</v>
      </c>
    </row>
    <row r="1039" spans="1:9" x14ac:dyDescent="0.3">
      <c r="A1039">
        <v>1039</v>
      </c>
      <c r="B1039">
        <v>25</v>
      </c>
      <c r="C1039" t="s">
        <v>13</v>
      </c>
      <c r="D1039" t="s">
        <v>9</v>
      </c>
      <c r="E1039" t="s">
        <v>15</v>
      </c>
      <c r="F1039">
        <v>2</v>
      </c>
      <c r="G1039" s="1">
        <v>100000</v>
      </c>
      <c r="H1039" t="s">
        <v>27</v>
      </c>
      <c r="I1039" t="s">
        <v>12</v>
      </c>
    </row>
    <row r="1040" spans="1:9" x14ac:dyDescent="0.3">
      <c r="A1040">
        <v>1040</v>
      </c>
      <c r="B1040">
        <v>30</v>
      </c>
      <c r="C1040" t="s">
        <v>13</v>
      </c>
      <c r="D1040" t="s">
        <v>18</v>
      </c>
      <c r="E1040" t="s">
        <v>60</v>
      </c>
      <c r="F1040">
        <v>7</v>
      </c>
      <c r="G1040" s="1">
        <v>170000</v>
      </c>
      <c r="H1040" t="s">
        <v>32</v>
      </c>
      <c r="I1040" t="s">
        <v>33</v>
      </c>
    </row>
    <row r="1041" spans="1:9" x14ac:dyDescent="0.3">
      <c r="A1041">
        <v>1041</v>
      </c>
      <c r="B1041">
        <v>31</v>
      </c>
      <c r="C1041" t="s">
        <v>8</v>
      </c>
      <c r="D1041" t="s">
        <v>9</v>
      </c>
      <c r="E1041" t="s">
        <v>15</v>
      </c>
      <c r="F1041">
        <v>9</v>
      </c>
      <c r="G1041" s="1">
        <v>190000</v>
      </c>
      <c r="H1041" t="s">
        <v>16</v>
      </c>
      <c r="I1041" t="s">
        <v>12</v>
      </c>
    </row>
    <row r="1042" spans="1:9" x14ac:dyDescent="0.3">
      <c r="A1042">
        <v>1042</v>
      </c>
      <c r="B1042">
        <v>28</v>
      </c>
      <c r="C1042" t="s">
        <v>13</v>
      </c>
      <c r="D1042" t="s">
        <v>9</v>
      </c>
      <c r="E1042" t="s">
        <v>10</v>
      </c>
      <c r="F1042">
        <v>5</v>
      </c>
      <c r="G1042" s="1">
        <v>150000</v>
      </c>
      <c r="H1042" t="s">
        <v>20</v>
      </c>
      <c r="I1042" t="s">
        <v>56</v>
      </c>
    </row>
    <row r="1043" spans="1:9" x14ac:dyDescent="0.3">
      <c r="A1043">
        <v>1043</v>
      </c>
      <c r="B1043">
        <v>26</v>
      </c>
      <c r="C1043" t="s">
        <v>8</v>
      </c>
      <c r="D1043" t="s">
        <v>9</v>
      </c>
      <c r="E1043" t="s">
        <v>15</v>
      </c>
      <c r="F1043">
        <v>3</v>
      </c>
      <c r="G1043" s="1">
        <v>120000</v>
      </c>
      <c r="H1043" t="s">
        <v>27</v>
      </c>
      <c r="I1043" t="s">
        <v>30</v>
      </c>
    </row>
    <row r="1044" spans="1:9" x14ac:dyDescent="0.3">
      <c r="A1044">
        <v>1044</v>
      </c>
      <c r="B1044">
        <v>29</v>
      </c>
      <c r="C1044" t="s">
        <v>13</v>
      </c>
      <c r="D1044" t="s">
        <v>14</v>
      </c>
      <c r="E1044" t="s">
        <v>60</v>
      </c>
      <c r="F1044">
        <v>6</v>
      </c>
      <c r="G1044" s="1">
        <v>150000</v>
      </c>
      <c r="H1044" t="s">
        <v>20</v>
      </c>
      <c r="I1044" t="s">
        <v>23</v>
      </c>
    </row>
    <row r="1045" spans="1:9" x14ac:dyDescent="0.3">
      <c r="A1045">
        <v>1045</v>
      </c>
      <c r="B1045">
        <v>32</v>
      </c>
      <c r="C1045" t="s">
        <v>8</v>
      </c>
      <c r="D1045" t="s">
        <v>9</v>
      </c>
      <c r="E1045" t="s">
        <v>10</v>
      </c>
      <c r="F1045">
        <v>8</v>
      </c>
      <c r="G1045" s="1">
        <v>180000</v>
      </c>
      <c r="H1045" t="s">
        <v>32</v>
      </c>
      <c r="I1045" t="s">
        <v>23</v>
      </c>
    </row>
    <row r="1046" spans="1:9" x14ac:dyDescent="0.3">
      <c r="A1046">
        <v>1046</v>
      </c>
      <c r="B1046">
        <v>33</v>
      </c>
      <c r="C1046" t="s">
        <v>13</v>
      </c>
      <c r="D1046" t="s">
        <v>14</v>
      </c>
      <c r="E1046" t="s">
        <v>25</v>
      </c>
      <c r="F1046">
        <v>11</v>
      </c>
      <c r="G1046" s="1">
        <v>195000</v>
      </c>
      <c r="H1046" t="s">
        <v>11</v>
      </c>
      <c r="I1046" t="s">
        <v>12</v>
      </c>
    </row>
    <row r="1047" spans="1:9" x14ac:dyDescent="0.3">
      <c r="A1047">
        <v>1047</v>
      </c>
      <c r="B1047">
        <v>24</v>
      </c>
      <c r="C1047" t="s">
        <v>8</v>
      </c>
      <c r="D1047" t="s">
        <v>9</v>
      </c>
      <c r="E1047" t="s">
        <v>15</v>
      </c>
      <c r="F1047">
        <v>2</v>
      </c>
      <c r="G1047" s="1">
        <v>95000</v>
      </c>
      <c r="H1047" t="s">
        <v>20</v>
      </c>
      <c r="I1047" t="s">
        <v>56</v>
      </c>
    </row>
    <row r="1048" spans="1:9" x14ac:dyDescent="0.3">
      <c r="A1048">
        <v>1048</v>
      </c>
      <c r="B1048">
        <v>27</v>
      </c>
      <c r="C1048" t="s">
        <v>8</v>
      </c>
      <c r="D1048" t="s">
        <v>9</v>
      </c>
      <c r="E1048" t="s">
        <v>10</v>
      </c>
      <c r="F1048">
        <v>4</v>
      </c>
      <c r="G1048" s="1">
        <v>160000</v>
      </c>
      <c r="H1048" t="s">
        <v>16</v>
      </c>
      <c r="I1048" t="s">
        <v>23</v>
      </c>
    </row>
    <row r="1049" spans="1:9" x14ac:dyDescent="0.3">
      <c r="A1049">
        <v>1049</v>
      </c>
      <c r="B1049">
        <v>25</v>
      </c>
      <c r="C1049" t="s">
        <v>13</v>
      </c>
      <c r="D1049" t="s">
        <v>9</v>
      </c>
      <c r="E1049" t="s">
        <v>15</v>
      </c>
      <c r="F1049">
        <v>2</v>
      </c>
      <c r="G1049" s="1">
        <v>100000</v>
      </c>
      <c r="H1049" t="s">
        <v>27</v>
      </c>
      <c r="I1049" t="s">
        <v>30</v>
      </c>
    </row>
    <row r="1050" spans="1:9" x14ac:dyDescent="0.3">
      <c r="A1050">
        <v>1050</v>
      </c>
      <c r="B1050">
        <v>30</v>
      </c>
      <c r="C1050" t="s">
        <v>13</v>
      </c>
      <c r="D1050" t="s">
        <v>18</v>
      </c>
      <c r="E1050" t="s">
        <v>60</v>
      </c>
      <c r="F1050">
        <v>7</v>
      </c>
      <c r="G1050" s="1">
        <v>170000</v>
      </c>
      <c r="H1050" t="s">
        <v>20</v>
      </c>
      <c r="I1050" t="s">
        <v>56</v>
      </c>
    </row>
    <row r="1051" spans="1:9" x14ac:dyDescent="0.3">
      <c r="A1051">
        <v>1051</v>
      </c>
      <c r="B1051">
        <v>31</v>
      </c>
      <c r="C1051" t="s">
        <v>8</v>
      </c>
      <c r="D1051" t="s">
        <v>9</v>
      </c>
      <c r="E1051" t="s">
        <v>15</v>
      </c>
      <c r="F1051">
        <v>9</v>
      </c>
      <c r="G1051" s="1">
        <v>190000</v>
      </c>
      <c r="H1051" t="s">
        <v>20</v>
      </c>
      <c r="I1051" t="s">
        <v>56</v>
      </c>
    </row>
    <row r="1052" spans="1:9" x14ac:dyDescent="0.3">
      <c r="A1052">
        <v>1052</v>
      </c>
      <c r="B1052">
        <v>28</v>
      </c>
      <c r="C1052" t="s">
        <v>13</v>
      </c>
      <c r="D1052" t="s">
        <v>9</v>
      </c>
      <c r="E1052" t="s">
        <v>10</v>
      </c>
      <c r="F1052">
        <v>5</v>
      </c>
      <c r="G1052" s="1">
        <v>150000</v>
      </c>
      <c r="H1052" t="s">
        <v>32</v>
      </c>
      <c r="I1052" t="s">
        <v>33</v>
      </c>
    </row>
    <row r="1053" spans="1:9" x14ac:dyDescent="0.3">
      <c r="A1053">
        <v>1053</v>
      </c>
      <c r="B1053">
        <v>26</v>
      </c>
      <c r="C1053" t="s">
        <v>8</v>
      </c>
      <c r="D1053" t="s">
        <v>9</v>
      </c>
      <c r="E1053" t="s">
        <v>15</v>
      </c>
      <c r="F1053">
        <v>3</v>
      </c>
      <c r="G1053" s="1">
        <v>120000</v>
      </c>
      <c r="H1053" t="s">
        <v>11</v>
      </c>
      <c r="I1053" t="s">
        <v>23</v>
      </c>
    </row>
    <row r="1054" spans="1:9" x14ac:dyDescent="0.3">
      <c r="A1054">
        <v>1054</v>
      </c>
      <c r="B1054">
        <v>29</v>
      </c>
      <c r="C1054" t="s">
        <v>13</v>
      </c>
      <c r="D1054" t="s">
        <v>14</v>
      </c>
      <c r="E1054" t="s">
        <v>60</v>
      </c>
      <c r="F1054">
        <v>6</v>
      </c>
      <c r="G1054" s="1">
        <v>150000</v>
      </c>
      <c r="H1054" t="s">
        <v>11</v>
      </c>
      <c r="I1054" t="s">
        <v>35</v>
      </c>
    </row>
    <row r="1055" spans="1:9" x14ac:dyDescent="0.3">
      <c r="A1055">
        <v>1055</v>
      </c>
      <c r="B1055">
        <v>32</v>
      </c>
      <c r="C1055" t="s">
        <v>8</v>
      </c>
      <c r="D1055" t="s">
        <v>9</v>
      </c>
      <c r="E1055" t="s">
        <v>10</v>
      </c>
      <c r="F1055">
        <v>8</v>
      </c>
      <c r="G1055" s="1">
        <v>180000</v>
      </c>
      <c r="H1055" t="s">
        <v>11</v>
      </c>
      <c r="I1055" t="s">
        <v>23</v>
      </c>
    </row>
    <row r="1056" spans="1:9" x14ac:dyDescent="0.3">
      <c r="A1056">
        <v>1056</v>
      </c>
      <c r="B1056">
        <v>33</v>
      </c>
      <c r="C1056" t="s">
        <v>13</v>
      </c>
      <c r="D1056" t="s">
        <v>14</v>
      </c>
      <c r="E1056" t="s">
        <v>25</v>
      </c>
      <c r="F1056">
        <v>11</v>
      </c>
      <c r="G1056" s="1">
        <v>195000</v>
      </c>
      <c r="H1056" t="s">
        <v>32</v>
      </c>
      <c r="I1056" t="s">
        <v>33</v>
      </c>
    </row>
    <row r="1057" spans="1:9" x14ac:dyDescent="0.3">
      <c r="A1057">
        <v>1057</v>
      </c>
      <c r="B1057">
        <v>24</v>
      </c>
      <c r="C1057" t="s">
        <v>8</v>
      </c>
      <c r="D1057" t="s">
        <v>9</v>
      </c>
      <c r="E1057" t="s">
        <v>15</v>
      </c>
      <c r="F1057">
        <v>2</v>
      </c>
      <c r="G1057" s="1">
        <v>95000</v>
      </c>
      <c r="H1057" t="s">
        <v>20</v>
      </c>
      <c r="I1057" t="s">
        <v>12</v>
      </c>
    </row>
    <row r="1058" spans="1:9" x14ac:dyDescent="0.3">
      <c r="A1058">
        <v>1058</v>
      </c>
      <c r="B1058">
        <v>27</v>
      </c>
      <c r="C1058" t="s">
        <v>8</v>
      </c>
      <c r="D1058" t="s">
        <v>9</v>
      </c>
      <c r="E1058" t="s">
        <v>10</v>
      </c>
      <c r="F1058">
        <v>4</v>
      </c>
      <c r="G1058" s="1">
        <v>160000</v>
      </c>
      <c r="H1058" t="s">
        <v>20</v>
      </c>
      <c r="I1058" t="s">
        <v>23</v>
      </c>
    </row>
    <row r="1059" spans="1:9" x14ac:dyDescent="0.3">
      <c r="A1059">
        <v>1059</v>
      </c>
      <c r="B1059">
        <v>25</v>
      </c>
      <c r="C1059" t="s">
        <v>13</v>
      </c>
      <c r="D1059" t="s">
        <v>9</v>
      </c>
      <c r="E1059" t="s">
        <v>15</v>
      </c>
      <c r="F1059">
        <v>2</v>
      </c>
      <c r="G1059" s="1">
        <v>100000</v>
      </c>
      <c r="H1059" t="s">
        <v>20</v>
      </c>
      <c r="I1059" t="s">
        <v>23</v>
      </c>
    </row>
    <row r="1060" spans="1:9" x14ac:dyDescent="0.3">
      <c r="A1060">
        <v>1060</v>
      </c>
      <c r="B1060">
        <v>30</v>
      </c>
      <c r="C1060" t="s">
        <v>13</v>
      </c>
      <c r="D1060" t="s">
        <v>18</v>
      </c>
      <c r="E1060" t="s">
        <v>60</v>
      </c>
      <c r="F1060">
        <v>7</v>
      </c>
      <c r="G1060" s="1">
        <v>170000</v>
      </c>
      <c r="H1060" t="s">
        <v>32</v>
      </c>
      <c r="I1060" t="s">
        <v>23</v>
      </c>
    </row>
    <row r="1061" spans="1:9" x14ac:dyDescent="0.3">
      <c r="A1061">
        <v>1061</v>
      </c>
      <c r="B1061">
        <v>31</v>
      </c>
      <c r="C1061" t="s">
        <v>8</v>
      </c>
      <c r="D1061" t="s">
        <v>9</v>
      </c>
      <c r="E1061" t="s">
        <v>15</v>
      </c>
      <c r="F1061">
        <v>9</v>
      </c>
      <c r="G1061" s="1">
        <v>190000</v>
      </c>
      <c r="H1061" t="s">
        <v>16</v>
      </c>
      <c r="I1061" t="s">
        <v>23</v>
      </c>
    </row>
    <row r="1062" spans="1:9" x14ac:dyDescent="0.3">
      <c r="A1062">
        <v>1062</v>
      </c>
      <c r="B1062">
        <v>28</v>
      </c>
      <c r="C1062" t="s">
        <v>13</v>
      </c>
      <c r="D1062" t="s">
        <v>9</v>
      </c>
      <c r="E1062" t="s">
        <v>10</v>
      </c>
      <c r="F1062">
        <v>5</v>
      </c>
      <c r="G1062" s="1">
        <v>150000</v>
      </c>
      <c r="H1062" t="s">
        <v>16</v>
      </c>
      <c r="I1062" t="s">
        <v>17</v>
      </c>
    </row>
    <row r="1063" spans="1:9" x14ac:dyDescent="0.3">
      <c r="A1063">
        <v>1063</v>
      </c>
      <c r="B1063">
        <v>26</v>
      </c>
      <c r="C1063" t="s">
        <v>8</v>
      </c>
      <c r="D1063" t="s">
        <v>9</v>
      </c>
      <c r="E1063" t="s">
        <v>15</v>
      </c>
      <c r="F1063">
        <v>3</v>
      </c>
      <c r="G1063" s="1">
        <v>120000</v>
      </c>
      <c r="H1063" t="s">
        <v>11</v>
      </c>
      <c r="I1063" t="s">
        <v>35</v>
      </c>
    </row>
    <row r="1064" spans="1:9" x14ac:dyDescent="0.3">
      <c r="A1064">
        <v>1064</v>
      </c>
      <c r="B1064">
        <v>29</v>
      </c>
      <c r="C1064" t="s">
        <v>13</v>
      </c>
      <c r="D1064" t="s">
        <v>14</v>
      </c>
      <c r="E1064" t="s">
        <v>60</v>
      </c>
      <c r="F1064">
        <v>6</v>
      </c>
      <c r="G1064" s="1">
        <v>150000</v>
      </c>
      <c r="H1064" t="s">
        <v>32</v>
      </c>
      <c r="I1064" t="s">
        <v>23</v>
      </c>
    </row>
    <row r="1065" spans="1:9" x14ac:dyDescent="0.3">
      <c r="A1065">
        <v>1065</v>
      </c>
      <c r="B1065">
        <v>32</v>
      </c>
      <c r="C1065" t="s">
        <v>8</v>
      </c>
      <c r="D1065" t="s">
        <v>9</v>
      </c>
      <c r="E1065" t="s">
        <v>10</v>
      </c>
      <c r="F1065">
        <v>8</v>
      </c>
      <c r="G1065" s="1">
        <v>180000</v>
      </c>
      <c r="H1065" t="s">
        <v>16</v>
      </c>
      <c r="I1065" t="s">
        <v>23</v>
      </c>
    </row>
    <row r="1066" spans="1:9" x14ac:dyDescent="0.3">
      <c r="A1066">
        <v>1066</v>
      </c>
      <c r="B1066">
        <v>33</v>
      </c>
      <c r="C1066" t="s">
        <v>13</v>
      </c>
      <c r="D1066" t="s">
        <v>14</v>
      </c>
      <c r="E1066" t="s">
        <v>25</v>
      </c>
      <c r="F1066">
        <v>11</v>
      </c>
      <c r="G1066" s="1">
        <v>195000</v>
      </c>
      <c r="H1066" t="s">
        <v>27</v>
      </c>
      <c r="I1066" t="s">
        <v>12</v>
      </c>
    </row>
    <row r="1067" spans="1:9" x14ac:dyDescent="0.3">
      <c r="A1067">
        <v>1067</v>
      </c>
      <c r="B1067">
        <v>24</v>
      </c>
      <c r="C1067" t="s">
        <v>8</v>
      </c>
      <c r="D1067" t="s">
        <v>9</v>
      </c>
      <c r="E1067" t="s">
        <v>15</v>
      </c>
      <c r="F1067">
        <v>2</v>
      </c>
      <c r="G1067" s="1">
        <v>95000</v>
      </c>
      <c r="H1067" t="s">
        <v>16</v>
      </c>
      <c r="I1067" t="s">
        <v>12</v>
      </c>
    </row>
    <row r="1068" spans="1:9" x14ac:dyDescent="0.3">
      <c r="A1068">
        <v>1068</v>
      </c>
      <c r="B1068">
        <v>27</v>
      </c>
      <c r="C1068" t="s">
        <v>8</v>
      </c>
      <c r="D1068" t="s">
        <v>9</v>
      </c>
      <c r="E1068" t="s">
        <v>10</v>
      </c>
      <c r="F1068">
        <v>4</v>
      </c>
      <c r="G1068" s="1">
        <v>160000</v>
      </c>
      <c r="H1068" t="s">
        <v>32</v>
      </c>
      <c r="I1068" t="s">
        <v>23</v>
      </c>
    </row>
    <row r="1069" spans="1:9" x14ac:dyDescent="0.3">
      <c r="A1069">
        <v>1069</v>
      </c>
      <c r="B1069">
        <v>25</v>
      </c>
      <c r="C1069" t="s">
        <v>13</v>
      </c>
      <c r="D1069" t="s">
        <v>9</v>
      </c>
      <c r="E1069" t="s">
        <v>15</v>
      </c>
      <c r="F1069">
        <v>2</v>
      </c>
      <c r="G1069" s="1">
        <v>100000</v>
      </c>
      <c r="H1069" t="s">
        <v>32</v>
      </c>
      <c r="I1069" t="s">
        <v>23</v>
      </c>
    </row>
    <row r="1070" spans="1:9" x14ac:dyDescent="0.3">
      <c r="A1070">
        <v>1070</v>
      </c>
      <c r="B1070">
        <v>30</v>
      </c>
      <c r="C1070" t="s">
        <v>13</v>
      </c>
      <c r="D1070" t="s">
        <v>18</v>
      </c>
      <c r="E1070" t="s">
        <v>60</v>
      </c>
      <c r="F1070">
        <v>7</v>
      </c>
      <c r="G1070" s="1">
        <v>170000</v>
      </c>
      <c r="H1070" t="s">
        <v>27</v>
      </c>
      <c r="I1070" t="s">
        <v>30</v>
      </c>
    </row>
    <row r="1071" spans="1:9" x14ac:dyDescent="0.3">
      <c r="A1071">
        <v>1071</v>
      </c>
      <c r="B1071">
        <v>31</v>
      </c>
      <c r="C1071" t="s">
        <v>8</v>
      </c>
      <c r="D1071" t="s">
        <v>9</v>
      </c>
      <c r="E1071" t="s">
        <v>15</v>
      </c>
      <c r="F1071">
        <v>9</v>
      </c>
      <c r="G1071" s="1">
        <v>190000</v>
      </c>
      <c r="H1071" t="s">
        <v>20</v>
      </c>
      <c r="I1071" t="s">
        <v>12</v>
      </c>
    </row>
    <row r="1072" spans="1:9" x14ac:dyDescent="0.3">
      <c r="A1072">
        <v>1072</v>
      </c>
      <c r="B1072">
        <v>28</v>
      </c>
      <c r="C1072" t="s">
        <v>13</v>
      </c>
      <c r="D1072" t="s">
        <v>9</v>
      </c>
      <c r="E1072" t="s">
        <v>10</v>
      </c>
      <c r="F1072">
        <v>5</v>
      </c>
      <c r="G1072" s="1">
        <v>150000</v>
      </c>
      <c r="H1072" t="s">
        <v>20</v>
      </c>
      <c r="I1072" t="s">
        <v>12</v>
      </c>
    </row>
    <row r="1073" spans="1:9" x14ac:dyDescent="0.3">
      <c r="A1073">
        <v>1073</v>
      </c>
      <c r="B1073">
        <v>26</v>
      </c>
      <c r="C1073" t="s">
        <v>8</v>
      </c>
      <c r="D1073" t="s">
        <v>9</v>
      </c>
      <c r="E1073" t="s">
        <v>15</v>
      </c>
      <c r="F1073">
        <v>3</v>
      </c>
      <c r="G1073" s="1">
        <v>120000</v>
      </c>
      <c r="H1073" t="s">
        <v>11</v>
      </c>
      <c r="I1073" t="s">
        <v>12</v>
      </c>
    </row>
    <row r="1074" spans="1:9" x14ac:dyDescent="0.3">
      <c r="A1074">
        <v>1074</v>
      </c>
      <c r="B1074">
        <v>29</v>
      </c>
      <c r="C1074" t="s">
        <v>13</v>
      </c>
      <c r="D1074" t="s">
        <v>14</v>
      </c>
      <c r="E1074" t="s">
        <v>60</v>
      </c>
      <c r="F1074">
        <v>6</v>
      </c>
      <c r="G1074" s="1">
        <v>150000</v>
      </c>
      <c r="H1074" t="s">
        <v>20</v>
      </c>
      <c r="I1074" t="s">
        <v>56</v>
      </c>
    </row>
    <row r="1075" spans="1:9" x14ac:dyDescent="0.3">
      <c r="A1075">
        <v>1075</v>
      </c>
      <c r="B1075">
        <v>32</v>
      </c>
      <c r="C1075" t="s">
        <v>8</v>
      </c>
      <c r="D1075" t="s">
        <v>9</v>
      </c>
      <c r="E1075" t="s">
        <v>10</v>
      </c>
      <c r="F1075">
        <v>8</v>
      </c>
      <c r="G1075" s="1">
        <v>180000</v>
      </c>
      <c r="H1075" t="s">
        <v>16</v>
      </c>
      <c r="I1075" t="s">
        <v>17</v>
      </c>
    </row>
    <row r="1076" spans="1:9" x14ac:dyDescent="0.3">
      <c r="A1076">
        <v>1076</v>
      </c>
      <c r="B1076">
        <v>33</v>
      </c>
      <c r="C1076" t="s">
        <v>13</v>
      </c>
      <c r="D1076" t="s">
        <v>14</v>
      </c>
      <c r="E1076" t="s">
        <v>25</v>
      </c>
      <c r="F1076">
        <v>11</v>
      </c>
      <c r="G1076" s="1">
        <v>195000</v>
      </c>
      <c r="H1076" t="s">
        <v>16</v>
      </c>
      <c r="I1076" t="s">
        <v>39</v>
      </c>
    </row>
    <row r="1077" spans="1:9" x14ac:dyDescent="0.3">
      <c r="A1077">
        <v>1077</v>
      </c>
      <c r="B1077">
        <v>24</v>
      </c>
      <c r="C1077" t="s">
        <v>8</v>
      </c>
      <c r="D1077" t="s">
        <v>9</v>
      </c>
      <c r="E1077" t="s">
        <v>15</v>
      </c>
      <c r="F1077">
        <v>2</v>
      </c>
      <c r="G1077" s="1">
        <v>95000</v>
      </c>
      <c r="H1077" t="s">
        <v>27</v>
      </c>
      <c r="I1077" t="s">
        <v>12</v>
      </c>
    </row>
    <row r="1078" spans="1:9" x14ac:dyDescent="0.3">
      <c r="A1078">
        <v>1078</v>
      </c>
      <c r="B1078">
        <v>27</v>
      </c>
      <c r="C1078" t="s">
        <v>8</v>
      </c>
      <c r="D1078" t="s">
        <v>9</v>
      </c>
      <c r="E1078" t="s">
        <v>10</v>
      </c>
      <c r="F1078">
        <v>4</v>
      </c>
      <c r="G1078" s="1">
        <v>160000</v>
      </c>
      <c r="H1078" t="s">
        <v>20</v>
      </c>
      <c r="I1078" t="s">
        <v>56</v>
      </c>
    </row>
    <row r="1079" spans="1:9" x14ac:dyDescent="0.3">
      <c r="A1079">
        <v>1079</v>
      </c>
      <c r="B1079">
        <v>25</v>
      </c>
      <c r="C1079" t="s">
        <v>13</v>
      </c>
      <c r="D1079" t="s">
        <v>9</v>
      </c>
      <c r="E1079" t="s">
        <v>15</v>
      </c>
      <c r="F1079">
        <v>2</v>
      </c>
      <c r="G1079" s="1">
        <v>100000</v>
      </c>
      <c r="H1079" t="s">
        <v>20</v>
      </c>
      <c r="I1079" t="s">
        <v>23</v>
      </c>
    </row>
    <row r="1080" spans="1:9" x14ac:dyDescent="0.3">
      <c r="A1080">
        <v>1080</v>
      </c>
      <c r="B1080">
        <v>30</v>
      </c>
      <c r="C1080" t="s">
        <v>13</v>
      </c>
      <c r="D1080" t="s">
        <v>18</v>
      </c>
      <c r="E1080" t="s">
        <v>60</v>
      </c>
      <c r="F1080">
        <v>7</v>
      </c>
      <c r="G1080" s="1">
        <v>170000</v>
      </c>
      <c r="H1080" t="s">
        <v>16</v>
      </c>
      <c r="I1080" t="s">
        <v>39</v>
      </c>
    </row>
    <row r="1081" spans="1:9" x14ac:dyDescent="0.3">
      <c r="A1081">
        <v>1081</v>
      </c>
      <c r="B1081">
        <v>31</v>
      </c>
      <c r="C1081" t="s">
        <v>8</v>
      </c>
      <c r="D1081" t="s">
        <v>9</v>
      </c>
      <c r="E1081" t="s">
        <v>15</v>
      </c>
      <c r="F1081">
        <v>9</v>
      </c>
      <c r="G1081" s="1">
        <v>190000</v>
      </c>
      <c r="H1081" t="s">
        <v>11</v>
      </c>
      <c r="I1081" t="s">
        <v>12</v>
      </c>
    </row>
    <row r="1082" spans="1:9" x14ac:dyDescent="0.3">
      <c r="A1082">
        <v>1082</v>
      </c>
      <c r="B1082">
        <v>28</v>
      </c>
      <c r="C1082" t="s">
        <v>13</v>
      </c>
      <c r="D1082" t="s">
        <v>9</v>
      </c>
      <c r="E1082" t="s">
        <v>10</v>
      </c>
      <c r="F1082">
        <v>5</v>
      </c>
      <c r="G1082" s="1">
        <v>150000</v>
      </c>
      <c r="H1082" t="s">
        <v>20</v>
      </c>
      <c r="I1082" t="s">
        <v>56</v>
      </c>
    </row>
    <row r="1083" spans="1:9" x14ac:dyDescent="0.3">
      <c r="A1083">
        <v>1083</v>
      </c>
      <c r="B1083">
        <v>26</v>
      </c>
      <c r="C1083" t="s">
        <v>8</v>
      </c>
      <c r="D1083" t="s">
        <v>9</v>
      </c>
      <c r="E1083" t="s">
        <v>15</v>
      </c>
      <c r="F1083">
        <v>3</v>
      </c>
      <c r="G1083" s="1">
        <v>120000</v>
      </c>
      <c r="H1083" t="s">
        <v>11</v>
      </c>
      <c r="I1083" t="s">
        <v>35</v>
      </c>
    </row>
    <row r="1084" spans="1:9" x14ac:dyDescent="0.3">
      <c r="A1084">
        <v>1084</v>
      </c>
      <c r="B1084">
        <v>29</v>
      </c>
      <c r="C1084" t="s">
        <v>13</v>
      </c>
      <c r="D1084" t="s">
        <v>14</v>
      </c>
      <c r="E1084" t="s">
        <v>60</v>
      </c>
      <c r="F1084">
        <v>6</v>
      </c>
      <c r="G1084" s="1">
        <v>150000</v>
      </c>
      <c r="H1084" t="s">
        <v>32</v>
      </c>
      <c r="I1084" t="s">
        <v>33</v>
      </c>
    </row>
    <row r="1085" spans="1:9" x14ac:dyDescent="0.3">
      <c r="A1085">
        <v>1085</v>
      </c>
      <c r="B1085">
        <v>32</v>
      </c>
      <c r="C1085" t="s">
        <v>8</v>
      </c>
      <c r="D1085" t="s">
        <v>9</v>
      </c>
      <c r="E1085" t="s">
        <v>10</v>
      </c>
      <c r="F1085">
        <v>8</v>
      </c>
      <c r="G1085" s="1">
        <v>180000</v>
      </c>
      <c r="H1085" t="s">
        <v>32</v>
      </c>
      <c r="I1085" t="s">
        <v>33</v>
      </c>
    </row>
    <row r="1086" spans="1:9" x14ac:dyDescent="0.3">
      <c r="A1086">
        <v>1086</v>
      </c>
      <c r="B1086">
        <v>33</v>
      </c>
      <c r="C1086" t="s">
        <v>13</v>
      </c>
      <c r="D1086" t="s">
        <v>14</v>
      </c>
      <c r="E1086" t="s">
        <v>25</v>
      </c>
      <c r="F1086">
        <v>11</v>
      </c>
      <c r="G1086" s="1">
        <v>195000</v>
      </c>
      <c r="H1086" t="s">
        <v>27</v>
      </c>
      <c r="I1086" t="s">
        <v>12</v>
      </c>
    </row>
    <row r="1087" spans="1:9" x14ac:dyDescent="0.3">
      <c r="A1087">
        <v>1087</v>
      </c>
      <c r="B1087">
        <v>24</v>
      </c>
      <c r="C1087" t="s">
        <v>8</v>
      </c>
      <c r="D1087" t="s">
        <v>9</v>
      </c>
      <c r="E1087" t="s">
        <v>15</v>
      </c>
      <c r="F1087">
        <v>2</v>
      </c>
      <c r="G1087" s="1">
        <v>95000</v>
      </c>
      <c r="H1087" t="s">
        <v>20</v>
      </c>
      <c r="I1087" t="s">
        <v>23</v>
      </c>
    </row>
    <row r="1088" spans="1:9" x14ac:dyDescent="0.3">
      <c r="A1088">
        <v>1088</v>
      </c>
      <c r="B1088">
        <v>27</v>
      </c>
      <c r="C1088" t="s">
        <v>8</v>
      </c>
      <c r="D1088" t="s">
        <v>9</v>
      </c>
      <c r="E1088" t="s">
        <v>10</v>
      </c>
      <c r="F1088">
        <v>4</v>
      </c>
      <c r="G1088" s="1">
        <v>160000</v>
      </c>
      <c r="H1088" t="s">
        <v>16</v>
      </c>
      <c r="I1088" t="s">
        <v>23</v>
      </c>
    </row>
    <row r="1089" spans="1:9" x14ac:dyDescent="0.3">
      <c r="A1089">
        <v>1089</v>
      </c>
      <c r="B1089">
        <v>25</v>
      </c>
      <c r="C1089" t="s">
        <v>13</v>
      </c>
      <c r="D1089" t="s">
        <v>9</v>
      </c>
      <c r="E1089" t="s">
        <v>15</v>
      </c>
      <c r="F1089">
        <v>2</v>
      </c>
      <c r="G1089" s="1">
        <v>100000</v>
      </c>
      <c r="H1089" t="s">
        <v>27</v>
      </c>
      <c r="I1089" t="s">
        <v>12</v>
      </c>
    </row>
    <row r="1090" spans="1:9" x14ac:dyDescent="0.3">
      <c r="A1090">
        <v>1090</v>
      </c>
      <c r="B1090">
        <v>30</v>
      </c>
      <c r="C1090" t="s">
        <v>13</v>
      </c>
      <c r="D1090" t="s">
        <v>18</v>
      </c>
      <c r="E1090" t="s">
        <v>60</v>
      </c>
      <c r="F1090">
        <v>7</v>
      </c>
      <c r="G1090" s="1">
        <v>170000</v>
      </c>
      <c r="H1090" t="s">
        <v>32</v>
      </c>
      <c r="I1090" t="s">
        <v>33</v>
      </c>
    </row>
    <row r="1091" spans="1:9" x14ac:dyDescent="0.3">
      <c r="A1091">
        <v>1091</v>
      </c>
      <c r="B1091">
        <v>29</v>
      </c>
      <c r="C1091" t="s">
        <v>8</v>
      </c>
      <c r="D1091" t="s">
        <v>9</v>
      </c>
      <c r="E1091" t="s">
        <v>10</v>
      </c>
      <c r="F1091">
        <v>7</v>
      </c>
      <c r="G1091" s="1">
        <v>180000</v>
      </c>
      <c r="H1091" t="s">
        <v>20</v>
      </c>
      <c r="I1091" t="s">
        <v>56</v>
      </c>
    </row>
    <row r="1092" spans="1:9" x14ac:dyDescent="0.3">
      <c r="A1092">
        <v>1092</v>
      </c>
      <c r="B1092">
        <v>27</v>
      </c>
      <c r="C1092" t="s">
        <v>13</v>
      </c>
      <c r="D1092" t="s">
        <v>9</v>
      </c>
      <c r="E1092" t="s">
        <v>15</v>
      </c>
      <c r="F1092">
        <v>5</v>
      </c>
      <c r="G1092" s="1">
        <v>120000</v>
      </c>
      <c r="H1092" t="s">
        <v>20</v>
      </c>
      <c r="I1092" t="s">
        <v>12</v>
      </c>
    </row>
    <row r="1093" spans="1:9" x14ac:dyDescent="0.3">
      <c r="A1093">
        <v>1093</v>
      </c>
      <c r="B1093">
        <v>33</v>
      </c>
      <c r="C1093" t="s">
        <v>8</v>
      </c>
      <c r="D1093" t="s">
        <v>14</v>
      </c>
      <c r="E1093" t="s">
        <v>60</v>
      </c>
      <c r="F1093">
        <v>10</v>
      </c>
      <c r="G1093" s="1">
        <v>195000</v>
      </c>
      <c r="H1093" t="s">
        <v>20</v>
      </c>
      <c r="I1093" t="s">
        <v>12</v>
      </c>
    </row>
    <row r="1094" spans="1:9" x14ac:dyDescent="0.3">
      <c r="A1094">
        <v>1094</v>
      </c>
      <c r="B1094">
        <v>28</v>
      </c>
      <c r="C1094" t="s">
        <v>8</v>
      </c>
      <c r="D1094" t="s">
        <v>9</v>
      </c>
      <c r="E1094" t="s">
        <v>10</v>
      </c>
      <c r="F1094">
        <v>4</v>
      </c>
      <c r="G1094" s="1">
        <v>160000</v>
      </c>
      <c r="H1094" t="s">
        <v>20</v>
      </c>
      <c r="I1094" t="s">
        <v>12</v>
      </c>
    </row>
    <row r="1095" spans="1:9" x14ac:dyDescent="0.3">
      <c r="A1095">
        <v>1095</v>
      </c>
      <c r="B1095">
        <v>26</v>
      </c>
      <c r="C1095" t="s">
        <v>13</v>
      </c>
      <c r="D1095" t="s">
        <v>9</v>
      </c>
      <c r="E1095" t="s">
        <v>15</v>
      </c>
      <c r="F1095">
        <v>3</v>
      </c>
      <c r="G1095" s="1">
        <v>100000</v>
      </c>
      <c r="H1095" t="s">
        <v>16</v>
      </c>
      <c r="I1095" t="s">
        <v>23</v>
      </c>
    </row>
    <row r="1096" spans="1:9" x14ac:dyDescent="0.3">
      <c r="A1096">
        <v>1096</v>
      </c>
      <c r="B1096">
        <v>31</v>
      </c>
      <c r="C1096" t="s">
        <v>8</v>
      </c>
      <c r="D1096" t="s">
        <v>9</v>
      </c>
      <c r="E1096" t="s">
        <v>25</v>
      </c>
      <c r="F1096">
        <v>8</v>
      </c>
      <c r="G1096" s="1">
        <v>190000</v>
      </c>
      <c r="H1096" t="s">
        <v>27</v>
      </c>
      <c r="I1096" t="s">
        <v>28</v>
      </c>
    </row>
    <row r="1097" spans="1:9" x14ac:dyDescent="0.3">
      <c r="A1097">
        <v>1097</v>
      </c>
      <c r="B1097">
        <v>30</v>
      </c>
      <c r="C1097" t="s">
        <v>8</v>
      </c>
      <c r="D1097" t="s">
        <v>14</v>
      </c>
      <c r="E1097" t="s">
        <v>10</v>
      </c>
      <c r="F1097">
        <v>6</v>
      </c>
      <c r="G1097" s="1">
        <v>170000</v>
      </c>
      <c r="H1097" t="s">
        <v>20</v>
      </c>
      <c r="I1097" t="s">
        <v>56</v>
      </c>
    </row>
    <row r="1098" spans="1:9" x14ac:dyDescent="0.3">
      <c r="A1098">
        <v>1098</v>
      </c>
      <c r="B1098">
        <v>32</v>
      </c>
      <c r="C1098" t="s">
        <v>13</v>
      </c>
      <c r="D1098" t="s">
        <v>9</v>
      </c>
      <c r="E1098" t="s">
        <v>60</v>
      </c>
      <c r="F1098">
        <v>9</v>
      </c>
      <c r="G1098" s="1">
        <v>185000</v>
      </c>
      <c r="H1098" t="s">
        <v>27</v>
      </c>
      <c r="I1098" t="s">
        <v>28</v>
      </c>
    </row>
    <row r="1099" spans="1:9" x14ac:dyDescent="0.3">
      <c r="A1099">
        <v>1099</v>
      </c>
      <c r="B1099">
        <v>29</v>
      </c>
      <c r="C1099" t="s">
        <v>8</v>
      </c>
      <c r="D1099" t="s">
        <v>9</v>
      </c>
      <c r="E1099" t="s">
        <v>15</v>
      </c>
      <c r="F1099">
        <v>7</v>
      </c>
      <c r="G1099" s="1">
        <v>130000</v>
      </c>
      <c r="H1099" t="s">
        <v>32</v>
      </c>
      <c r="I1099" t="s">
        <v>33</v>
      </c>
    </row>
    <row r="1100" spans="1:9" x14ac:dyDescent="0.3">
      <c r="A1100">
        <v>1100</v>
      </c>
      <c r="B1100">
        <v>35</v>
      </c>
      <c r="C1100" t="s">
        <v>13</v>
      </c>
      <c r="D1100" t="s">
        <v>9</v>
      </c>
      <c r="E1100" t="s">
        <v>25</v>
      </c>
      <c r="F1100">
        <v>12</v>
      </c>
      <c r="G1100" s="1">
        <v>190000</v>
      </c>
      <c r="H1100" t="s">
        <v>11</v>
      </c>
      <c r="I1100" t="s">
        <v>35</v>
      </c>
    </row>
    <row r="1101" spans="1:9" x14ac:dyDescent="0.3">
      <c r="A1101">
        <v>1101</v>
      </c>
      <c r="B1101">
        <v>27</v>
      </c>
      <c r="C1101" t="s">
        <v>8</v>
      </c>
      <c r="D1101" t="s">
        <v>9</v>
      </c>
      <c r="E1101" t="s">
        <v>10</v>
      </c>
      <c r="F1101">
        <v>5</v>
      </c>
      <c r="G1101" s="1">
        <v>150000</v>
      </c>
      <c r="H1101" t="s">
        <v>27</v>
      </c>
      <c r="I1101" t="s">
        <v>30</v>
      </c>
    </row>
    <row r="1102" spans="1:9" x14ac:dyDescent="0.3">
      <c r="A1102">
        <v>1102</v>
      </c>
      <c r="B1102">
        <v>28</v>
      </c>
      <c r="C1102" t="s">
        <v>13</v>
      </c>
      <c r="D1102" t="s">
        <v>14</v>
      </c>
      <c r="E1102" t="s">
        <v>60</v>
      </c>
      <c r="F1102">
        <v>6</v>
      </c>
      <c r="G1102" s="1">
        <v>150000</v>
      </c>
      <c r="H1102" t="s">
        <v>16</v>
      </c>
      <c r="I1102" t="s">
        <v>23</v>
      </c>
    </row>
    <row r="1103" spans="1:9" x14ac:dyDescent="0.3">
      <c r="A1103">
        <v>1103</v>
      </c>
      <c r="B1103">
        <v>37</v>
      </c>
      <c r="C1103" t="s">
        <v>8</v>
      </c>
      <c r="D1103" t="s">
        <v>18</v>
      </c>
      <c r="E1103" t="s">
        <v>25</v>
      </c>
      <c r="F1103">
        <v>14</v>
      </c>
      <c r="G1103" s="1">
        <v>195000</v>
      </c>
      <c r="H1103" t="s">
        <v>16</v>
      </c>
      <c r="I1103" t="s">
        <v>17</v>
      </c>
    </row>
    <row r="1104" spans="1:9" x14ac:dyDescent="0.3">
      <c r="A1104">
        <v>1104</v>
      </c>
      <c r="B1104">
        <v>26</v>
      </c>
      <c r="C1104" t="s">
        <v>8</v>
      </c>
      <c r="D1104" t="s">
        <v>9</v>
      </c>
      <c r="E1104" t="s">
        <v>15</v>
      </c>
      <c r="F1104">
        <v>3</v>
      </c>
      <c r="G1104" s="1">
        <v>110000</v>
      </c>
      <c r="H1104" t="s">
        <v>11</v>
      </c>
      <c r="I1104" t="s">
        <v>23</v>
      </c>
    </row>
    <row r="1105" spans="1:9" x14ac:dyDescent="0.3">
      <c r="A1105">
        <v>1105</v>
      </c>
      <c r="B1105">
        <v>30</v>
      </c>
      <c r="C1105" t="s">
        <v>13</v>
      </c>
      <c r="D1105" t="s">
        <v>9</v>
      </c>
      <c r="E1105" t="s">
        <v>10</v>
      </c>
      <c r="F1105">
        <v>8</v>
      </c>
      <c r="G1105" s="1">
        <v>180000</v>
      </c>
      <c r="H1105" t="s">
        <v>27</v>
      </c>
      <c r="I1105" t="s">
        <v>28</v>
      </c>
    </row>
    <row r="1106" spans="1:9" x14ac:dyDescent="0.3">
      <c r="A1106">
        <v>1106</v>
      </c>
      <c r="B1106">
        <v>31</v>
      </c>
      <c r="C1106" t="s">
        <v>8</v>
      </c>
      <c r="D1106" t="s">
        <v>14</v>
      </c>
      <c r="E1106" t="s">
        <v>60</v>
      </c>
      <c r="F1106">
        <v>9</v>
      </c>
      <c r="G1106" s="1">
        <v>185000</v>
      </c>
      <c r="H1106" t="s">
        <v>32</v>
      </c>
      <c r="I1106" t="s">
        <v>12</v>
      </c>
    </row>
    <row r="1107" spans="1:9" x14ac:dyDescent="0.3">
      <c r="A1107">
        <v>1107</v>
      </c>
      <c r="B1107">
        <v>29</v>
      </c>
      <c r="C1107" t="s">
        <v>13</v>
      </c>
      <c r="D1107" t="s">
        <v>9</v>
      </c>
      <c r="E1107" t="s">
        <v>15</v>
      </c>
      <c r="F1107">
        <v>7</v>
      </c>
      <c r="G1107" s="1">
        <v>130000</v>
      </c>
      <c r="H1107" t="s">
        <v>27</v>
      </c>
      <c r="I1107" t="s">
        <v>30</v>
      </c>
    </row>
    <row r="1108" spans="1:9" x14ac:dyDescent="0.3">
      <c r="A1108">
        <v>1108</v>
      </c>
      <c r="B1108">
        <v>32</v>
      </c>
      <c r="C1108" t="s">
        <v>8</v>
      </c>
      <c r="D1108" t="s">
        <v>9</v>
      </c>
      <c r="E1108" t="s">
        <v>10</v>
      </c>
      <c r="F1108">
        <v>10</v>
      </c>
      <c r="G1108" s="1">
        <v>190000</v>
      </c>
      <c r="H1108" t="s">
        <v>16</v>
      </c>
      <c r="I1108" t="s">
        <v>17</v>
      </c>
    </row>
    <row r="1109" spans="1:9" x14ac:dyDescent="0.3">
      <c r="A1109">
        <v>1109</v>
      </c>
      <c r="B1109">
        <v>28</v>
      </c>
      <c r="C1109" t="s">
        <v>13</v>
      </c>
      <c r="D1109" t="s">
        <v>14</v>
      </c>
      <c r="E1109" t="s">
        <v>60</v>
      </c>
      <c r="F1109">
        <v>6</v>
      </c>
      <c r="G1109" s="1">
        <v>155000</v>
      </c>
      <c r="H1109" t="s">
        <v>32</v>
      </c>
      <c r="I1109" t="s">
        <v>33</v>
      </c>
    </row>
    <row r="1110" spans="1:9" x14ac:dyDescent="0.3">
      <c r="A1110">
        <v>1110</v>
      </c>
      <c r="B1110">
        <v>34</v>
      </c>
      <c r="C1110" t="s">
        <v>8</v>
      </c>
      <c r="D1110" t="s">
        <v>9</v>
      </c>
      <c r="E1110" t="s">
        <v>10</v>
      </c>
      <c r="F1110">
        <v>12</v>
      </c>
      <c r="G1110" s="1">
        <v>195000</v>
      </c>
      <c r="H1110" t="s">
        <v>11</v>
      </c>
      <c r="I1110" t="s">
        <v>12</v>
      </c>
    </row>
    <row r="1111" spans="1:9" x14ac:dyDescent="0.3">
      <c r="A1111">
        <v>1111</v>
      </c>
      <c r="B1111">
        <v>25</v>
      </c>
      <c r="C1111" t="s">
        <v>13</v>
      </c>
      <c r="D1111" t="s">
        <v>9</v>
      </c>
      <c r="E1111" t="s">
        <v>15</v>
      </c>
      <c r="F1111">
        <v>2</v>
      </c>
      <c r="G1111" s="1">
        <v>90000</v>
      </c>
      <c r="H1111" t="s">
        <v>11</v>
      </c>
      <c r="I1111" t="s">
        <v>23</v>
      </c>
    </row>
    <row r="1112" spans="1:9" x14ac:dyDescent="0.3">
      <c r="A1112">
        <v>1112</v>
      </c>
      <c r="B1112">
        <v>30</v>
      </c>
      <c r="C1112" t="s">
        <v>8</v>
      </c>
      <c r="D1112" t="s">
        <v>9</v>
      </c>
      <c r="E1112" t="s">
        <v>25</v>
      </c>
      <c r="F1112">
        <v>8</v>
      </c>
      <c r="G1112" s="1">
        <v>185000</v>
      </c>
      <c r="H1112" t="s">
        <v>16</v>
      </c>
      <c r="I1112" t="s">
        <v>17</v>
      </c>
    </row>
    <row r="1113" spans="1:9" x14ac:dyDescent="0.3">
      <c r="A1113">
        <v>1113</v>
      </c>
      <c r="B1113">
        <v>29</v>
      </c>
      <c r="C1113" t="s">
        <v>13</v>
      </c>
      <c r="D1113" t="s">
        <v>9</v>
      </c>
      <c r="E1113" t="s">
        <v>15</v>
      </c>
      <c r="F1113">
        <v>6</v>
      </c>
      <c r="G1113" s="1">
        <v>120000</v>
      </c>
      <c r="H1113" t="s">
        <v>11</v>
      </c>
      <c r="I1113" t="s">
        <v>12</v>
      </c>
    </row>
    <row r="1114" spans="1:9" x14ac:dyDescent="0.3">
      <c r="A1114">
        <v>1114</v>
      </c>
      <c r="B1114">
        <v>31</v>
      </c>
      <c r="C1114" t="s">
        <v>8</v>
      </c>
      <c r="D1114" t="s">
        <v>9</v>
      </c>
      <c r="E1114" t="s">
        <v>10</v>
      </c>
      <c r="F1114">
        <v>9</v>
      </c>
      <c r="G1114" s="1">
        <v>180000</v>
      </c>
      <c r="H1114" t="s">
        <v>32</v>
      </c>
      <c r="I1114" t="s">
        <v>23</v>
      </c>
    </row>
    <row r="1115" spans="1:9" x14ac:dyDescent="0.3">
      <c r="A1115">
        <v>1115</v>
      </c>
      <c r="B1115">
        <v>26</v>
      </c>
      <c r="C1115" t="s">
        <v>13</v>
      </c>
      <c r="D1115" t="s">
        <v>9</v>
      </c>
      <c r="E1115" t="s">
        <v>15</v>
      </c>
      <c r="F1115">
        <v>3</v>
      </c>
      <c r="G1115" s="1">
        <v>100000</v>
      </c>
      <c r="H1115" t="s">
        <v>20</v>
      </c>
      <c r="I1115" t="s">
        <v>56</v>
      </c>
    </row>
    <row r="1116" spans="1:9" x14ac:dyDescent="0.3">
      <c r="A1116">
        <v>1116</v>
      </c>
      <c r="B1116">
        <v>33</v>
      </c>
      <c r="C1116" t="s">
        <v>8</v>
      </c>
      <c r="D1116" t="s">
        <v>14</v>
      </c>
      <c r="E1116" t="s">
        <v>60</v>
      </c>
      <c r="F1116">
        <v>10</v>
      </c>
      <c r="G1116" s="1">
        <v>195000</v>
      </c>
      <c r="H1116" t="s">
        <v>32</v>
      </c>
      <c r="I1116" t="s">
        <v>33</v>
      </c>
    </row>
    <row r="1117" spans="1:9" x14ac:dyDescent="0.3">
      <c r="A1117">
        <v>1117</v>
      </c>
      <c r="B1117">
        <v>28</v>
      </c>
      <c r="C1117" t="s">
        <v>8</v>
      </c>
      <c r="D1117" t="s">
        <v>9</v>
      </c>
      <c r="E1117" t="s">
        <v>10</v>
      </c>
      <c r="F1117">
        <v>4</v>
      </c>
      <c r="G1117" s="1">
        <v>160000</v>
      </c>
      <c r="H1117" t="s">
        <v>20</v>
      </c>
      <c r="I1117" t="s">
        <v>12</v>
      </c>
    </row>
    <row r="1118" spans="1:9" x14ac:dyDescent="0.3">
      <c r="A1118">
        <v>1118</v>
      </c>
      <c r="B1118">
        <v>27</v>
      </c>
      <c r="C1118" t="s">
        <v>13</v>
      </c>
      <c r="D1118" t="s">
        <v>9</v>
      </c>
      <c r="E1118" t="s">
        <v>15</v>
      </c>
      <c r="F1118">
        <v>5</v>
      </c>
      <c r="G1118" s="1">
        <v>125000</v>
      </c>
      <c r="H1118" t="s">
        <v>16</v>
      </c>
      <c r="I1118" t="s">
        <v>23</v>
      </c>
    </row>
    <row r="1119" spans="1:9" x14ac:dyDescent="0.3">
      <c r="A1119">
        <v>1119</v>
      </c>
      <c r="B1119">
        <v>30</v>
      </c>
      <c r="C1119" t="s">
        <v>8</v>
      </c>
      <c r="D1119" t="s">
        <v>14</v>
      </c>
      <c r="E1119" t="s">
        <v>10</v>
      </c>
      <c r="F1119">
        <v>6</v>
      </c>
      <c r="G1119" s="1">
        <v>170000</v>
      </c>
      <c r="H1119" t="s">
        <v>11</v>
      </c>
      <c r="I1119" t="s">
        <v>23</v>
      </c>
    </row>
    <row r="1120" spans="1:9" x14ac:dyDescent="0.3">
      <c r="A1120">
        <v>1120</v>
      </c>
      <c r="B1120">
        <v>32</v>
      </c>
      <c r="C1120" t="s">
        <v>13</v>
      </c>
      <c r="D1120" t="s">
        <v>9</v>
      </c>
      <c r="E1120" t="s">
        <v>60</v>
      </c>
      <c r="F1120">
        <v>9</v>
      </c>
      <c r="G1120" s="1">
        <v>185000</v>
      </c>
      <c r="H1120" t="s">
        <v>27</v>
      </c>
      <c r="I1120" t="s">
        <v>30</v>
      </c>
    </row>
    <row r="1121" spans="1:9" x14ac:dyDescent="0.3">
      <c r="A1121">
        <v>1121</v>
      </c>
      <c r="B1121">
        <v>29</v>
      </c>
      <c r="C1121" t="s">
        <v>8</v>
      </c>
      <c r="D1121" t="s">
        <v>9</v>
      </c>
      <c r="E1121" t="s">
        <v>15</v>
      </c>
      <c r="F1121">
        <v>7</v>
      </c>
      <c r="G1121" s="1">
        <v>130000</v>
      </c>
      <c r="H1121" t="s">
        <v>20</v>
      </c>
      <c r="I1121" t="s">
        <v>12</v>
      </c>
    </row>
    <row r="1122" spans="1:9" x14ac:dyDescent="0.3">
      <c r="A1122">
        <v>1122</v>
      </c>
      <c r="B1122">
        <v>35</v>
      </c>
      <c r="C1122" t="s">
        <v>13</v>
      </c>
      <c r="D1122" t="s">
        <v>9</v>
      </c>
      <c r="E1122" t="s">
        <v>25</v>
      </c>
      <c r="F1122">
        <v>12</v>
      </c>
      <c r="G1122" s="1">
        <v>190000</v>
      </c>
      <c r="H1122" t="s">
        <v>27</v>
      </c>
      <c r="I1122" t="s">
        <v>12</v>
      </c>
    </row>
    <row r="1123" spans="1:9" x14ac:dyDescent="0.3">
      <c r="A1123">
        <v>1123</v>
      </c>
      <c r="B1123">
        <v>27</v>
      </c>
      <c r="C1123" t="s">
        <v>8</v>
      </c>
      <c r="D1123" t="s">
        <v>9</v>
      </c>
      <c r="E1123" t="s">
        <v>10</v>
      </c>
      <c r="F1123">
        <v>5</v>
      </c>
      <c r="G1123" s="1">
        <v>150000</v>
      </c>
      <c r="H1123" t="s">
        <v>11</v>
      </c>
      <c r="I1123" t="s">
        <v>23</v>
      </c>
    </row>
    <row r="1124" spans="1:9" x14ac:dyDescent="0.3">
      <c r="A1124">
        <v>1124</v>
      </c>
      <c r="B1124">
        <v>28</v>
      </c>
      <c r="C1124" t="s">
        <v>13</v>
      </c>
      <c r="D1124" t="s">
        <v>14</v>
      </c>
      <c r="E1124" t="s">
        <v>60</v>
      </c>
      <c r="F1124">
        <v>6</v>
      </c>
      <c r="G1124" s="1">
        <v>150000</v>
      </c>
      <c r="H1124" t="s">
        <v>11</v>
      </c>
      <c r="I1124" t="s">
        <v>23</v>
      </c>
    </row>
    <row r="1125" spans="1:9" x14ac:dyDescent="0.3">
      <c r="A1125">
        <v>1125</v>
      </c>
      <c r="B1125">
        <v>37</v>
      </c>
      <c r="C1125" t="s">
        <v>8</v>
      </c>
      <c r="D1125" t="s">
        <v>18</v>
      </c>
      <c r="E1125" t="s">
        <v>25</v>
      </c>
      <c r="F1125">
        <v>14</v>
      </c>
      <c r="G1125" s="1">
        <v>195000</v>
      </c>
      <c r="H1125" t="s">
        <v>27</v>
      </c>
      <c r="I1125" t="s">
        <v>30</v>
      </c>
    </row>
    <row r="1126" spans="1:9" x14ac:dyDescent="0.3">
      <c r="A1126">
        <v>1126</v>
      </c>
      <c r="B1126">
        <v>26</v>
      </c>
      <c r="C1126" t="s">
        <v>8</v>
      </c>
      <c r="D1126" t="s">
        <v>9</v>
      </c>
      <c r="E1126" t="s">
        <v>15</v>
      </c>
      <c r="F1126">
        <v>3</v>
      </c>
      <c r="G1126" s="1">
        <v>110000</v>
      </c>
      <c r="H1126" t="s">
        <v>32</v>
      </c>
      <c r="I1126" t="s">
        <v>33</v>
      </c>
    </row>
    <row r="1127" spans="1:9" x14ac:dyDescent="0.3">
      <c r="A1127">
        <v>1127</v>
      </c>
      <c r="B1127">
        <v>30</v>
      </c>
      <c r="C1127" t="s">
        <v>13</v>
      </c>
      <c r="D1127" t="s">
        <v>9</v>
      </c>
      <c r="E1127" t="s">
        <v>10</v>
      </c>
      <c r="F1127">
        <v>8</v>
      </c>
      <c r="G1127" s="1">
        <v>180000</v>
      </c>
      <c r="H1127" t="s">
        <v>16</v>
      </c>
      <c r="I1127" t="s">
        <v>17</v>
      </c>
    </row>
    <row r="1128" spans="1:9" x14ac:dyDescent="0.3">
      <c r="A1128">
        <v>1128</v>
      </c>
      <c r="B1128">
        <v>31</v>
      </c>
      <c r="C1128" t="s">
        <v>8</v>
      </c>
      <c r="D1128" t="s">
        <v>14</v>
      </c>
      <c r="E1128" t="s">
        <v>60</v>
      </c>
      <c r="F1128">
        <v>9</v>
      </c>
      <c r="G1128" s="1">
        <v>185000</v>
      </c>
      <c r="H1128" t="s">
        <v>27</v>
      </c>
      <c r="I1128" t="s">
        <v>12</v>
      </c>
    </row>
    <row r="1129" spans="1:9" x14ac:dyDescent="0.3">
      <c r="A1129">
        <v>1129</v>
      </c>
      <c r="B1129">
        <v>29</v>
      </c>
      <c r="C1129" t="s">
        <v>13</v>
      </c>
      <c r="D1129" t="s">
        <v>9</v>
      </c>
      <c r="E1129" t="s">
        <v>15</v>
      </c>
      <c r="F1129">
        <v>7</v>
      </c>
      <c r="G1129" s="1">
        <v>130000</v>
      </c>
      <c r="H1129" t="s">
        <v>16</v>
      </c>
      <c r="I1129" t="s">
        <v>23</v>
      </c>
    </row>
    <row r="1130" spans="1:9" x14ac:dyDescent="0.3">
      <c r="A1130">
        <v>1130</v>
      </c>
      <c r="B1130">
        <v>32</v>
      </c>
      <c r="C1130" t="s">
        <v>8</v>
      </c>
      <c r="D1130" t="s">
        <v>9</v>
      </c>
      <c r="E1130" t="s">
        <v>10</v>
      </c>
      <c r="F1130">
        <v>10</v>
      </c>
      <c r="G1130" s="1">
        <v>190000</v>
      </c>
      <c r="H1130" t="s">
        <v>27</v>
      </c>
      <c r="I1130" t="s">
        <v>28</v>
      </c>
    </row>
    <row r="1131" spans="1:9" x14ac:dyDescent="0.3">
      <c r="A1131">
        <v>1131</v>
      </c>
      <c r="B1131">
        <v>28</v>
      </c>
      <c r="C1131" t="s">
        <v>13</v>
      </c>
      <c r="D1131" t="s">
        <v>14</v>
      </c>
      <c r="E1131" t="s">
        <v>60</v>
      </c>
      <c r="F1131">
        <v>6</v>
      </c>
      <c r="G1131" s="1">
        <v>155000</v>
      </c>
      <c r="H1131" t="s">
        <v>27</v>
      </c>
      <c r="I1131" t="s">
        <v>28</v>
      </c>
    </row>
    <row r="1132" spans="1:9" x14ac:dyDescent="0.3">
      <c r="A1132">
        <v>1132</v>
      </c>
      <c r="B1132">
        <v>34</v>
      </c>
      <c r="C1132" t="s">
        <v>8</v>
      </c>
      <c r="D1132" t="s">
        <v>9</v>
      </c>
      <c r="E1132" t="s">
        <v>10</v>
      </c>
      <c r="F1132">
        <v>12</v>
      </c>
      <c r="G1132" s="1">
        <v>195000</v>
      </c>
      <c r="H1132" t="s">
        <v>11</v>
      </c>
      <c r="I1132" t="s">
        <v>12</v>
      </c>
    </row>
    <row r="1133" spans="1:9" x14ac:dyDescent="0.3">
      <c r="A1133">
        <v>1133</v>
      </c>
      <c r="B1133">
        <v>25</v>
      </c>
      <c r="C1133" t="s">
        <v>13</v>
      </c>
      <c r="D1133" t="s">
        <v>9</v>
      </c>
      <c r="E1133" t="s">
        <v>15</v>
      </c>
      <c r="F1133">
        <v>2</v>
      </c>
      <c r="G1133" s="1">
        <v>90000</v>
      </c>
      <c r="H1133" t="s">
        <v>16</v>
      </c>
      <c r="I1133" t="s">
        <v>23</v>
      </c>
    </row>
    <row r="1134" spans="1:9" x14ac:dyDescent="0.3">
      <c r="A1134">
        <v>1134</v>
      </c>
      <c r="B1134">
        <v>30</v>
      </c>
      <c r="C1134" t="s">
        <v>8</v>
      </c>
      <c r="D1134" t="s">
        <v>9</v>
      </c>
      <c r="E1134" t="s">
        <v>25</v>
      </c>
      <c r="F1134">
        <v>8</v>
      </c>
      <c r="G1134" s="1">
        <v>185000</v>
      </c>
      <c r="H1134" t="s">
        <v>32</v>
      </c>
      <c r="I1134" t="s">
        <v>33</v>
      </c>
    </row>
    <row r="1135" spans="1:9" x14ac:dyDescent="0.3">
      <c r="A1135">
        <v>1135</v>
      </c>
      <c r="B1135">
        <v>29</v>
      </c>
      <c r="C1135" t="s">
        <v>13</v>
      </c>
      <c r="D1135" t="s">
        <v>9</v>
      </c>
      <c r="E1135" t="s">
        <v>15</v>
      </c>
      <c r="F1135">
        <v>6</v>
      </c>
      <c r="G1135" s="1">
        <v>120000</v>
      </c>
      <c r="H1135" t="s">
        <v>32</v>
      </c>
      <c r="I1135" t="s">
        <v>12</v>
      </c>
    </row>
    <row r="1136" spans="1:9" x14ac:dyDescent="0.3">
      <c r="A1136">
        <v>1136</v>
      </c>
      <c r="B1136">
        <v>31</v>
      </c>
      <c r="C1136" t="s">
        <v>8</v>
      </c>
      <c r="D1136" t="s">
        <v>9</v>
      </c>
      <c r="E1136" t="s">
        <v>10</v>
      </c>
      <c r="F1136">
        <v>9</v>
      </c>
      <c r="G1136" s="1">
        <v>180000</v>
      </c>
      <c r="H1136" t="s">
        <v>27</v>
      </c>
      <c r="I1136" t="s">
        <v>28</v>
      </c>
    </row>
    <row r="1137" spans="1:9" x14ac:dyDescent="0.3">
      <c r="A1137">
        <v>1137</v>
      </c>
      <c r="B1137">
        <v>26</v>
      </c>
      <c r="C1137" t="s">
        <v>13</v>
      </c>
      <c r="D1137" t="s">
        <v>9</v>
      </c>
      <c r="E1137" t="s">
        <v>15</v>
      </c>
      <c r="F1137">
        <v>3</v>
      </c>
      <c r="G1137" s="1">
        <v>100000</v>
      </c>
      <c r="H1137" t="s">
        <v>16</v>
      </c>
      <c r="I1137" t="s">
        <v>12</v>
      </c>
    </row>
    <row r="1138" spans="1:9" x14ac:dyDescent="0.3">
      <c r="A1138">
        <v>1138</v>
      </c>
      <c r="B1138">
        <v>33</v>
      </c>
      <c r="C1138" t="s">
        <v>8</v>
      </c>
      <c r="D1138" t="s">
        <v>14</v>
      </c>
      <c r="E1138" t="s">
        <v>60</v>
      </c>
      <c r="F1138">
        <v>10</v>
      </c>
      <c r="G1138" s="1">
        <v>195000</v>
      </c>
      <c r="H1138" t="s">
        <v>32</v>
      </c>
      <c r="I1138" t="s">
        <v>23</v>
      </c>
    </row>
    <row r="1139" spans="1:9" x14ac:dyDescent="0.3">
      <c r="A1139">
        <v>1139</v>
      </c>
      <c r="B1139">
        <v>28</v>
      </c>
      <c r="C1139" t="s">
        <v>8</v>
      </c>
      <c r="D1139" t="s">
        <v>9</v>
      </c>
      <c r="E1139" t="s">
        <v>10</v>
      </c>
      <c r="F1139">
        <v>4</v>
      </c>
      <c r="G1139" s="1">
        <v>160000</v>
      </c>
      <c r="H1139" t="s">
        <v>32</v>
      </c>
      <c r="I1139" t="s">
        <v>12</v>
      </c>
    </row>
    <row r="1140" spans="1:9" x14ac:dyDescent="0.3">
      <c r="A1140">
        <v>1140</v>
      </c>
      <c r="B1140">
        <v>27</v>
      </c>
      <c r="C1140" t="s">
        <v>13</v>
      </c>
      <c r="D1140" t="s">
        <v>9</v>
      </c>
      <c r="E1140" t="s">
        <v>15</v>
      </c>
      <c r="F1140">
        <v>5</v>
      </c>
      <c r="G1140" s="1">
        <v>125000</v>
      </c>
      <c r="H1140" t="s">
        <v>32</v>
      </c>
      <c r="I1140" t="s">
        <v>12</v>
      </c>
    </row>
    <row r="1141" spans="1:9" x14ac:dyDescent="0.3">
      <c r="A1141">
        <v>1141</v>
      </c>
      <c r="B1141">
        <v>30</v>
      </c>
      <c r="C1141" t="s">
        <v>8</v>
      </c>
      <c r="D1141" t="s">
        <v>14</v>
      </c>
      <c r="E1141" t="s">
        <v>10</v>
      </c>
      <c r="F1141">
        <v>6</v>
      </c>
      <c r="G1141" s="1">
        <v>170000</v>
      </c>
      <c r="H1141" t="s">
        <v>32</v>
      </c>
      <c r="I1141" t="s">
        <v>12</v>
      </c>
    </row>
    <row r="1142" spans="1:9" x14ac:dyDescent="0.3">
      <c r="A1142">
        <v>1142</v>
      </c>
      <c r="B1142">
        <v>32</v>
      </c>
      <c r="C1142" t="s">
        <v>13</v>
      </c>
      <c r="D1142" t="s">
        <v>9</v>
      </c>
      <c r="E1142" t="s">
        <v>60</v>
      </c>
      <c r="F1142">
        <v>9</v>
      </c>
      <c r="G1142" s="1">
        <v>185000</v>
      </c>
      <c r="H1142" t="s">
        <v>32</v>
      </c>
      <c r="I1142" t="s">
        <v>33</v>
      </c>
    </row>
    <row r="1143" spans="1:9" x14ac:dyDescent="0.3">
      <c r="A1143">
        <v>1143</v>
      </c>
      <c r="B1143">
        <v>29</v>
      </c>
      <c r="C1143" t="s">
        <v>8</v>
      </c>
      <c r="D1143" t="s">
        <v>9</v>
      </c>
      <c r="E1143" t="s">
        <v>15</v>
      </c>
      <c r="F1143">
        <v>7</v>
      </c>
      <c r="G1143" s="1">
        <v>130000</v>
      </c>
      <c r="H1143" t="s">
        <v>32</v>
      </c>
      <c r="I1143" t="s">
        <v>23</v>
      </c>
    </row>
    <row r="1144" spans="1:9" x14ac:dyDescent="0.3">
      <c r="A1144">
        <v>1144</v>
      </c>
      <c r="B1144">
        <v>35</v>
      </c>
      <c r="C1144" t="s">
        <v>13</v>
      </c>
      <c r="D1144" t="s">
        <v>9</v>
      </c>
      <c r="E1144" t="s">
        <v>25</v>
      </c>
      <c r="F1144">
        <v>12</v>
      </c>
      <c r="G1144" s="1">
        <v>190000</v>
      </c>
      <c r="H1144" t="s">
        <v>11</v>
      </c>
      <c r="I1144" t="s">
        <v>44</v>
      </c>
    </row>
    <row r="1145" spans="1:9" x14ac:dyDescent="0.3">
      <c r="A1145">
        <v>1145</v>
      </c>
      <c r="B1145">
        <v>27</v>
      </c>
      <c r="C1145" t="s">
        <v>8</v>
      </c>
      <c r="D1145" t="s">
        <v>9</v>
      </c>
      <c r="E1145" t="s">
        <v>10</v>
      </c>
      <c r="F1145">
        <v>5</v>
      </c>
      <c r="G1145" s="1">
        <v>150000</v>
      </c>
      <c r="H1145" t="s">
        <v>20</v>
      </c>
      <c r="I1145" t="s">
        <v>12</v>
      </c>
    </row>
    <row r="1146" spans="1:9" x14ac:dyDescent="0.3">
      <c r="A1146">
        <v>1146</v>
      </c>
      <c r="B1146">
        <v>28</v>
      </c>
      <c r="C1146" t="s">
        <v>13</v>
      </c>
      <c r="D1146" t="s">
        <v>14</v>
      </c>
      <c r="E1146" t="s">
        <v>60</v>
      </c>
      <c r="F1146">
        <v>6</v>
      </c>
      <c r="G1146" s="1">
        <v>150000</v>
      </c>
      <c r="H1146" t="s">
        <v>27</v>
      </c>
      <c r="I1146" t="s">
        <v>28</v>
      </c>
    </row>
    <row r="1147" spans="1:9" x14ac:dyDescent="0.3">
      <c r="A1147">
        <v>1147</v>
      </c>
      <c r="B1147">
        <v>37</v>
      </c>
      <c r="C1147" t="s">
        <v>8</v>
      </c>
      <c r="D1147" t="s">
        <v>18</v>
      </c>
      <c r="E1147" t="s">
        <v>25</v>
      </c>
      <c r="F1147">
        <v>14</v>
      </c>
      <c r="G1147" s="1">
        <v>195000</v>
      </c>
      <c r="H1147" t="s">
        <v>32</v>
      </c>
      <c r="I1147" t="s">
        <v>12</v>
      </c>
    </row>
    <row r="1148" spans="1:9" x14ac:dyDescent="0.3">
      <c r="A1148">
        <v>1148</v>
      </c>
      <c r="B1148">
        <v>26</v>
      </c>
      <c r="C1148" t="s">
        <v>8</v>
      </c>
      <c r="D1148" t="s">
        <v>9</v>
      </c>
      <c r="E1148" t="s">
        <v>15</v>
      </c>
      <c r="F1148">
        <v>3</v>
      </c>
      <c r="G1148" s="1">
        <v>110000</v>
      </c>
      <c r="H1148" t="s">
        <v>32</v>
      </c>
      <c r="I1148" t="s">
        <v>12</v>
      </c>
    </row>
    <row r="1149" spans="1:9" x14ac:dyDescent="0.3">
      <c r="A1149">
        <v>1149</v>
      </c>
      <c r="B1149">
        <v>30</v>
      </c>
      <c r="C1149" t="s">
        <v>13</v>
      </c>
      <c r="D1149" t="s">
        <v>9</v>
      </c>
      <c r="E1149" t="s">
        <v>10</v>
      </c>
      <c r="F1149">
        <v>8</v>
      </c>
      <c r="G1149" s="1">
        <v>180000</v>
      </c>
      <c r="H1149" t="s">
        <v>27</v>
      </c>
      <c r="I1149" t="s">
        <v>30</v>
      </c>
    </row>
    <row r="1150" spans="1:9" x14ac:dyDescent="0.3">
      <c r="A1150">
        <v>1150</v>
      </c>
      <c r="B1150">
        <v>31</v>
      </c>
      <c r="C1150" t="s">
        <v>8</v>
      </c>
      <c r="D1150" t="s">
        <v>14</v>
      </c>
      <c r="E1150" t="s">
        <v>60</v>
      </c>
      <c r="F1150">
        <v>9</v>
      </c>
      <c r="G1150" s="1">
        <v>185000</v>
      </c>
      <c r="H1150" t="s">
        <v>11</v>
      </c>
      <c r="I1150" t="s">
        <v>12</v>
      </c>
    </row>
    <row r="1151" spans="1:9" x14ac:dyDescent="0.3">
      <c r="A1151">
        <v>1151</v>
      </c>
      <c r="B1151">
        <v>29</v>
      </c>
      <c r="C1151" t="s">
        <v>13</v>
      </c>
      <c r="D1151" t="s">
        <v>9</v>
      </c>
      <c r="E1151" t="s">
        <v>15</v>
      </c>
      <c r="F1151">
        <v>7</v>
      </c>
      <c r="G1151" s="1">
        <v>130000</v>
      </c>
      <c r="H1151" t="s">
        <v>27</v>
      </c>
      <c r="I1151" t="s">
        <v>28</v>
      </c>
    </row>
    <row r="1152" spans="1:9" x14ac:dyDescent="0.3">
      <c r="A1152">
        <v>1152</v>
      </c>
      <c r="B1152">
        <v>32</v>
      </c>
      <c r="C1152" t="s">
        <v>8</v>
      </c>
      <c r="D1152" t="s">
        <v>9</v>
      </c>
      <c r="E1152" t="s">
        <v>10</v>
      </c>
      <c r="F1152">
        <v>10</v>
      </c>
      <c r="G1152" s="1">
        <v>190000</v>
      </c>
      <c r="H1152" t="s">
        <v>27</v>
      </c>
      <c r="I1152" t="s">
        <v>28</v>
      </c>
    </row>
    <row r="1153" spans="1:9" x14ac:dyDescent="0.3">
      <c r="A1153">
        <v>1153</v>
      </c>
      <c r="B1153">
        <v>28</v>
      </c>
      <c r="C1153" t="s">
        <v>13</v>
      </c>
      <c r="D1153" t="s">
        <v>14</v>
      </c>
      <c r="E1153" t="s">
        <v>60</v>
      </c>
      <c r="F1153">
        <v>6</v>
      </c>
      <c r="G1153" s="1">
        <v>155000</v>
      </c>
      <c r="H1153" t="s">
        <v>27</v>
      </c>
      <c r="I1153" t="s">
        <v>28</v>
      </c>
    </row>
    <row r="1154" spans="1:9" x14ac:dyDescent="0.3">
      <c r="A1154">
        <v>1154</v>
      </c>
      <c r="B1154">
        <v>34</v>
      </c>
      <c r="C1154" t="s">
        <v>8</v>
      </c>
      <c r="D1154" t="s">
        <v>9</v>
      </c>
      <c r="E1154" t="s">
        <v>10</v>
      </c>
      <c r="F1154">
        <v>12</v>
      </c>
      <c r="G1154" s="1">
        <v>195000</v>
      </c>
      <c r="H1154" t="s">
        <v>20</v>
      </c>
      <c r="I1154" t="s">
        <v>23</v>
      </c>
    </row>
    <row r="1155" spans="1:9" x14ac:dyDescent="0.3">
      <c r="A1155">
        <v>1155</v>
      </c>
      <c r="B1155">
        <v>25</v>
      </c>
      <c r="C1155" t="s">
        <v>13</v>
      </c>
      <c r="D1155" t="s">
        <v>9</v>
      </c>
      <c r="E1155" t="s">
        <v>15</v>
      </c>
      <c r="F1155">
        <v>2</v>
      </c>
      <c r="G1155" s="1">
        <v>90000</v>
      </c>
      <c r="H1155" t="s">
        <v>32</v>
      </c>
      <c r="I1155" t="s">
        <v>12</v>
      </c>
    </row>
    <row r="1156" spans="1:9" x14ac:dyDescent="0.3">
      <c r="A1156">
        <v>1156</v>
      </c>
      <c r="B1156">
        <v>30</v>
      </c>
      <c r="C1156" t="s">
        <v>8</v>
      </c>
      <c r="D1156" t="s">
        <v>9</v>
      </c>
      <c r="E1156" t="s">
        <v>25</v>
      </c>
      <c r="F1156">
        <v>8</v>
      </c>
      <c r="G1156" s="1">
        <v>185000</v>
      </c>
      <c r="H1156" t="s">
        <v>20</v>
      </c>
      <c r="I1156" t="s">
        <v>23</v>
      </c>
    </row>
    <row r="1157" spans="1:9" x14ac:dyDescent="0.3">
      <c r="A1157">
        <v>1157</v>
      </c>
      <c r="B1157">
        <v>29</v>
      </c>
      <c r="C1157" t="s">
        <v>13</v>
      </c>
      <c r="D1157" t="s">
        <v>9</v>
      </c>
      <c r="E1157" t="s">
        <v>15</v>
      </c>
      <c r="F1157">
        <v>6</v>
      </c>
      <c r="G1157" s="1">
        <v>120000</v>
      </c>
      <c r="H1157" t="s">
        <v>20</v>
      </c>
      <c r="I1157" t="s">
        <v>56</v>
      </c>
    </row>
    <row r="1158" spans="1:9" x14ac:dyDescent="0.3">
      <c r="A1158">
        <v>1158</v>
      </c>
      <c r="B1158">
        <v>31</v>
      </c>
      <c r="C1158" t="s">
        <v>8</v>
      </c>
      <c r="D1158" t="s">
        <v>9</v>
      </c>
      <c r="E1158" t="s">
        <v>10</v>
      </c>
      <c r="F1158">
        <v>9</v>
      </c>
      <c r="G1158" s="1">
        <v>180000</v>
      </c>
      <c r="H1158" t="s">
        <v>11</v>
      </c>
      <c r="I1158" t="s">
        <v>23</v>
      </c>
    </row>
    <row r="1159" spans="1:9" x14ac:dyDescent="0.3">
      <c r="A1159">
        <v>1159</v>
      </c>
      <c r="B1159">
        <v>26</v>
      </c>
      <c r="C1159" t="s">
        <v>13</v>
      </c>
      <c r="D1159" t="s">
        <v>9</v>
      </c>
      <c r="E1159" t="s">
        <v>15</v>
      </c>
      <c r="F1159">
        <v>3</v>
      </c>
      <c r="G1159" s="1">
        <v>100000</v>
      </c>
      <c r="H1159" t="s">
        <v>11</v>
      </c>
      <c r="I1159" t="s">
        <v>23</v>
      </c>
    </row>
    <row r="1160" spans="1:9" x14ac:dyDescent="0.3">
      <c r="A1160">
        <v>1160</v>
      </c>
      <c r="B1160">
        <v>33</v>
      </c>
      <c r="C1160" t="s">
        <v>8</v>
      </c>
      <c r="D1160" t="s">
        <v>14</v>
      </c>
      <c r="E1160" t="s">
        <v>60</v>
      </c>
      <c r="F1160">
        <v>10</v>
      </c>
      <c r="G1160" s="1">
        <v>195000</v>
      </c>
      <c r="H1160" t="s">
        <v>32</v>
      </c>
      <c r="I1160" t="s">
        <v>12</v>
      </c>
    </row>
    <row r="1161" spans="1:9" x14ac:dyDescent="0.3">
      <c r="A1161">
        <v>1161</v>
      </c>
      <c r="B1161">
        <v>28</v>
      </c>
      <c r="C1161" t="s">
        <v>8</v>
      </c>
      <c r="D1161" t="s">
        <v>9</v>
      </c>
      <c r="E1161" t="s">
        <v>10</v>
      </c>
      <c r="F1161">
        <v>4</v>
      </c>
      <c r="G1161" s="1">
        <v>160000</v>
      </c>
      <c r="H1161" t="s">
        <v>20</v>
      </c>
      <c r="I1161" t="s">
        <v>12</v>
      </c>
    </row>
    <row r="1162" spans="1:9" x14ac:dyDescent="0.3">
      <c r="A1162">
        <v>1162</v>
      </c>
      <c r="B1162">
        <v>27</v>
      </c>
      <c r="C1162" t="s">
        <v>13</v>
      </c>
      <c r="D1162" t="s">
        <v>9</v>
      </c>
      <c r="E1162" t="s">
        <v>15</v>
      </c>
      <c r="F1162">
        <v>5</v>
      </c>
      <c r="G1162" s="1">
        <v>125000</v>
      </c>
      <c r="H1162" t="s">
        <v>27</v>
      </c>
      <c r="I1162" t="s">
        <v>28</v>
      </c>
    </row>
    <row r="1163" spans="1:9" x14ac:dyDescent="0.3">
      <c r="A1163">
        <v>1163</v>
      </c>
      <c r="B1163">
        <v>30</v>
      </c>
      <c r="C1163" t="s">
        <v>8</v>
      </c>
      <c r="D1163" t="s">
        <v>14</v>
      </c>
      <c r="E1163" t="s">
        <v>10</v>
      </c>
      <c r="F1163">
        <v>6</v>
      </c>
      <c r="G1163" s="1">
        <v>170000</v>
      </c>
      <c r="H1163" t="s">
        <v>20</v>
      </c>
      <c r="I1163" t="s">
        <v>12</v>
      </c>
    </row>
    <row r="1164" spans="1:9" x14ac:dyDescent="0.3">
      <c r="A1164">
        <v>1164</v>
      </c>
      <c r="B1164">
        <v>32</v>
      </c>
      <c r="C1164" t="s">
        <v>13</v>
      </c>
      <c r="D1164" t="s">
        <v>9</v>
      </c>
      <c r="E1164" t="s">
        <v>60</v>
      </c>
      <c r="F1164">
        <v>9</v>
      </c>
      <c r="G1164" s="1">
        <v>185000</v>
      </c>
      <c r="H1164" t="s">
        <v>16</v>
      </c>
      <c r="I1164" t="s">
        <v>17</v>
      </c>
    </row>
    <row r="1165" spans="1:9" x14ac:dyDescent="0.3">
      <c r="A1165">
        <v>1165</v>
      </c>
      <c r="B1165">
        <v>29</v>
      </c>
      <c r="C1165" t="s">
        <v>8</v>
      </c>
      <c r="D1165" t="s">
        <v>9</v>
      </c>
      <c r="E1165" t="s">
        <v>15</v>
      </c>
      <c r="F1165">
        <v>7</v>
      </c>
      <c r="G1165" s="1">
        <v>130000</v>
      </c>
      <c r="H1165" t="s">
        <v>32</v>
      </c>
      <c r="I1165" t="s">
        <v>23</v>
      </c>
    </row>
    <row r="1166" spans="1:9" x14ac:dyDescent="0.3">
      <c r="A1166">
        <v>1166</v>
      </c>
      <c r="B1166">
        <v>35</v>
      </c>
      <c r="C1166" t="s">
        <v>13</v>
      </c>
      <c r="D1166" t="s">
        <v>9</v>
      </c>
      <c r="E1166" t="s">
        <v>25</v>
      </c>
      <c r="F1166">
        <v>12</v>
      </c>
      <c r="G1166" s="1">
        <v>190000</v>
      </c>
      <c r="H1166" t="s">
        <v>27</v>
      </c>
      <c r="I1166" t="s">
        <v>12</v>
      </c>
    </row>
    <row r="1167" spans="1:9" x14ac:dyDescent="0.3">
      <c r="A1167">
        <v>1167</v>
      </c>
      <c r="B1167">
        <v>27</v>
      </c>
      <c r="C1167" t="s">
        <v>8</v>
      </c>
      <c r="D1167" t="s">
        <v>9</v>
      </c>
      <c r="E1167" t="s">
        <v>10</v>
      </c>
      <c r="F1167">
        <v>5</v>
      </c>
      <c r="G1167" s="1">
        <v>150000</v>
      </c>
      <c r="H1167" t="s">
        <v>16</v>
      </c>
      <c r="I1167" t="s">
        <v>23</v>
      </c>
    </row>
    <row r="1168" spans="1:9" x14ac:dyDescent="0.3">
      <c r="A1168">
        <v>1168</v>
      </c>
      <c r="B1168">
        <v>28</v>
      </c>
      <c r="C1168" t="s">
        <v>13</v>
      </c>
      <c r="D1168" t="s">
        <v>14</v>
      </c>
      <c r="E1168" t="s">
        <v>60</v>
      </c>
      <c r="F1168">
        <v>6</v>
      </c>
      <c r="G1168" s="1">
        <v>150000</v>
      </c>
      <c r="H1168" t="s">
        <v>20</v>
      </c>
      <c r="I1168" t="s">
        <v>12</v>
      </c>
    </row>
    <row r="1169" spans="1:9" x14ac:dyDescent="0.3">
      <c r="A1169">
        <v>1169</v>
      </c>
      <c r="B1169">
        <v>37</v>
      </c>
      <c r="C1169" t="s">
        <v>8</v>
      </c>
      <c r="D1169" t="s">
        <v>18</v>
      </c>
      <c r="E1169" t="s">
        <v>25</v>
      </c>
      <c r="F1169">
        <v>14</v>
      </c>
      <c r="G1169" s="1">
        <v>195000</v>
      </c>
      <c r="H1169" t="s">
        <v>32</v>
      </c>
      <c r="I1169" t="s">
        <v>23</v>
      </c>
    </row>
    <row r="1170" spans="1:9" x14ac:dyDescent="0.3">
      <c r="A1170">
        <v>1170</v>
      </c>
      <c r="B1170">
        <v>26</v>
      </c>
      <c r="C1170" t="s">
        <v>8</v>
      </c>
      <c r="D1170" t="s">
        <v>9</v>
      </c>
      <c r="E1170" t="s">
        <v>15</v>
      </c>
      <c r="F1170">
        <v>3</v>
      </c>
      <c r="G1170" s="1">
        <v>110000</v>
      </c>
      <c r="H1170" t="s">
        <v>32</v>
      </c>
      <c r="I1170" t="s">
        <v>12</v>
      </c>
    </row>
    <row r="1171" spans="1:9" x14ac:dyDescent="0.3">
      <c r="A1171">
        <v>1171</v>
      </c>
      <c r="B1171">
        <v>30</v>
      </c>
      <c r="C1171" t="s">
        <v>13</v>
      </c>
      <c r="D1171" t="s">
        <v>9</v>
      </c>
      <c r="E1171" t="s">
        <v>10</v>
      </c>
      <c r="F1171">
        <v>8</v>
      </c>
      <c r="G1171" s="1">
        <v>180000</v>
      </c>
      <c r="H1171" t="s">
        <v>11</v>
      </c>
      <c r="I1171" t="s">
        <v>23</v>
      </c>
    </row>
    <row r="1172" spans="1:9" x14ac:dyDescent="0.3">
      <c r="A1172">
        <v>1172</v>
      </c>
      <c r="B1172">
        <v>31</v>
      </c>
      <c r="C1172" t="s">
        <v>8</v>
      </c>
      <c r="D1172" t="s">
        <v>14</v>
      </c>
      <c r="E1172" t="s">
        <v>60</v>
      </c>
      <c r="F1172">
        <v>9</v>
      </c>
      <c r="G1172" s="1">
        <v>185000</v>
      </c>
      <c r="H1172" t="s">
        <v>27</v>
      </c>
      <c r="I1172" t="s">
        <v>12</v>
      </c>
    </row>
    <row r="1173" spans="1:9" x14ac:dyDescent="0.3">
      <c r="A1173">
        <v>1173</v>
      </c>
      <c r="B1173">
        <v>29</v>
      </c>
      <c r="C1173" t="s">
        <v>13</v>
      </c>
      <c r="D1173" t="s">
        <v>9</v>
      </c>
      <c r="E1173" t="s">
        <v>15</v>
      </c>
      <c r="F1173">
        <v>7</v>
      </c>
      <c r="G1173" s="1">
        <v>130000</v>
      </c>
      <c r="H1173" t="s">
        <v>20</v>
      </c>
      <c r="I1173" t="s">
        <v>56</v>
      </c>
    </row>
    <row r="1174" spans="1:9" x14ac:dyDescent="0.3">
      <c r="A1174">
        <v>1174</v>
      </c>
      <c r="B1174">
        <v>32</v>
      </c>
      <c r="C1174" t="s">
        <v>8</v>
      </c>
      <c r="D1174" t="s">
        <v>9</v>
      </c>
      <c r="E1174" t="s">
        <v>10</v>
      </c>
      <c r="F1174">
        <v>10</v>
      </c>
      <c r="G1174" s="1">
        <v>190000</v>
      </c>
      <c r="H1174" t="s">
        <v>20</v>
      </c>
      <c r="I1174" t="s">
        <v>56</v>
      </c>
    </row>
    <row r="1175" spans="1:9" x14ac:dyDescent="0.3">
      <c r="A1175">
        <v>1175</v>
      </c>
      <c r="B1175">
        <v>28</v>
      </c>
      <c r="C1175" t="s">
        <v>13</v>
      </c>
      <c r="D1175" t="s">
        <v>14</v>
      </c>
      <c r="E1175" t="s">
        <v>60</v>
      </c>
      <c r="F1175">
        <v>6</v>
      </c>
      <c r="G1175" s="1">
        <v>155000</v>
      </c>
      <c r="H1175" t="s">
        <v>11</v>
      </c>
      <c r="I1175" t="s">
        <v>12</v>
      </c>
    </row>
    <row r="1176" spans="1:9" x14ac:dyDescent="0.3">
      <c r="A1176">
        <v>1176</v>
      </c>
      <c r="B1176">
        <v>34</v>
      </c>
      <c r="C1176" t="s">
        <v>8</v>
      </c>
      <c r="D1176" t="s">
        <v>9</v>
      </c>
      <c r="E1176" t="s">
        <v>10</v>
      </c>
      <c r="F1176">
        <v>12</v>
      </c>
      <c r="G1176" s="1">
        <v>195000</v>
      </c>
      <c r="H1176" t="s">
        <v>16</v>
      </c>
      <c r="I1176" t="s">
        <v>39</v>
      </c>
    </row>
    <row r="1177" spans="1:9" x14ac:dyDescent="0.3">
      <c r="A1177">
        <v>1177</v>
      </c>
      <c r="B1177">
        <v>25</v>
      </c>
      <c r="C1177" t="s">
        <v>13</v>
      </c>
      <c r="D1177" t="s">
        <v>9</v>
      </c>
      <c r="E1177" t="s">
        <v>15</v>
      </c>
      <c r="F1177">
        <v>2</v>
      </c>
      <c r="G1177" s="1">
        <v>90000</v>
      </c>
      <c r="H1177" t="s">
        <v>20</v>
      </c>
      <c r="I1177" t="s">
        <v>56</v>
      </c>
    </row>
    <row r="1178" spans="1:9" x14ac:dyDescent="0.3">
      <c r="A1178">
        <v>1178</v>
      </c>
      <c r="B1178">
        <v>30</v>
      </c>
      <c r="C1178" t="s">
        <v>8</v>
      </c>
      <c r="D1178" t="s">
        <v>9</v>
      </c>
      <c r="E1178" t="s">
        <v>25</v>
      </c>
      <c r="F1178">
        <v>8</v>
      </c>
      <c r="G1178" s="1">
        <v>185000</v>
      </c>
      <c r="H1178" t="s">
        <v>32</v>
      </c>
      <c r="I1178" t="s">
        <v>23</v>
      </c>
    </row>
    <row r="1179" spans="1:9" x14ac:dyDescent="0.3">
      <c r="A1179">
        <v>1179</v>
      </c>
      <c r="B1179">
        <v>29</v>
      </c>
      <c r="C1179" t="s">
        <v>13</v>
      </c>
      <c r="D1179" t="s">
        <v>9</v>
      </c>
      <c r="E1179" t="s">
        <v>15</v>
      </c>
      <c r="F1179">
        <v>6</v>
      </c>
      <c r="G1179" s="1">
        <v>120000</v>
      </c>
      <c r="H1179" t="s">
        <v>11</v>
      </c>
      <c r="I1179" t="s">
        <v>23</v>
      </c>
    </row>
    <row r="1180" spans="1:9" x14ac:dyDescent="0.3">
      <c r="A1180">
        <v>1180</v>
      </c>
      <c r="B1180">
        <v>31</v>
      </c>
      <c r="C1180" t="s">
        <v>8</v>
      </c>
      <c r="D1180" t="s">
        <v>9</v>
      </c>
      <c r="E1180" t="s">
        <v>10</v>
      </c>
      <c r="F1180">
        <v>9</v>
      </c>
      <c r="G1180" s="1">
        <v>180000</v>
      </c>
      <c r="H1180" t="s">
        <v>16</v>
      </c>
      <c r="I1180" t="s">
        <v>23</v>
      </c>
    </row>
    <row r="1181" spans="1:9" x14ac:dyDescent="0.3">
      <c r="A1181">
        <v>1181</v>
      </c>
      <c r="B1181">
        <v>26</v>
      </c>
      <c r="C1181" t="s">
        <v>13</v>
      </c>
      <c r="D1181" t="s">
        <v>9</v>
      </c>
      <c r="E1181" t="s">
        <v>15</v>
      </c>
      <c r="F1181">
        <v>3</v>
      </c>
      <c r="G1181" s="1">
        <v>100000</v>
      </c>
      <c r="H1181" t="s">
        <v>11</v>
      </c>
      <c r="I1181" t="s">
        <v>12</v>
      </c>
    </row>
    <row r="1182" spans="1:9" x14ac:dyDescent="0.3">
      <c r="A1182">
        <v>1182</v>
      </c>
      <c r="B1182">
        <v>33</v>
      </c>
      <c r="C1182" t="s">
        <v>8</v>
      </c>
      <c r="D1182" t="s">
        <v>14</v>
      </c>
      <c r="E1182" t="s">
        <v>60</v>
      </c>
      <c r="F1182">
        <v>10</v>
      </c>
      <c r="G1182" s="1">
        <v>195000</v>
      </c>
      <c r="H1182" t="s">
        <v>16</v>
      </c>
      <c r="I1182" t="s">
        <v>23</v>
      </c>
    </row>
    <row r="1183" spans="1:9" x14ac:dyDescent="0.3">
      <c r="A1183">
        <v>1183</v>
      </c>
      <c r="B1183">
        <v>28</v>
      </c>
      <c r="C1183" t="s">
        <v>8</v>
      </c>
      <c r="D1183" t="s">
        <v>9</v>
      </c>
      <c r="E1183" t="s">
        <v>10</v>
      </c>
      <c r="F1183">
        <v>4</v>
      </c>
      <c r="G1183" s="1">
        <v>160000</v>
      </c>
      <c r="H1183" t="s">
        <v>16</v>
      </c>
      <c r="I1183" t="s">
        <v>17</v>
      </c>
    </row>
    <row r="1184" spans="1:9" x14ac:dyDescent="0.3">
      <c r="A1184">
        <v>1184</v>
      </c>
      <c r="B1184">
        <v>27</v>
      </c>
      <c r="C1184" t="s">
        <v>13</v>
      </c>
      <c r="D1184" t="s">
        <v>9</v>
      </c>
      <c r="E1184" t="s">
        <v>15</v>
      </c>
      <c r="F1184">
        <v>5</v>
      </c>
      <c r="G1184" s="1">
        <v>125000</v>
      </c>
      <c r="H1184" t="s">
        <v>16</v>
      </c>
      <c r="I1184" t="s">
        <v>17</v>
      </c>
    </row>
    <row r="1185" spans="1:9" x14ac:dyDescent="0.3">
      <c r="A1185">
        <v>1185</v>
      </c>
      <c r="B1185">
        <v>30</v>
      </c>
      <c r="C1185" t="s">
        <v>8</v>
      </c>
      <c r="D1185" t="s">
        <v>14</v>
      </c>
      <c r="E1185" t="s">
        <v>10</v>
      </c>
      <c r="F1185">
        <v>6</v>
      </c>
      <c r="G1185" s="1">
        <v>170000</v>
      </c>
      <c r="H1185" t="s">
        <v>20</v>
      </c>
      <c r="I1185" t="s">
        <v>12</v>
      </c>
    </row>
    <row r="1186" spans="1:9" x14ac:dyDescent="0.3">
      <c r="A1186">
        <v>1186</v>
      </c>
      <c r="B1186">
        <v>32</v>
      </c>
      <c r="C1186" t="s">
        <v>13</v>
      </c>
      <c r="D1186" t="s">
        <v>9</v>
      </c>
      <c r="E1186" t="s">
        <v>60</v>
      </c>
      <c r="F1186">
        <v>9</v>
      </c>
      <c r="G1186" s="1">
        <v>185000</v>
      </c>
      <c r="H1186" t="s">
        <v>20</v>
      </c>
      <c r="I1186" t="s">
        <v>12</v>
      </c>
    </row>
    <row r="1187" spans="1:9" x14ac:dyDescent="0.3">
      <c r="A1187">
        <v>1187</v>
      </c>
      <c r="B1187">
        <v>29</v>
      </c>
      <c r="C1187" t="s">
        <v>8</v>
      </c>
      <c r="D1187" t="s">
        <v>9</v>
      </c>
      <c r="E1187" t="s">
        <v>15</v>
      </c>
      <c r="F1187">
        <v>7</v>
      </c>
      <c r="G1187" s="1">
        <v>130000</v>
      </c>
      <c r="H1187" t="s">
        <v>20</v>
      </c>
      <c r="I1187" t="s">
        <v>12</v>
      </c>
    </row>
    <row r="1188" spans="1:9" x14ac:dyDescent="0.3">
      <c r="A1188">
        <v>1188</v>
      </c>
      <c r="B1188">
        <v>35</v>
      </c>
      <c r="C1188" t="s">
        <v>13</v>
      </c>
      <c r="D1188" t="s">
        <v>9</v>
      </c>
      <c r="E1188" t="s">
        <v>25</v>
      </c>
      <c r="F1188">
        <v>12</v>
      </c>
      <c r="G1188" s="1">
        <v>190000</v>
      </c>
      <c r="H1188" t="s">
        <v>16</v>
      </c>
      <c r="I1188" t="s">
        <v>23</v>
      </c>
    </row>
    <row r="1189" spans="1:9" x14ac:dyDescent="0.3">
      <c r="A1189">
        <v>1189</v>
      </c>
      <c r="B1189">
        <v>27</v>
      </c>
      <c r="C1189" t="s">
        <v>8</v>
      </c>
      <c r="D1189" t="s">
        <v>9</v>
      </c>
      <c r="E1189" t="s">
        <v>10</v>
      </c>
      <c r="F1189">
        <v>5</v>
      </c>
      <c r="G1189" s="1">
        <v>150000</v>
      </c>
      <c r="H1189" t="s">
        <v>32</v>
      </c>
      <c r="I1189" t="s">
        <v>23</v>
      </c>
    </row>
    <row r="1190" spans="1:9" x14ac:dyDescent="0.3">
      <c r="A1190">
        <v>1190</v>
      </c>
      <c r="B1190">
        <v>28</v>
      </c>
      <c r="C1190" t="s">
        <v>13</v>
      </c>
      <c r="D1190" t="s">
        <v>14</v>
      </c>
      <c r="E1190" t="s">
        <v>60</v>
      </c>
      <c r="F1190">
        <v>6</v>
      </c>
      <c r="G1190" s="1">
        <v>150000</v>
      </c>
      <c r="H1190" t="s">
        <v>20</v>
      </c>
      <c r="I1190" t="s">
        <v>23</v>
      </c>
    </row>
    <row r="1191" spans="1:9" x14ac:dyDescent="0.3">
      <c r="A1191">
        <v>1191</v>
      </c>
      <c r="B1191">
        <v>37</v>
      </c>
      <c r="C1191" t="s">
        <v>8</v>
      </c>
      <c r="D1191" t="s">
        <v>18</v>
      </c>
      <c r="E1191" t="s">
        <v>25</v>
      </c>
      <c r="F1191">
        <v>14</v>
      </c>
      <c r="G1191" s="1">
        <v>195000</v>
      </c>
      <c r="H1191" t="s">
        <v>16</v>
      </c>
      <c r="I1191" t="s">
        <v>39</v>
      </c>
    </row>
    <row r="1192" spans="1:9" x14ac:dyDescent="0.3">
      <c r="A1192">
        <v>1192</v>
      </c>
      <c r="B1192">
        <v>26</v>
      </c>
      <c r="C1192" t="s">
        <v>8</v>
      </c>
      <c r="D1192" t="s">
        <v>9</v>
      </c>
      <c r="E1192" t="s">
        <v>15</v>
      </c>
      <c r="F1192">
        <v>3</v>
      </c>
      <c r="G1192" s="1">
        <v>110000</v>
      </c>
      <c r="H1192" t="s">
        <v>11</v>
      </c>
      <c r="I1192" t="s">
        <v>44</v>
      </c>
    </row>
    <row r="1193" spans="1:9" x14ac:dyDescent="0.3">
      <c r="A1193">
        <v>1193</v>
      </c>
      <c r="B1193">
        <v>30</v>
      </c>
      <c r="C1193" t="s">
        <v>13</v>
      </c>
      <c r="D1193" t="s">
        <v>9</v>
      </c>
      <c r="E1193" t="s">
        <v>10</v>
      </c>
      <c r="F1193">
        <v>8</v>
      </c>
      <c r="G1193" s="1">
        <v>180000</v>
      </c>
      <c r="H1193" t="s">
        <v>27</v>
      </c>
      <c r="I1193" t="s">
        <v>28</v>
      </c>
    </row>
    <row r="1194" spans="1:9" x14ac:dyDescent="0.3">
      <c r="A1194">
        <v>1194</v>
      </c>
      <c r="B1194">
        <v>31</v>
      </c>
      <c r="C1194" t="s">
        <v>8</v>
      </c>
      <c r="D1194" t="s">
        <v>14</v>
      </c>
      <c r="E1194" t="s">
        <v>60</v>
      </c>
      <c r="F1194">
        <v>9</v>
      </c>
      <c r="G1194" s="1">
        <v>185000</v>
      </c>
      <c r="H1194" t="s">
        <v>32</v>
      </c>
      <c r="I1194" t="s">
        <v>23</v>
      </c>
    </row>
    <row r="1195" spans="1:9" x14ac:dyDescent="0.3">
      <c r="A1195">
        <v>1195</v>
      </c>
      <c r="B1195">
        <v>29</v>
      </c>
      <c r="C1195" t="s">
        <v>13</v>
      </c>
      <c r="D1195" t="s">
        <v>9</v>
      </c>
      <c r="E1195" t="s">
        <v>15</v>
      </c>
      <c r="F1195">
        <v>7</v>
      </c>
      <c r="G1195" s="1">
        <v>130000</v>
      </c>
      <c r="H1195" t="s">
        <v>32</v>
      </c>
      <c r="I1195" t="s">
        <v>33</v>
      </c>
    </row>
    <row r="1196" spans="1:9" x14ac:dyDescent="0.3">
      <c r="A1196">
        <v>1196</v>
      </c>
      <c r="B1196">
        <v>32</v>
      </c>
      <c r="C1196" t="s">
        <v>8</v>
      </c>
      <c r="D1196" t="s">
        <v>9</v>
      </c>
      <c r="E1196" t="s">
        <v>10</v>
      </c>
      <c r="F1196">
        <v>10</v>
      </c>
      <c r="G1196" s="1">
        <v>190000</v>
      </c>
      <c r="H1196" t="s">
        <v>11</v>
      </c>
      <c r="I1196" t="s">
        <v>44</v>
      </c>
    </row>
    <row r="1197" spans="1:9" x14ac:dyDescent="0.3">
      <c r="A1197">
        <v>1197</v>
      </c>
      <c r="B1197">
        <v>28</v>
      </c>
      <c r="C1197" t="s">
        <v>13</v>
      </c>
      <c r="D1197" t="s">
        <v>14</v>
      </c>
      <c r="E1197" t="s">
        <v>60</v>
      </c>
      <c r="F1197">
        <v>6</v>
      </c>
      <c r="G1197" s="1">
        <v>155000</v>
      </c>
      <c r="H1197" t="s">
        <v>32</v>
      </c>
      <c r="I1197" t="s">
        <v>12</v>
      </c>
    </row>
    <row r="1198" spans="1:9" x14ac:dyDescent="0.3">
      <c r="A1198">
        <v>1198</v>
      </c>
      <c r="B1198">
        <v>34</v>
      </c>
      <c r="C1198" t="s">
        <v>8</v>
      </c>
      <c r="D1198" t="s">
        <v>9</v>
      </c>
      <c r="E1198" t="s">
        <v>10</v>
      </c>
      <c r="F1198">
        <v>12</v>
      </c>
      <c r="G1198" s="1">
        <v>195000</v>
      </c>
      <c r="H1198" t="s">
        <v>32</v>
      </c>
      <c r="I1198" t="s">
        <v>12</v>
      </c>
    </row>
    <row r="1199" spans="1:9" x14ac:dyDescent="0.3">
      <c r="A1199">
        <v>1199</v>
      </c>
      <c r="B1199">
        <v>25</v>
      </c>
      <c r="C1199" t="s">
        <v>13</v>
      </c>
      <c r="D1199" t="s">
        <v>9</v>
      </c>
      <c r="E1199" t="s">
        <v>15</v>
      </c>
      <c r="F1199">
        <v>2</v>
      </c>
      <c r="G1199" s="1">
        <v>90000</v>
      </c>
      <c r="H1199" t="s">
        <v>11</v>
      </c>
      <c r="I1199" t="s">
        <v>12</v>
      </c>
    </row>
    <row r="1200" spans="1:9" x14ac:dyDescent="0.3">
      <c r="A1200">
        <v>1200</v>
      </c>
      <c r="B1200">
        <v>30</v>
      </c>
      <c r="C1200" t="s">
        <v>8</v>
      </c>
      <c r="D1200" t="s">
        <v>9</v>
      </c>
      <c r="E1200" t="s">
        <v>25</v>
      </c>
      <c r="F1200">
        <v>8</v>
      </c>
      <c r="G1200" s="1">
        <v>185000</v>
      </c>
      <c r="H1200" t="s">
        <v>20</v>
      </c>
      <c r="I1200" t="s">
        <v>56</v>
      </c>
    </row>
    <row r="1201" spans="1:9" x14ac:dyDescent="0.3">
      <c r="A1201">
        <v>1201</v>
      </c>
      <c r="B1201">
        <v>28</v>
      </c>
      <c r="C1201" t="s">
        <v>8</v>
      </c>
      <c r="D1201" t="s">
        <v>9</v>
      </c>
      <c r="E1201" t="s">
        <v>95</v>
      </c>
      <c r="F1201">
        <v>7</v>
      </c>
      <c r="G1201" s="1">
        <v>175000</v>
      </c>
      <c r="H1201" t="s">
        <v>16</v>
      </c>
      <c r="I1201" t="s">
        <v>23</v>
      </c>
    </row>
    <row r="1202" spans="1:9" x14ac:dyDescent="0.3">
      <c r="A1202">
        <v>1202</v>
      </c>
      <c r="B1202">
        <v>44</v>
      </c>
      <c r="C1202" t="s">
        <v>8</v>
      </c>
      <c r="D1202" t="s">
        <v>18</v>
      </c>
      <c r="E1202" t="s">
        <v>202</v>
      </c>
      <c r="F1202">
        <v>18</v>
      </c>
      <c r="G1202" s="1">
        <v>190000</v>
      </c>
      <c r="H1202" t="s">
        <v>32</v>
      </c>
      <c r="I1202" t="s">
        <v>12</v>
      </c>
    </row>
    <row r="1203" spans="1:9" x14ac:dyDescent="0.3">
      <c r="A1203">
        <v>1203</v>
      </c>
      <c r="B1203">
        <v>33</v>
      </c>
      <c r="C1203" t="s">
        <v>13</v>
      </c>
      <c r="D1203" t="s">
        <v>14</v>
      </c>
      <c r="E1203" t="s">
        <v>203</v>
      </c>
      <c r="F1203">
        <v>5</v>
      </c>
      <c r="G1203" s="1">
        <v>110000</v>
      </c>
      <c r="H1203" t="s">
        <v>27</v>
      </c>
      <c r="I1203" t="s">
        <v>12</v>
      </c>
    </row>
    <row r="1204" spans="1:9" x14ac:dyDescent="0.3">
      <c r="A1204">
        <v>1204</v>
      </c>
      <c r="B1204">
        <v>50</v>
      </c>
      <c r="C1204" t="s">
        <v>8</v>
      </c>
      <c r="D1204" t="s">
        <v>18</v>
      </c>
      <c r="E1204" t="s">
        <v>204</v>
      </c>
      <c r="F1204">
        <v>16</v>
      </c>
      <c r="G1204" s="1">
        <v>195000</v>
      </c>
      <c r="H1204" t="s">
        <v>20</v>
      </c>
      <c r="I1204" t="s">
        <v>23</v>
      </c>
    </row>
    <row r="1205" spans="1:9" x14ac:dyDescent="0.3">
      <c r="A1205">
        <v>1205</v>
      </c>
      <c r="B1205">
        <v>27</v>
      </c>
      <c r="C1205" t="s">
        <v>13</v>
      </c>
      <c r="D1205" t="s">
        <v>14</v>
      </c>
      <c r="E1205" t="s">
        <v>205</v>
      </c>
      <c r="F1205">
        <v>3</v>
      </c>
      <c r="G1205" s="1">
        <v>100000</v>
      </c>
      <c r="H1205" t="s">
        <v>11</v>
      </c>
      <c r="I1205" t="s">
        <v>44</v>
      </c>
    </row>
    <row r="1206" spans="1:9" x14ac:dyDescent="0.3">
      <c r="A1206">
        <v>1206</v>
      </c>
      <c r="B1206">
        <v>25</v>
      </c>
      <c r="C1206" t="s">
        <v>8</v>
      </c>
      <c r="D1206" t="s">
        <v>9</v>
      </c>
      <c r="E1206" t="s">
        <v>206</v>
      </c>
      <c r="F1206">
        <v>1</v>
      </c>
      <c r="G1206" s="1">
        <v>60000</v>
      </c>
      <c r="H1206" t="s">
        <v>27</v>
      </c>
      <c r="I1206" t="s">
        <v>28</v>
      </c>
    </row>
    <row r="1207" spans="1:9" x14ac:dyDescent="0.3">
      <c r="A1207">
        <v>1207</v>
      </c>
      <c r="B1207">
        <v>35</v>
      </c>
      <c r="C1207" t="s">
        <v>8</v>
      </c>
      <c r="D1207" t="s">
        <v>14</v>
      </c>
      <c r="E1207" t="s">
        <v>95</v>
      </c>
      <c r="F1207">
        <v>8</v>
      </c>
      <c r="G1207" s="1">
        <v>155000</v>
      </c>
      <c r="H1207" t="s">
        <v>32</v>
      </c>
      <c r="I1207" t="s">
        <v>12</v>
      </c>
    </row>
    <row r="1208" spans="1:9" x14ac:dyDescent="0.3">
      <c r="A1208">
        <v>1208</v>
      </c>
      <c r="B1208">
        <v>47</v>
      </c>
      <c r="C1208" t="s">
        <v>13</v>
      </c>
      <c r="D1208" t="s">
        <v>18</v>
      </c>
      <c r="E1208" t="s">
        <v>205</v>
      </c>
      <c r="F1208">
        <v>12</v>
      </c>
      <c r="G1208" s="1">
        <v>175000</v>
      </c>
      <c r="H1208" t="s">
        <v>11</v>
      </c>
      <c r="I1208" t="s">
        <v>44</v>
      </c>
    </row>
    <row r="1209" spans="1:9" x14ac:dyDescent="0.3">
      <c r="A1209">
        <v>1209</v>
      </c>
      <c r="B1209">
        <v>46</v>
      </c>
      <c r="C1209" t="s">
        <v>13</v>
      </c>
      <c r="D1209" t="s">
        <v>14</v>
      </c>
      <c r="E1209" t="s">
        <v>204</v>
      </c>
      <c r="F1209">
        <v>13</v>
      </c>
      <c r="G1209" s="1">
        <v>180000</v>
      </c>
      <c r="H1209" t="s">
        <v>11</v>
      </c>
      <c r="I1209" t="s">
        <v>35</v>
      </c>
    </row>
    <row r="1210" spans="1:9" x14ac:dyDescent="0.3">
      <c r="A1210">
        <v>1210</v>
      </c>
      <c r="B1210">
        <v>32</v>
      </c>
      <c r="C1210" t="s">
        <v>8</v>
      </c>
      <c r="D1210" t="s">
        <v>9</v>
      </c>
      <c r="E1210" t="s">
        <v>203</v>
      </c>
      <c r="F1210">
        <v>4</v>
      </c>
      <c r="G1210" s="1">
        <v>95000</v>
      </c>
      <c r="H1210" t="s">
        <v>11</v>
      </c>
      <c r="I1210" t="s">
        <v>12</v>
      </c>
    </row>
    <row r="1211" spans="1:9" x14ac:dyDescent="0.3">
      <c r="A1211">
        <v>1211</v>
      </c>
      <c r="B1211">
        <v>61</v>
      </c>
      <c r="C1211" t="s">
        <v>8</v>
      </c>
      <c r="D1211" t="s">
        <v>18</v>
      </c>
      <c r="E1211" t="s">
        <v>202</v>
      </c>
      <c r="F1211">
        <v>20</v>
      </c>
      <c r="G1211" s="1">
        <v>200000</v>
      </c>
      <c r="H1211" t="s">
        <v>11</v>
      </c>
      <c r="I1211" t="s">
        <v>35</v>
      </c>
    </row>
    <row r="1212" spans="1:9" x14ac:dyDescent="0.3">
      <c r="A1212">
        <v>1212</v>
      </c>
      <c r="B1212">
        <v>41</v>
      </c>
      <c r="C1212" t="s">
        <v>8</v>
      </c>
      <c r="D1212" t="s">
        <v>14</v>
      </c>
      <c r="E1212" t="s">
        <v>95</v>
      </c>
      <c r="F1212">
        <v>11</v>
      </c>
      <c r="G1212" s="1">
        <v>165000</v>
      </c>
      <c r="H1212" t="s">
        <v>32</v>
      </c>
      <c r="I1212" t="s">
        <v>33</v>
      </c>
    </row>
    <row r="1213" spans="1:9" x14ac:dyDescent="0.3">
      <c r="A1213">
        <v>1213</v>
      </c>
      <c r="B1213">
        <v>37</v>
      </c>
      <c r="C1213" t="s">
        <v>8</v>
      </c>
      <c r="D1213" t="s">
        <v>14</v>
      </c>
      <c r="E1213" t="s">
        <v>204</v>
      </c>
      <c r="F1213">
        <v>9</v>
      </c>
      <c r="G1213" s="1">
        <v>145000</v>
      </c>
      <c r="H1213" t="s">
        <v>11</v>
      </c>
      <c r="I1213" t="s">
        <v>12</v>
      </c>
    </row>
    <row r="1214" spans="1:9" x14ac:dyDescent="0.3">
      <c r="A1214">
        <v>1214</v>
      </c>
      <c r="B1214">
        <v>53</v>
      </c>
      <c r="C1214" t="s">
        <v>8</v>
      </c>
      <c r="D1214" t="s">
        <v>18</v>
      </c>
      <c r="E1214" t="s">
        <v>202</v>
      </c>
      <c r="F1214">
        <v>19</v>
      </c>
      <c r="G1214" s="1">
        <v>195000</v>
      </c>
      <c r="H1214" t="s">
        <v>32</v>
      </c>
      <c r="I1214" t="s">
        <v>33</v>
      </c>
    </row>
    <row r="1215" spans="1:9" x14ac:dyDescent="0.3">
      <c r="A1215">
        <v>1215</v>
      </c>
      <c r="B1215">
        <v>30</v>
      </c>
      <c r="C1215" t="s">
        <v>13</v>
      </c>
      <c r="D1215" t="s">
        <v>9</v>
      </c>
      <c r="E1215" t="s">
        <v>206</v>
      </c>
      <c r="F1215">
        <v>2</v>
      </c>
      <c r="G1215" s="1">
        <v>75000</v>
      </c>
      <c r="H1215" t="s">
        <v>16</v>
      </c>
      <c r="I1215" t="s">
        <v>23</v>
      </c>
    </row>
    <row r="1216" spans="1:9" x14ac:dyDescent="0.3">
      <c r="A1216">
        <v>1216</v>
      </c>
      <c r="B1216">
        <v>26</v>
      </c>
      <c r="C1216" t="s">
        <v>13</v>
      </c>
      <c r="D1216" t="s">
        <v>14</v>
      </c>
      <c r="E1216" t="s">
        <v>203</v>
      </c>
      <c r="F1216">
        <v>3</v>
      </c>
      <c r="G1216" s="1">
        <v>90000</v>
      </c>
      <c r="H1216" t="s">
        <v>20</v>
      </c>
      <c r="I1216" t="s">
        <v>56</v>
      </c>
    </row>
    <row r="1217" spans="1:9" x14ac:dyDescent="0.3">
      <c r="A1217">
        <v>1217</v>
      </c>
      <c r="B1217">
        <v>37</v>
      </c>
      <c r="C1217" t="s">
        <v>13</v>
      </c>
      <c r="D1217" t="s">
        <v>14</v>
      </c>
      <c r="E1217" t="s">
        <v>95</v>
      </c>
      <c r="F1217">
        <v>9</v>
      </c>
      <c r="G1217" s="1">
        <v>155000</v>
      </c>
      <c r="H1217" t="s">
        <v>11</v>
      </c>
      <c r="I1217" t="s">
        <v>23</v>
      </c>
    </row>
    <row r="1218" spans="1:9" x14ac:dyDescent="0.3">
      <c r="A1218">
        <v>1218</v>
      </c>
      <c r="B1218">
        <v>32</v>
      </c>
      <c r="C1218" t="s">
        <v>8</v>
      </c>
      <c r="D1218" t="s">
        <v>9</v>
      </c>
      <c r="E1218" t="s">
        <v>205</v>
      </c>
      <c r="F1218">
        <v>5</v>
      </c>
      <c r="G1218" s="1">
        <v>115000</v>
      </c>
      <c r="H1218" t="s">
        <v>32</v>
      </c>
      <c r="I1218" t="s">
        <v>12</v>
      </c>
    </row>
    <row r="1219" spans="1:9" x14ac:dyDescent="0.3">
      <c r="A1219">
        <v>1219</v>
      </c>
      <c r="B1219">
        <v>44</v>
      </c>
      <c r="C1219" t="s">
        <v>13</v>
      </c>
      <c r="D1219" t="s">
        <v>14</v>
      </c>
      <c r="E1219" t="s">
        <v>95</v>
      </c>
      <c r="F1219">
        <v>12</v>
      </c>
      <c r="G1219" s="1">
        <v>170000</v>
      </c>
      <c r="H1219" t="s">
        <v>20</v>
      </c>
      <c r="I1219" t="s">
        <v>56</v>
      </c>
    </row>
    <row r="1220" spans="1:9" x14ac:dyDescent="0.3">
      <c r="A1220">
        <v>1220</v>
      </c>
      <c r="B1220">
        <v>50</v>
      </c>
      <c r="C1220" t="s">
        <v>13</v>
      </c>
      <c r="D1220" t="s">
        <v>18</v>
      </c>
      <c r="E1220" t="s">
        <v>202</v>
      </c>
      <c r="F1220">
        <v>16</v>
      </c>
      <c r="G1220" s="1">
        <v>190000</v>
      </c>
      <c r="H1220" t="s">
        <v>11</v>
      </c>
      <c r="I1220" t="s">
        <v>35</v>
      </c>
    </row>
    <row r="1221" spans="1:9" x14ac:dyDescent="0.3">
      <c r="A1221">
        <v>1221</v>
      </c>
      <c r="B1221">
        <v>27</v>
      </c>
      <c r="C1221" t="s">
        <v>8</v>
      </c>
      <c r="D1221" t="s">
        <v>9</v>
      </c>
      <c r="E1221" t="s">
        <v>204</v>
      </c>
      <c r="F1221">
        <v>4</v>
      </c>
      <c r="G1221" s="1">
        <v>115000</v>
      </c>
      <c r="H1221" t="s">
        <v>16</v>
      </c>
      <c r="I1221" t="s">
        <v>12</v>
      </c>
    </row>
    <row r="1222" spans="1:9" x14ac:dyDescent="0.3">
      <c r="A1222">
        <v>1222</v>
      </c>
      <c r="B1222">
        <v>42</v>
      </c>
      <c r="C1222" t="s">
        <v>8</v>
      </c>
      <c r="D1222" t="s">
        <v>18</v>
      </c>
      <c r="E1222" t="s">
        <v>205</v>
      </c>
      <c r="F1222">
        <v>14</v>
      </c>
      <c r="G1222" s="1">
        <v>180000</v>
      </c>
      <c r="H1222" t="s">
        <v>27</v>
      </c>
      <c r="I1222" t="s">
        <v>12</v>
      </c>
    </row>
    <row r="1223" spans="1:9" x14ac:dyDescent="0.3">
      <c r="A1223">
        <v>1223</v>
      </c>
      <c r="B1223">
        <v>57</v>
      </c>
      <c r="C1223" t="s">
        <v>8</v>
      </c>
      <c r="D1223" t="s">
        <v>18</v>
      </c>
      <c r="E1223" t="s">
        <v>202</v>
      </c>
      <c r="F1223">
        <v>18</v>
      </c>
      <c r="G1223" s="1">
        <v>195000</v>
      </c>
      <c r="H1223" t="s">
        <v>27</v>
      </c>
      <c r="I1223" t="s">
        <v>12</v>
      </c>
    </row>
    <row r="1224" spans="1:9" x14ac:dyDescent="0.3">
      <c r="A1224">
        <v>1224</v>
      </c>
      <c r="B1224">
        <v>35</v>
      </c>
      <c r="C1224" t="s">
        <v>8</v>
      </c>
      <c r="D1224" t="s">
        <v>14</v>
      </c>
      <c r="E1224" t="s">
        <v>95</v>
      </c>
      <c r="F1224">
        <v>7</v>
      </c>
      <c r="G1224" s="1">
        <v>140000</v>
      </c>
      <c r="H1224" t="s">
        <v>27</v>
      </c>
      <c r="I1224" t="s">
        <v>12</v>
      </c>
    </row>
    <row r="1225" spans="1:9" x14ac:dyDescent="0.3">
      <c r="A1225">
        <v>1225</v>
      </c>
      <c r="B1225">
        <v>62</v>
      </c>
      <c r="C1225" t="s">
        <v>8</v>
      </c>
      <c r="D1225" t="s">
        <v>18</v>
      </c>
      <c r="E1225" t="s">
        <v>202</v>
      </c>
      <c r="F1225">
        <v>19</v>
      </c>
      <c r="G1225" s="1">
        <v>200000</v>
      </c>
      <c r="H1225" t="s">
        <v>11</v>
      </c>
      <c r="I1225" t="s">
        <v>12</v>
      </c>
    </row>
    <row r="1226" spans="1:9" x14ac:dyDescent="0.3">
      <c r="A1226">
        <v>1226</v>
      </c>
      <c r="B1226">
        <v>26</v>
      </c>
      <c r="C1226" t="s">
        <v>13</v>
      </c>
      <c r="D1226" t="s">
        <v>14</v>
      </c>
      <c r="E1226" t="s">
        <v>203</v>
      </c>
      <c r="F1226">
        <v>2</v>
      </c>
      <c r="G1226" s="1">
        <v>70000</v>
      </c>
      <c r="H1226" t="s">
        <v>20</v>
      </c>
      <c r="I1226" t="s">
        <v>12</v>
      </c>
    </row>
    <row r="1227" spans="1:9" x14ac:dyDescent="0.3">
      <c r="A1227">
        <v>1227</v>
      </c>
      <c r="B1227">
        <v>42</v>
      </c>
      <c r="C1227" t="s">
        <v>13</v>
      </c>
      <c r="D1227" t="s">
        <v>14</v>
      </c>
      <c r="E1227" t="s">
        <v>204</v>
      </c>
      <c r="F1227">
        <v>11</v>
      </c>
      <c r="G1227" s="1">
        <v>170000</v>
      </c>
      <c r="H1227" t="s">
        <v>20</v>
      </c>
      <c r="I1227" t="s">
        <v>23</v>
      </c>
    </row>
    <row r="1228" spans="1:9" x14ac:dyDescent="0.3">
      <c r="A1228">
        <v>1228</v>
      </c>
      <c r="B1228">
        <v>41</v>
      </c>
      <c r="C1228" t="s">
        <v>13</v>
      </c>
      <c r="D1228" t="s">
        <v>18</v>
      </c>
      <c r="E1228" t="s">
        <v>202</v>
      </c>
      <c r="F1228">
        <v>14</v>
      </c>
      <c r="G1228" s="1">
        <v>185000</v>
      </c>
      <c r="H1228" t="s">
        <v>20</v>
      </c>
      <c r="I1228" t="s">
        <v>23</v>
      </c>
    </row>
    <row r="1229" spans="1:9" x14ac:dyDescent="0.3">
      <c r="A1229">
        <v>1229</v>
      </c>
      <c r="B1229">
        <v>36</v>
      </c>
      <c r="C1229" t="s">
        <v>13</v>
      </c>
      <c r="D1229" t="s">
        <v>14</v>
      </c>
      <c r="E1229" t="s">
        <v>205</v>
      </c>
      <c r="F1229">
        <v>8</v>
      </c>
      <c r="G1229" s="1">
        <v>140000</v>
      </c>
      <c r="H1229" t="s">
        <v>27</v>
      </c>
      <c r="I1229" t="s">
        <v>28</v>
      </c>
    </row>
    <row r="1230" spans="1:9" x14ac:dyDescent="0.3">
      <c r="A1230">
        <v>1230</v>
      </c>
      <c r="B1230">
        <v>49</v>
      </c>
      <c r="C1230" t="s">
        <v>8</v>
      </c>
      <c r="D1230" t="s">
        <v>18</v>
      </c>
      <c r="E1230" t="s">
        <v>202</v>
      </c>
      <c r="F1230">
        <v>15</v>
      </c>
      <c r="G1230" s="1">
        <v>185000</v>
      </c>
      <c r="H1230" t="s">
        <v>20</v>
      </c>
      <c r="I1230" t="s">
        <v>56</v>
      </c>
    </row>
    <row r="1231" spans="1:9" x14ac:dyDescent="0.3">
      <c r="A1231">
        <v>1231</v>
      </c>
      <c r="B1231">
        <v>49</v>
      </c>
      <c r="C1231" t="s">
        <v>8</v>
      </c>
      <c r="D1231" t="s">
        <v>18</v>
      </c>
      <c r="E1231" t="s">
        <v>204</v>
      </c>
      <c r="F1231">
        <v>15</v>
      </c>
      <c r="G1231" s="1">
        <v>185000</v>
      </c>
      <c r="H1231" t="s">
        <v>32</v>
      </c>
      <c r="I1231" t="s">
        <v>33</v>
      </c>
    </row>
    <row r="1232" spans="1:9" x14ac:dyDescent="0.3">
      <c r="A1232">
        <v>1232</v>
      </c>
      <c r="B1232">
        <v>47</v>
      </c>
      <c r="C1232" t="s">
        <v>8</v>
      </c>
      <c r="D1232" t="s">
        <v>18</v>
      </c>
      <c r="E1232" t="s">
        <v>202</v>
      </c>
      <c r="F1232">
        <v>15</v>
      </c>
      <c r="G1232" s="1">
        <v>180000</v>
      </c>
      <c r="H1232" t="s">
        <v>16</v>
      </c>
      <c r="I1232" t="s">
        <v>23</v>
      </c>
    </row>
    <row r="1233" spans="1:9" x14ac:dyDescent="0.3">
      <c r="A1233">
        <v>1233</v>
      </c>
      <c r="B1233">
        <v>47</v>
      </c>
      <c r="C1233" t="s">
        <v>8</v>
      </c>
      <c r="D1233" t="s">
        <v>18</v>
      </c>
      <c r="E1233" t="s">
        <v>95</v>
      </c>
      <c r="F1233">
        <v>14</v>
      </c>
      <c r="G1233" s="1">
        <v>175000</v>
      </c>
      <c r="H1233" t="s">
        <v>27</v>
      </c>
      <c r="I1233" t="s">
        <v>28</v>
      </c>
    </row>
    <row r="1234" spans="1:9" x14ac:dyDescent="0.3">
      <c r="A1234">
        <v>1234</v>
      </c>
      <c r="B1234">
        <v>26</v>
      </c>
      <c r="C1234" t="s">
        <v>8</v>
      </c>
      <c r="D1234" t="s">
        <v>9</v>
      </c>
      <c r="E1234" t="s">
        <v>206</v>
      </c>
      <c r="F1234">
        <v>2</v>
      </c>
      <c r="G1234" s="1">
        <v>70000</v>
      </c>
      <c r="H1234" t="s">
        <v>20</v>
      </c>
      <c r="I1234" t="s">
        <v>12</v>
      </c>
    </row>
    <row r="1235" spans="1:9" x14ac:dyDescent="0.3">
      <c r="A1235">
        <v>1235</v>
      </c>
      <c r="B1235">
        <v>24</v>
      </c>
      <c r="C1235" t="s">
        <v>13</v>
      </c>
      <c r="D1235" t="s">
        <v>9</v>
      </c>
      <c r="E1235" t="s">
        <v>203</v>
      </c>
      <c r="F1235">
        <v>1</v>
      </c>
      <c r="G1235" s="1">
        <v>60000</v>
      </c>
      <c r="H1235" t="s">
        <v>20</v>
      </c>
      <c r="I1235" t="s">
        <v>12</v>
      </c>
    </row>
    <row r="1236" spans="1:9" x14ac:dyDescent="0.3">
      <c r="A1236">
        <v>1236</v>
      </c>
      <c r="B1236">
        <v>62</v>
      </c>
      <c r="C1236" t="s">
        <v>8</v>
      </c>
      <c r="D1236" t="s">
        <v>18</v>
      </c>
      <c r="E1236" t="s">
        <v>202</v>
      </c>
      <c r="F1236">
        <v>20</v>
      </c>
      <c r="G1236" s="1">
        <v>200000</v>
      </c>
      <c r="H1236" t="s">
        <v>27</v>
      </c>
      <c r="I1236" t="s">
        <v>28</v>
      </c>
    </row>
    <row r="1237" spans="1:9" x14ac:dyDescent="0.3">
      <c r="A1237">
        <v>1237</v>
      </c>
      <c r="B1237">
        <v>42</v>
      </c>
      <c r="C1237" t="s">
        <v>8</v>
      </c>
      <c r="D1237" t="s">
        <v>18</v>
      </c>
      <c r="E1237" t="s">
        <v>95</v>
      </c>
      <c r="F1237">
        <v>14</v>
      </c>
      <c r="G1237" s="1">
        <v>170000</v>
      </c>
      <c r="H1237" t="s">
        <v>32</v>
      </c>
      <c r="I1237" t="s">
        <v>12</v>
      </c>
    </row>
    <row r="1238" spans="1:9" x14ac:dyDescent="0.3">
      <c r="A1238">
        <v>1238</v>
      </c>
      <c r="B1238">
        <v>41</v>
      </c>
      <c r="C1238" t="s">
        <v>13</v>
      </c>
      <c r="D1238" t="s">
        <v>14</v>
      </c>
      <c r="E1238" t="s">
        <v>204</v>
      </c>
      <c r="F1238">
        <v>11</v>
      </c>
      <c r="G1238" s="1">
        <v>165000</v>
      </c>
      <c r="H1238" t="s">
        <v>20</v>
      </c>
      <c r="I1238" t="s">
        <v>56</v>
      </c>
    </row>
    <row r="1239" spans="1:9" x14ac:dyDescent="0.3">
      <c r="A1239">
        <v>1239</v>
      </c>
      <c r="B1239">
        <v>23</v>
      </c>
      <c r="C1239" t="s">
        <v>8</v>
      </c>
      <c r="D1239" t="s">
        <v>9</v>
      </c>
      <c r="E1239" t="s">
        <v>205</v>
      </c>
      <c r="F1239">
        <v>1</v>
      </c>
      <c r="G1239" s="1">
        <v>55000</v>
      </c>
      <c r="H1239" t="s">
        <v>32</v>
      </c>
      <c r="I1239" t="s">
        <v>23</v>
      </c>
    </row>
    <row r="1240" spans="1:9" x14ac:dyDescent="0.3">
      <c r="A1240">
        <v>1240</v>
      </c>
      <c r="B1240">
        <v>55</v>
      </c>
      <c r="C1240" t="s">
        <v>8</v>
      </c>
      <c r="D1240" t="s">
        <v>18</v>
      </c>
      <c r="E1240" t="s">
        <v>202</v>
      </c>
      <c r="F1240">
        <v>17</v>
      </c>
      <c r="G1240" s="1">
        <v>190000</v>
      </c>
      <c r="H1240" t="s">
        <v>16</v>
      </c>
      <c r="I1240" t="s">
        <v>39</v>
      </c>
    </row>
    <row r="1241" spans="1:9" x14ac:dyDescent="0.3">
      <c r="A1241">
        <v>1241</v>
      </c>
      <c r="B1241">
        <v>26</v>
      </c>
      <c r="C1241" t="s">
        <v>13</v>
      </c>
      <c r="D1241" t="s">
        <v>14</v>
      </c>
      <c r="E1241" t="s">
        <v>203</v>
      </c>
      <c r="F1241">
        <v>3</v>
      </c>
      <c r="G1241" s="1">
        <v>90000</v>
      </c>
      <c r="H1241" t="s">
        <v>27</v>
      </c>
      <c r="I1241" t="s">
        <v>28</v>
      </c>
    </row>
    <row r="1242" spans="1:9" x14ac:dyDescent="0.3">
      <c r="A1242">
        <v>1242</v>
      </c>
      <c r="B1242">
        <v>33</v>
      </c>
      <c r="C1242" t="s">
        <v>13</v>
      </c>
      <c r="D1242" t="s">
        <v>9</v>
      </c>
      <c r="E1242" t="s">
        <v>206</v>
      </c>
      <c r="F1242">
        <v>5</v>
      </c>
      <c r="G1242" s="1">
        <v>105000</v>
      </c>
      <c r="H1242" t="s">
        <v>11</v>
      </c>
      <c r="I1242" t="s">
        <v>35</v>
      </c>
    </row>
    <row r="1243" spans="1:9" x14ac:dyDescent="0.3">
      <c r="A1243">
        <v>1243</v>
      </c>
      <c r="B1243">
        <v>31</v>
      </c>
      <c r="C1243" t="s">
        <v>8</v>
      </c>
      <c r="D1243" t="s">
        <v>14</v>
      </c>
      <c r="E1243" t="s">
        <v>205</v>
      </c>
      <c r="F1243">
        <v>6</v>
      </c>
      <c r="G1243" s="1">
        <v>130000</v>
      </c>
      <c r="H1243" t="s">
        <v>27</v>
      </c>
      <c r="I1243" t="s">
        <v>30</v>
      </c>
    </row>
    <row r="1244" spans="1:9" x14ac:dyDescent="0.3">
      <c r="A1244">
        <v>1244</v>
      </c>
      <c r="B1244">
        <v>50</v>
      </c>
      <c r="C1244" t="s">
        <v>13</v>
      </c>
      <c r="D1244" t="s">
        <v>18</v>
      </c>
      <c r="E1244" t="s">
        <v>202</v>
      </c>
      <c r="F1244">
        <v>16</v>
      </c>
      <c r="G1244" s="1">
        <v>185000</v>
      </c>
      <c r="H1244" t="s">
        <v>32</v>
      </c>
      <c r="I1244" t="s">
        <v>23</v>
      </c>
    </row>
    <row r="1245" spans="1:9" x14ac:dyDescent="0.3">
      <c r="A1245">
        <v>1245</v>
      </c>
      <c r="B1245">
        <v>24</v>
      </c>
      <c r="C1245" t="s">
        <v>13</v>
      </c>
      <c r="D1245" t="s">
        <v>14</v>
      </c>
      <c r="E1245" t="s">
        <v>203</v>
      </c>
      <c r="F1245">
        <v>1</v>
      </c>
      <c r="G1245" s="1">
        <v>60000</v>
      </c>
      <c r="H1245" t="s">
        <v>20</v>
      </c>
      <c r="I1245" t="s">
        <v>23</v>
      </c>
    </row>
    <row r="1246" spans="1:9" x14ac:dyDescent="0.3">
      <c r="A1246">
        <v>1246</v>
      </c>
      <c r="B1246">
        <v>56</v>
      </c>
      <c r="C1246" t="s">
        <v>8</v>
      </c>
      <c r="D1246" t="s">
        <v>18</v>
      </c>
      <c r="E1246" t="s">
        <v>202</v>
      </c>
      <c r="F1246">
        <v>17</v>
      </c>
      <c r="G1246" s="1">
        <v>195000</v>
      </c>
      <c r="H1246" t="s">
        <v>27</v>
      </c>
      <c r="I1246" t="s">
        <v>12</v>
      </c>
    </row>
    <row r="1247" spans="1:9" x14ac:dyDescent="0.3">
      <c r="A1247">
        <v>1247</v>
      </c>
      <c r="B1247">
        <v>24</v>
      </c>
      <c r="C1247" t="s">
        <v>8</v>
      </c>
      <c r="D1247" t="s">
        <v>9</v>
      </c>
      <c r="E1247" t="s">
        <v>206</v>
      </c>
      <c r="F1247">
        <v>1</v>
      </c>
      <c r="G1247" s="1">
        <v>60000</v>
      </c>
      <c r="H1247" t="s">
        <v>16</v>
      </c>
      <c r="I1247" t="s">
        <v>23</v>
      </c>
    </row>
    <row r="1248" spans="1:9" x14ac:dyDescent="0.3">
      <c r="A1248">
        <v>1248</v>
      </c>
      <c r="B1248">
        <v>37</v>
      </c>
      <c r="C1248" t="s">
        <v>8</v>
      </c>
      <c r="D1248" t="s">
        <v>14</v>
      </c>
      <c r="E1248" t="s">
        <v>95</v>
      </c>
      <c r="F1248">
        <v>8</v>
      </c>
      <c r="G1248" s="1">
        <v>150000</v>
      </c>
      <c r="H1248" t="s">
        <v>11</v>
      </c>
      <c r="I1248" t="s">
        <v>44</v>
      </c>
    </row>
    <row r="1249" spans="1:9" x14ac:dyDescent="0.3">
      <c r="A1249">
        <v>1249</v>
      </c>
      <c r="B1249">
        <v>43</v>
      </c>
      <c r="C1249" t="s">
        <v>13</v>
      </c>
      <c r="D1249" t="s">
        <v>18</v>
      </c>
      <c r="E1249" t="s">
        <v>204</v>
      </c>
      <c r="F1249">
        <v>13</v>
      </c>
      <c r="G1249" s="1">
        <v>180000</v>
      </c>
      <c r="H1249" t="s">
        <v>16</v>
      </c>
      <c r="I1249" t="s">
        <v>39</v>
      </c>
    </row>
    <row r="1250" spans="1:9" x14ac:dyDescent="0.3">
      <c r="A1250">
        <v>1250</v>
      </c>
      <c r="B1250">
        <v>44</v>
      </c>
      <c r="C1250" t="s">
        <v>13</v>
      </c>
      <c r="D1250" t="s">
        <v>14</v>
      </c>
      <c r="E1250" t="s">
        <v>95</v>
      </c>
      <c r="F1250">
        <v>12</v>
      </c>
      <c r="G1250" s="1">
        <v>170000</v>
      </c>
      <c r="H1250" t="s">
        <v>20</v>
      </c>
      <c r="I1250" t="s">
        <v>56</v>
      </c>
    </row>
    <row r="1251" spans="1:9" x14ac:dyDescent="0.3">
      <c r="A1251">
        <v>1251</v>
      </c>
      <c r="B1251">
        <v>34</v>
      </c>
      <c r="C1251" t="s">
        <v>8</v>
      </c>
      <c r="D1251" t="s">
        <v>14</v>
      </c>
      <c r="E1251" t="s">
        <v>203</v>
      </c>
      <c r="F1251">
        <v>6</v>
      </c>
      <c r="G1251" s="1">
        <v>125000</v>
      </c>
      <c r="H1251" t="s">
        <v>20</v>
      </c>
      <c r="I1251" t="s">
        <v>12</v>
      </c>
    </row>
    <row r="1252" spans="1:9" x14ac:dyDescent="0.3">
      <c r="A1252">
        <v>1252</v>
      </c>
      <c r="B1252">
        <v>45</v>
      </c>
      <c r="C1252" t="s">
        <v>8</v>
      </c>
      <c r="D1252" t="s">
        <v>18</v>
      </c>
      <c r="E1252" t="s">
        <v>202</v>
      </c>
      <c r="F1252">
        <v>15</v>
      </c>
      <c r="G1252" s="1">
        <v>185000</v>
      </c>
      <c r="H1252" t="s">
        <v>27</v>
      </c>
      <c r="I1252" t="s">
        <v>12</v>
      </c>
    </row>
    <row r="1253" spans="1:9" x14ac:dyDescent="0.3">
      <c r="A1253">
        <v>1253</v>
      </c>
      <c r="B1253">
        <v>29</v>
      </c>
      <c r="C1253" t="s">
        <v>8</v>
      </c>
      <c r="D1253" t="s">
        <v>9</v>
      </c>
      <c r="E1253" t="s">
        <v>205</v>
      </c>
      <c r="F1253">
        <v>3</v>
      </c>
      <c r="G1253" s="1">
        <v>90000</v>
      </c>
      <c r="H1253" t="s">
        <v>11</v>
      </c>
      <c r="I1253" t="s">
        <v>12</v>
      </c>
    </row>
    <row r="1254" spans="1:9" x14ac:dyDescent="0.3">
      <c r="A1254">
        <v>1254</v>
      </c>
      <c r="B1254">
        <v>29</v>
      </c>
      <c r="C1254" t="s">
        <v>8</v>
      </c>
      <c r="D1254" t="s">
        <v>9</v>
      </c>
      <c r="E1254" t="s">
        <v>206</v>
      </c>
      <c r="F1254">
        <v>3</v>
      </c>
      <c r="G1254" s="1">
        <v>80000</v>
      </c>
      <c r="H1254" t="s">
        <v>11</v>
      </c>
      <c r="I1254" t="s">
        <v>44</v>
      </c>
    </row>
    <row r="1255" spans="1:9" x14ac:dyDescent="0.3">
      <c r="A1255">
        <v>1255</v>
      </c>
      <c r="B1255">
        <v>29</v>
      </c>
      <c r="C1255" t="s">
        <v>13</v>
      </c>
      <c r="D1255" t="s">
        <v>9</v>
      </c>
      <c r="E1255" t="s">
        <v>203</v>
      </c>
      <c r="F1255">
        <v>3</v>
      </c>
      <c r="G1255" s="1">
        <v>85000</v>
      </c>
      <c r="H1255" t="s">
        <v>32</v>
      </c>
      <c r="I1255" t="s">
        <v>33</v>
      </c>
    </row>
    <row r="1256" spans="1:9" x14ac:dyDescent="0.3">
      <c r="A1256">
        <v>1256</v>
      </c>
      <c r="B1256">
        <v>48</v>
      </c>
      <c r="C1256" t="s">
        <v>8</v>
      </c>
      <c r="D1256" t="s">
        <v>18</v>
      </c>
      <c r="E1256" t="s">
        <v>204</v>
      </c>
      <c r="F1256">
        <v>16</v>
      </c>
      <c r="G1256" s="1">
        <v>190000</v>
      </c>
      <c r="H1256" t="s">
        <v>11</v>
      </c>
      <c r="I1256" t="s">
        <v>12</v>
      </c>
    </row>
    <row r="1257" spans="1:9" x14ac:dyDescent="0.3">
      <c r="A1257">
        <v>1257</v>
      </c>
      <c r="B1257">
        <v>43</v>
      </c>
      <c r="C1257" t="s">
        <v>13</v>
      </c>
      <c r="D1257" t="s">
        <v>14</v>
      </c>
      <c r="E1257" t="s">
        <v>202</v>
      </c>
      <c r="F1257">
        <v>11</v>
      </c>
      <c r="G1257" s="1">
        <v>160000</v>
      </c>
      <c r="H1257" t="s">
        <v>20</v>
      </c>
      <c r="I1257" t="s">
        <v>12</v>
      </c>
    </row>
    <row r="1258" spans="1:9" x14ac:dyDescent="0.3">
      <c r="A1258">
        <v>1258</v>
      </c>
      <c r="B1258">
        <v>62</v>
      </c>
      <c r="C1258" t="s">
        <v>8</v>
      </c>
      <c r="D1258" t="s">
        <v>18</v>
      </c>
      <c r="E1258" t="s">
        <v>202</v>
      </c>
      <c r="F1258">
        <v>19</v>
      </c>
      <c r="G1258" s="1">
        <v>200000</v>
      </c>
      <c r="H1258" t="s">
        <v>11</v>
      </c>
      <c r="I1258" t="s">
        <v>44</v>
      </c>
    </row>
    <row r="1259" spans="1:9" x14ac:dyDescent="0.3">
      <c r="A1259">
        <v>1259</v>
      </c>
      <c r="B1259">
        <v>54</v>
      </c>
      <c r="C1259" t="s">
        <v>8</v>
      </c>
      <c r="D1259" t="s">
        <v>18</v>
      </c>
      <c r="E1259" t="s">
        <v>202</v>
      </c>
      <c r="F1259">
        <v>17</v>
      </c>
      <c r="G1259" s="1">
        <v>195000</v>
      </c>
      <c r="H1259" t="s">
        <v>20</v>
      </c>
      <c r="I1259" t="s">
        <v>23</v>
      </c>
    </row>
    <row r="1260" spans="1:9" x14ac:dyDescent="0.3">
      <c r="A1260">
        <v>1260</v>
      </c>
      <c r="B1260">
        <v>60</v>
      </c>
      <c r="C1260" t="s">
        <v>8</v>
      </c>
      <c r="D1260" t="s">
        <v>18</v>
      </c>
      <c r="E1260" t="s">
        <v>202</v>
      </c>
      <c r="F1260">
        <v>18</v>
      </c>
      <c r="G1260" s="1">
        <v>195000</v>
      </c>
      <c r="H1260" t="s">
        <v>32</v>
      </c>
      <c r="I1260" t="s">
        <v>12</v>
      </c>
    </row>
    <row r="1261" spans="1:9" x14ac:dyDescent="0.3">
      <c r="A1261">
        <v>1261</v>
      </c>
      <c r="B1261">
        <v>54</v>
      </c>
      <c r="C1261" t="s">
        <v>13</v>
      </c>
      <c r="D1261" t="s">
        <v>18</v>
      </c>
      <c r="E1261" t="s">
        <v>202</v>
      </c>
      <c r="F1261">
        <v>14</v>
      </c>
      <c r="G1261" s="1">
        <v>190000</v>
      </c>
      <c r="H1261" t="s">
        <v>32</v>
      </c>
      <c r="I1261" t="s">
        <v>33</v>
      </c>
    </row>
    <row r="1262" spans="1:9" x14ac:dyDescent="0.3">
      <c r="A1262">
        <v>1262</v>
      </c>
      <c r="B1262">
        <v>27</v>
      </c>
      <c r="C1262" t="s">
        <v>13</v>
      </c>
      <c r="D1262" t="s">
        <v>14</v>
      </c>
      <c r="E1262" t="s">
        <v>205</v>
      </c>
      <c r="F1262">
        <v>3</v>
      </c>
      <c r="G1262" s="1">
        <v>95000</v>
      </c>
      <c r="H1262" t="s">
        <v>16</v>
      </c>
      <c r="I1262" t="s">
        <v>39</v>
      </c>
    </row>
    <row r="1263" spans="1:9" x14ac:dyDescent="0.3">
      <c r="A1263">
        <v>1263</v>
      </c>
      <c r="B1263">
        <v>23</v>
      </c>
      <c r="C1263" t="s">
        <v>8</v>
      </c>
      <c r="D1263" t="s">
        <v>9</v>
      </c>
      <c r="E1263" t="s">
        <v>203</v>
      </c>
      <c r="F1263">
        <v>1</v>
      </c>
      <c r="G1263" s="1">
        <v>55000</v>
      </c>
      <c r="H1263" t="s">
        <v>11</v>
      </c>
      <c r="I1263" t="s">
        <v>23</v>
      </c>
    </row>
    <row r="1264" spans="1:9" x14ac:dyDescent="0.3">
      <c r="A1264">
        <v>1264</v>
      </c>
      <c r="B1264">
        <v>45</v>
      </c>
      <c r="C1264" t="s">
        <v>8</v>
      </c>
      <c r="D1264" t="s">
        <v>18</v>
      </c>
      <c r="E1264" t="s">
        <v>95</v>
      </c>
      <c r="F1264">
        <v>13</v>
      </c>
      <c r="G1264" s="1">
        <v>185000</v>
      </c>
      <c r="H1264" t="s">
        <v>20</v>
      </c>
      <c r="I1264" t="s">
        <v>12</v>
      </c>
    </row>
    <row r="1265" spans="1:9" x14ac:dyDescent="0.3">
      <c r="A1265">
        <v>1265</v>
      </c>
      <c r="B1265">
        <v>32</v>
      </c>
      <c r="C1265" t="s">
        <v>13</v>
      </c>
      <c r="D1265" t="s">
        <v>14</v>
      </c>
      <c r="E1265" t="s">
        <v>205</v>
      </c>
      <c r="F1265">
        <v>5</v>
      </c>
      <c r="G1265" s="1">
        <v>120000</v>
      </c>
      <c r="H1265" t="s">
        <v>20</v>
      </c>
      <c r="I1265" t="s">
        <v>56</v>
      </c>
    </row>
    <row r="1266" spans="1:9" x14ac:dyDescent="0.3">
      <c r="A1266">
        <v>1266</v>
      </c>
      <c r="B1266">
        <v>57</v>
      </c>
      <c r="C1266" t="s">
        <v>8</v>
      </c>
      <c r="D1266" t="s">
        <v>18</v>
      </c>
      <c r="E1266" t="s">
        <v>202</v>
      </c>
      <c r="F1266">
        <v>16</v>
      </c>
      <c r="G1266" s="1">
        <v>195000</v>
      </c>
      <c r="H1266" t="s">
        <v>27</v>
      </c>
      <c r="I1266" t="s">
        <v>28</v>
      </c>
    </row>
    <row r="1267" spans="1:9" x14ac:dyDescent="0.3">
      <c r="A1267">
        <v>1267</v>
      </c>
      <c r="B1267">
        <v>47</v>
      </c>
      <c r="C1267" t="s">
        <v>8</v>
      </c>
      <c r="D1267" t="s">
        <v>18</v>
      </c>
      <c r="E1267" t="s">
        <v>202</v>
      </c>
      <c r="F1267">
        <v>14</v>
      </c>
      <c r="G1267" s="1">
        <v>175000</v>
      </c>
      <c r="H1267" t="s">
        <v>27</v>
      </c>
      <c r="I1267" t="s">
        <v>12</v>
      </c>
    </row>
    <row r="1268" spans="1:9" x14ac:dyDescent="0.3">
      <c r="A1268">
        <v>1268</v>
      </c>
      <c r="B1268">
        <v>25</v>
      </c>
      <c r="C1268" t="s">
        <v>13</v>
      </c>
      <c r="D1268" t="s">
        <v>14</v>
      </c>
      <c r="E1268" t="s">
        <v>203</v>
      </c>
      <c r="F1268">
        <v>2</v>
      </c>
      <c r="G1268" s="1">
        <v>75000</v>
      </c>
      <c r="H1268" t="s">
        <v>27</v>
      </c>
      <c r="I1268" t="s">
        <v>12</v>
      </c>
    </row>
    <row r="1269" spans="1:9" x14ac:dyDescent="0.3">
      <c r="A1269">
        <v>1269</v>
      </c>
      <c r="B1269">
        <v>58</v>
      </c>
      <c r="C1269" t="s">
        <v>8</v>
      </c>
      <c r="D1269" t="s">
        <v>18</v>
      </c>
      <c r="E1269" t="s">
        <v>202</v>
      </c>
      <c r="F1269">
        <v>17</v>
      </c>
      <c r="G1269" s="1">
        <v>200000</v>
      </c>
      <c r="H1269" t="s">
        <v>11</v>
      </c>
      <c r="I1269" t="s">
        <v>35</v>
      </c>
    </row>
    <row r="1270" spans="1:9" x14ac:dyDescent="0.3">
      <c r="A1270">
        <v>1270</v>
      </c>
      <c r="B1270">
        <v>41</v>
      </c>
      <c r="C1270" t="s">
        <v>13</v>
      </c>
      <c r="D1270" t="s">
        <v>14</v>
      </c>
      <c r="E1270" t="s">
        <v>95</v>
      </c>
      <c r="F1270">
        <v>12</v>
      </c>
      <c r="G1270" s="1">
        <v>160000</v>
      </c>
      <c r="H1270" t="s">
        <v>20</v>
      </c>
      <c r="I1270" t="s">
        <v>23</v>
      </c>
    </row>
    <row r="1271" spans="1:9" x14ac:dyDescent="0.3">
      <c r="A1271">
        <v>1271</v>
      </c>
      <c r="B1271">
        <v>41</v>
      </c>
      <c r="C1271" t="s">
        <v>8</v>
      </c>
      <c r="D1271" t="s">
        <v>18</v>
      </c>
      <c r="E1271" t="s">
        <v>202</v>
      </c>
      <c r="F1271">
        <v>12</v>
      </c>
      <c r="G1271" s="1">
        <v>175000</v>
      </c>
      <c r="H1271" t="s">
        <v>16</v>
      </c>
      <c r="I1271" t="s">
        <v>17</v>
      </c>
    </row>
    <row r="1272" spans="1:9" x14ac:dyDescent="0.3">
      <c r="A1272">
        <v>1272</v>
      </c>
      <c r="B1272">
        <v>26</v>
      </c>
      <c r="C1272" t="s">
        <v>8</v>
      </c>
      <c r="D1272" t="s">
        <v>9</v>
      </c>
      <c r="E1272" t="s">
        <v>206</v>
      </c>
      <c r="F1272">
        <v>2</v>
      </c>
      <c r="G1272" s="1">
        <v>70000</v>
      </c>
      <c r="H1272" t="s">
        <v>27</v>
      </c>
      <c r="I1272" t="s">
        <v>28</v>
      </c>
    </row>
    <row r="1273" spans="1:9" x14ac:dyDescent="0.3">
      <c r="A1273">
        <v>1273</v>
      </c>
      <c r="B1273">
        <v>47</v>
      </c>
      <c r="C1273" t="s">
        <v>8</v>
      </c>
      <c r="D1273" t="s">
        <v>18</v>
      </c>
      <c r="E1273" t="s">
        <v>95</v>
      </c>
      <c r="F1273">
        <v>15</v>
      </c>
      <c r="G1273" s="1">
        <v>180000</v>
      </c>
      <c r="H1273" t="s">
        <v>11</v>
      </c>
      <c r="I1273" t="s">
        <v>12</v>
      </c>
    </row>
    <row r="1274" spans="1:9" x14ac:dyDescent="0.3">
      <c r="A1274">
        <v>1274</v>
      </c>
      <c r="B1274">
        <v>24</v>
      </c>
      <c r="C1274" t="s">
        <v>13</v>
      </c>
      <c r="D1274" t="s">
        <v>9</v>
      </c>
      <c r="E1274" t="s">
        <v>203</v>
      </c>
      <c r="F1274">
        <v>1</v>
      </c>
      <c r="G1274" s="1">
        <v>60000</v>
      </c>
      <c r="H1274" t="s">
        <v>11</v>
      </c>
      <c r="I1274" t="s">
        <v>12</v>
      </c>
    </row>
    <row r="1275" spans="1:9" x14ac:dyDescent="0.3">
      <c r="A1275">
        <v>1275</v>
      </c>
      <c r="B1275">
        <v>48</v>
      </c>
      <c r="C1275" t="s">
        <v>8</v>
      </c>
      <c r="D1275" t="s">
        <v>18</v>
      </c>
      <c r="E1275" t="s">
        <v>204</v>
      </c>
      <c r="F1275">
        <v>16</v>
      </c>
      <c r="G1275" s="1">
        <v>190000</v>
      </c>
      <c r="H1275" t="s">
        <v>32</v>
      </c>
      <c r="I1275" t="s">
        <v>33</v>
      </c>
    </row>
    <row r="1276" spans="1:9" x14ac:dyDescent="0.3">
      <c r="A1276">
        <v>1276</v>
      </c>
      <c r="B1276">
        <v>32</v>
      </c>
      <c r="C1276" t="s">
        <v>8</v>
      </c>
      <c r="D1276" t="s">
        <v>9</v>
      </c>
      <c r="E1276" t="s">
        <v>205</v>
      </c>
      <c r="F1276">
        <v>5</v>
      </c>
      <c r="G1276" s="1">
        <v>120000</v>
      </c>
      <c r="H1276" t="s">
        <v>32</v>
      </c>
      <c r="I1276" t="s">
        <v>33</v>
      </c>
    </row>
    <row r="1277" spans="1:9" x14ac:dyDescent="0.3">
      <c r="A1277">
        <v>1277</v>
      </c>
      <c r="B1277">
        <v>61</v>
      </c>
      <c r="C1277" t="s">
        <v>8</v>
      </c>
      <c r="D1277" t="s">
        <v>18</v>
      </c>
      <c r="E1277" t="s">
        <v>202</v>
      </c>
      <c r="F1277">
        <v>20</v>
      </c>
      <c r="G1277" s="1">
        <v>200000</v>
      </c>
      <c r="H1277" t="s">
        <v>16</v>
      </c>
      <c r="I1277" t="s">
        <v>17</v>
      </c>
    </row>
    <row r="1278" spans="1:9" x14ac:dyDescent="0.3">
      <c r="A1278">
        <v>1278</v>
      </c>
      <c r="B1278">
        <v>45</v>
      </c>
      <c r="C1278" t="s">
        <v>8</v>
      </c>
      <c r="D1278" t="s">
        <v>18</v>
      </c>
      <c r="E1278" t="s">
        <v>204</v>
      </c>
      <c r="F1278">
        <v>14</v>
      </c>
      <c r="G1278" s="1">
        <v>185000</v>
      </c>
      <c r="H1278" t="s">
        <v>32</v>
      </c>
      <c r="I1278" t="s">
        <v>23</v>
      </c>
    </row>
    <row r="1279" spans="1:9" x14ac:dyDescent="0.3">
      <c r="A1279">
        <v>1279</v>
      </c>
      <c r="B1279">
        <v>50</v>
      </c>
      <c r="C1279" t="s">
        <v>13</v>
      </c>
      <c r="D1279" t="s">
        <v>18</v>
      </c>
      <c r="E1279" t="s">
        <v>202</v>
      </c>
      <c r="F1279">
        <v>16</v>
      </c>
      <c r="G1279" s="1">
        <v>190000</v>
      </c>
      <c r="H1279" t="s">
        <v>20</v>
      </c>
      <c r="I1279" t="s">
        <v>23</v>
      </c>
    </row>
    <row r="1280" spans="1:9" x14ac:dyDescent="0.3">
      <c r="A1280">
        <v>1280</v>
      </c>
      <c r="B1280">
        <v>53</v>
      </c>
      <c r="C1280" t="s">
        <v>8</v>
      </c>
      <c r="D1280" t="s">
        <v>18</v>
      </c>
      <c r="E1280" t="s">
        <v>202</v>
      </c>
      <c r="F1280">
        <v>18</v>
      </c>
      <c r="G1280" s="1">
        <v>195000</v>
      </c>
      <c r="H1280" t="s">
        <v>32</v>
      </c>
      <c r="I1280" t="s">
        <v>33</v>
      </c>
    </row>
    <row r="1281" spans="1:9" x14ac:dyDescent="0.3">
      <c r="A1281">
        <v>1281</v>
      </c>
      <c r="B1281">
        <v>47</v>
      </c>
      <c r="C1281" t="s">
        <v>13</v>
      </c>
      <c r="D1281" t="s">
        <v>18</v>
      </c>
      <c r="E1281" t="s">
        <v>95</v>
      </c>
      <c r="F1281">
        <v>14</v>
      </c>
      <c r="G1281" s="1">
        <v>170000</v>
      </c>
      <c r="H1281" t="s">
        <v>27</v>
      </c>
      <c r="I1281" t="s">
        <v>12</v>
      </c>
    </row>
    <row r="1282" spans="1:9" x14ac:dyDescent="0.3">
      <c r="A1282">
        <v>1282</v>
      </c>
      <c r="B1282">
        <v>23</v>
      </c>
      <c r="C1282" t="s">
        <v>8</v>
      </c>
      <c r="D1282" t="s">
        <v>9</v>
      </c>
      <c r="E1282" t="s">
        <v>206</v>
      </c>
      <c r="F1282">
        <v>1</v>
      </c>
      <c r="G1282" s="1">
        <v>55000</v>
      </c>
      <c r="H1282" t="s">
        <v>32</v>
      </c>
      <c r="I1282" t="s">
        <v>12</v>
      </c>
    </row>
    <row r="1283" spans="1:9" x14ac:dyDescent="0.3">
      <c r="A1283">
        <v>1283</v>
      </c>
      <c r="B1283">
        <v>33</v>
      </c>
      <c r="C1283" t="s">
        <v>8</v>
      </c>
      <c r="D1283" t="s">
        <v>14</v>
      </c>
      <c r="E1283" t="s">
        <v>203</v>
      </c>
      <c r="F1283">
        <v>6</v>
      </c>
      <c r="G1283" s="1">
        <v>130000</v>
      </c>
      <c r="H1283" t="s">
        <v>27</v>
      </c>
      <c r="I1283" t="s">
        <v>28</v>
      </c>
    </row>
    <row r="1284" spans="1:9" x14ac:dyDescent="0.3">
      <c r="A1284">
        <v>1284</v>
      </c>
      <c r="B1284">
        <v>42</v>
      </c>
      <c r="C1284" t="s">
        <v>8</v>
      </c>
      <c r="D1284" t="s">
        <v>18</v>
      </c>
      <c r="E1284" t="s">
        <v>202</v>
      </c>
      <c r="F1284">
        <v>14</v>
      </c>
      <c r="G1284" s="1">
        <v>180000</v>
      </c>
      <c r="H1284" t="s">
        <v>27</v>
      </c>
      <c r="I1284" t="s">
        <v>30</v>
      </c>
    </row>
    <row r="1285" spans="1:9" x14ac:dyDescent="0.3">
      <c r="A1285">
        <v>1285</v>
      </c>
      <c r="B1285">
        <v>45</v>
      </c>
      <c r="C1285" t="s">
        <v>8</v>
      </c>
      <c r="D1285" t="s">
        <v>18</v>
      </c>
      <c r="E1285" t="s">
        <v>204</v>
      </c>
      <c r="F1285">
        <v>14</v>
      </c>
      <c r="G1285" s="1">
        <v>185000</v>
      </c>
      <c r="H1285" t="s">
        <v>32</v>
      </c>
      <c r="I1285" t="s">
        <v>12</v>
      </c>
    </row>
    <row r="1286" spans="1:9" x14ac:dyDescent="0.3">
      <c r="A1286">
        <v>1286</v>
      </c>
      <c r="B1286">
        <v>23</v>
      </c>
      <c r="C1286" t="s">
        <v>8</v>
      </c>
      <c r="D1286" t="s">
        <v>9</v>
      </c>
      <c r="E1286" t="s">
        <v>206</v>
      </c>
      <c r="F1286">
        <v>1</v>
      </c>
      <c r="G1286" s="1">
        <v>55000</v>
      </c>
      <c r="H1286" t="s">
        <v>27</v>
      </c>
      <c r="I1286" t="s">
        <v>28</v>
      </c>
    </row>
    <row r="1287" spans="1:9" x14ac:dyDescent="0.3">
      <c r="A1287">
        <v>1287</v>
      </c>
      <c r="B1287">
        <v>37</v>
      </c>
      <c r="C1287" t="s">
        <v>8</v>
      </c>
      <c r="D1287" t="s">
        <v>14</v>
      </c>
      <c r="E1287" t="s">
        <v>95</v>
      </c>
      <c r="F1287">
        <v>9</v>
      </c>
      <c r="G1287" s="1">
        <v>145000</v>
      </c>
      <c r="H1287" t="s">
        <v>20</v>
      </c>
      <c r="I1287" t="s">
        <v>12</v>
      </c>
    </row>
    <row r="1288" spans="1:9" x14ac:dyDescent="0.3">
      <c r="A1288">
        <v>1288</v>
      </c>
      <c r="B1288">
        <v>44</v>
      </c>
      <c r="C1288" t="s">
        <v>13</v>
      </c>
      <c r="D1288" t="s">
        <v>14</v>
      </c>
      <c r="E1288" t="s">
        <v>204</v>
      </c>
      <c r="F1288">
        <v>12</v>
      </c>
      <c r="G1288" s="1">
        <v>170000</v>
      </c>
      <c r="H1288" t="s">
        <v>27</v>
      </c>
      <c r="I1288" t="s">
        <v>12</v>
      </c>
    </row>
    <row r="1289" spans="1:9" x14ac:dyDescent="0.3">
      <c r="A1289">
        <v>1289</v>
      </c>
      <c r="B1289">
        <v>54</v>
      </c>
      <c r="C1289" t="s">
        <v>8</v>
      </c>
      <c r="D1289" t="s">
        <v>18</v>
      </c>
      <c r="E1289" t="s">
        <v>202</v>
      </c>
      <c r="F1289">
        <v>17</v>
      </c>
      <c r="G1289" s="1">
        <v>195000</v>
      </c>
      <c r="H1289" t="s">
        <v>11</v>
      </c>
      <c r="I1289" t="s">
        <v>44</v>
      </c>
    </row>
    <row r="1290" spans="1:9" x14ac:dyDescent="0.3">
      <c r="A1290">
        <v>1290</v>
      </c>
      <c r="B1290">
        <v>38</v>
      </c>
      <c r="C1290" t="s">
        <v>13</v>
      </c>
      <c r="D1290" t="s">
        <v>14</v>
      </c>
      <c r="E1290" t="s">
        <v>203</v>
      </c>
      <c r="F1290">
        <v>10</v>
      </c>
      <c r="G1290" s="1">
        <v>155000</v>
      </c>
      <c r="H1290" t="s">
        <v>32</v>
      </c>
      <c r="I1290" t="s">
        <v>23</v>
      </c>
    </row>
    <row r="1291" spans="1:9" x14ac:dyDescent="0.3">
      <c r="A1291">
        <v>1291</v>
      </c>
      <c r="B1291">
        <v>34</v>
      </c>
      <c r="C1291" t="s">
        <v>8</v>
      </c>
      <c r="D1291" t="s">
        <v>14</v>
      </c>
      <c r="E1291" t="s">
        <v>205</v>
      </c>
      <c r="F1291">
        <v>6</v>
      </c>
      <c r="G1291" s="1">
        <v>125000</v>
      </c>
      <c r="H1291" t="s">
        <v>16</v>
      </c>
      <c r="I1291" t="s">
        <v>17</v>
      </c>
    </row>
    <row r="1292" spans="1:9" x14ac:dyDescent="0.3">
      <c r="A1292">
        <v>1292</v>
      </c>
      <c r="B1292">
        <v>46</v>
      </c>
      <c r="C1292" t="s">
        <v>13</v>
      </c>
      <c r="D1292" t="s">
        <v>18</v>
      </c>
      <c r="E1292" t="s">
        <v>202</v>
      </c>
      <c r="F1292">
        <v>14</v>
      </c>
      <c r="G1292" s="1">
        <v>180000</v>
      </c>
      <c r="H1292" t="s">
        <v>27</v>
      </c>
      <c r="I1292" t="s">
        <v>28</v>
      </c>
    </row>
    <row r="1293" spans="1:9" x14ac:dyDescent="0.3">
      <c r="A1293">
        <v>1293</v>
      </c>
      <c r="B1293">
        <v>30</v>
      </c>
      <c r="C1293" t="s">
        <v>8</v>
      </c>
      <c r="D1293" t="s">
        <v>9</v>
      </c>
      <c r="E1293" t="s">
        <v>203</v>
      </c>
      <c r="F1293">
        <v>4</v>
      </c>
      <c r="G1293" s="1">
        <v>95000</v>
      </c>
      <c r="H1293" t="s">
        <v>27</v>
      </c>
      <c r="I1293" t="s">
        <v>30</v>
      </c>
    </row>
    <row r="1294" spans="1:9" x14ac:dyDescent="0.3">
      <c r="A1294">
        <v>1294</v>
      </c>
      <c r="B1294">
        <v>44</v>
      </c>
      <c r="C1294" t="s">
        <v>13</v>
      </c>
      <c r="D1294" t="s">
        <v>14</v>
      </c>
      <c r="E1294" t="s">
        <v>95</v>
      </c>
      <c r="F1294">
        <v>11</v>
      </c>
      <c r="G1294" s="1">
        <v>170000</v>
      </c>
      <c r="H1294" t="s">
        <v>20</v>
      </c>
      <c r="I1294" t="s">
        <v>12</v>
      </c>
    </row>
    <row r="1295" spans="1:9" x14ac:dyDescent="0.3">
      <c r="A1295">
        <v>1295</v>
      </c>
      <c r="B1295">
        <v>27</v>
      </c>
      <c r="C1295" t="s">
        <v>13</v>
      </c>
      <c r="D1295" t="s">
        <v>14</v>
      </c>
      <c r="E1295" t="s">
        <v>205</v>
      </c>
      <c r="F1295">
        <v>3</v>
      </c>
      <c r="G1295" s="1">
        <v>100000</v>
      </c>
      <c r="H1295" t="s">
        <v>16</v>
      </c>
      <c r="I1295" t="s">
        <v>23</v>
      </c>
    </row>
    <row r="1296" spans="1:9" x14ac:dyDescent="0.3">
      <c r="A1296">
        <v>1296</v>
      </c>
      <c r="B1296">
        <v>42</v>
      </c>
      <c r="C1296" t="s">
        <v>8</v>
      </c>
      <c r="D1296" t="s">
        <v>18</v>
      </c>
      <c r="E1296" t="s">
        <v>204</v>
      </c>
      <c r="F1296">
        <v>14</v>
      </c>
      <c r="G1296" s="1">
        <v>175000</v>
      </c>
      <c r="H1296" t="s">
        <v>27</v>
      </c>
      <c r="I1296" t="s">
        <v>28</v>
      </c>
    </row>
    <row r="1297" spans="1:9" x14ac:dyDescent="0.3">
      <c r="A1297">
        <v>1297</v>
      </c>
      <c r="B1297">
        <v>27</v>
      </c>
      <c r="C1297" t="s">
        <v>8</v>
      </c>
      <c r="D1297" t="s">
        <v>9</v>
      </c>
      <c r="E1297" t="s">
        <v>206</v>
      </c>
      <c r="F1297">
        <v>3</v>
      </c>
      <c r="G1297" s="1">
        <v>80000</v>
      </c>
      <c r="H1297" t="s">
        <v>11</v>
      </c>
      <c r="I1297" t="s">
        <v>44</v>
      </c>
    </row>
    <row r="1298" spans="1:9" x14ac:dyDescent="0.3">
      <c r="A1298">
        <v>1298</v>
      </c>
      <c r="B1298">
        <v>54</v>
      </c>
      <c r="C1298" t="s">
        <v>8</v>
      </c>
      <c r="D1298" t="s">
        <v>18</v>
      </c>
      <c r="E1298" t="s">
        <v>202</v>
      </c>
      <c r="F1298">
        <v>18</v>
      </c>
      <c r="G1298" s="1">
        <v>195000</v>
      </c>
      <c r="H1298" t="s">
        <v>20</v>
      </c>
      <c r="I1298" t="s">
        <v>56</v>
      </c>
    </row>
    <row r="1299" spans="1:9" x14ac:dyDescent="0.3">
      <c r="A1299">
        <v>1299</v>
      </c>
      <c r="B1299">
        <v>38</v>
      </c>
      <c r="C1299" t="s">
        <v>8</v>
      </c>
      <c r="D1299" t="s">
        <v>14</v>
      </c>
      <c r="E1299" t="s">
        <v>95</v>
      </c>
      <c r="F1299">
        <v>10</v>
      </c>
      <c r="G1299" s="1">
        <v>155000</v>
      </c>
      <c r="H1299" t="s">
        <v>20</v>
      </c>
      <c r="I1299" t="s">
        <v>56</v>
      </c>
    </row>
    <row r="1300" spans="1:9" x14ac:dyDescent="0.3">
      <c r="A1300">
        <v>1300</v>
      </c>
      <c r="B1300">
        <v>31</v>
      </c>
      <c r="C1300" t="s">
        <v>8</v>
      </c>
      <c r="D1300" t="s">
        <v>14</v>
      </c>
      <c r="E1300" t="s">
        <v>204</v>
      </c>
      <c r="F1300">
        <v>6</v>
      </c>
      <c r="G1300" s="1">
        <v>125000</v>
      </c>
      <c r="H1300" t="s">
        <v>27</v>
      </c>
      <c r="I1300" t="s">
        <v>30</v>
      </c>
    </row>
    <row r="1301" spans="1:9" x14ac:dyDescent="0.3">
      <c r="A1301">
        <v>1301</v>
      </c>
      <c r="B1301">
        <v>28</v>
      </c>
      <c r="C1301" t="s">
        <v>13</v>
      </c>
      <c r="D1301" t="s">
        <v>14</v>
      </c>
      <c r="E1301" t="s">
        <v>205</v>
      </c>
      <c r="F1301">
        <v>4</v>
      </c>
      <c r="G1301" s="1">
        <v>110000</v>
      </c>
      <c r="H1301" t="s">
        <v>11</v>
      </c>
      <c r="I1301" t="s">
        <v>23</v>
      </c>
    </row>
    <row r="1302" spans="1:9" x14ac:dyDescent="0.3">
      <c r="A1302">
        <v>1302</v>
      </c>
      <c r="B1302">
        <v>30</v>
      </c>
      <c r="C1302" t="s">
        <v>13</v>
      </c>
      <c r="D1302" t="s">
        <v>14</v>
      </c>
      <c r="E1302" t="s">
        <v>203</v>
      </c>
      <c r="F1302">
        <v>6</v>
      </c>
      <c r="G1302" s="1">
        <v>130000</v>
      </c>
      <c r="H1302" t="s">
        <v>16</v>
      </c>
      <c r="I1302" t="s">
        <v>23</v>
      </c>
    </row>
    <row r="1303" spans="1:9" x14ac:dyDescent="0.3">
      <c r="A1303">
        <v>1303</v>
      </c>
      <c r="B1303">
        <v>54</v>
      </c>
      <c r="C1303" t="s">
        <v>8</v>
      </c>
      <c r="D1303" t="s">
        <v>18</v>
      </c>
      <c r="E1303" t="s">
        <v>202</v>
      </c>
      <c r="F1303">
        <v>16</v>
      </c>
      <c r="G1303" s="1">
        <v>190000</v>
      </c>
      <c r="H1303" t="s">
        <v>11</v>
      </c>
      <c r="I1303" t="s">
        <v>12</v>
      </c>
    </row>
    <row r="1304" spans="1:9" x14ac:dyDescent="0.3">
      <c r="A1304">
        <v>1304</v>
      </c>
      <c r="B1304">
        <v>62</v>
      </c>
      <c r="C1304" t="s">
        <v>8</v>
      </c>
      <c r="D1304" t="s">
        <v>18</v>
      </c>
      <c r="E1304" t="s">
        <v>202</v>
      </c>
      <c r="F1304">
        <v>20</v>
      </c>
      <c r="G1304" s="1">
        <v>200000</v>
      </c>
      <c r="H1304" t="s">
        <v>20</v>
      </c>
      <c r="I1304" t="s">
        <v>23</v>
      </c>
    </row>
    <row r="1305" spans="1:9" x14ac:dyDescent="0.3">
      <c r="A1305">
        <v>1305</v>
      </c>
      <c r="B1305">
        <v>62</v>
      </c>
      <c r="C1305" t="s">
        <v>8</v>
      </c>
      <c r="D1305" t="s">
        <v>18</v>
      </c>
      <c r="E1305" t="s">
        <v>202</v>
      </c>
      <c r="F1305">
        <v>19</v>
      </c>
      <c r="G1305" s="1">
        <v>200000</v>
      </c>
      <c r="H1305" t="s">
        <v>32</v>
      </c>
      <c r="I1305" t="s">
        <v>23</v>
      </c>
    </row>
    <row r="1306" spans="1:9" x14ac:dyDescent="0.3">
      <c r="A1306">
        <v>1306</v>
      </c>
      <c r="B1306">
        <v>37</v>
      </c>
      <c r="C1306" t="s">
        <v>8</v>
      </c>
      <c r="D1306" t="s">
        <v>14</v>
      </c>
      <c r="E1306" t="s">
        <v>95</v>
      </c>
      <c r="F1306">
        <v>9</v>
      </c>
      <c r="G1306" s="1">
        <v>150000</v>
      </c>
      <c r="H1306" t="s">
        <v>11</v>
      </c>
      <c r="I1306" t="s">
        <v>12</v>
      </c>
    </row>
    <row r="1307" spans="1:9" x14ac:dyDescent="0.3">
      <c r="A1307">
        <v>1307</v>
      </c>
      <c r="B1307">
        <v>31</v>
      </c>
      <c r="C1307" t="s">
        <v>8</v>
      </c>
      <c r="D1307" t="s">
        <v>14</v>
      </c>
      <c r="E1307" t="s">
        <v>95</v>
      </c>
      <c r="F1307">
        <v>7</v>
      </c>
      <c r="G1307" s="1">
        <v>140000</v>
      </c>
      <c r="H1307" t="s">
        <v>11</v>
      </c>
      <c r="I1307" t="s">
        <v>44</v>
      </c>
    </row>
    <row r="1308" spans="1:9" x14ac:dyDescent="0.3">
      <c r="A1308">
        <v>1308</v>
      </c>
      <c r="B1308">
        <v>58</v>
      </c>
      <c r="C1308" t="s">
        <v>13</v>
      </c>
      <c r="D1308" t="s">
        <v>18</v>
      </c>
      <c r="E1308" t="s">
        <v>202</v>
      </c>
      <c r="F1308">
        <v>17</v>
      </c>
      <c r="G1308" s="1">
        <v>195000</v>
      </c>
      <c r="H1308" t="s">
        <v>27</v>
      </c>
      <c r="I1308" t="s">
        <v>12</v>
      </c>
    </row>
    <row r="1309" spans="1:9" x14ac:dyDescent="0.3">
      <c r="A1309">
        <v>1309</v>
      </c>
      <c r="B1309">
        <v>56</v>
      </c>
      <c r="C1309" t="s">
        <v>8</v>
      </c>
      <c r="D1309" t="s">
        <v>18</v>
      </c>
      <c r="E1309" t="s">
        <v>202</v>
      </c>
      <c r="F1309">
        <v>17</v>
      </c>
      <c r="G1309" s="1">
        <v>195000</v>
      </c>
      <c r="H1309" t="s">
        <v>11</v>
      </c>
      <c r="I1309" t="s">
        <v>12</v>
      </c>
    </row>
    <row r="1310" spans="1:9" x14ac:dyDescent="0.3">
      <c r="A1310">
        <v>1310</v>
      </c>
      <c r="B1310">
        <v>23</v>
      </c>
      <c r="C1310" t="s">
        <v>13</v>
      </c>
      <c r="D1310" t="s">
        <v>9</v>
      </c>
      <c r="E1310" t="s">
        <v>203</v>
      </c>
      <c r="F1310">
        <v>1</v>
      </c>
      <c r="G1310" s="1">
        <v>55000</v>
      </c>
      <c r="H1310" t="s">
        <v>32</v>
      </c>
      <c r="I1310" t="s">
        <v>23</v>
      </c>
    </row>
    <row r="1311" spans="1:9" x14ac:dyDescent="0.3">
      <c r="A1311">
        <v>1311</v>
      </c>
      <c r="B1311">
        <v>49</v>
      </c>
      <c r="C1311" t="s">
        <v>8</v>
      </c>
      <c r="D1311" t="s">
        <v>18</v>
      </c>
      <c r="E1311" t="s">
        <v>202</v>
      </c>
      <c r="F1311">
        <v>15</v>
      </c>
      <c r="G1311" s="1">
        <v>185000</v>
      </c>
      <c r="H1311" t="s">
        <v>16</v>
      </c>
      <c r="I1311" t="s">
        <v>12</v>
      </c>
    </row>
    <row r="1312" spans="1:9" x14ac:dyDescent="0.3">
      <c r="A1312">
        <v>1312</v>
      </c>
      <c r="B1312">
        <v>32</v>
      </c>
      <c r="C1312" t="s">
        <v>13</v>
      </c>
      <c r="D1312" t="s">
        <v>14</v>
      </c>
      <c r="E1312" t="s">
        <v>205</v>
      </c>
      <c r="F1312">
        <v>5</v>
      </c>
      <c r="G1312" s="1">
        <v>120000</v>
      </c>
      <c r="H1312" t="s">
        <v>16</v>
      </c>
      <c r="I1312" t="s">
        <v>12</v>
      </c>
    </row>
    <row r="1313" spans="1:9" x14ac:dyDescent="0.3">
      <c r="A1313">
        <v>1313</v>
      </c>
      <c r="B1313">
        <v>52</v>
      </c>
      <c r="C1313" t="s">
        <v>13</v>
      </c>
      <c r="D1313" t="s">
        <v>18</v>
      </c>
      <c r="E1313" t="s">
        <v>202</v>
      </c>
      <c r="F1313">
        <v>16</v>
      </c>
      <c r="G1313" s="1">
        <v>190000</v>
      </c>
      <c r="H1313" t="s">
        <v>20</v>
      </c>
      <c r="I1313" t="s">
        <v>12</v>
      </c>
    </row>
    <row r="1314" spans="1:9" x14ac:dyDescent="0.3">
      <c r="A1314">
        <v>1314</v>
      </c>
      <c r="B1314">
        <v>32</v>
      </c>
      <c r="C1314" t="s">
        <v>13</v>
      </c>
      <c r="D1314" t="s">
        <v>14</v>
      </c>
      <c r="E1314" t="s">
        <v>205</v>
      </c>
      <c r="F1314">
        <v>6</v>
      </c>
      <c r="G1314" s="1">
        <v>130000</v>
      </c>
      <c r="H1314" t="s">
        <v>27</v>
      </c>
      <c r="I1314" t="s">
        <v>28</v>
      </c>
    </row>
    <row r="1315" spans="1:9" x14ac:dyDescent="0.3">
      <c r="A1315">
        <v>1315</v>
      </c>
      <c r="B1315">
        <v>50</v>
      </c>
      <c r="C1315" t="s">
        <v>13</v>
      </c>
      <c r="D1315" t="s">
        <v>18</v>
      </c>
      <c r="E1315" t="s">
        <v>202</v>
      </c>
      <c r="F1315">
        <v>16</v>
      </c>
      <c r="G1315" s="1">
        <v>190000</v>
      </c>
      <c r="H1315" t="s">
        <v>16</v>
      </c>
      <c r="I1315" t="s">
        <v>23</v>
      </c>
    </row>
    <row r="1316" spans="1:9" x14ac:dyDescent="0.3">
      <c r="A1316">
        <v>1316</v>
      </c>
      <c r="B1316">
        <v>32</v>
      </c>
      <c r="C1316" t="s">
        <v>8</v>
      </c>
      <c r="D1316" t="s">
        <v>14</v>
      </c>
      <c r="E1316" t="s">
        <v>203</v>
      </c>
      <c r="F1316">
        <v>6</v>
      </c>
      <c r="G1316" s="1">
        <v>130000</v>
      </c>
      <c r="H1316" t="s">
        <v>27</v>
      </c>
      <c r="I1316" t="s">
        <v>30</v>
      </c>
    </row>
    <row r="1317" spans="1:9" x14ac:dyDescent="0.3">
      <c r="A1317">
        <v>1317</v>
      </c>
      <c r="B1317">
        <v>34</v>
      </c>
      <c r="C1317" t="s">
        <v>8</v>
      </c>
      <c r="D1317" t="s">
        <v>14</v>
      </c>
      <c r="E1317" t="s">
        <v>205</v>
      </c>
      <c r="F1317">
        <v>7</v>
      </c>
      <c r="G1317" s="1">
        <v>140000</v>
      </c>
      <c r="H1317" t="s">
        <v>11</v>
      </c>
      <c r="I1317" t="s">
        <v>12</v>
      </c>
    </row>
    <row r="1318" spans="1:9" x14ac:dyDescent="0.3">
      <c r="A1318">
        <v>1318</v>
      </c>
      <c r="B1318">
        <v>28</v>
      </c>
      <c r="C1318" t="s">
        <v>8</v>
      </c>
      <c r="D1318" t="s">
        <v>9</v>
      </c>
      <c r="E1318" t="s">
        <v>206</v>
      </c>
      <c r="F1318">
        <v>2</v>
      </c>
      <c r="G1318" s="1">
        <v>70000</v>
      </c>
      <c r="H1318" t="s">
        <v>32</v>
      </c>
      <c r="I1318" t="s">
        <v>12</v>
      </c>
    </row>
    <row r="1319" spans="1:9" x14ac:dyDescent="0.3">
      <c r="A1319">
        <v>1319</v>
      </c>
      <c r="B1319">
        <v>44</v>
      </c>
      <c r="C1319" t="s">
        <v>8</v>
      </c>
      <c r="D1319" t="s">
        <v>14</v>
      </c>
      <c r="E1319" t="s">
        <v>204</v>
      </c>
      <c r="F1319">
        <v>11</v>
      </c>
      <c r="G1319" s="1">
        <v>170000</v>
      </c>
      <c r="H1319" t="s">
        <v>16</v>
      </c>
      <c r="I1319" t="s">
        <v>23</v>
      </c>
    </row>
    <row r="1320" spans="1:9" x14ac:dyDescent="0.3">
      <c r="A1320">
        <v>1320</v>
      </c>
      <c r="B1320">
        <v>55</v>
      </c>
      <c r="C1320" t="s">
        <v>8</v>
      </c>
      <c r="D1320" t="s">
        <v>18</v>
      </c>
      <c r="E1320" t="s">
        <v>202</v>
      </c>
      <c r="F1320">
        <v>17</v>
      </c>
      <c r="G1320" s="1">
        <v>190000</v>
      </c>
      <c r="H1320" t="s">
        <v>20</v>
      </c>
      <c r="I1320" t="s">
        <v>12</v>
      </c>
    </row>
    <row r="1321" spans="1:9" x14ac:dyDescent="0.3">
      <c r="A1321">
        <v>1321</v>
      </c>
      <c r="B1321">
        <v>27</v>
      </c>
      <c r="C1321" t="s">
        <v>8</v>
      </c>
      <c r="D1321" t="s">
        <v>9</v>
      </c>
      <c r="E1321" t="s">
        <v>206</v>
      </c>
      <c r="F1321">
        <v>3</v>
      </c>
      <c r="G1321" s="1">
        <v>80000</v>
      </c>
      <c r="H1321" t="s">
        <v>32</v>
      </c>
      <c r="I1321" t="s">
        <v>33</v>
      </c>
    </row>
    <row r="1322" spans="1:9" x14ac:dyDescent="0.3">
      <c r="A1322">
        <v>1322</v>
      </c>
      <c r="B1322">
        <v>46</v>
      </c>
      <c r="C1322" t="s">
        <v>8</v>
      </c>
      <c r="D1322" t="s">
        <v>18</v>
      </c>
      <c r="E1322" t="s">
        <v>202</v>
      </c>
      <c r="F1322">
        <v>14</v>
      </c>
      <c r="G1322" s="1">
        <v>180000</v>
      </c>
      <c r="H1322" t="s">
        <v>11</v>
      </c>
      <c r="I1322" t="s">
        <v>23</v>
      </c>
    </row>
    <row r="1323" spans="1:9" x14ac:dyDescent="0.3">
      <c r="A1323">
        <v>1323</v>
      </c>
      <c r="B1323">
        <v>27</v>
      </c>
      <c r="C1323" t="s">
        <v>13</v>
      </c>
      <c r="D1323" t="s">
        <v>14</v>
      </c>
      <c r="E1323" t="s">
        <v>203</v>
      </c>
      <c r="F1323">
        <v>2</v>
      </c>
      <c r="G1323" s="1">
        <v>70000</v>
      </c>
      <c r="H1323" t="s">
        <v>11</v>
      </c>
      <c r="I1323" t="s">
        <v>44</v>
      </c>
    </row>
    <row r="1324" spans="1:9" x14ac:dyDescent="0.3">
      <c r="A1324">
        <v>1324</v>
      </c>
      <c r="B1324">
        <v>45</v>
      </c>
      <c r="C1324" t="s">
        <v>8</v>
      </c>
      <c r="D1324" t="s">
        <v>18</v>
      </c>
      <c r="E1324" t="s">
        <v>204</v>
      </c>
      <c r="F1324">
        <v>14</v>
      </c>
      <c r="G1324" s="1">
        <v>185000</v>
      </c>
      <c r="H1324" t="s">
        <v>27</v>
      </c>
      <c r="I1324" t="s">
        <v>30</v>
      </c>
    </row>
    <row r="1325" spans="1:9" x14ac:dyDescent="0.3">
      <c r="A1325">
        <v>1325</v>
      </c>
      <c r="B1325">
        <v>23</v>
      </c>
      <c r="C1325" t="s">
        <v>13</v>
      </c>
      <c r="D1325" t="s">
        <v>9</v>
      </c>
      <c r="E1325" t="s">
        <v>206</v>
      </c>
      <c r="F1325">
        <v>1</v>
      </c>
      <c r="G1325" s="1">
        <v>55000</v>
      </c>
      <c r="H1325" t="s">
        <v>16</v>
      </c>
      <c r="I1325" t="s">
        <v>39</v>
      </c>
    </row>
    <row r="1326" spans="1:9" x14ac:dyDescent="0.3">
      <c r="A1326">
        <v>1326</v>
      </c>
      <c r="B1326">
        <v>36</v>
      </c>
      <c r="C1326" t="s">
        <v>13</v>
      </c>
      <c r="D1326" t="s">
        <v>14</v>
      </c>
      <c r="E1326" t="s">
        <v>205</v>
      </c>
      <c r="F1326">
        <v>8</v>
      </c>
      <c r="G1326" s="1">
        <v>140000</v>
      </c>
      <c r="H1326" t="s">
        <v>11</v>
      </c>
      <c r="I1326" t="s">
        <v>12</v>
      </c>
    </row>
    <row r="1327" spans="1:9" x14ac:dyDescent="0.3">
      <c r="A1327">
        <v>1327</v>
      </c>
      <c r="B1327">
        <v>47</v>
      </c>
      <c r="C1327" t="s">
        <v>13</v>
      </c>
      <c r="D1327" t="s">
        <v>18</v>
      </c>
      <c r="E1327" t="s">
        <v>95</v>
      </c>
      <c r="F1327">
        <v>14</v>
      </c>
      <c r="G1327" s="1">
        <v>170000</v>
      </c>
      <c r="H1327" t="s">
        <v>20</v>
      </c>
      <c r="I1327" t="s">
        <v>56</v>
      </c>
    </row>
    <row r="1328" spans="1:9" x14ac:dyDescent="0.3">
      <c r="A1328">
        <v>1328</v>
      </c>
      <c r="B1328">
        <v>33</v>
      </c>
      <c r="C1328" t="s">
        <v>8</v>
      </c>
      <c r="D1328" t="s">
        <v>14</v>
      </c>
      <c r="E1328" t="s">
        <v>203</v>
      </c>
      <c r="F1328">
        <v>6</v>
      </c>
      <c r="G1328" s="1">
        <v>130000</v>
      </c>
      <c r="H1328" t="s">
        <v>27</v>
      </c>
      <c r="I1328" t="s">
        <v>30</v>
      </c>
    </row>
    <row r="1329" spans="1:9" x14ac:dyDescent="0.3">
      <c r="A1329">
        <v>1329</v>
      </c>
      <c r="B1329">
        <v>43</v>
      </c>
      <c r="C1329" t="s">
        <v>8</v>
      </c>
      <c r="D1329" t="s">
        <v>18</v>
      </c>
      <c r="E1329" t="s">
        <v>202</v>
      </c>
      <c r="F1329">
        <v>13</v>
      </c>
      <c r="G1329" s="1">
        <v>180000</v>
      </c>
      <c r="H1329" t="s">
        <v>16</v>
      </c>
      <c r="I1329" t="s">
        <v>39</v>
      </c>
    </row>
    <row r="1330" spans="1:9" x14ac:dyDescent="0.3">
      <c r="A1330">
        <v>1330</v>
      </c>
      <c r="B1330">
        <v>30</v>
      </c>
      <c r="C1330" t="s">
        <v>8</v>
      </c>
      <c r="D1330" t="s">
        <v>9</v>
      </c>
      <c r="E1330" t="s">
        <v>203</v>
      </c>
      <c r="F1330">
        <v>4</v>
      </c>
      <c r="G1330" s="1">
        <v>95000</v>
      </c>
      <c r="H1330" t="s">
        <v>16</v>
      </c>
      <c r="I1330" t="s">
        <v>12</v>
      </c>
    </row>
    <row r="1331" spans="1:9" x14ac:dyDescent="0.3">
      <c r="A1331">
        <v>1331</v>
      </c>
      <c r="B1331">
        <v>28</v>
      </c>
      <c r="C1331" t="s">
        <v>13</v>
      </c>
      <c r="D1331" t="s">
        <v>9</v>
      </c>
      <c r="E1331" t="s">
        <v>206</v>
      </c>
      <c r="F1331">
        <v>2</v>
      </c>
      <c r="G1331" s="1">
        <v>70000</v>
      </c>
      <c r="H1331" t="s">
        <v>11</v>
      </c>
      <c r="I1331" t="s">
        <v>44</v>
      </c>
    </row>
    <row r="1332" spans="1:9" x14ac:dyDescent="0.3">
      <c r="A1332">
        <v>1332</v>
      </c>
      <c r="B1332">
        <v>43</v>
      </c>
      <c r="C1332" t="s">
        <v>8</v>
      </c>
      <c r="D1332" t="s">
        <v>14</v>
      </c>
      <c r="E1332" t="s">
        <v>204</v>
      </c>
      <c r="F1332">
        <v>12</v>
      </c>
      <c r="G1332" s="1">
        <v>165000</v>
      </c>
      <c r="H1332" t="s">
        <v>20</v>
      </c>
      <c r="I1332" t="s">
        <v>12</v>
      </c>
    </row>
    <row r="1333" spans="1:9" x14ac:dyDescent="0.3">
      <c r="A1333">
        <v>1333</v>
      </c>
      <c r="B1333">
        <v>43</v>
      </c>
      <c r="C1333" t="s">
        <v>8</v>
      </c>
      <c r="D1333" t="s">
        <v>18</v>
      </c>
      <c r="E1333" t="s">
        <v>204</v>
      </c>
      <c r="F1333">
        <v>13</v>
      </c>
      <c r="G1333" s="1">
        <v>185000</v>
      </c>
      <c r="H1333" t="s">
        <v>27</v>
      </c>
      <c r="I1333" t="s">
        <v>28</v>
      </c>
    </row>
    <row r="1334" spans="1:9" x14ac:dyDescent="0.3">
      <c r="A1334">
        <v>1334</v>
      </c>
      <c r="B1334">
        <v>36</v>
      </c>
      <c r="C1334" t="s">
        <v>8</v>
      </c>
      <c r="D1334" t="s">
        <v>14</v>
      </c>
      <c r="E1334" t="s">
        <v>95</v>
      </c>
      <c r="F1334">
        <v>7</v>
      </c>
      <c r="G1334" s="1">
        <v>140000</v>
      </c>
      <c r="H1334" t="s">
        <v>11</v>
      </c>
      <c r="I1334" t="s">
        <v>12</v>
      </c>
    </row>
    <row r="1335" spans="1:9" x14ac:dyDescent="0.3">
      <c r="A1335">
        <v>1335</v>
      </c>
      <c r="B1335">
        <v>24</v>
      </c>
      <c r="C1335" t="s">
        <v>8</v>
      </c>
      <c r="D1335" t="s">
        <v>9</v>
      </c>
      <c r="E1335" t="s">
        <v>206</v>
      </c>
      <c r="F1335">
        <v>1</v>
      </c>
      <c r="G1335" s="1">
        <v>60000</v>
      </c>
      <c r="H1335" t="s">
        <v>32</v>
      </c>
      <c r="I1335" t="s">
        <v>12</v>
      </c>
    </row>
    <row r="1336" spans="1:9" x14ac:dyDescent="0.3">
      <c r="A1336">
        <v>1336</v>
      </c>
      <c r="B1336">
        <v>28</v>
      </c>
      <c r="C1336" t="s">
        <v>13</v>
      </c>
      <c r="D1336" t="s">
        <v>9</v>
      </c>
      <c r="E1336" t="s">
        <v>206</v>
      </c>
      <c r="F1336">
        <v>3</v>
      </c>
      <c r="G1336" s="1">
        <v>80000</v>
      </c>
      <c r="H1336" t="s">
        <v>32</v>
      </c>
      <c r="I1336" t="s">
        <v>23</v>
      </c>
    </row>
    <row r="1337" spans="1:9" x14ac:dyDescent="0.3">
      <c r="A1337">
        <v>1337</v>
      </c>
      <c r="B1337">
        <v>37</v>
      </c>
      <c r="C1337" t="s">
        <v>8</v>
      </c>
      <c r="D1337" t="s">
        <v>14</v>
      </c>
      <c r="E1337" t="s">
        <v>95</v>
      </c>
      <c r="F1337">
        <v>9</v>
      </c>
      <c r="G1337" s="1">
        <v>150000</v>
      </c>
      <c r="H1337" t="s">
        <v>27</v>
      </c>
      <c r="I1337" t="s">
        <v>12</v>
      </c>
    </row>
    <row r="1338" spans="1:9" x14ac:dyDescent="0.3">
      <c r="A1338">
        <v>1338</v>
      </c>
      <c r="B1338">
        <v>41</v>
      </c>
      <c r="C1338" t="s">
        <v>13</v>
      </c>
      <c r="D1338" t="s">
        <v>18</v>
      </c>
      <c r="E1338" t="s">
        <v>202</v>
      </c>
      <c r="F1338">
        <v>14</v>
      </c>
      <c r="G1338" s="1">
        <v>185000</v>
      </c>
      <c r="H1338" t="s">
        <v>32</v>
      </c>
      <c r="I1338" t="s">
        <v>23</v>
      </c>
    </row>
    <row r="1339" spans="1:9" x14ac:dyDescent="0.3">
      <c r="A1339">
        <v>1339</v>
      </c>
      <c r="B1339">
        <v>26</v>
      </c>
      <c r="C1339" t="s">
        <v>8</v>
      </c>
      <c r="D1339" t="s">
        <v>9</v>
      </c>
      <c r="E1339" t="s">
        <v>206</v>
      </c>
      <c r="F1339">
        <v>2</v>
      </c>
      <c r="G1339" s="1">
        <v>70000</v>
      </c>
      <c r="H1339" t="s">
        <v>20</v>
      </c>
      <c r="I1339" t="s">
        <v>12</v>
      </c>
    </row>
    <row r="1340" spans="1:9" x14ac:dyDescent="0.3">
      <c r="A1340">
        <v>1340</v>
      </c>
      <c r="B1340">
        <v>28</v>
      </c>
      <c r="C1340" t="s">
        <v>13</v>
      </c>
      <c r="D1340" t="s">
        <v>14</v>
      </c>
      <c r="E1340" t="s">
        <v>203</v>
      </c>
      <c r="F1340">
        <v>3</v>
      </c>
      <c r="G1340" s="1">
        <v>90000</v>
      </c>
      <c r="H1340" t="s">
        <v>16</v>
      </c>
      <c r="I1340" t="s">
        <v>12</v>
      </c>
    </row>
    <row r="1341" spans="1:9" x14ac:dyDescent="0.3">
      <c r="A1341">
        <v>1341</v>
      </c>
      <c r="B1341">
        <v>43</v>
      </c>
      <c r="C1341" t="s">
        <v>8</v>
      </c>
      <c r="D1341" t="s">
        <v>18</v>
      </c>
      <c r="E1341" t="s">
        <v>95</v>
      </c>
      <c r="F1341">
        <v>12</v>
      </c>
      <c r="G1341" s="1">
        <v>170000</v>
      </c>
      <c r="H1341" t="s">
        <v>16</v>
      </c>
      <c r="I1341" t="s">
        <v>23</v>
      </c>
    </row>
    <row r="1342" spans="1:9" x14ac:dyDescent="0.3">
      <c r="A1342">
        <v>1342</v>
      </c>
      <c r="B1342">
        <v>42</v>
      </c>
      <c r="C1342" t="s">
        <v>8</v>
      </c>
      <c r="D1342" t="s">
        <v>18</v>
      </c>
      <c r="E1342" t="s">
        <v>95</v>
      </c>
      <c r="F1342">
        <v>14</v>
      </c>
      <c r="G1342" s="1">
        <v>170000</v>
      </c>
      <c r="H1342" t="s">
        <v>16</v>
      </c>
      <c r="I1342" t="s">
        <v>39</v>
      </c>
    </row>
    <row r="1343" spans="1:9" x14ac:dyDescent="0.3">
      <c r="A1343">
        <v>1343</v>
      </c>
      <c r="B1343">
        <v>48</v>
      </c>
      <c r="C1343" t="s">
        <v>8</v>
      </c>
      <c r="D1343" t="s">
        <v>18</v>
      </c>
      <c r="E1343" t="s">
        <v>204</v>
      </c>
      <c r="F1343">
        <v>16</v>
      </c>
      <c r="G1343" s="1">
        <v>190000</v>
      </c>
      <c r="H1343" t="s">
        <v>20</v>
      </c>
      <c r="I1343" t="s">
        <v>56</v>
      </c>
    </row>
    <row r="1344" spans="1:9" x14ac:dyDescent="0.3">
      <c r="A1344">
        <v>1344</v>
      </c>
      <c r="B1344">
        <v>27</v>
      </c>
      <c r="C1344" t="s">
        <v>13</v>
      </c>
      <c r="D1344" t="s">
        <v>14</v>
      </c>
      <c r="E1344" t="s">
        <v>203</v>
      </c>
      <c r="F1344">
        <v>2</v>
      </c>
      <c r="G1344" s="1">
        <v>70000</v>
      </c>
      <c r="H1344" t="s">
        <v>16</v>
      </c>
      <c r="I1344" t="s">
        <v>17</v>
      </c>
    </row>
    <row r="1345" spans="1:9" x14ac:dyDescent="0.3">
      <c r="A1345">
        <v>1345</v>
      </c>
      <c r="B1345">
        <v>49</v>
      </c>
      <c r="C1345" t="s">
        <v>8</v>
      </c>
      <c r="D1345" t="s">
        <v>18</v>
      </c>
      <c r="E1345" t="s">
        <v>202</v>
      </c>
      <c r="F1345">
        <v>15</v>
      </c>
      <c r="G1345" s="1">
        <v>185000</v>
      </c>
      <c r="H1345" t="s">
        <v>20</v>
      </c>
      <c r="I1345" t="s">
        <v>23</v>
      </c>
    </row>
    <row r="1346" spans="1:9" x14ac:dyDescent="0.3">
      <c r="A1346">
        <v>1346</v>
      </c>
      <c r="B1346">
        <v>44</v>
      </c>
      <c r="C1346" t="s">
        <v>8</v>
      </c>
      <c r="D1346" t="s">
        <v>18</v>
      </c>
      <c r="E1346" t="s">
        <v>204</v>
      </c>
      <c r="F1346">
        <v>12</v>
      </c>
      <c r="G1346" s="1">
        <v>170000</v>
      </c>
      <c r="H1346" t="s">
        <v>20</v>
      </c>
      <c r="I1346" t="s">
        <v>56</v>
      </c>
    </row>
    <row r="1347" spans="1:9" x14ac:dyDescent="0.3">
      <c r="A1347">
        <v>1347</v>
      </c>
      <c r="B1347">
        <v>27</v>
      </c>
      <c r="C1347" t="s">
        <v>13</v>
      </c>
      <c r="D1347" t="s">
        <v>14</v>
      </c>
      <c r="E1347" t="s">
        <v>205</v>
      </c>
      <c r="F1347">
        <v>3</v>
      </c>
      <c r="G1347" s="1">
        <v>100000</v>
      </c>
      <c r="H1347" t="s">
        <v>20</v>
      </c>
      <c r="I1347" t="s">
        <v>23</v>
      </c>
    </row>
    <row r="1348" spans="1:9" x14ac:dyDescent="0.3">
      <c r="A1348">
        <v>1348</v>
      </c>
      <c r="B1348">
        <v>37</v>
      </c>
      <c r="C1348" t="s">
        <v>8</v>
      </c>
      <c r="D1348" t="s">
        <v>14</v>
      </c>
      <c r="E1348" t="s">
        <v>95</v>
      </c>
      <c r="F1348">
        <v>10</v>
      </c>
      <c r="G1348" s="1">
        <v>155000</v>
      </c>
      <c r="H1348" t="s">
        <v>27</v>
      </c>
      <c r="I1348" t="s">
        <v>12</v>
      </c>
    </row>
    <row r="1349" spans="1:9" x14ac:dyDescent="0.3">
      <c r="A1349">
        <v>1349</v>
      </c>
      <c r="B1349">
        <v>44</v>
      </c>
      <c r="C1349" t="s">
        <v>13</v>
      </c>
      <c r="D1349" t="s">
        <v>14</v>
      </c>
      <c r="E1349" t="s">
        <v>204</v>
      </c>
      <c r="F1349">
        <v>12</v>
      </c>
      <c r="G1349" s="1">
        <v>170000</v>
      </c>
      <c r="H1349" t="s">
        <v>32</v>
      </c>
      <c r="I1349" t="s">
        <v>23</v>
      </c>
    </row>
    <row r="1350" spans="1:9" x14ac:dyDescent="0.3">
      <c r="A1350">
        <v>1350</v>
      </c>
      <c r="B1350">
        <v>56</v>
      </c>
      <c r="C1350" t="s">
        <v>8</v>
      </c>
      <c r="D1350" t="s">
        <v>18</v>
      </c>
      <c r="E1350" t="s">
        <v>202</v>
      </c>
      <c r="F1350">
        <v>18</v>
      </c>
      <c r="G1350" s="1">
        <v>195000</v>
      </c>
      <c r="H1350" t="s">
        <v>32</v>
      </c>
      <c r="I1350" t="s">
        <v>33</v>
      </c>
    </row>
    <row r="1351" spans="1:9" x14ac:dyDescent="0.3">
      <c r="A1351">
        <v>1351</v>
      </c>
      <c r="B1351">
        <v>49</v>
      </c>
      <c r="C1351" t="s">
        <v>8</v>
      </c>
      <c r="D1351" t="s">
        <v>18</v>
      </c>
      <c r="E1351" t="s">
        <v>202</v>
      </c>
      <c r="F1351">
        <v>15</v>
      </c>
      <c r="G1351" s="1">
        <v>185000</v>
      </c>
      <c r="H1351" t="s">
        <v>20</v>
      </c>
      <c r="I1351" t="s">
        <v>23</v>
      </c>
    </row>
    <row r="1352" spans="1:9" x14ac:dyDescent="0.3">
      <c r="A1352">
        <v>1352</v>
      </c>
      <c r="B1352">
        <v>27</v>
      </c>
      <c r="C1352" t="s">
        <v>8</v>
      </c>
      <c r="D1352" t="s">
        <v>9</v>
      </c>
      <c r="E1352" t="s">
        <v>206</v>
      </c>
      <c r="F1352">
        <v>2</v>
      </c>
      <c r="G1352" s="1">
        <v>70000</v>
      </c>
      <c r="H1352" t="s">
        <v>16</v>
      </c>
      <c r="I1352" t="s">
        <v>39</v>
      </c>
    </row>
    <row r="1353" spans="1:9" x14ac:dyDescent="0.3">
      <c r="A1353">
        <v>1353</v>
      </c>
      <c r="B1353">
        <v>48</v>
      </c>
      <c r="C1353" t="s">
        <v>8</v>
      </c>
      <c r="D1353" t="s">
        <v>18</v>
      </c>
      <c r="E1353" t="s">
        <v>204</v>
      </c>
      <c r="F1353">
        <v>16</v>
      </c>
      <c r="G1353" s="1">
        <v>190000</v>
      </c>
      <c r="H1353" t="s">
        <v>27</v>
      </c>
      <c r="I1353" t="s">
        <v>28</v>
      </c>
    </row>
    <row r="1354" spans="1:9" x14ac:dyDescent="0.3">
      <c r="A1354">
        <v>1354</v>
      </c>
      <c r="B1354">
        <v>31</v>
      </c>
      <c r="C1354" t="s">
        <v>8</v>
      </c>
      <c r="D1354" t="s">
        <v>14</v>
      </c>
      <c r="E1354" t="s">
        <v>205</v>
      </c>
      <c r="F1354">
        <v>7</v>
      </c>
      <c r="G1354" s="1">
        <v>140000</v>
      </c>
      <c r="H1354" t="s">
        <v>32</v>
      </c>
      <c r="I1354" t="s">
        <v>12</v>
      </c>
    </row>
    <row r="1355" spans="1:9" x14ac:dyDescent="0.3">
      <c r="A1355">
        <v>1355</v>
      </c>
      <c r="B1355">
        <v>25</v>
      </c>
      <c r="C1355" t="s">
        <v>8</v>
      </c>
      <c r="D1355" t="s">
        <v>9</v>
      </c>
      <c r="E1355" t="s">
        <v>206</v>
      </c>
      <c r="F1355">
        <v>1</v>
      </c>
      <c r="G1355" s="1">
        <v>60000</v>
      </c>
      <c r="H1355" t="s">
        <v>20</v>
      </c>
      <c r="I1355" t="s">
        <v>23</v>
      </c>
    </row>
    <row r="1356" spans="1:9" x14ac:dyDescent="0.3">
      <c r="A1356">
        <v>1356</v>
      </c>
      <c r="B1356">
        <v>50</v>
      </c>
      <c r="C1356" t="s">
        <v>8</v>
      </c>
      <c r="D1356" t="s">
        <v>18</v>
      </c>
      <c r="E1356" t="s">
        <v>202</v>
      </c>
      <c r="F1356">
        <v>16</v>
      </c>
      <c r="G1356" s="1">
        <v>190000</v>
      </c>
      <c r="H1356" t="s">
        <v>11</v>
      </c>
      <c r="I1356" t="s">
        <v>12</v>
      </c>
    </row>
    <row r="1357" spans="1:9" x14ac:dyDescent="0.3">
      <c r="A1357">
        <v>1357</v>
      </c>
      <c r="B1357">
        <v>46</v>
      </c>
      <c r="C1357" t="s">
        <v>8</v>
      </c>
      <c r="D1357" t="s">
        <v>18</v>
      </c>
      <c r="E1357" t="s">
        <v>202</v>
      </c>
      <c r="F1357">
        <v>14</v>
      </c>
      <c r="G1357" s="1">
        <v>180000</v>
      </c>
      <c r="H1357" t="s">
        <v>27</v>
      </c>
      <c r="I1357" t="s">
        <v>12</v>
      </c>
    </row>
    <row r="1358" spans="1:9" x14ac:dyDescent="0.3">
      <c r="A1358">
        <v>1358</v>
      </c>
      <c r="B1358">
        <v>33</v>
      </c>
      <c r="C1358" t="s">
        <v>8</v>
      </c>
      <c r="D1358" t="s">
        <v>14</v>
      </c>
      <c r="E1358" t="s">
        <v>205</v>
      </c>
      <c r="F1358">
        <v>6</v>
      </c>
      <c r="G1358" s="1">
        <v>130000</v>
      </c>
      <c r="H1358" t="s">
        <v>20</v>
      </c>
      <c r="I1358" t="s">
        <v>56</v>
      </c>
    </row>
    <row r="1359" spans="1:9" x14ac:dyDescent="0.3">
      <c r="A1359">
        <v>1359</v>
      </c>
      <c r="B1359">
        <v>42</v>
      </c>
      <c r="C1359" t="s">
        <v>8</v>
      </c>
      <c r="D1359" t="s">
        <v>18</v>
      </c>
      <c r="E1359" t="s">
        <v>95</v>
      </c>
      <c r="F1359">
        <v>14</v>
      </c>
      <c r="G1359" s="1">
        <v>170000</v>
      </c>
      <c r="H1359" t="s">
        <v>16</v>
      </c>
      <c r="I1359" t="s">
        <v>23</v>
      </c>
    </row>
    <row r="1360" spans="1:9" x14ac:dyDescent="0.3">
      <c r="A1360">
        <v>1360</v>
      </c>
      <c r="B1360">
        <v>41</v>
      </c>
      <c r="C1360" t="s">
        <v>8</v>
      </c>
      <c r="D1360" t="s">
        <v>18</v>
      </c>
      <c r="E1360" t="s">
        <v>204</v>
      </c>
      <c r="F1360">
        <v>12</v>
      </c>
      <c r="G1360" s="1">
        <v>165000</v>
      </c>
      <c r="H1360" t="s">
        <v>32</v>
      </c>
      <c r="I1360" t="s">
        <v>33</v>
      </c>
    </row>
    <row r="1361" spans="1:9" x14ac:dyDescent="0.3">
      <c r="A1361">
        <v>1361</v>
      </c>
      <c r="B1361">
        <v>43</v>
      </c>
      <c r="C1361" t="s">
        <v>8</v>
      </c>
      <c r="D1361" t="s">
        <v>18</v>
      </c>
      <c r="E1361" t="s">
        <v>204</v>
      </c>
      <c r="F1361">
        <v>13</v>
      </c>
      <c r="G1361" s="1">
        <v>185000</v>
      </c>
      <c r="H1361" t="s">
        <v>11</v>
      </c>
      <c r="I1361" t="s">
        <v>44</v>
      </c>
    </row>
    <row r="1362" spans="1:9" x14ac:dyDescent="0.3">
      <c r="A1362">
        <v>1362</v>
      </c>
      <c r="B1362">
        <v>32</v>
      </c>
      <c r="C1362" t="s">
        <v>8</v>
      </c>
      <c r="D1362" t="s">
        <v>14</v>
      </c>
      <c r="E1362" t="s">
        <v>203</v>
      </c>
      <c r="F1362">
        <v>6</v>
      </c>
      <c r="G1362" s="1">
        <v>130000</v>
      </c>
      <c r="H1362" t="s">
        <v>32</v>
      </c>
      <c r="I1362" t="s">
        <v>23</v>
      </c>
    </row>
    <row r="1363" spans="1:9" x14ac:dyDescent="0.3">
      <c r="A1363">
        <v>1363</v>
      </c>
      <c r="B1363">
        <v>24</v>
      </c>
      <c r="C1363" t="s">
        <v>8</v>
      </c>
      <c r="D1363" t="s">
        <v>9</v>
      </c>
      <c r="E1363" t="s">
        <v>206</v>
      </c>
      <c r="F1363">
        <v>1</v>
      </c>
      <c r="G1363" s="1">
        <v>60000</v>
      </c>
      <c r="H1363" t="s">
        <v>16</v>
      </c>
      <c r="I1363" t="s">
        <v>23</v>
      </c>
    </row>
    <row r="1364" spans="1:9" x14ac:dyDescent="0.3">
      <c r="A1364">
        <v>1364</v>
      </c>
      <c r="B1364">
        <v>44</v>
      </c>
      <c r="C1364" t="s">
        <v>13</v>
      </c>
      <c r="D1364" t="s">
        <v>14</v>
      </c>
      <c r="E1364" t="s">
        <v>95</v>
      </c>
      <c r="F1364">
        <v>11</v>
      </c>
      <c r="G1364" s="1">
        <v>170000</v>
      </c>
      <c r="H1364" t="s">
        <v>27</v>
      </c>
      <c r="I1364" t="s">
        <v>28</v>
      </c>
    </row>
    <row r="1365" spans="1:9" x14ac:dyDescent="0.3">
      <c r="A1365">
        <v>1365</v>
      </c>
      <c r="B1365">
        <v>36</v>
      </c>
      <c r="C1365" t="s">
        <v>8</v>
      </c>
      <c r="D1365" t="s">
        <v>14</v>
      </c>
      <c r="E1365" t="s">
        <v>95</v>
      </c>
      <c r="F1365">
        <v>7</v>
      </c>
      <c r="G1365" s="1">
        <v>140000</v>
      </c>
      <c r="H1365" t="s">
        <v>27</v>
      </c>
      <c r="I1365" t="s">
        <v>12</v>
      </c>
    </row>
    <row r="1366" spans="1:9" x14ac:dyDescent="0.3">
      <c r="A1366">
        <v>1366</v>
      </c>
      <c r="B1366">
        <v>28</v>
      </c>
      <c r="C1366" t="s">
        <v>13</v>
      </c>
      <c r="D1366" t="s">
        <v>14</v>
      </c>
      <c r="E1366" t="s">
        <v>205</v>
      </c>
      <c r="F1366">
        <v>4</v>
      </c>
      <c r="G1366" s="1">
        <v>110000</v>
      </c>
      <c r="H1366" t="s">
        <v>32</v>
      </c>
      <c r="I1366" t="s">
        <v>12</v>
      </c>
    </row>
    <row r="1367" spans="1:9" x14ac:dyDescent="0.3">
      <c r="A1367">
        <v>1367</v>
      </c>
      <c r="B1367">
        <v>28</v>
      </c>
      <c r="C1367" t="s">
        <v>8</v>
      </c>
      <c r="D1367" t="s">
        <v>9</v>
      </c>
      <c r="E1367" t="s">
        <v>206</v>
      </c>
      <c r="F1367">
        <v>2</v>
      </c>
      <c r="G1367" s="1">
        <v>70000</v>
      </c>
      <c r="H1367" t="s">
        <v>16</v>
      </c>
      <c r="I1367" t="s">
        <v>12</v>
      </c>
    </row>
    <row r="1368" spans="1:9" x14ac:dyDescent="0.3">
      <c r="A1368">
        <v>1368</v>
      </c>
      <c r="B1368">
        <v>37</v>
      </c>
      <c r="C1368" t="s">
        <v>8</v>
      </c>
      <c r="D1368" t="s">
        <v>14</v>
      </c>
      <c r="E1368" t="s">
        <v>95</v>
      </c>
      <c r="F1368">
        <v>9</v>
      </c>
      <c r="G1368" s="1">
        <v>145000</v>
      </c>
      <c r="H1368" t="s">
        <v>11</v>
      </c>
      <c r="I1368" t="s">
        <v>23</v>
      </c>
    </row>
    <row r="1369" spans="1:9" x14ac:dyDescent="0.3">
      <c r="A1369">
        <v>1369</v>
      </c>
      <c r="B1369">
        <v>54</v>
      </c>
      <c r="C1369" t="s">
        <v>8</v>
      </c>
      <c r="D1369" t="s">
        <v>18</v>
      </c>
      <c r="E1369" t="s">
        <v>202</v>
      </c>
      <c r="F1369">
        <v>16</v>
      </c>
      <c r="G1369" s="1">
        <v>190000</v>
      </c>
      <c r="H1369" t="s">
        <v>16</v>
      </c>
      <c r="I1369" t="s">
        <v>17</v>
      </c>
    </row>
    <row r="1370" spans="1:9" x14ac:dyDescent="0.3">
      <c r="A1370">
        <v>1370</v>
      </c>
      <c r="B1370">
        <v>58</v>
      </c>
      <c r="C1370" t="s">
        <v>8</v>
      </c>
      <c r="D1370" t="s">
        <v>18</v>
      </c>
      <c r="E1370" t="s">
        <v>202</v>
      </c>
      <c r="F1370">
        <v>17</v>
      </c>
      <c r="G1370" s="1">
        <v>200000</v>
      </c>
      <c r="H1370" t="s">
        <v>27</v>
      </c>
      <c r="I1370" t="s">
        <v>12</v>
      </c>
    </row>
    <row r="1371" spans="1:9" x14ac:dyDescent="0.3">
      <c r="A1371">
        <v>1371</v>
      </c>
      <c r="B1371">
        <v>27</v>
      </c>
      <c r="C1371" t="s">
        <v>8</v>
      </c>
      <c r="D1371" t="s">
        <v>9</v>
      </c>
      <c r="E1371" t="s">
        <v>206</v>
      </c>
      <c r="F1371">
        <v>3</v>
      </c>
      <c r="G1371" s="1">
        <v>80000</v>
      </c>
      <c r="H1371" t="s">
        <v>20</v>
      </c>
      <c r="I1371" t="s">
        <v>56</v>
      </c>
    </row>
    <row r="1372" spans="1:9" x14ac:dyDescent="0.3">
      <c r="A1372">
        <v>1372</v>
      </c>
      <c r="B1372">
        <v>30</v>
      </c>
      <c r="C1372" t="s">
        <v>8</v>
      </c>
      <c r="D1372" t="s">
        <v>9</v>
      </c>
      <c r="E1372" t="s">
        <v>203</v>
      </c>
      <c r="F1372">
        <v>4</v>
      </c>
      <c r="G1372" s="1">
        <v>95000</v>
      </c>
      <c r="H1372" t="s">
        <v>16</v>
      </c>
      <c r="I1372" t="s">
        <v>39</v>
      </c>
    </row>
    <row r="1373" spans="1:9" x14ac:dyDescent="0.3">
      <c r="A1373">
        <v>1373</v>
      </c>
      <c r="B1373">
        <v>27</v>
      </c>
      <c r="C1373" t="s">
        <v>13</v>
      </c>
      <c r="D1373" t="s">
        <v>14</v>
      </c>
      <c r="E1373" t="s">
        <v>205</v>
      </c>
      <c r="F1373">
        <v>3</v>
      </c>
      <c r="G1373" s="1">
        <v>100000</v>
      </c>
      <c r="H1373" t="s">
        <v>16</v>
      </c>
      <c r="I1373" t="s">
        <v>17</v>
      </c>
    </row>
    <row r="1374" spans="1:9" x14ac:dyDescent="0.3">
      <c r="A1374">
        <v>1374</v>
      </c>
      <c r="B1374">
        <v>54</v>
      </c>
      <c r="C1374" t="s">
        <v>8</v>
      </c>
      <c r="D1374" t="s">
        <v>18</v>
      </c>
      <c r="E1374" t="s">
        <v>202</v>
      </c>
      <c r="F1374">
        <v>17</v>
      </c>
      <c r="G1374" s="1">
        <v>195000</v>
      </c>
      <c r="H1374" t="s">
        <v>32</v>
      </c>
      <c r="I1374" t="s">
        <v>23</v>
      </c>
    </row>
    <row r="1375" spans="1:9" x14ac:dyDescent="0.3">
      <c r="A1375">
        <v>1375</v>
      </c>
      <c r="B1375">
        <v>49</v>
      </c>
      <c r="C1375" t="s">
        <v>8</v>
      </c>
      <c r="D1375" t="s">
        <v>18</v>
      </c>
      <c r="E1375" t="s">
        <v>202</v>
      </c>
      <c r="F1375">
        <v>15</v>
      </c>
      <c r="G1375" s="1">
        <v>185000</v>
      </c>
      <c r="H1375" t="s">
        <v>27</v>
      </c>
      <c r="I1375" t="s">
        <v>12</v>
      </c>
    </row>
    <row r="1376" spans="1:9" x14ac:dyDescent="0.3">
      <c r="A1376">
        <v>1376</v>
      </c>
      <c r="B1376">
        <v>38</v>
      </c>
      <c r="C1376" t="s">
        <v>8</v>
      </c>
      <c r="D1376" t="s">
        <v>14</v>
      </c>
      <c r="E1376" t="s">
        <v>95</v>
      </c>
      <c r="F1376">
        <v>10</v>
      </c>
      <c r="G1376" s="1">
        <v>155000</v>
      </c>
      <c r="H1376" t="s">
        <v>20</v>
      </c>
      <c r="I1376" t="s">
        <v>23</v>
      </c>
    </row>
    <row r="1377" spans="1:9" x14ac:dyDescent="0.3">
      <c r="A1377">
        <v>1377</v>
      </c>
      <c r="B1377">
        <v>54</v>
      </c>
      <c r="C1377" t="s">
        <v>8</v>
      </c>
      <c r="D1377" t="s">
        <v>18</v>
      </c>
      <c r="E1377" t="s">
        <v>202</v>
      </c>
      <c r="F1377">
        <v>18</v>
      </c>
      <c r="G1377" s="1">
        <v>195000</v>
      </c>
      <c r="H1377" t="s">
        <v>16</v>
      </c>
      <c r="I1377" t="s">
        <v>12</v>
      </c>
    </row>
    <row r="1378" spans="1:9" x14ac:dyDescent="0.3">
      <c r="A1378">
        <v>1378</v>
      </c>
      <c r="B1378">
        <v>31</v>
      </c>
      <c r="C1378" t="s">
        <v>8</v>
      </c>
      <c r="D1378" t="s">
        <v>14</v>
      </c>
      <c r="E1378" t="s">
        <v>204</v>
      </c>
      <c r="F1378">
        <v>6</v>
      </c>
      <c r="G1378" s="1">
        <v>125000</v>
      </c>
      <c r="H1378" t="s">
        <v>16</v>
      </c>
      <c r="I1378" t="s">
        <v>17</v>
      </c>
    </row>
    <row r="1379" spans="1:9" x14ac:dyDescent="0.3">
      <c r="A1379">
        <v>1379</v>
      </c>
      <c r="B1379">
        <v>56</v>
      </c>
      <c r="C1379" t="s">
        <v>8</v>
      </c>
      <c r="D1379" t="s">
        <v>18</v>
      </c>
      <c r="E1379" t="s">
        <v>202</v>
      </c>
      <c r="F1379">
        <v>17</v>
      </c>
      <c r="G1379" s="1">
        <v>195000</v>
      </c>
      <c r="H1379" t="s">
        <v>20</v>
      </c>
      <c r="I1379" t="s">
        <v>56</v>
      </c>
    </row>
    <row r="1380" spans="1:9" x14ac:dyDescent="0.3">
      <c r="A1380">
        <v>1380</v>
      </c>
      <c r="B1380">
        <v>31</v>
      </c>
      <c r="C1380" t="s">
        <v>8</v>
      </c>
      <c r="D1380" t="s">
        <v>14</v>
      </c>
      <c r="E1380" t="s">
        <v>95</v>
      </c>
      <c r="F1380">
        <v>7</v>
      </c>
      <c r="G1380" s="1">
        <v>140000</v>
      </c>
      <c r="H1380" t="s">
        <v>11</v>
      </c>
      <c r="I1380" t="s">
        <v>44</v>
      </c>
    </row>
    <row r="1381" spans="1:9" x14ac:dyDescent="0.3">
      <c r="A1381">
        <v>1381</v>
      </c>
      <c r="B1381">
        <v>42</v>
      </c>
      <c r="C1381" t="s">
        <v>8</v>
      </c>
      <c r="D1381" t="s">
        <v>18</v>
      </c>
      <c r="E1381" t="s">
        <v>95</v>
      </c>
      <c r="F1381">
        <v>14</v>
      </c>
      <c r="G1381" s="1">
        <v>170000</v>
      </c>
      <c r="H1381" t="s">
        <v>27</v>
      </c>
      <c r="I1381" t="s">
        <v>28</v>
      </c>
    </row>
    <row r="1382" spans="1:9" x14ac:dyDescent="0.3">
      <c r="A1382">
        <v>1382</v>
      </c>
      <c r="B1382">
        <v>44</v>
      </c>
      <c r="C1382" t="s">
        <v>8</v>
      </c>
      <c r="D1382" t="s">
        <v>14</v>
      </c>
      <c r="E1382" t="s">
        <v>204</v>
      </c>
      <c r="F1382">
        <v>11</v>
      </c>
      <c r="G1382" s="1">
        <v>170000</v>
      </c>
      <c r="H1382" t="s">
        <v>20</v>
      </c>
      <c r="I1382" t="s">
        <v>12</v>
      </c>
    </row>
    <row r="1383" spans="1:9" x14ac:dyDescent="0.3">
      <c r="A1383">
        <v>1383</v>
      </c>
      <c r="B1383">
        <v>37</v>
      </c>
      <c r="C1383" t="s">
        <v>8</v>
      </c>
      <c r="D1383" t="s">
        <v>14</v>
      </c>
      <c r="E1383" t="s">
        <v>95</v>
      </c>
      <c r="F1383">
        <v>9</v>
      </c>
      <c r="G1383" s="1">
        <v>150000</v>
      </c>
      <c r="H1383" t="s">
        <v>32</v>
      </c>
      <c r="I1383" t="s">
        <v>23</v>
      </c>
    </row>
    <row r="1384" spans="1:9" x14ac:dyDescent="0.3">
      <c r="A1384">
        <v>1384</v>
      </c>
      <c r="B1384">
        <v>24</v>
      </c>
      <c r="C1384" t="s">
        <v>13</v>
      </c>
      <c r="D1384" t="s">
        <v>9</v>
      </c>
      <c r="E1384" t="s">
        <v>203</v>
      </c>
      <c r="F1384">
        <v>1</v>
      </c>
      <c r="G1384" s="1">
        <v>60000</v>
      </c>
      <c r="H1384" t="s">
        <v>16</v>
      </c>
      <c r="I1384" t="s">
        <v>17</v>
      </c>
    </row>
    <row r="1385" spans="1:9" x14ac:dyDescent="0.3">
      <c r="A1385">
        <v>1385</v>
      </c>
      <c r="B1385">
        <v>27</v>
      </c>
      <c r="C1385" t="s">
        <v>8</v>
      </c>
      <c r="D1385" t="s">
        <v>9</v>
      </c>
      <c r="E1385" t="s">
        <v>206</v>
      </c>
      <c r="F1385">
        <v>2</v>
      </c>
      <c r="G1385" s="1">
        <v>70000</v>
      </c>
      <c r="H1385" t="s">
        <v>32</v>
      </c>
      <c r="I1385" t="s">
        <v>33</v>
      </c>
    </row>
    <row r="1386" spans="1:9" x14ac:dyDescent="0.3">
      <c r="A1386">
        <v>1386</v>
      </c>
      <c r="B1386">
        <v>42</v>
      </c>
      <c r="C1386" t="s">
        <v>8</v>
      </c>
      <c r="D1386" t="s">
        <v>18</v>
      </c>
      <c r="E1386" t="s">
        <v>95</v>
      </c>
      <c r="F1386">
        <v>14</v>
      </c>
      <c r="G1386" s="1">
        <v>170000</v>
      </c>
      <c r="H1386" t="s">
        <v>32</v>
      </c>
      <c r="I1386" t="s">
        <v>12</v>
      </c>
    </row>
    <row r="1387" spans="1:9" x14ac:dyDescent="0.3">
      <c r="A1387">
        <v>1387</v>
      </c>
      <c r="B1387">
        <v>24</v>
      </c>
      <c r="C1387" t="s">
        <v>13</v>
      </c>
      <c r="D1387" t="s">
        <v>9</v>
      </c>
      <c r="E1387" t="s">
        <v>206</v>
      </c>
      <c r="F1387">
        <v>1</v>
      </c>
      <c r="G1387" s="1">
        <v>55000</v>
      </c>
      <c r="H1387" t="s">
        <v>16</v>
      </c>
      <c r="I1387" t="s">
        <v>12</v>
      </c>
    </row>
    <row r="1388" spans="1:9" x14ac:dyDescent="0.3">
      <c r="A1388">
        <v>1388</v>
      </c>
      <c r="B1388">
        <v>28</v>
      </c>
      <c r="C1388" t="s">
        <v>13</v>
      </c>
      <c r="D1388" t="s">
        <v>9</v>
      </c>
      <c r="E1388" t="s">
        <v>206</v>
      </c>
      <c r="F1388">
        <v>3</v>
      </c>
      <c r="G1388" s="1">
        <v>80000</v>
      </c>
      <c r="H1388" t="s">
        <v>11</v>
      </c>
      <c r="I1388" t="s">
        <v>35</v>
      </c>
    </row>
    <row r="1389" spans="1:9" x14ac:dyDescent="0.3">
      <c r="A1389">
        <v>1389</v>
      </c>
      <c r="B1389">
        <v>43</v>
      </c>
      <c r="C1389" t="s">
        <v>8</v>
      </c>
      <c r="D1389" t="s">
        <v>18</v>
      </c>
      <c r="E1389" t="s">
        <v>204</v>
      </c>
      <c r="F1389">
        <v>13</v>
      </c>
      <c r="G1389" s="1">
        <v>185000</v>
      </c>
      <c r="H1389" t="s">
        <v>20</v>
      </c>
      <c r="I1389" t="s">
        <v>23</v>
      </c>
    </row>
    <row r="1390" spans="1:9" x14ac:dyDescent="0.3">
      <c r="A1390">
        <v>1390</v>
      </c>
      <c r="B1390">
        <v>31</v>
      </c>
      <c r="C1390" t="s">
        <v>8</v>
      </c>
      <c r="D1390" t="s">
        <v>14</v>
      </c>
      <c r="E1390" t="s">
        <v>205</v>
      </c>
      <c r="F1390">
        <v>7</v>
      </c>
      <c r="G1390" s="1">
        <v>140000</v>
      </c>
      <c r="H1390" t="s">
        <v>27</v>
      </c>
      <c r="I1390" t="s">
        <v>28</v>
      </c>
    </row>
    <row r="1391" spans="1:9" x14ac:dyDescent="0.3">
      <c r="A1391">
        <v>1391</v>
      </c>
      <c r="B1391">
        <v>43</v>
      </c>
      <c r="C1391" t="s">
        <v>8</v>
      </c>
      <c r="D1391" t="s">
        <v>18</v>
      </c>
      <c r="E1391" t="s">
        <v>202</v>
      </c>
      <c r="F1391">
        <v>13</v>
      </c>
      <c r="G1391" s="1">
        <v>180000</v>
      </c>
      <c r="H1391" t="s">
        <v>11</v>
      </c>
      <c r="I1391" t="s">
        <v>23</v>
      </c>
    </row>
    <row r="1392" spans="1:9" x14ac:dyDescent="0.3">
      <c r="A1392">
        <v>1392</v>
      </c>
      <c r="B1392">
        <v>27</v>
      </c>
      <c r="C1392" t="s">
        <v>13</v>
      </c>
      <c r="D1392" t="s">
        <v>14</v>
      </c>
      <c r="E1392" t="s">
        <v>203</v>
      </c>
      <c r="F1392">
        <v>2</v>
      </c>
      <c r="G1392" s="1">
        <v>70000</v>
      </c>
      <c r="H1392" t="s">
        <v>27</v>
      </c>
      <c r="I1392" t="s">
        <v>28</v>
      </c>
    </row>
    <row r="1393" spans="1:9" x14ac:dyDescent="0.3">
      <c r="A1393">
        <v>1393</v>
      </c>
      <c r="B1393">
        <v>49</v>
      </c>
      <c r="C1393" t="s">
        <v>8</v>
      </c>
      <c r="D1393" t="s">
        <v>18</v>
      </c>
      <c r="E1393" t="s">
        <v>202</v>
      </c>
      <c r="F1393">
        <v>15</v>
      </c>
      <c r="G1393" s="1">
        <v>185000</v>
      </c>
      <c r="H1393" t="s">
        <v>11</v>
      </c>
      <c r="I1393" t="s">
        <v>12</v>
      </c>
    </row>
    <row r="1394" spans="1:9" x14ac:dyDescent="0.3">
      <c r="A1394">
        <v>1394</v>
      </c>
      <c r="B1394">
        <v>48</v>
      </c>
      <c r="C1394" t="s">
        <v>8</v>
      </c>
      <c r="D1394" t="s">
        <v>18</v>
      </c>
      <c r="E1394" t="s">
        <v>204</v>
      </c>
      <c r="F1394">
        <v>16</v>
      </c>
      <c r="G1394" s="1">
        <v>190000</v>
      </c>
      <c r="H1394" t="s">
        <v>32</v>
      </c>
      <c r="I1394" t="s">
        <v>12</v>
      </c>
    </row>
    <row r="1395" spans="1:9" x14ac:dyDescent="0.3">
      <c r="A1395">
        <v>1395</v>
      </c>
      <c r="B1395">
        <v>30</v>
      </c>
      <c r="C1395" t="s">
        <v>13</v>
      </c>
      <c r="D1395" t="s">
        <v>14</v>
      </c>
      <c r="E1395" t="s">
        <v>203</v>
      </c>
      <c r="F1395">
        <v>6</v>
      </c>
      <c r="G1395" s="1">
        <v>130000</v>
      </c>
      <c r="H1395" t="s">
        <v>32</v>
      </c>
      <c r="I1395" t="s">
        <v>33</v>
      </c>
    </row>
    <row r="1396" spans="1:9" x14ac:dyDescent="0.3">
      <c r="A1396">
        <v>1396</v>
      </c>
      <c r="B1396">
        <v>28</v>
      </c>
      <c r="C1396" t="s">
        <v>13</v>
      </c>
      <c r="D1396" t="s">
        <v>14</v>
      </c>
      <c r="E1396" t="s">
        <v>205</v>
      </c>
      <c r="F1396">
        <v>4</v>
      </c>
      <c r="G1396" s="1">
        <v>110000</v>
      </c>
      <c r="H1396" t="s">
        <v>27</v>
      </c>
      <c r="I1396" t="s">
        <v>12</v>
      </c>
    </row>
    <row r="1397" spans="1:9" x14ac:dyDescent="0.3">
      <c r="A1397">
        <v>1397</v>
      </c>
      <c r="B1397">
        <v>46</v>
      </c>
      <c r="C1397" t="s">
        <v>8</v>
      </c>
      <c r="D1397" t="s">
        <v>18</v>
      </c>
      <c r="E1397" t="s">
        <v>202</v>
      </c>
      <c r="F1397">
        <v>14</v>
      </c>
      <c r="G1397" s="1">
        <v>180000</v>
      </c>
      <c r="H1397" t="s">
        <v>27</v>
      </c>
      <c r="I1397" t="s">
        <v>28</v>
      </c>
    </row>
    <row r="1398" spans="1:9" x14ac:dyDescent="0.3">
      <c r="A1398">
        <v>1398</v>
      </c>
      <c r="B1398">
        <v>37</v>
      </c>
      <c r="C1398" t="s">
        <v>8</v>
      </c>
      <c r="D1398" t="s">
        <v>14</v>
      </c>
      <c r="E1398" t="s">
        <v>95</v>
      </c>
      <c r="F1398">
        <v>9</v>
      </c>
      <c r="G1398" s="1">
        <v>145000</v>
      </c>
      <c r="H1398" t="s">
        <v>16</v>
      </c>
      <c r="I1398" t="s">
        <v>39</v>
      </c>
    </row>
    <row r="1399" spans="1:9" x14ac:dyDescent="0.3">
      <c r="A1399">
        <v>1399</v>
      </c>
      <c r="B1399">
        <v>42</v>
      </c>
      <c r="C1399" t="s">
        <v>8</v>
      </c>
      <c r="D1399" t="s">
        <v>18</v>
      </c>
      <c r="E1399" t="s">
        <v>95</v>
      </c>
      <c r="F1399">
        <v>14</v>
      </c>
      <c r="G1399" s="1">
        <v>170000</v>
      </c>
      <c r="H1399" t="s">
        <v>27</v>
      </c>
      <c r="I1399" t="s">
        <v>28</v>
      </c>
    </row>
    <row r="1400" spans="1:9" x14ac:dyDescent="0.3">
      <c r="A1400">
        <v>1400</v>
      </c>
      <c r="B1400">
        <v>43</v>
      </c>
      <c r="C1400" t="s">
        <v>8</v>
      </c>
      <c r="D1400" t="s">
        <v>18</v>
      </c>
      <c r="E1400" t="s">
        <v>204</v>
      </c>
      <c r="F1400">
        <v>12</v>
      </c>
      <c r="G1400" s="1">
        <v>165000</v>
      </c>
      <c r="H1400" t="s">
        <v>27</v>
      </c>
      <c r="I1400" t="s">
        <v>30</v>
      </c>
    </row>
    <row r="1401" spans="1:9" x14ac:dyDescent="0.3">
      <c r="A1401">
        <v>1401</v>
      </c>
      <c r="B1401">
        <v>31</v>
      </c>
      <c r="C1401" t="s">
        <v>8</v>
      </c>
      <c r="D1401" t="s">
        <v>14</v>
      </c>
      <c r="E1401" t="s">
        <v>95</v>
      </c>
      <c r="F1401">
        <v>7</v>
      </c>
      <c r="G1401" s="1">
        <v>140000</v>
      </c>
      <c r="H1401" t="s">
        <v>20</v>
      </c>
      <c r="I1401" t="s">
        <v>12</v>
      </c>
    </row>
    <row r="1402" spans="1:9" x14ac:dyDescent="0.3">
      <c r="A1402">
        <v>1402</v>
      </c>
      <c r="B1402">
        <v>56</v>
      </c>
      <c r="C1402" t="s">
        <v>8</v>
      </c>
      <c r="D1402" t="s">
        <v>18</v>
      </c>
      <c r="E1402" t="s">
        <v>202</v>
      </c>
      <c r="F1402">
        <v>17</v>
      </c>
      <c r="G1402" s="1">
        <v>195000</v>
      </c>
      <c r="H1402" t="s">
        <v>27</v>
      </c>
      <c r="I1402" t="s">
        <v>12</v>
      </c>
    </row>
    <row r="1403" spans="1:9" x14ac:dyDescent="0.3">
      <c r="A1403">
        <v>1403</v>
      </c>
      <c r="B1403">
        <v>37</v>
      </c>
      <c r="C1403" t="s">
        <v>8</v>
      </c>
      <c r="D1403" t="s">
        <v>14</v>
      </c>
      <c r="E1403" t="s">
        <v>95</v>
      </c>
      <c r="F1403">
        <v>10</v>
      </c>
      <c r="G1403" s="1">
        <v>155000</v>
      </c>
      <c r="H1403" t="s">
        <v>16</v>
      </c>
      <c r="I1403" t="s">
        <v>12</v>
      </c>
    </row>
    <row r="1404" spans="1:9" x14ac:dyDescent="0.3">
      <c r="A1404">
        <v>1404</v>
      </c>
      <c r="B1404">
        <v>54</v>
      </c>
      <c r="C1404" t="s">
        <v>8</v>
      </c>
      <c r="D1404" t="s">
        <v>18</v>
      </c>
      <c r="E1404" t="s">
        <v>202</v>
      </c>
      <c r="F1404">
        <v>16</v>
      </c>
      <c r="G1404" s="1">
        <v>190000</v>
      </c>
      <c r="H1404" t="s">
        <v>32</v>
      </c>
      <c r="I1404" t="s">
        <v>23</v>
      </c>
    </row>
    <row r="1405" spans="1:9" x14ac:dyDescent="0.3">
      <c r="A1405">
        <v>1405</v>
      </c>
      <c r="B1405">
        <v>58</v>
      </c>
      <c r="C1405" t="s">
        <v>8</v>
      </c>
      <c r="D1405" t="s">
        <v>18</v>
      </c>
      <c r="E1405" t="s">
        <v>202</v>
      </c>
      <c r="F1405">
        <v>17</v>
      </c>
      <c r="G1405" s="1">
        <v>195000</v>
      </c>
      <c r="H1405" t="s">
        <v>20</v>
      </c>
      <c r="I1405" t="s">
        <v>23</v>
      </c>
    </row>
    <row r="1406" spans="1:9" x14ac:dyDescent="0.3">
      <c r="A1406">
        <v>1406</v>
      </c>
      <c r="B1406">
        <v>33</v>
      </c>
      <c r="C1406" t="s">
        <v>8</v>
      </c>
      <c r="D1406" t="s">
        <v>14</v>
      </c>
      <c r="E1406" t="s">
        <v>203</v>
      </c>
      <c r="F1406">
        <v>6</v>
      </c>
      <c r="G1406" s="1">
        <v>130000</v>
      </c>
      <c r="H1406" t="s">
        <v>27</v>
      </c>
      <c r="I1406" t="s">
        <v>30</v>
      </c>
    </row>
    <row r="1407" spans="1:9" x14ac:dyDescent="0.3">
      <c r="A1407">
        <v>1407</v>
      </c>
      <c r="B1407">
        <v>29</v>
      </c>
      <c r="C1407" t="s">
        <v>13</v>
      </c>
      <c r="D1407" t="s">
        <v>9</v>
      </c>
      <c r="E1407" t="s">
        <v>206</v>
      </c>
      <c r="F1407">
        <v>3</v>
      </c>
      <c r="G1407" s="1">
        <v>85000</v>
      </c>
      <c r="H1407" t="s">
        <v>11</v>
      </c>
      <c r="I1407" t="s">
        <v>12</v>
      </c>
    </row>
    <row r="1408" spans="1:9" x14ac:dyDescent="0.3">
      <c r="A1408">
        <v>1408</v>
      </c>
      <c r="B1408">
        <v>52</v>
      </c>
      <c r="C1408" t="s">
        <v>8</v>
      </c>
      <c r="D1408" t="s">
        <v>18</v>
      </c>
      <c r="E1408" t="s">
        <v>202</v>
      </c>
      <c r="F1408">
        <v>18</v>
      </c>
      <c r="G1408" s="1">
        <v>200000</v>
      </c>
      <c r="H1408" t="s">
        <v>27</v>
      </c>
      <c r="I1408" t="s">
        <v>12</v>
      </c>
    </row>
    <row r="1409" spans="1:9" x14ac:dyDescent="0.3">
      <c r="A1409">
        <v>1409</v>
      </c>
      <c r="B1409">
        <v>36</v>
      </c>
      <c r="C1409" t="s">
        <v>8</v>
      </c>
      <c r="D1409" t="s">
        <v>14</v>
      </c>
      <c r="E1409" t="s">
        <v>205</v>
      </c>
      <c r="F1409">
        <v>8</v>
      </c>
      <c r="G1409" s="1">
        <v>140000</v>
      </c>
      <c r="H1409" t="s">
        <v>16</v>
      </c>
      <c r="I1409" t="s">
        <v>17</v>
      </c>
    </row>
    <row r="1410" spans="1:9" x14ac:dyDescent="0.3">
      <c r="A1410">
        <v>1410</v>
      </c>
      <c r="B1410">
        <v>26</v>
      </c>
      <c r="C1410" t="s">
        <v>8</v>
      </c>
      <c r="D1410" t="s">
        <v>9</v>
      </c>
      <c r="E1410" t="s">
        <v>203</v>
      </c>
      <c r="F1410">
        <v>2</v>
      </c>
      <c r="G1410" s="1">
        <v>65000</v>
      </c>
      <c r="H1410" t="s">
        <v>11</v>
      </c>
      <c r="I1410" t="s">
        <v>23</v>
      </c>
    </row>
    <row r="1411" spans="1:9" x14ac:dyDescent="0.3">
      <c r="A1411">
        <v>1411</v>
      </c>
      <c r="B1411">
        <v>47</v>
      </c>
      <c r="C1411" t="s">
        <v>8</v>
      </c>
      <c r="D1411" t="s">
        <v>18</v>
      </c>
      <c r="E1411" t="s">
        <v>204</v>
      </c>
      <c r="F1411">
        <v>16</v>
      </c>
      <c r="G1411" s="1">
        <v>190000</v>
      </c>
      <c r="H1411" t="s">
        <v>32</v>
      </c>
      <c r="I1411" t="s">
        <v>33</v>
      </c>
    </row>
    <row r="1412" spans="1:9" x14ac:dyDescent="0.3">
      <c r="A1412">
        <v>1412</v>
      </c>
      <c r="B1412">
        <v>32</v>
      </c>
      <c r="C1412" t="s">
        <v>8</v>
      </c>
      <c r="D1412" t="s">
        <v>14</v>
      </c>
      <c r="E1412" t="s">
        <v>205</v>
      </c>
      <c r="F1412">
        <v>6</v>
      </c>
      <c r="G1412" s="1">
        <v>120000</v>
      </c>
      <c r="H1412" t="s">
        <v>20</v>
      </c>
      <c r="I1412" t="s">
        <v>56</v>
      </c>
    </row>
    <row r="1413" spans="1:9" x14ac:dyDescent="0.3">
      <c r="A1413">
        <v>1413</v>
      </c>
      <c r="B1413">
        <v>29</v>
      </c>
      <c r="C1413" t="s">
        <v>8</v>
      </c>
      <c r="D1413" t="s">
        <v>9</v>
      </c>
      <c r="E1413" t="s">
        <v>206</v>
      </c>
      <c r="F1413">
        <v>3</v>
      </c>
      <c r="G1413" s="1">
        <v>80000</v>
      </c>
      <c r="H1413" t="s">
        <v>16</v>
      </c>
      <c r="I1413" t="s">
        <v>23</v>
      </c>
    </row>
    <row r="1414" spans="1:9" x14ac:dyDescent="0.3">
      <c r="A1414">
        <v>1414</v>
      </c>
      <c r="B1414">
        <v>28</v>
      </c>
      <c r="C1414" t="s">
        <v>13</v>
      </c>
      <c r="D1414" t="s">
        <v>14</v>
      </c>
      <c r="E1414" t="s">
        <v>203</v>
      </c>
      <c r="F1414">
        <v>3</v>
      </c>
      <c r="G1414" s="1">
        <v>90000</v>
      </c>
      <c r="H1414" t="s">
        <v>16</v>
      </c>
      <c r="I1414" t="s">
        <v>17</v>
      </c>
    </row>
    <row r="1415" spans="1:9" x14ac:dyDescent="0.3">
      <c r="A1415">
        <v>1415</v>
      </c>
      <c r="B1415">
        <v>54</v>
      </c>
      <c r="C1415" t="s">
        <v>8</v>
      </c>
      <c r="D1415" t="s">
        <v>18</v>
      </c>
      <c r="E1415" t="s">
        <v>202</v>
      </c>
      <c r="F1415">
        <v>16</v>
      </c>
      <c r="G1415" s="1">
        <v>190000</v>
      </c>
      <c r="H1415" t="s">
        <v>16</v>
      </c>
      <c r="I1415" t="s">
        <v>23</v>
      </c>
    </row>
    <row r="1416" spans="1:9" x14ac:dyDescent="0.3">
      <c r="A1416">
        <v>1416</v>
      </c>
      <c r="B1416">
        <v>57</v>
      </c>
      <c r="C1416" t="s">
        <v>8</v>
      </c>
      <c r="D1416" t="s">
        <v>18</v>
      </c>
      <c r="E1416" t="s">
        <v>202</v>
      </c>
      <c r="F1416">
        <v>18</v>
      </c>
      <c r="G1416" s="1">
        <v>200000</v>
      </c>
      <c r="H1416" t="s">
        <v>32</v>
      </c>
      <c r="I1416" t="s">
        <v>33</v>
      </c>
    </row>
    <row r="1417" spans="1:9" x14ac:dyDescent="0.3">
      <c r="A1417">
        <v>1417</v>
      </c>
      <c r="B1417">
        <v>51</v>
      </c>
      <c r="C1417" t="s">
        <v>8</v>
      </c>
      <c r="D1417" t="s">
        <v>18</v>
      </c>
      <c r="E1417" t="s">
        <v>202</v>
      </c>
      <c r="F1417">
        <v>16</v>
      </c>
      <c r="G1417" s="1">
        <v>190000</v>
      </c>
      <c r="H1417" t="s">
        <v>11</v>
      </c>
      <c r="I1417" t="s">
        <v>44</v>
      </c>
    </row>
    <row r="1418" spans="1:9" x14ac:dyDescent="0.3">
      <c r="A1418">
        <v>1418</v>
      </c>
      <c r="B1418">
        <v>28</v>
      </c>
      <c r="C1418" t="s">
        <v>13</v>
      </c>
      <c r="D1418" t="s">
        <v>14</v>
      </c>
      <c r="E1418" t="s">
        <v>205</v>
      </c>
      <c r="F1418">
        <v>4</v>
      </c>
      <c r="G1418" s="1">
        <v>110000</v>
      </c>
      <c r="H1418" t="s">
        <v>20</v>
      </c>
      <c r="I1418" t="s">
        <v>23</v>
      </c>
    </row>
    <row r="1419" spans="1:9" x14ac:dyDescent="0.3">
      <c r="A1419">
        <v>1419</v>
      </c>
      <c r="B1419">
        <v>46</v>
      </c>
      <c r="C1419" t="s">
        <v>8</v>
      </c>
      <c r="D1419" t="s">
        <v>18</v>
      </c>
      <c r="E1419" t="s">
        <v>202</v>
      </c>
      <c r="F1419">
        <v>14</v>
      </c>
      <c r="G1419" s="1">
        <v>180000</v>
      </c>
      <c r="H1419" t="s">
        <v>27</v>
      </c>
      <c r="I1419" t="s">
        <v>12</v>
      </c>
    </row>
    <row r="1420" spans="1:9" x14ac:dyDescent="0.3">
      <c r="A1420">
        <v>1420</v>
      </c>
      <c r="B1420">
        <v>27</v>
      </c>
      <c r="C1420" t="s">
        <v>13</v>
      </c>
      <c r="D1420" t="s">
        <v>14</v>
      </c>
      <c r="E1420" t="s">
        <v>203</v>
      </c>
      <c r="F1420">
        <v>2</v>
      </c>
      <c r="G1420" s="1">
        <v>65000</v>
      </c>
      <c r="H1420" t="s">
        <v>32</v>
      </c>
      <c r="I1420" t="s">
        <v>23</v>
      </c>
    </row>
    <row r="1421" spans="1:9" x14ac:dyDescent="0.3">
      <c r="A1421">
        <v>1421</v>
      </c>
      <c r="B1421">
        <v>45</v>
      </c>
      <c r="C1421" t="s">
        <v>8</v>
      </c>
      <c r="D1421" t="s">
        <v>18</v>
      </c>
      <c r="E1421" t="s">
        <v>204</v>
      </c>
      <c r="F1421">
        <v>14</v>
      </c>
      <c r="G1421" s="1">
        <v>185000</v>
      </c>
      <c r="H1421" t="s">
        <v>16</v>
      </c>
      <c r="I1421" t="s">
        <v>17</v>
      </c>
    </row>
    <row r="1422" spans="1:9" x14ac:dyDescent="0.3">
      <c r="A1422">
        <v>1422</v>
      </c>
      <c r="B1422">
        <v>23</v>
      </c>
      <c r="C1422" t="s">
        <v>13</v>
      </c>
      <c r="D1422" t="s">
        <v>9</v>
      </c>
      <c r="E1422" t="s">
        <v>206</v>
      </c>
      <c r="F1422">
        <v>1</v>
      </c>
      <c r="G1422" s="1">
        <v>55000</v>
      </c>
      <c r="H1422" t="s">
        <v>32</v>
      </c>
      <c r="I1422" t="s">
        <v>33</v>
      </c>
    </row>
    <row r="1423" spans="1:9" x14ac:dyDescent="0.3">
      <c r="A1423">
        <v>1423</v>
      </c>
      <c r="B1423">
        <v>36</v>
      </c>
      <c r="C1423" t="s">
        <v>8</v>
      </c>
      <c r="D1423" t="s">
        <v>14</v>
      </c>
      <c r="E1423" t="s">
        <v>205</v>
      </c>
      <c r="F1423">
        <v>7</v>
      </c>
      <c r="G1423" s="1">
        <v>130000</v>
      </c>
      <c r="H1423" t="s">
        <v>20</v>
      </c>
      <c r="I1423" t="s">
        <v>23</v>
      </c>
    </row>
    <row r="1424" spans="1:9" x14ac:dyDescent="0.3">
      <c r="A1424">
        <v>1424</v>
      </c>
      <c r="B1424">
        <v>48</v>
      </c>
      <c r="C1424" t="s">
        <v>8</v>
      </c>
      <c r="D1424" t="s">
        <v>18</v>
      </c>
      <c r="E1424" t="s">
        <v>204</v>
      </c>
      <c r="F1424">
        <v>16</v>
      </c>
      <c r="G1424" s="1">
        <v>190000</v>
      </c>
      <c r="H1424" t="s">
        <v>27</v>
      </c>
      <c r="I1424" t="s">
        <v>28</v>
      </c>
    </row>
    <row r="1425" spans="1:9" x14ac:dyDescent="0.3">
      <c r="A1425">
        <v>1425</v>
      </c>
      <c r="B1425">
        <v>33</v>
      </c>
      <c r="C1425" t="s">
        <v>13</v>
      </c>
      <c r="D1425" t="s">
        <v>14</v>
      </c>
      <c r="E1425" t="s">
        <v>205</v>
      </c>
      <c r="F1425">
        <v>5</v>
      </c>
      <c r="G1425" s="1">
        <v>120000</v>
      </c>
      <c r="H1425" t="s">
        <v>32</v>
      </c>
      <c r="I1425" t="s">
        <v>33</v>
      </c>
    </row>
    <row r="1426" spans="1:9" x14ac:dyDescent="0.3">
      <c r="A1426">
        <v>1426</v>
      </c>
      <c r="B1426">
        <v>38</v>
      </c>
      <c r="C1426" t="s">
        <v>13</v>
      </c>
      <c r="D1426" t="s">
        <v>14</v>
      </c>
      <c r="E1426" t="s">
        <v>203</v>
      </c>
      <c r="F1426">
        <v>10</v>
      </c>
      <c r="G1426" s="1">
        <v>155000</v>
      </c>
      <c r="H1426" t="s">
        <v>32</v>
      </c>
      <c r="I1426" t="s">
        <v>33</v>
      </c>
    </row>
    <row r="1427" spans="1:9" x14ac:dyDescent="0.3">
      <c r="A1427">
        <v>1427</v>
      </c>
      <c r="B1427">
        <v>51</v>
      </c>
      <c r="C1427" t="s">
        <v>8</v>
      </c>
      <c r="D1427" t="s">
        <v>18</v>
      </c>
      <c r="E1427" t="s">
        <v>202</v>
      </c>
      <c r="F1427">
        <v>16</v>
      </c>
      <c r="G1427" s="1">
        <v>190000</v>
      </c>
      <c r="H1427" t="s">
        <v>16</v>
      </c>
      <c r="I1427" t="s">
        <v>17</v>
      </c>
    </row>
    <row r="1428" spans="1:9" x14ac:dyDescent="0.3">
      <c r="A1428">
        <v>1428</v>
      </c>
      <c r="B1428">
        <v>27</v>
      </c>
      <c r="C1428" t="s">
        <v>13</v>
      </c>
      <c r="D1428" t="s">
        <v>14</v>
      </c>
      <c r="E1428" t="s">
        <v>205</v>
      </c>
      <c r="F1428">
        <v>3</v>
      </c>
      <c r="G1428" s="1">
        <v>100000</v>
      </c>
      <c r="H1428" t="s">
        <v>32</v>
      </c>
      <c r="I1428" t="s">
        <v>23</v>
      </c>
    </row>
    <row r="1429" spans="1:9" x14ac:dyDescent="0.3">
      <c r="A1429">
        <v>1429</v>
      </c>
      <c r="B1429">
        <v>37</v>
      </c>
      <c r="C1429" t="s">
        <v>8</v>
      </c>
      <c r="D1429" t="s">
        <v>14</v>
      </c>
      <c r="E1429" t="s">
        <v>95</v>
      </c>
      <c r="F1429">
        <v>9</v>
      </c>
      <c r="G1429" s="1">
        <v>150000</v>
      </c>
      <c r="H1429" t="s">
        <v>27</v>
      </c>
      <c r="I1429" t="s">
        <v>30</v>
      </c>
    </row>
    <row r="1430" spans="1:9" x14ac:dyDescent="0.3">
      <c r="A1430">
        <v>1430</v>
      </c>
      <c r="B1430">
        <v>44</v>
      </c>
      <c r="C1430" t="s">
        <v>13</v>
      </c>
      <c r="D1430" t="s">
        <v>14</v>
      </c>
      <c r="E1430" t="s">
        <v>204</v>
      </c>
      <c r="F1430">
        <v>12</v>
      </c>
      <c r="G1430" s="1">
        <v>170000</v>
      </c>
      <c r="H1430" t="s">
        <v>16</v>
      </c>
      <c r="I1430" t="s">
        <v>12</v>
      </c>
    </row>
    <row r="1431" spans="1:9" x14ac:dyDescent="0.3">
      <c r="A1431">
        <v>1431</v>
      </c>
      <c r="B1431">
        <v>27</v>
      </c>
      <c r="C1431" t="s">
        <v>8</v>
      </c>
      <c r="D1431" t="s">
        <v>9</v>
      </c>
      <c r="E1431" t="s">
        <v>206</v>
      </c>
      <c r="F1431">
        <v>3</v>
      </c>
      <c r="G1431" s="1">
        <v>80000</v>
      </c>
      <c r="H1431" t="s">
        <v>32</v>
      </c>
      <c r="I1431" t="s">
        <v>33</v>
      </c>
    </row>
    <row r="1432" spans="1:9" x14ac:dyDescent="0.3">
      <c r="A1432">
        <v>1432</v>
      </c>
      <c r="B1432">
        <v>38</v>
      </c>
      <c r="C1432" t="s">
        <v>8</v>
      </c>
      <c r="D1432" t="s">
        <v>14</v>
      </c>
      <c r="E1432" t="s">
        <v>95</v>
      </c>
      <c r="F1432">
        <v>10</v>
      </c>
      <c r="G1432" s="1">
        <v>155000</v>
      </c>
      <c r="H1432" t="s">
        <v>11</v>
      </c>
      <c r="I1432" t="s">
        <v>23</v>
      </c>
    </row>
    <row r="1433" spans="1:9" x14ac:dyDescent="0.3">
      <c r="A1433">
        <v>1433</v>
      </c>
      <c r="B1433">
        <v>54</v>
      </c>
      <c r="C1433" t="s">
        <v>8</v>
      </c>
      <c r="D1433" t="s">
        <v>18</v>
      </c>
      <c r="E1433" t="s">
        <v>202</v>
      </c>
      <c r="F1433">
        <v>17</v>
      </c>
      <c r="G1433" s="1">
        <v>195000</v>
      </c>
      <c r="H1433" t="s">
        <v>16</v>
      </c>
      <c r="I1433" t="s">
        <v>39</v>
      </c>
    </row>
    <row r="1434" spans="1:9" x14ac:dyDescent="0.3">
      <c r="A1434">
        <v>1434</v>
      </c>
      <c r="B1434">
        <v>49</v>
      </c>
      <c r="C1434" t="s">
        <v>8</v>
      </c>
      <c r="D1434" t="s">
        <v>18</v>
      </c>
      <c r="E1434" t="s">
        <v>202</v>
      </c>
      <c r="F1434">
        <v>15</v>
      </c>
      <c r="G1434" s="1">
        <v>185000</v>
      </c>
      <c r="H1434" t="s">
        <v>16</v>
      </c>
      <c r="I1434" t="s">
        <v>23</v>
      </c>
    </row>
    <row r="1435" spans="1:9" x14ac:dyDescent="0.3">
      <c r="A1435">
        <v>1435</v>
      </c>
      <c r="B1435">
        <v>27</v>
      </c>
      <c r="C1435" t="s">
        <v>8</v>
      </c>
      <c r="D1435" t="s">
        <v>9</v>
      </c>
      <c r="E1435" t="s">
        <v>206</v>
      </c>
      <c r="F1435">
        <v>2</v>
      </c>
      <c r="G1435" s="1">
        <v>70000</v>
      </c>
      <c r="H1435" t="s">
        <v>32</v>
      </c>
      <c r="I1435" t="s">
        <v>12</v>
      </c>
    </row>
    <row r="1436" spans="1:9" x14ac:dyDescent="0.3">
      <c r="A1436">
        <v>1436</v>
      </c>
      <c r="B1436">
        <v>48</v>
      </c>
      <c r="C1436" t="s">
        <v>8</v>
      </c>
      <c r="D1436" t="s">
        <v>18</v>
      </c>
      <c r="E1436" t="s">
        <v>204</v>
      </c>
      <c r="F1436">
        <v>16</v>
      </c>
      <c r="G1436" s="1">
        <v>190000</v>
      </c>
      <c r="H1436" t="s">
        <v>27</v>
      </c>
      <c r="I1436" t="s">
        <v>12</v>
      </c>
    </row>
    <row r="1437" spans="1:9" x14ac:dyDescent="0.3">
      <c r="A1437">
        <v>1437</v>
      </c>
      <c r="B1437">
        <v>31</v>
      </c>
      <c r="C1437" t="s">
        <v>8</v>
      </c>
      <c r="D1437" t="s">
        <v>14</v>
      </c>
      <c r="E1437" t="s">
        <v>205</v>
      </c>
      <c r="F1437">
        <v>7</v>
      </c>
      <c r="G1437" s="1">
        <v>140000</v>
      </c>
      <c r="H1437" t="s">
        <v>16</v>
      </c>
      <c r="I1437" t="s">
        <v>23</v>
      </c>
    </row>
    <row r="1438" spans="1:9" x14ac:dyDescent="0.3">
      <c r="A1438">
        <v>1438</v>
      </c>
      <c r="B1438">
        <v>25</v>
      </c>
      <c r="C1438" t="s">
        <v>8</v>
      </c>
      <c r="D1438" t="s">
        <v>9</v>
      </c>
      <c r="E1438" t="s">
        <v>206</v>
      </c>
      <c r="F1438">
        <v>1</v>
      </c>
      <c r="G1438" s="1">
        <v>55000</v>
      </c>
      <c r="H1438" t="s">
        <v>16</v>
      </c>
      <c r="I1438" t="s">
        <v>12</v>
      </c>
    </row>
    <row r="1439" spans="1:9" x14ac:dyDescent="0.3">
      <c r="A1439">
        <v>1439</v>
      </c>
      <c r="B1439">
        <v>50</v>
      </c>
      <c r="C1439" t="s">
        <v>8</v>
      </c>
      <c r="D1439" t="s">
        <v>18</v>
      </c>
      <c r="E1439" t="s">
        <v>202</v>
      </c>
      <c r="F1439">
        <v>16</v>
      </c>
      <c r="G1439" s="1">
        <v>190000</v>
      </c>
      <c r="H1439" t="s">
        <v>32</v>
      </c>
      <c r="I1439" t="s">
        <v>33</v>
      </c>
    </row>
    <row r="1440" spans="1:9" x14ac:dyDescent="0.3">
      <c r="A1440">
        <v>1440</v>
      </c>
      <c r="B1440">
        <v>46</v>
      </c>
      <c r="C1440" t="s">
        <v>8</v>
      </c>
      <c r="D1440" t="s">
        <v>18</v>
      </c>
      <c r="E1440" t="s">
        <v>202</v>
      </c>
      <c r="F1440">
        <v>14</v>
      </c>
      <c r="G1440" s="1">
        <v>180000</v>
      </c>
      <c r="H1440" t="s">
        <v>20</v>
      </c>
      <c r="I1440" t="s">
        <v>12</v>
      </c>
    </row>
    <row r="1441" spans="1:9" x14ac:dyDescent="0.3">
      <c r="A1441">
        <v>1441</v>
      </c>
      <c r="B1441">
        <v>33</v>
      </c>
      <c r="C1441" t="s">
        <v>8</v>
      </c>
      <c r="D1441" t="s">
        <v>14</v>
      </c>
      <c r="E1441" t="s">
        <v>205</v>
      </c>
      <c r="F1441">
        <v>6</v>
      </c>
      <c r="G1441" s="1">
        <v>130000</v>
      </c>
      <c r="H1441" t="s">
        <v>16</v>
      </c>
      <c r="I1441" t="s">
        <v>39</v>
      </c>
    </row>
    <row r="1442" spans="1:9" x14ac:dyDescent="0.3">
      <c r="A1442">
        <v>1442</v>
      </c>
      <c r="B1442">
        <v>42</v>
      </c>
      <c r="C1442" t="s">
        <v>8</v>
      </c>
      <c r="D1442" t="s">
        <v>18</v>
      </c>
      <c r="E1442" t="s">
        <v>95</v>
      </c>
      <c r="F1442">
        <v>14</v>
      </c>
      <c r="G1442" s="1">
        <v>170000</v>
      </c>
      <c r="H1442" t="s">
        <v>16</v>
      </c>
      <c r="I1442" t="s">
        <v>23</v>
      </c>
    </row>
    <row r="1443" spans="1:9" x14ac:dyDescent="0.3">
      <c r="A1443">
        <v>1443</v>
      </c>
      <c r="B1443">
        <v>41</v>
      </c>
      <c r="C1443" t="s">
        <v>8</v>
      </c>
      <c r="D1443" t="s">
        <v>18</v>
      </c>
      <c r="E1443" t="s">
        <v>204</v>
      </c>
      <c r="F1443">
        <v>12</v>
      </c>
      <c r="G1443" s="1">
        <v>165000</v>
      </c>
      <c r="H1443" t="s">
        <v>11</v>
      </c>
      <c r="I1443" t="s">
        <v>12</v>
      </c>
    </row>
    <row r="1444" spans="1:9" x14ac:dyDescent="0.3">
      <c r="A1444">
        <v>1444</v>
      </c>
      <c r="B1444">
        <v>43</v>
      </c>
      <c r="C1444" t="s">
        <v>8</v>
      </c>
      <c r="D1444" t="s">
        <v>18</v>
      </c>
      <c r="E1444" t="s">
        <v>204</v>
      </c>
      <c r="F1444">
        <v>13</v>
      </c>
      <c r="G1444" s="1">
        <v>185000</v>
      </c>
      <c r="H1444" t="s">
        <v>27</v>
      </c>
      <c r="I1444" t="s">
        <v>12</v>
      </c>
    </row>
    <row r="1445" spans="1:9" x14ac:dyDescent="0.3">
      <c r="A1445">
        <v>1445</v>
      </c>
      <c r="B1445">
        <v>32</v>
      </c>
      <c r="C1445" t="s">
        <v>8</v>
      </c>
      <c r="D1445" t="s">
        <v>14</v>
      </c>
      <c r="E1445" t="s">
        <v>203</v>
      </c>
      <c r="F1445">
        <v>6</v>
      </c>
      <c r="G1445" s="1">
        <v>130000</v>
      </c>
      <c r="H1445" t="s">
        <v>27</v>
      </c>
      <c r="I1445" t="s">
        <v>28</v>
      </c>
    </row>
    <row r="1446" spans="1:9" x14ac:dyDescent="0.3">
      <c r="A1446">
        <v>1446</v>
      </c>
      <c r="B1446">
        <v>24</v>
      </c>
      <c r="C1446" t="s">
        <v>8</v>
      </c>
      <c r="D1446" t="s">
        <v>9</v>
      </c>
      <c r="E1446" t="s">
        <v>206</v>
      </c>
      <c r="F1446">
        <v>1</v>
      </c>
      <c r="G1446" s="1">
        <v>60000</v>
      </c>
      <c r="H1446" t="s">
        <v>16</v>
      </c>
      <c r="I1446" t="s">
        <v>17</v>
      </c>
    </row>
    <row r="1447" spans="1:9" x14ac:dyDescent="0.3">
      <c r="A1447">
        <v>1447</v>
      </c>
      <c r="B1447">
        <v>44</v>
      </c>
      <c r="C1447" t="s">
        <v>13</v>
      </c>
      <c r="D1447" t="s">
        <v>14</v>
      </c>
      <c r="E1447" t="s">
        <v>95</v>
      </c>
      <c r="F1447">
        <v>11</v>
      </c>
      <c r="G1447" s="1">
        <v>170000</v>
      </c>
      <c r="H1447" t="s">
        <v>32</v>
      </c>
      <c r="I1447" t="s">
        <v>33</v>
      </c>
    </row>
    <row r="1448" spans="1:9" x14ac:dyDescent="0.3">
      <c r="A1448">
        <v>1448</v>
      </c>
      <c r="B1448">
        <v>36</v>
      </c>
      <c r="C1448" t="s">
        <v>8</v>
      </c>
      <c r="D1448" t="s">
        <v>14</v>
      </c>
      <c r="E1448" t="s">
        <v>95</v>
      </c>
      <c r="F1448">
        <v>7</v>
      </c>
      <c r="G1448" s="1">
        <v>140000</v>
      </c>
      <c r="H1448" t="s">
        <v>32</v>
      </c>
      <c r="I1448" t="s">
        <v>23</v>
      </c>
    </row>
    <row r="1449" spans="1:9" x14ac:dyDescent="0.3">
      <c r="A1449">
        <v>1449</v>
      </c>
      <c r="B1449">
        <v>28</v>
      </c>
      <c r="C1449" t="s">
        <v>13</v>
      </c>
      <c r="D1449" t="s">
        <v>14</v>
      </c>
      <c r="E1449" t="s">
        <v>205</v>
      </c>
      <c r="F1449">
        <v>4</v>
      </c>
      <c r="G1449" s="1">
        <v>110000</v>
      </c>
      <c r="H1449" t="s">
        <v>20</v>
      </c>
      <c r="I1449" t="s">
        <v>23</v>
      </c>
    </row>
    <row r="1450" spans="1:9" x14ac:dyDescent="0.3">
      <c r="A1450">
        <v>1450</v>
      </c>
      <c r="B1450">
        <v>28</v>
      </c>
      <c r="C1450" t="s">
        <v>8</v>
      </c>
      <c r="D1450" t="s">
        <v>9</v>
      </c>
      <c r="E1450" t="s">
        <v>206</v>
      </c>
      <c r="F1450">
        <v>2</v>
      </c>
      <c r="G1450" s="1">
        <v>70000</v>
      </c>
      <c r="H1450" t="s">
        <v>27</v>
      </c>
      <c r="I1450" t="s">
        <v>28</v>
      </c>
    </row>
    <row r="1451" spans="1:9" x14ac:dyDescent="0.3">
      <c r="A1451">
        <v>1451</v>
      </c>
      <c r="B1451">
        <v>37</v>
      </c>
      <c r="C1451" t="s">
        <v>8</v>
      </c>
      <c r="D1451" t="s">
        <v>14</v>
      </c>
      <c r="E1451" t="s">
        <v>95</v>
      </c>
      <c r="F1451">
        <v>9</v>
      </c>
      <c r="G1451" s="1">
        <v>145000</v>
      </c>
      <c r="H1451" t="s">
        <v>20</v>
      </c>
      <c r="I1451" t="s">
        <v>56</v>
      </c>
    </row>
    <row r="1452" spans="1:9" x14ac:dyDescent="0.3">
      <c r="A1452">
        <v>1452</v>
      </c>
      <c r="B1452">
        <v>54</v>
      </c>
      <c r="C1452" t="s">
        <v>8</v>
      </c>
      <c r="D1452" t="s">
        <v>18</v>
      </c>
      <c r="E1452" t="s">
        <v>202</v>
      </c>
      <c r="F1452">
        <v>16</v>
      </c>
      <c r="G1452" s="1">
        <v>190000</v>
      </c>
      <c r="H1452" t="s">
        <v>27</v>
      </c>
      <c r="I1452" t="s">
        <v>12</v>
      </c>
    </row>
    <row r="1453" spans="1:9" x14ac:dyDescent="0.3">
      <c r="A1453">
        <v>1453</v>
      </c>
      <c r="B1453">
        <v>58</v>
      </c>
      <c r="C1453" t="s">
        <v>8</v>
      </c>
      <c r="D1453" t="s">
        <v>18</v>
      </c>
      <c r="E1453" t="s">
        <v>202</v>
      </c>
      <c r="F1453">
        <v>17</v>
      </c>
      <c r="G1453" s="1">
        <v>200000</v>
      </c>
      <c r="H1453" t="s">
        <v>20</v>
      </c>
      <c r="I1453" t="s">
        <v>56</v>
      </c>
    </row>
    <row r="1454" spans="1:9" x14ac:dyDescent="0.3">
      <c r="A1454">
        <v>1454</v>
      </c>
      <c r="B1454">
        <v>27</v>
      </c>
      <c r="C1454" t="s">
        <v>8</v>
      </c>
      <c r="D1454" t="s">
        <v>9</v>
      </c>
      <c r="E1454" t="s">
        <v>206</v>
      </c>
      <c r="F1454">
        <v>3</v>
      </c>
      <c r="G1454" s="1">
        <v>80000</v>
      </c>
      <c r="H1454" t="s">
        <v>20</v>
      </c>
      <c r="I1454" t="s">
        <v>12</v>
      </c>
    </row>
    <row r="1455" spans="1:9" x14ac:dyDescent="0.3">
      <c r="A1455">
        <v>1455</v>
      </c>
      <c r="B1455">
        <v>30</v>
      </c>
      <c r="C1455" t="s">
        <v>8</v>
      </c>
      <c r="D1455" t="s">
        <v>9</v>
      </c>
      <c r="E1455" t="s">
        <v>203</v>
      </c>
      <c r="F1455">
        <v>4</v>
      </c>
      <c r="G1455" s="1">
        <v>95000</v>
      </c>
      <c r="H1455" t="s">
        <v>11</v>
      </c>
      <c r="I1455" t="s">
        <v>12</v>
      </c>
    </row>
    <row r="1456" spans="1:9" x14ac:dyDescent="0.3">
      <c r="A1456">
        <v>1456</v>
      </c>
      <c r="B1456">
        <v>27</v>
      </c>
      <c r="C1456" t="s">
        <v>13</v>
      </c>
      <c r="D1456" t="s">
        <v>14</v>
      </c>
      <c r="E1456" t="s">
        <v>205</v>
      </c>
      <c r="F1456">
        <v>3</v>
      </c>
      <c r="G1456" s="1">
        <v>100000</v>
      </c>
      <c r="H1456" t="s">
        <v>11</v>
      </c>
      <c r="I1456" t="s">
        <v>12</v>
      </c>
    </row>
    <row r="1457" spans="1:9" x14ac:dyDescent="0.3">
      <c r="A1457">
        <v>1457</v>
      </c>
      <c r="B1457">
        <v>54</v>
      </c>
      <c r="C1457" t="s">
        <v>8</v>
      </c>
      <c r="D1457" t="s">
        <v>18</v>
      </c>
      <c r="E1457" t="s">
        <v>202</v>
      </c>
      <c r="F1457">
        <v>17</v>
      </c>
      <c r="G1457" s="1">
        <v>195000</v>
      </c>
      <c r="H1457" t="s">
        <v>11</v>
      </c>
      <c r="I1457" t="s">
        <v>23</v>
      </c>
    </row>
    <row r="1458" spans="1:9" x14ac:dyDescent="0.3">
      <c r="A1458">
        <v>1458</v>
      </c>
      <c r="B1458">
        <v>49</v>
      </c>
      <c r="C1458" t="s">
        <v>8</v>
      </c>
      <c r="D1458" t="s">
        <v>18</v>
      </c>
      <c r="E1458" t="s">
        <v>202</v>
      </c>
      <c r="F1458">
        <v>15</v>
      </c>
      <c r="G1458" s="1">
        <v>185000</v>
      </c>
      <c r="H1458" t="s">
        <v>16</v>
      </c>
      <c r="I1458" t="s">
        <v>39</v>
      </c>
    </row>
    <row r="1459" spans="1:9" x14ac:dyDescent="0.3">
      <c r="A1459">
        <v>1459</v>
      </c>
      <c r="B1459">
        <v>38</v>
      </c>
      <c r="C1459" t="s">
        <v>8</v>
      </c>
      <c r="D1459" t="s">
        <v>14</v>
      </c>
      <c r="E1459" t="s">
        <v>95</v>
      </c>
      <c r="F1459">
        <v>10</v>
      </c>
      <c r="G1459" s="1">
        <v>155000</v>
      </c>
      <c r="H1459" t="s">
        <v>16</v>
      </c>
      <c r="I1459" t="s">
        <v>23</v>
      </c>
    </row>
    <row r="1460" spans="1:9" x14ac:dyDescent="0.3">
      <c r="A1460">
        <v>1460</v>
      </c>
      <c r="B1460">
        <v>54</v>
      </c>
      <c r="C1460" t="s">
        <v>8</v>
      </c>
      <c r="D1460" t="s">
        <v>18</v>
      </c>
      <c r="E1460" t="s">
        <v>202</v>
      </c>
      <c r="F1460">
        <v>18</v>
      </c>
      <c r="G1460" s="1">
        <v>195000</v>
      </c>
      <c r="H1460" t="s">
        <v>27</v>
      </c>
      <c r="I1460" t="s">
        <v>30</v>
      </c>
    </row>
    <row r="1461" spans="1:9" x14ac:dyDescent="0.3">
      <c r="A1461">
        <v>1461</v>
      </c>
      <c r="B1461">
        <v>31</v>
      </c>
      <c r="C1461" t="s">
        <v>8</v>
      </c>
      <c r="D1461" t="s">
        <v>14</v>
      </c>
      <c r="E1461" t="s">
        <v>204</v>
      </c>
      <c r="F1461">
        <v>6</v>
      </c>
      <c r="G1461" s="1">
        <v>125000</v>
      </c>
      <c r="H1461" t="s">
        <v>27</v>
      </c>
      <c r="I1461" t="s">
        <v>28</v>
      </c>
    </row>
    <row r="1462" spans="1:9" x14ac:dyDescent="0.3">
      <c r="A1462">
        <v>1462</v>
      </c>
      <c r="B1462">
        <v>56</v>
      </c>
      <c r="C1462" t="s">
        <v>8</v>
      </c>
      <c r="D1462" t="s">
        <v>18</v>
      </c>
      <c r="E1462" t="s">
        <v>202</v>
      </c>
      <c r="F1462">
        <v>17</v>
      </c>
      <c r="G1462" s="1">
        <v>195000</v>
      </c>
      <c r="H1462" t="s">
        <v>27</v>
      </c>
      <c r="I1462" t="s">
        <v>28</v>
      </c>
    </row>
    <row r="1463" spans="1:9" x14ac:dyDescent="0.3">
      <c r="A1463">
        <v>1463</v>
      </c>
      <c r="B1463">
        <v>31</v>
      </c>
      <c r="C1463" t="s">
        <v>8</v>
      </c>
      <c r="D1463" t="s">
        <v>14</v>
      </c>
      <c r="E1463" t="s">
        <v>95</v>
      </c>
      <c r="F1463">
        <v>7</v>
      </c>
      <c r="G1463" s="1">
        <v>140000</v>
      </c>
      <c r="H1463" t="s">
        <v>20</v>
      </c>
      <c r="I1463" t="s">
        <v>56</v>
      </c>
    </row>
    <row r="1464" spans="1:9" x14ac:dyDescent="0.3">
      <c r="A1464">
        <v>1464</v>
      </c>
      <c r="B1464">
        <v>42</v>
      </c>
      <c r="C1464" t="s">
        <v>8</v>
      </c>
      <c r="D1464" t="s">
        <v>18</v>
      </c>
      <c r="E1464" t="s">
        <v>95</v>
      </c>
      <c r="F1464">
        <v>14</v>
      </c>
      <c r="G1464" s="1">
        <v>170000</v>
      </c>
      <c r="H1464" t="s">
        <v>32</v>
      </c>
      <c r="I1464" t="s">
        <v>33</v>
      </c>
    </row>
    <row r="1465" spans="1:9" x14ac:dyDescent="0.3">
      <c r="A1465">
        <v>1465</v>
      </c>
      <c r="B1465">
        <v>44</v>
      </c>
      <c r="C1465" t="s">
        <v>8</v>
      </c>
      <c r="D1465" t="s">
        <v>14</v>
      </c>
      <c r="E1465" t="s">
        <v>204</v>
      </c>
      <c r="F1465">
        <v>11</v>
      </c>
      <c r="G1465" s="1">
        <v>170000</v>
      </c>
      <c r="H1465" t="s">
        <v>32</v>
      </c>
      <c r="I1465" t="s">
        <v>12</v>
      </c>
    </row>
    <row r="1466" spans="1:9" x14ac:dyDescent="0.3">
      <c r="A1466">
        <v>1466</v>
      </c>
      <c r="B1466">
        <v>37</v>
      </c>
      <c r="C1466" t="s">
        <v>8</v>
      </c>
      <c r="D1466" t="s">
        <v>14</v>
      </c>
      <c r="E1466" t="s">
        <v>95</v>
      </c>
      <c r="F1466">
        <v>9</v>
      </c>
      <c r="G1466" s="1">
        <v>150000</v>
      </c>
      <c r="H1466" t="s">
        <v>20</v>
      </c>
      <c r="I1466" t="s">
        <v>23</v>
      </c>
    </row>
    <row r="1467" spans="1:9" x14ac:dyDescent="0.3">
      <c r="A1467">
        <v>1467</v>
      </c>
      <c r="B1467">
        <v>24</v>
      </c>
      <c r="C1467" t="s">
        <v>13</v>
      </c>
      <c r="D1467" t="s">
        <v>9</v>
      </c>
      <c r="E1467" t="s">
        <v>203</v>
      </c>
      <c r="F1467">
        <v>1</v>
      </c>
      <c r="G1467" s="1">
        <v>60000</v>
      </c>
      <c r="H1467" t="s">
        <v>32</v>
      </c>
      <c r="I1467" t="s">
        <v>33</v>
      </c>
    </row>
    <row r="1468" spans="1:9" x14ac:dyDescent="0.3">
      <c r="A1468">
        <v>1468</v>
      </c>
      <c r="B1468">
        <v>27</v>
      </c>
      <c r="C1468" t="s">
        <v>8</v>
      </c>
      <c r="D1468" t="s">
        <v>9</v>
      </c>
      <c r="E1468" t="s">
        <v>206</v>
      </c>
      <c r="F1468">
        <v>2</v>
      </c>
      <c r="G1468" s="1">
        <v>70000</v>
      </c>
      <c r="H1468" t="s">
        <v>11</v>
      </c>
      <c r="I1468" t="s">
        <v>35</v>
      </c>
    </row>
    <row r="1469" spans="1:9" x14ac:dyDescent="0.3">
      <c r="A1469">
        <v>1469</v>
      </c>
      <c r="B1469">
        <v>42</v>
      </c>
      <c r="C1469" t="s">
        <v>8</v>
      </c>
      <c r="D1469" t="s">
        <v>18</v>
      </c>
      <c r="E1469" t="s">
        <v>95</v>
      </c>
      <c r="F1469">
        <v>14</v>
      </c>
      <c r="G1469" s="1">
        <v>170000</v>
      </c>
      <c r="H1469" t="s">
        <v>32</v>
      </c>
      <c r="I1469" t="s">
        <v>12</v>
      </c>
    </row>
    <row r="1470" spans="1:9" x14ac:dyDescent="0.3">
      <c r="A1470">
        <v>1470</v>
      </c>
      <c r="B1470">
        <v>24</v>
      </c>
      <c r="C1470" t="s">
        <v>13</v>
      </c>
      <c r="D1470" t="s">
        <v>9</v>
      </c>
      <c r="E1470" t="s">
        <v>206</v>
      </c>
      <c r="F1470">
        <v>1</v>
      </c>
      <c r="G1470" s="1">
        <v>55000</v>
      </c>
      <c r="H1470" t="s">
        <v>11</v>
      </c>
      <c r="I1470" t="s">
        <v>35</v>
      </c>
    </row>
    <row r="1471" spans="1:9" x14ac:dyDescent="0.3">
      <c r="A1471">
        <v>1471</v>
      </c>
      <c r="B1471">
        <v>28</v>
      </c>
      <c r="C1471" t="s">
        <v>13</v>
      </c>
      <c r="D1471" t="s">
        <v>9</v>
      </c>
      <c r="E1471" t="s">
        <v>206</v>
      </c>
      <c r="F1471">
        <v>3</v>
      </c>
      <c r="G1471" s="1">
        <v>80000</v>
      </c>
      <c r="H1471" t="s">
        <v>32</v>
      </c>
      <c r="I1471" t="s">
        <v>12</v>
      </c>
    </row>
    <row r="1472" spans="1:9" x14ac:dyDescent="0.3">
      <c r="A1472">
        <v>1472</v>
      </c>
      <c r="B1472">
        <v>43</v>
      </c>
      <c r="C1472" t="s">
        <v>8</v>
      </c>
      <c r="D1472" t="s">
        <v>18</v>
      </c>
      <c r="E1472" t="s">
        <v>204</v>
      </c>
      <c r="F1472">
        <v>13</v>
      </c>
      <c r="G1472" s="1">
        <v>185000</v>
      </c>
      <c r="H1472" t="s">
        <v>27</v>
      </c>
      <c r="I1472" t="s">
        <v>12</v>
      </c>
    </row>
    <row r="1473" spans="1:9" x14ac:dyDescent="0.3">
      <c r="A1473">
        <v>1473</v>
      </c>
      <c r="B1473">
        <v>31</v>
      </c>
      <c r="C1473" t="s">
        <v>8</v>
      </c>
      <c r="D1473" t="s">
        <v>14</v>
      </c>
      <c r="E1473" t="s">
        <v>205</v>
      </c>
      <c r="F1473">
        <v>7</v>
      </c>
      <c r="G1473" s="1">
        <v>140000</v>
      </c>
      <c r="H1473" t="s">
        <v>32</v>
      </c>
      <c r="I1473" t="s">
        <v>12</v>
      </c>
    </row>
    <row r="1474" spans="1:9" x14ac:dyDescent="0.3">
      <c r="A1474">
        <v>1474</v>
      </c>
      <c r="B1474">
        <v>43</v>
      </c>
      <c r="C1474" t="s">
        <v>8</v>
      </c>
      <c r="D1474" t="s">
        <v>18</v>
      </c>
      <c r="E1474" t="s">
        <v>202</v>
      </c>
      <c r="F1474">
        <v>13</v>
      </c>
      <c r="G1474" s="1">
        <v>180000</v>
      </c>
      <c r="H1474" t="s">
        <v>32</v>
      </c>
      <c r="I1474" t="s">
        <v>12</v>
      </c>
    </row>
    <row r="1475" spans="1:9" x14ac:dyDescent="0.3">
      <c r="A1475">
        <v>1475</v>
      </c>
      <c r="B1475">
        <v>27</v>
      </c>
      <c r="C1475" t="s">
        <v>13</v>
      </c>
      <c r="D1475" t="s">
        <v>14</v>
      </c>
      <c r="E1475" t="s">
        <v>203</v>
      </c>
      <c r="F1475">
        <v>2</v>
      </c>
      <c r="G1475" s="1">
        <v>70000</v>
      </c>
      <c r="H1475" t="s">
        <v>20</v>
      </c>
      <c r="I1475" t="s">
        <v>12</v>
      </c>
    </row>
    <row r="1476" spans="1:9" x14ac:dyDescent="0.3">
      <c r="A1476">
        <v>1476</v>
      </c>
      <c r="B1476">
        <v>49</v>
      </c>
      <c r="C1476" t="s">
        <v>8</v>
      </c>
      <c r="D1476" t="s">
        <v>18</v>
      </c>
      <c r="E1476" t="s">
        <v>202</v>
      </c>
      <c r="F1476">
        <v>15</v>
      </c>
      <c r="G1476" s="1">
        <v>185000</v>
      </c>
      <c r="H1476" t="s">
        <v>11</v>
      </c>
      <c r="I1476" t="s">
        <v>35</v>
      </c>
    </row>
    <row r="1477" spans="1:9" x14ac:dyDescent="0.3">
      <c r="A1477">
        <v>1477</v>
      </c>
      <c r="B1477">
        <v>48</v>
      </c>
      <c r="C1477" t="s">
        <v>8</v>
      </c>
      <c r="D1477" t="s">
        <v>18</v>
      </c>
      <c r="E1477" t="s">
        <v>204</v>
      </c>
      <c r="F1477">
        <v>16</v>
      </c>
      <c r="G1477" s="1">
        <v>190000</v>
      </c>
      <c r="H1477" t="s">
        <v>20</v>
      </c>
      <c r="I1477" t="s">
        <v>12</v>
      </c>
    </row>
    <row r="1478" spans="1:9" x14ac:dyDescent="0.3">
      <c r="A1478">
        <v>1478</v>
      </c>
      <c r="B1478">
        <v>31</v>
      </c>
      <c r="C1478" t="s">
        <v>8</v>
      </c>
      <c r="D1478" t="s">
        <v>14</v>
      </c>
      <c r="E1478" t="s">
        <v>204</v>
      </c>
      <c r="F1478">
        <v>6</v>
      </c>
      <c r="G1478" s="1">
        <v>125000</v>
      </c>
      <c r="H1478" t="s">
        <v>20</v>
      </c>
      <c r="I1478" t="s">
        <v>23</v>
      </c>
    </row>
    <row r="1479" spans="1:9" x14ac:dyDescent="0.3">
      <c r="A1479">
        <v>1479</v>
      </c>
      <c r="B1479">
        <v>40</v>
      </c>
      <c r="C1479" t="s">
        <v>8</v>
      </c>
      <c r="D1479" t="s">
        <v>18</v>
      </c>
      <c r="E1479" t="s">
        <v>95</v>
      </c>
      <c r="F1479">
        <v>12</v>
      </c>
      <c r="G1479" s="1">
        <v>160000</v>
      </c>
      <c r="H1479" t="s">
        <v>11</v>
      </c>
      <c r="I1479" t="s">
        <v>44</v>
      </c>
    </row>
    <row r="1480" spans="1:9" x14ac:dyDescent="0.3">
      <c r="A1480">
        <v>1480</v>
      </c>
      <c r="B1480">
        <v>36</v>
      </c>
      <c r="C1480" t="s">
        <v>8</v>
      </c>
      <c r="D1480" t="s">
        <v>14</v>
      </c>
      <c r="E1480" t="s">
        <v>95</v>
      </c>
      <c r="F1480">
        <v>8</v>
      </c>
      <c r="G1480" s="1">
        <v>140000</v>
      </c>
      <c r="H1480" t="s">
        <v>27</v>
      </c>
      <c r="I1480" t="s">
        <v>12</v>
      </c>
    </row>
    <row r="1481" spans="1:9" x14ac:dyDescent="0.3">
      <c r="A1481">
        <v>1481</v>
      </c>
      <c r="B1481">
        <v>54</v>
      </c>
      <c r="C1481" t="s">
        <v>8</v>
      </c>
      <c r="D1481" t="s">
        <v>18</v>
      </c>
      <c r="E1481" t="s">
        <v>202</v>
      </c>
      <c r="F1481">
        <v>17</v>
      </c>
      <c r="G1481" s="1">
        <v>195000</v>
      </c>
      <c r="H1481" t="s">
        <v>32</v>
      </c>
      <c r="I1481" t="s">
        <v>12</v>
      </c>
    </row>
    <row r="1482" spans="1:9" x14ac:dyDescent="0.3">
      <c r="A1482">
        <v>1482</v>
      </c>
      <c r="B1482">
        <v>27</v>
      </c>
      <c r="C1482" t="s">
        <v>8</v>
      </c>
      <c r="D1482" t="s">
        <v>9</v>
      </c>
      <c r="E1482" t="s">
        <v>206</v>
      </c>
      <c r="F1482">
        <v>2</v>
      </c>
      <c r="G1482" s="1">
        <v>70000</v>
      </c>
      <c r="H1482" t="s">
        <v>16</v>
      </c>
      <c r="I1482" t="s">
        <v>39</v>
      </c>
    </row>
    <row r="1483" spans="1:9" x14ac:dyDescent="0.3">
      <c r="A1483">
        <v>1483</v>
      </c>
      <c r="B1483">
        <v>28</v>
      </c>
      <c r="C1483" t="s">
        <v>8</v>
      </c>
      <c r="D1483" t="s">
        <v>9</v>
      </c>
      <c r="E1483" t="s">
        <v>206</v>
      </c>
      <c r="F1483">
        <v>2</v>
      </c>
      <c r="G1483" s="1">
        <v>70000</v>
      </c>
      <c r="H1483" t="s">
        <v>11</v>
      </c>
      <c r="I1483" t="s">
        <v>12</v>
      </c>
    </row>
    <row r="1484" spans="1:9" x14ac:dyDescent="0.3">
      <c r="A1484">
        <v>1484</v>
      </c>
      <c r="B1484">
        <v>44</v>
      </c>
      <c r="C1484" t="s">
        <v>8</v>
      </c>
      <c r="D1484" t="s">
        <v>14</v>
      </c>
      <c r="E1484" t="s">
        <v>204</v>
      </c>
      <c r="F1484">
        <v>11</v>
      </c>
      <c r="G1484" s="1">
        <v>170000</v>
      </c>
      <c r="H1484" t="s">
        <v>20</v>
      </c>
      <c r="I1484" t="s">
        <v>56</v>
      </c>
    </row>
    <row r="1485" spans="1:9" x14ac:dyDescent="0.3">
      <c r="A1485">
        <v>1485</v>
      </c>
      <c r="B1485">
        <v>43</v>
      </c>
      <c r="C1485" t="s">
        <v>8</v>
      </c>
      <c r="D1485" t="s">
        <v>18</v>
      </c>
      <c r="E1485" t="s">
        <v>204</v>
      </c>
      <c r="F1485">
        <v>13</v>
      </c>
      <c r="G1485" s="1">
        <v>185000</v>
      </c>
      <c r="H1485" t="s">
        <v>27</v>
      </c>
      <c r="I1485" t="s">
        <v>28</v>
      </c>
    </row>
    <row r="1486" spans="1:9" x14ac:dyDescent="0.3">
      <c r="A1486">
        <v>1486</v>
      </c>
      <c r="B1486">
        <v>54</v>
      </c>
      <c r="C1486" t="s">
        <v>8</v>
      </c>
      <c r="D1486" t="s">
        <v>18</v>
      </c>
      <c r="E1486" t="s">
        <v>202</v>
      </c>
      <c r="F1486">
        <v>17</v>
      </c>
      <c r="G1486" s="1">
        <v>195000</v>
      </c>
      <c r="H1486" t="s">
        <v>20</v>
      </c>
      <c r="I1486" t="s">
        <v>56</v>
      </c>
    </row>
    <row r="1487" spans="1:9" x14ac:dyDescent="0.3">
      <c r="A1487">
        <v>1487</v>
      </c>
      <c r="B1487">
        <v>32</v>
      </c>
      <c r="C1487" t="s">
        <v>8</v>
      </c>
      <c r="D1487" t="s">
        <v>14</v>
      </c>
      <c r="E1487" t="s">
        <v>203</v>
      </c>
      <c r="F1487">
        <v>6</v>
      </c>
      <c r="G1487" s="1">
        <v>130000</v>
      </c>
      <c r="H1487" t="s">
        <v>16</v>
      </c>
      <c r="I1487" t="s">
        <v>23</v>
      </c>
    </row>
    <row r="1488" spans="1:9" x14ac:dyDescent="0.3">
      <c r="A1488">
        <v>1488</v>
      </c>
      <c r="B1488">
        <v>38</v>
      </c>
      <c r="C1488" t="s">
        <v>8</v>
      </c>
      <c r="D1488" t="s">
        <v>14</v>
      </c>
      <c r="E1488" t="s">
        <v>95</v>
      </c>
      <c r="F1488">
        <v>10</v>
      </c>
      <c r="G1488" s="1">
        <v>155000</v>
      </c>
      <c r="H1488" t="s">
        <v>27</v>
      </c>
      <c r="I1488" t="s">
        <v>12</v>
      </c>
    </row>
    <row r="1489" spans="1:9" x14ac:dyDescent="0.3">
      <c r="A1489">
        <v>1489</v>
      </c>
      <c r="B1489">
        <v>49</v>
      </c>
      <c r="C1489" t="s">
        <v>8</v>
      </c>
      <c r="D1489" t="s">
        <v>18</v>
      </c>
      <c r="E1489" t="s">
        <v>202</v>
      </c>
      <c r="F1489">
        <v>15</v>
      </c>
      <c r="G1489" s="1">
        <v>185000</v>
      </c>
      <c r="H1489" t="s">
        <v>32</v>
      </c>
      <c r="I1489" t="s">
        <v>23</v>
      </c>
    </row>
    <row r="1490" spans="1:9" x14ac:dyDescent="0.3">
      <c r="A1490">
        <v>1490</v>
      </c>
      <c r="B1490">
        <v>27</v>
      </c>
      <c r="C1490" t="s">
        <v>8</v>
      </c>
      <c r="D1490" t="s">
        <v>9</v>
      </c>
      <c r="E1490" t="s">
        <v>206</v>
      </c>
      <c r="F1490">
        <v>3</v>
      </c>
      <c r="G1490" s="1">
        <v>80000</v>
      </c>
      <c r="H1490" t="s">
        <v>11</v>
      </c>
      <c r="I1490" t="s">
        <v>44</v>
      </c>
    </row>
    <row r="1491" spans="1:9" x14ac:dyDescent="0.3">
      <c r="A1491">
        <v>1491</v>
      </c>
      <c r="B1491">
        <v>54</v>
      </c>
      <c r="C1491" t="s">
        <v>8</v>
      </c>
      <c r="D1491" t="s">
        <v>18</v>
      </c>
      <c r="E1491" t="s">
        <v>202</v>
      </c>
      <c r="F1491">
        <v>17</v>
      </c>
      <c r="G1491" s="1">
        <v>195000</v>
      </c>
      <c r="H1491" t="s">
        <v>27</v>
      </c>
      <c r="I1491" t="s">
        <v>30</v>
      </c>
    </row>
    <row r="1492" spans="1:9" x14ac:dyDescent="0.3">
      <c r="A1492">
        <v>1492</v>
      </c>
      <c r="B1492">
        <v>31</v>
      </c>
      <c r="C1492" t="s">
        <v>8</v>
      </c>
      <c r="D1492" t="s">
        <v>14</v>
      </c>
      <c r="E1492" t="s">
        <v>204</v>
      </c>
      <c r="F1492">
        <v>7</v>
      </c>
      <c r="G1492" s="1">
        <v>135000</v>
      </c>
      <c r="H1492" t="s">
        <v>32</v>
      </c>
      <c r="I1492" t="s">
        <v>33</v>
      </c>
    </row>
    <row r="1493" spans="1:9" x14ac:dyDescent="0.3">
      <c r="A1493">
        <v>1493</v>
      </c>
      <c r="B1493">
        <v>24</v>
      </c>
      <c r="C1493" t="s">
        <v>8</v>
      </c>
      <c r="D1493" t="s">
        <v>9</v>
      </c>
      <c r="E1493" t="s">
        <v>203</v>
      </c>
      <c r="F1493">
        <v>1</v>
      </c>
      <c r="G1493" s="1">
        <v>55000</v>
      </c>
      <c r="H1493" t="s">
        <v>20</v>
      </c>
      <c r="I1493" t="s">
        <v>12</v>
      </c>
    </row>
    <row r="1494" spans="1:9" x14ac:dyDescent="0.3">
      <c r="A1494">
        <v>1494</v>
      </c>
      <c r="B1494">
        <v>48</v>
      </c>
      <c r="C1494" t="s">
        <v>8</v>
      </c>
      <c r="D1494" t="s">
        <v>18</v>
      </c>
      <c r="E1494" t="s">
        <v>204</v>
      </c>
      <c r="F1494">
        <v>16</v>
      </c>
      <c r="G1494" s="1">
        <v>190000</v>
      </c>
      <c r="H1494" t="s">
        <v>32</v>
      </c>
      <c r="I1494" t="s">
        <v>23</v>
      </c>
    </row>
    <row r="1495" spans="1:9" x14ac:dyDescent="0.3">
      <c r="A1495">
        <v>1495</v>
      </c>
      <c r="B1495">
        <v>27</v>
      </c>
      <c r="C1495" t="s">
        <v>13</v>
      </c>
      <c r="D1495" t="s">
        <v>14</v>
      </c>
      <c r="E1495" t="s">
        <v>203</v>
      </c>
      <c r="F1495">
        <v>2</v>
      </c>
      <c r="G1495" s="1">
        <v>70000</v>
      </c>
      <c r="H1495" t="s">
        <v>27</v>
      </c>
      <c r="I1495" t="s">
        <v>30</v>
      </c>
    </row>
    <row r="1496" spans="1:9" x14ac:dyDescent="0.3">
      <c r="A1496">
        <v>1496</v>
      </c>
      <c r="B1496">
        <v>43</v>
      </c>
      <c r="C1496" t="s">
        <v>8</v>
      </c>
      <c r="D1496" t="s">
        <v>18</v>
      </c>
      <c r="E1496" t="s">
        <v>204</v>
      </c>
      <c r="F1496">
        <v>13</v>
      </c>
      <c r="G1496" s="1">
        <v>185000</v>
      </c>
      <c r="H1496" t="s">
        <v>32</v>
      </c>
      <c r="I1496" t="s">
        <v>33</v>
      </c>
    </row>
    <row r="1497" spans="1:9" x14ac:dyDescent="0.3">
      <c r="A1497">
        <v>1497</v>
      </c>
      <c r="B1497">
        <v>44</v>
      </c>
      <c r="C1497" t="s">
        <v>8</v>
      </c>
      <c r="D1497" t="s">
        <v>14</v>
      </c>
      <c r="E1497" t="s">
        <v>204</v>
      </c>
      <c r="F1497">
        <v>11</v>
      </c>
      <c r="G1497" s="1">
        <v>170000</v>
      </c>
      <c r="H1497" t="s">
        <v>32</v>
      </c>
      <c r="I1497" t="s">
        <v>33</v>
      </c>
    </row>
    <row r="1498" spans="1:9" x14ac:dyDescent="0.3">
      <c r="A1498">
        <v>1498</v>
      </c>
      <c r="B1498">
        <v>37</v>
      </c>
      <c r="C1498" t="s">
        <v>8</v>
      </c>
      <c r="D1498" t="s">
        <v>14</v>
      </c>
      <c r="E1498" t="s">
        <v>95</v>
      </c>
      <c r="F1498">
        <v>9</v>
      </c>
      <c r="G1498" s="1">
        <v>150000</v>
      </c>
      <c r="H1498" t="s">
        <v>27</v>
      </c>
      <c r="I1498" t="s">
        <v>28</v>
      </c>
    </row>
    <row r="1499" spans="1:9" x14ac:dyDescent="0.3">
      <c r="A1499">
        <v>1499</v>
      </c>
      <c r="B1499">
        <v>56</v>
      </c>
      <c r="C1499" t="s">
        <v>8</v>
      </c>
      <c r="D1499" t="s">
        <v>18</v>
      </c>
      <c r="E1499" t="s">
        <v>202</v>
      </c>
      <c r="F1499">
        <v>17</v>
      </c>
      <c r="G1499" s="1">
        <v>195000</v>
      </c>
      <c r="H1499" t="s">
        <v>20</v>
      </c>
      <c r="I1499" t="s">
        <v>12</v>
      </c>
    </row>
    <row r="1500" spans="1:9" x14ac:dyDescent="0.3">
      <c r="A1500">
        <v>1500</v>
      </c>
      <c r="B1500">
        <v>28</v>
      </c>
      <c r="C1500" t="s">
        <v>8</v>
      </c>
      <c r="D1500" t="s">
        <v>9</v>
      </c>
      <c r="E1500" t="s">
        <v>206</v>
      </c>
      <c r="F1500">
        <v>2</v>
      </c>
      <c r="G1500" s="1">
        <v>70000</v>
      </c>
      <c r="H1500" t="s">
        <v>11</v>
      </c>
      <c r="I1500" t="s">
        <v>44</v>
      </c>
    </row>
    <row r="1501" spans="1:9" x14ac:dyDescent="0.3">
      <c r="A1501">
        <v>1501</v>
      </c>
      <c r="B1501">
        <v>54</v>
      </c>
      <c r="C1501" t="s">
        <v>8</v>
      </c>
      <c r="D1501" t="s">
        <v>18</v>
      </c>
      <c r="E1501" t="s">
        <v>202</v>
      </c>
      <c r="F1501">
        <v>17</v>
      </c>
      <c r="G1501" s="1">
        <v>195000</v>
      </c>
      <c r="H1501" t="s">
        <v>16</v>
      </c>
      <c r="I1501" t="s">
        <v>23</v>
      </c>
    </row>
    <row r="1502" spans="1:9" x14ac:dyDescent="0.3">
      <c r="A1502">
        <v>1502</v>
      </c>
      <c r="B1502">
        <v>31</v>
      </c>
      <c r="C1502" t="s">
        <v>8</v>
      </c>
      <c r="D1502" t="s">
        <v>14</v>
      </c>
      <c r="E1502" t="s">
        <v>204</v>
      </c>
      <c r="F1502">
        <v>6</v>
      </c>
      <c r="G1502" s="1">
        <v>125000</v>
      </c>
      <c r="H1502" t="s">
        <v>27</v>
      </c>
      <c r="I1502" t="s">
        <v>30</v>
      </c>
    </row>
    <row r="1503" spans="1:9" x14ac:dyDescent="0.3">
      <c r="A1503">
        <v>1503</v>
      </c>
      <c r="B1503">
        <v>49</v>
      </c>
      <c r="C1503" t="s">
        <v>8</v>
      </c>
      <c r="D1503" t="s">
        <v>18</v>
      </c>
      <c r="E1503" t="s">
        <v>202</v>
      </c>
      <c r="F1503">
        <v>15</v>
      </c>
      <c r="G1503" s="1">
        <v>185000</v>
      </c>
      <c r="H1503" t="s">
        <v>32</v>
      </c>
      <c r="I1503" t="s">
        <v>33</v>
      </c>
    </row>
    <row r="1504" spans="1:9" x14ac:dyDescent="0.3">
      <c r="A1504">
        <v>1504</v>
      </c>
      <c r="B1504">
        <v>27</v>
      </c>
      <c r="C1504" t="s">
        <v>13</v>
      </c>
      <c r="D1504" t="s">
        <v>14</v>
      </c>
      <c r="E1504" t="s">
        <v>203</v>
      </c>
      <c r="F1504">
        <v>2</v>
      </c>
      <c r="G1504" s="1">
        <v>70000</v>
      </c>
      <c r="H1504" t="s">
        <v>11</v>
      </c>
      <c r="I1504" t="s">
        <v>44</v>
      </c>
    </row>
    <row r="1505" spans="1:9" x14ac:dyDescent="0.3">
      <c r="A1505">
        <v>1505</v>
      </c>
      <c r="B1505">
        <v>38</v>
      </c>
      <c r="C1505" t="s">
        <v>8</v>
      </c>
      <c r="D1505" t="s">
        <v>14</v>
      </c>
      <c r="E1505" t="s">
        <v>95</v>
      </c>
      <c r="F1505">
        <v>10</v>
      </c>
      <c r="G1505" s="1">
        <v>155000</v>
      </c>
      <c r="H1505" t="s">
        <v>32</v>
      </c>
      <c r="I1505" t="s">
        <v>12</v>
      </c>
    </row>
    <row r="1506" spans="1:9" x14ac:dyDescent="0.3">
      <c r="A1506">
        <v>1506</v>
      </c>
      <c r="B1506">
        <v>27</v>
      </c>
      <c r="C1506" t="s">
        <v>8</v>
      </c>
      <c r="D1506" t="s">
        <v>9</v>
      </c>
      <c r="E1506" t="s">
        <v>206</v>
      </c>
      <c r="F1506">
        <v>3</v>
      </c>
      <c r="G1506" s="1">
        <v>80000</v>
      </c>
      <c r="H1506" t="s">
        <v>20</v>
      </c>
      <c r="I1506" t="s">
        <v>12</v>
      </c>
    </row>
    <row r="1507" spans="1:9" x14ac:dyDescent="0.3">
      <c r="A1507">
        <v>1507</v>
      </c>
      <c r="B1507">
        <v>43</v>
      </c>
      <c r="C1507" t="s">
        <v>8</v>
      </c>
      <c r="D1507" t="s">
        <v>18</v>
      </c>
      <c r="E1507" t="s">
        <v>204</v>
      </c>
      <c r="F1507">
        <v>13</v>
      </c>
      <c r="G1507" s="1">
        <v>185000</v>
      </c>
      <c r="H1507" t="s">
        <v>27</v>
      </c>
      <c r="I1507" t="s">
        <v>12</v>
      </c>
    </row>
    <row r="1508" spans="1:9" x14ac:dyDescent="0.3">
      <c r="A1508">
        <v>1508</v>
      </c>
      <c r="B1508">
        <v>48</v>
      </c>
      <c r="C1508" t="s">
        <v>8</v>
      </c>
      <c r="D1508" t="s">
        <v>18</v>
      </c>
      <c r="E1508" t="s">
        <v>204</v>
      </c>
      <c r="F1508">
        <v>16</v>
      </c>
      <c r="G1508" s="1">
        <v>190000</v>
      </c>
      <c r="H1508" t="s">
        <v>20</v>
      </c>
      <c r="I1508" t="s">
        <v>23</v>
      </c>
    </row>
    <row r="1509" spans="1:9" x14ac:dyDescent="0.3">
      <c r="A1509">
        <v>1509</v>
      </c>
      <c r="B1509">
        <v>44</v>
      </c>
      <c r="C1509" t="s">
        <v>8</v>
      </c>
      <c r="D1509" t="s">
        <v>14</v>
      </c>
      <c r="E1509" t="s">
        <v>204</v>
      </c>
      <c r="F1509">
        <v>11</v>
      </c>
      <c r="G1509" s="1">
        <v>170000</v>
      </c>
      <c r="H1509" t="s">
        <v>20</v>
      </c>
      <c r="I1509" t="s">
        <v>23</v>
      </c>
    </row>
    <row r="1510" spans="1:9" x14ac:dyDescent="0.3">
      <c r="A1510">
        <v>1510</v>
      </c>
      <c r="B1510">
        <v>54</v>
      </c>
      <c r="C1510" t="s">
        <v>8</v>
      </c>
      <c r="D1510" t="s">
        <v>18</v>
      </c>
      <c r="E1510" t="s">
        <v>202</v>
      </c>
      <c r="F1510">
        <v>17</v>
      </c>
      <c r="G1510" s="1">
        <v>195000</v>
      </c>
      <c r="H1510" t="s">
        <v>27</v>
      </c>
      <c r="I1510" t="s">
        <v>30</v>
      </c>
    </row>
    <row r="1511" spans="1:9" x14ac:dyDescent="0.3">
      <c r="A1511">
        <v>1511</v>
      </c>
      <c r="B1511">
        <v>37</v>
      </c>
      <c r="C1511" t="s">
        <v>8</v>
      </c>
      <c r="D1511" t="s">
        <v>14</v>
      </c>
      <c r="E1511" t="s">
        <v>95</v>
      </c>
      <c r="F1511">
        <v>9</v>
      </c>
      <c r="G1511" s="1">
        <v>150000</v>
      </c>
      <c r="H1511" t="s">
        <v>11</v>
      </c>
      <c r="I1511" t="s">
        <v>44</v>
      </c>
    </row>
    <row r="1512" spans="1:9" x14ac:dyDescent="0.3">
      <c r="A1512">
        <v>1512</v>
      </c>
      <c r="B1512">
        <v>28</v>
      </c>
      <c r="C1512" t="s">
        <v>8</v>
      </c>
      <c r="D1512" t="s">
        <v>9</v>
      </c>
      <c r="E1512" t="s">
        <v>206</v>
      </c>
      <c r="F1512">
        <v>2</v>
      </c>
      <c r="G1512" s="1">
        <v>70000</v>
      </c>
      <c r="H1512" t="s">
        <v>27</v>
      </c>
      <c r="I1512" t="s">
        <v>12</v>
      </c>
    </row>
    <row r="1513" spans="1:9" x14ac:dyDescent="0.3">
      <c r="A1513">
        <v>1513</v>
      </c>
      <c r="B1513">
        <v>27</v>
      </c>
      <c r="C1513" t="s">
        <v>13</v>
      </c>
      <c r="D1513" t="s">
        <v>14</v>
      </c>
      <c r="E1513" t="s">
        <v>203</v>
      </c>
      <c r="F1513">
        <v>2</v>
      </c>
      <c r="G1513" s="1">
        <v>70000</v>
      </c>
      <c r="H1513" t="s">
        <v>16</v>
      </c>
      <c r="I1513" t="s">
        <v>23</v>
      </c>
    </row>
    <row r="1514" spans="1:9" x14ac:dyDescent="0.3">
      <c r="A1514">
        <v>1514</v>
      </c>
      <c r="B1514">
        <v>49</v>
      </c>
      <c r="C1514" t="s">
        <v>8</v>
      </c>
      <c r="D1514" t="s">
        <v>18</v>
      </c>
      <c r="E1514" t="s">
        <v>202</v>
      </c>
      <c r="F1514">
        <v>15</v>
      </c>
      <c r="G1514" s="1">
        <v>185000</v>
      </c>
      <c r="H1514" t="s">
        <v>11</v>
      </c>
      <c r="I1514" t="s">
        <v>35</v>
      </c>
    </row>
    <row r="1515" spans="1:9" x14ac:dyDescent="0.3">
      <c r="A1515">
        <v>1515</v>
      </c>
      <c r="B1515">
        <v>31</v>
      </c>
      <c r="C1515" t="s">
        <v>8</v>
      </c>
      <c r="D1515" t="s">
        <v>14</v>
      </c>
      <c r="E1515" t="s">
        <v>204</v>
      </c>
      <c r="F1515">
        <v>7</v>
      </c>
      <c r="G1515" s="1">
        <v>135000</v>
      </c>
      <c r="H1515" t="s">
        <v>32</v>
      </c>
      <c r="I1515" t="s">
        <v>23</v>
      </c>
    </row>
    <row r="1516" spans="1:9" x14ac:dyDescent="0.3">
      <c r="A1516">
        <v>1516</v>
      </c>
      <c r="B1516">
        <v>27</v>
      </c>
      <c r="C1516" t="s">
        <v>8</v>
      </c>
      <c r="D1516" t="s">
        <v>9</v>
      </c>
      <c r="E1516" t="s">
        <v>206</v>
      </c>
      <c r="F1516">
        <v>3</v>
      </c>
      <c r="G1516" s="1">
        <v>80000</v>
      </c>
      <c r="H1516" t="s">
        <v>20</v>
      </c>
      <c r="I1516" t="s">
        <v>12</v>
      </c>
    </row>
    <row r="1517" spans="1:9" x14ac:dyDescent="0.3">
      <c r="A1517">
        <v>1517</v>
      </c>
      <c r="B1517">
        <v>54</v>
      </c>
      <c r="C1517" t="s">
        <v>8</v>
      </c>
      <c r="D1517" t="s">
        <v>18</v>
      </c>
      <c r="E1517" t="s">
        <v>202</v>
      </c>
      <c r="F1517">
        <v>17</v>
      </c>
      <c r="G1517" s="1">
        <v>195000</v>
      </c>
      <c r="H1517" t="s">
        <v>11</v>
      </c>
      <c r="I1517" t="s">
        <v>35</v>
      </c>
    </row>
    <row r="1518" spans="1:9" x14ac:dyDescent="0.3">
      <c r="A1518">
        <v>1518</v>
      </c>
      <c r="B1518">
        <v>38</v>
      </c>
      <c r="C1518" t="s">
        <v>8</v>
      </c>
      <c r="D1518" t="s">
        <v>14</v>
      </c>
      <c r="E1518" t="s">
        <v>95</v>
      </c>
      <c r="F1518">
        <v>10</v>
      </c>
      <c r="G1518" s="1">
        <v>155000</v>
      </c>
      <c r="H1518" t="s">
        <v>32</v>
      </c>
      <c r="I1518" t="s">
        <v>33</v>
      </c>
    </row>
    <row r="1519" spans="1:9" x14ac:dyDescent="0.3">
      <c r="A1519">
        <v>1519</v>
      </c>
      <c r="B1519">
        <v>44</v>
      </c>
      <c r="C1519" t="s">
        <v>8</v>
      </c>
      <c r="D1519" t="s">
        <v>14</v>
      </c>
      <c r="E1519" t="s">
        <v>204</v>
      </c>
      <c r="F1519">
        <v>11</v>
      </c>
      <c r="G1519" s="1">
        <v>170000</v>
      </c>
      <c r="H1519" t="s">
        <v>11</v>
      </c>
      <c r="I1519" t="s">
        <v>35</v>
      </c>
    </row>
    <row r="1520" spans="1:9" x14ac:dyDescent="0.3">
      <c r="A1520">
        <v>1520</v>
      </c>
      <c r="B1520">
        <v>43</v>
      </c>
      <c r="C1520" t="s">
        <v>8</v>
      </c>
      <c r="D1520" t="s">
        <v>18</v>
      </c>
      <c r="E1520" t="s">
        <v>204</v>
      </c>
      <c r="F1520">
        <v>13</v>
      </c>
      <c r="G1520" s="1">
        <v>185000</v>
      </c>
      <c r="H1520" t="s">
        <v>20</v>
      </c>
      <c r="I1520" t="s">
        <v>56</v>
      </c>
    </row>
    <row r="1521" spans="1:9" x14ac:dyDescent="0.3">
      <c r="A1521">
        <v>1521</v>
      </c>
      <c r="B1521">
        <v>27</v>
      </c>
      <c r="C1521" t="s">
        <v>8</v>
      </c>
      <c r="D1521" t="s">
        <v>9</v>
      </c>
      <c r="E1521" t="s">
        <v>206</v>
      </c>
      <c r="F1521">
        <v>2</v>
      </c>
      <c r="G1521" s="1">
        <v>70000</v>
      </c>
      <c r="H1521" t="s">
        <v>20</v>
      </c>
      <c r="I1521" t="s">
        <v>56</v>
      </c>
    </row>
    <row r="1522" spans="1:9" x14ac:dyDescent="0.3">
      <c r="A1522">
        <v>1522</v>
      </c>
      <c r="B1522">
        <v>48</v>
      </c>
      <c r="C1522" t="s">
        <v>8</v>
      </c>
      <c r="D1522" t="s">
        <v>18</v>
      </c>
      <c r="E1522" t="s">
        <v>204</v>
      </c>
      <c r="F1522">
        <v>16</v>
      </c>
      <c r="G1522" s="1">
        <v>190000</v>
      </c>
      <c r="H1522" t="s">
        <v>20</v>
      </c>
      <c r="I1522" t="s">
        <v>56</v>
      </c>
    </row>
    <row r="1523" spans="1:9" x14ac:dyDescent="0.3">
      <c r="A1523">
        <v>1523</v>
      </c>
      <c r="B1523">
        <v>31</v>
      </c>
      <c r="C1523" t="s">
        <v>8</v>
      </c>
      <c r="D1523" t="s">
        <v>14</v>
      </c>
      <c r="E1523" t="s">
        <v>204</v>
      </c>
      <c r="F1523">
        <v>6</v>
      </c>
      <c r="G1523" s="1">
        <v>125000</v>
      </c>
      <c r="H1523" t="s">
        <v>16</v>
      </c>
      <c r="I1523" t="s">
        <v>23</v>
      </c>
    </row>
    <row r="1524" spans="1:9" x14ac:dyDescent="0.3">
      <c r="A1524">
        <v>1524</v>
      </c>
      <c r="B1524">
        <v>54</v>
      </c>
      <c r="C1524" t="s">
        <v>8</v>
      </c>
      <c r="D1524" t="s">
        <v>18</v>
      </c>
      <c r="E1524" t="s">
        <v>202</v>
      </c>
      <c r="F1524">
        <v>17</v>
      </c>
      <c r="G1524" s="1">
        <v>195000</v>
      </c>
      <c r="H1524" t="s">
        <v>32</v>
      </c>
      <c r="I1524" t="s">
        <v>33</v>
      </c>
    </row>
    <row r="1525" spans="1:9" x14ac:dyDescent="0.3">
      <c r="A1525">
        <v>1525</v>
      </c>
      <c r="B1525">
        <v>37</v>
      </c>
      <c r="C1525" t="s">
        <v>8</v>
      </c>
      <c r="D1525" t="s">
        <v>14</v>
      </c>
      <c r="E1525" t="s">
        <v>95</v>
      </c>
      <c r="F1525">
        <v>9</v>
      </c>
      <c r="G1525" s="1">
        <v>150000</v>
      </c>
      <c r="H1525" t="s">
        <v>20</v>
      </c>
      <c r="I1525" t="s">
        <v>12</v>
      </c>
    </row>
    <row r="1526" spans="1:9" x14ac:dyDescent="0.3">
      <c r="A1526">
        <v>1526</v>
      </c>
      <c r="B1526">
        <v>28</v>
      </c>
      <c r="C1526" t="s">
        <v>8</v>
      </c>
      <c r="D1526" t="s">
        <v>9</v>
      </c>
      <c r="E1526" t="s">
        <v>206</v>
      </c>
      <c r="F1526">
        <v>2</v>
      </c>
      <c r="G1526" s="1">
        <v>70000</v>
      </c>
      <c r="H1526" t="s">
        <v>11</v>
      </c>
      <c r="I1526" t="s">
        <v>44</v>
      </c>
    </row>
    <row r="1527" spans="1:9" x14ac:dyDescent="0.3">
      <c r="A1527">
        <v>1527</v>
      </c>
      <c r="B1527">
        <v>27</v>
      </c>
      <c r="C1527" t="s">
        <v>13</v>
      </c>
      <c r="D1527" t="s">
        <v>14</v>
      </c>
      <c r="E1527" t="s">
        <v>203</v>
      </c>
      <c r="F1527">
        <v>2</v>
      </c>
      <c r="G1527" s="1">
        <v>70000</v>
      </c>
      <c r="H1527" t="s">
        <v>27</v>
      </c>
      <c r="I1527" t="s">
        <v>28</v>
      </c>
    </row>
    <row r="1528" spans="1:9" x14ac:dyDescent="0.3">
      <c r="A1528">
        <v>1528</v>
      </c>
      <c r="B1528">
        <v>34</v>
      </c>
      <c r="C1528" t="s">
        <v>8</v>
      </c>
      <c r="D1528" t="s">
        <v>9</v>
      </c>
      <c r="E1528" t="s">
        <v>206</v>
      </c>
      <c r="F1528">
        <v>5</v>
      </c>
      <c r="G1528" s="1">
        <v>95000</v>
      </c>
      <c r="H1528" t="s">
        <v>20</v>
      </c>
      <c r="I1528" t="s">
        <v>12</v>
      </c>
    </row>
    <row r="1529" spans="1:9" x14ac:dyDescent="0.3">
      <c r="A1529">
        <v>1529</v>
      </c>
      <c r="B1529">
        <v>43</v>
      </c>
      <c r="C1529" t="s">
        <v>13</v>
      </c>
      <c r="D1529" t="s">
        <v>14</v>
      </c>
      <c r="E1529" t="s">
        <v>95</v>
      </c>
      <c r="F1529">
        <v>12</v>
      </c>
      <c r="G1529" s="1">
        <v>170000</v>
      </c>
      <c r="H1529" t="s">
        <v>32</v>
      </c>
      <c r="I1529" t="s">
        <v>23</v>
      </c>
    </row>
    <row r="1530" spans="1:9" x14ac:dyDescent="0.3">
      <c r="A1530">
        <v>1530</v>
      </c>
      <c r="B1530">
        <v>27</v>
      </c>
      <c r="C1530" t="s">
        <v>8</v>
      </c>
      <c r="D1530" t="s">
        <v>9</v>
      </c>
      <c r="E1530" t="s">
        <v>203</v>
      </c>
      <c r="F1530">
        <v>2</v>
      </c>
      <c r="G1530" s="1">
        <v>75000</v>
      </c>
      <c r="H1530" t="s">
        <v>32</v>
      </c>
      <c r="I1530" t="s">
        <v>23</v>
      </c>
    </row>
    <row r="1531" spans="1:9" x14ac:dyDescent="0.3">
      <c r="A1531">
        <v>1531</v>
      </c>
      <c r="B1531">
        <v>56</v>
      </c>
      <c r="C1531" t="s">
        <v>13</v>
      </c>
      <c r="D1531" t="s">
        <v>18</v>
      </c>
      <c r="E1531" t="s">
        <v>202</v>
      </c>
      <c r="F1531">
        <v>18</v>
      </c>
      <c r="G1531" s="1">
        <v>210000</v>
      </c>
      <c r="H1531" t="s">
        <v>27</v>
      </c>
      <c r="I1531" t="s">
        <v>12</v>
      </c>
    </row>
    <row r="1532" spans="1:9" x14ac:dyDescent="0.3">
      <c r="A1532">
        <v>1532</v>
      </c>
      <c r="B1532">
        <v>32</v>
      </c>
      <c r="C1532" t="s">
        <v>8</v>
      </c>
      <c r="D1532" t="s">
        <v>14</v>
      </c>
      <c r="E1532" t="s">
        <v>205</v>
      </c>
      <c r="F1532">
        <v>7</v>
      </c>
      <c r="G1532" s="1">
        <v>135000</v>
      </c>
      <c r="H1532" t="s">
        <v>16</v>
      </c>
      <c r="I1532" t="s">
        <v>12</v>
      </c>
    </row>
    <row r="1533" spans="1:9" x14ac:dyDescent="0.3">
      <c r="A1533">
        <v>1533</v>
      </c>
      <c r="B1533">
        <v>40</v>
      </c>
      <c r="C1533" t="s">
        <v>8</v>
      </c>
      <c r="D1533" t="s">
        <v>18</v>
      </c>
      <c r="E1533" t="s">
        <v>95</v>
      </c>
      <c r="F1533">
        <v>12</v>
      </c>
      <c r="G1533" s="1">
        <v>160000</v>
      </c>
      <c r="H1533" t="s">
        <v>27</v>
      </c>
      <c r="I1533" t="s">
        <v>12</v>
      </c>
    </row>
    <row r="1534" spans="1:9" x14ac:dyDescent="0.3">
      <c r="A1534">
        <v>1534</v>
      </c>
      <c r="B1534">
        <v>23</v>
      </c>
      <c r="C1534" t="s">
        <v>8</v>
      </c>
      <c r="D1534" t="s">
        <v>9</v>
      </c>
      <c r="E1534" t="s">
        <v>206</v>
      </c>
      <c r="F1534">
        <v>1</v>
      </c>
      <c r="G1534" s="1">
        <v>55000</v>
      </c>
      <c r="H1534" t="s">
        <v>16</v>
      </c>
      <c r="I1534" t="s">
        <v>39</v>
      </c>
    </row>
    <row r="1535" spans="1:9" x14ac:dyDescent="0.3">
      <c r="A1535">
        <v>1535</v>
      </c>
      <c r="B1535">
        <v>46</v>
      </c>
      <c r="C1535" t="s">
        <v>8</v>
      </c>
      <c r="D1535" t="s">
        <v>18</v>
      </c>
      <c r="E1535" t="s">
        <v>204</v>
      </c>
      <c r="F1535">
        <v>16</v>
      </c>
      <c r="G1535" s="1">
        <v>190000</v>
      </c>
      <c r="H1535" t="s">
        <v>11</v>
      </c>
      <c r="I1535" t="s">
        <v>12</v>
      </c>
    </row>
    <row r="1536" spans="1:9" x14ac:dyDescent="0.3">
      <c r="A1536">
        <v>1536</v>
      </c>
      <c r="B1536">
        <v>41</v>
      </c>
      <c r="C1536" t="s">
        <v>13</v>
      </c>
      <c r="D1536" t="s">
        <v>18</v>
      </c>
      <c r="E1536" t="s">
        <v>204</v>
      </c>
      <c r="F1536">
        <v>11</v>
      </c>
      <c r="G1536" s="1">
        <v>165000</v>
      </c>
      <c r="H1536" t="s">
        <v>11</v>
      </c>
      <c r="I1536" t="s">
        <v>23</v>
      </c>
    </row>
    <row r="1537" spans="1:9" x14ac:dyDescent="0.3">
      <c r="A1537">
        <v>1537</v>
      </c>
      <c r="B1537">
        <v>28</v>
      </c>
      <c r="C1537" t="s">
        <v>13</v>
      </c>
      <c r="D1537" t="s">
        <v>9</v>
      </c>
      <c r="E1537" t="s">
        <v>206</v>
      </c>
      <c r="F1537">
        <v>3</v>
      </c>
      <c r="G1537" s="1">
        <v>80000</v>
      </c>
      <c r="H1537" t="s">
        <v>20</v>
      </c>
      <c r="I1537" t="s">
        <v>56</v>
      </c>
    </row>
    <row r="1538" spans="1:9" x14ac:dyDescent="0.3">
      <c r="A1538">
        <v>1538</v>
      </c>
      <c r="B1538">
        <v>34</v>
      </c>
      <c r="C1538" t="s">
        <v>8</v>
      </c>
      <c r="D1538" t="s">
        <v>9</v>
      </c>
      <c r="E1538" t="s">
        <v>203</v>
      </c>
      <c r="F1538">
        <v>6</v>
      </c>
      <c r="G1538" s="1">
        <v>120000</v>
      </c>
      <c r="H1538" t="s">
        <v>32</v>
      </c>
      <c r="I1538" t="s">
        <v>23</v>
      </c>
    </row>
    <row r="1539" spans="1:9" x14ac:dyDescent="0.3">
      <c r="A1539">
        <v>1539</v>
      </c>
      <c r="B1539">
        <v>49</v>
      </c>
      <c r="C1539" t="s">
        <v>8</v>
      </c>
      <c r="D1539" t="s">
        <v>18</v>
      </c>
      <c r="E1539" t="s">
        <v>202</v>
      </c>
      <c r="F1539">
        <v>15</v>
      </c>
      <c r="G1539" s="1">
        <v>185000</v>
      </c>
      <c r="H1539" t="s">
        <v>11</v>
      </c>
      <c r="I1539" t="s">
        <v>44</v>
      </c>
    </row>
    <row r="1540" spans="1:9" x14ac:dyDescent="0.3">
      <c r="A1540">
        <v>1540</v>
      </c>
      <c r="B1540">
        <v>43</v>
      </c>
      <c r="C1540" t="s">
        <v>8</v>
      </c>
      <c r="D1540" t="s">
        <v>18</v>
      </c>
      <c r="E1540" t="s">
        <v>204</v>
      </c>
      <c r="F1540">
        <v>13</v>
      </c>
      <c r="G1540" s="1">
        <v>185000</v>
      </c>
      <c r="H1540" t="s">
        <v>20</v>
      </c>
      <c r="I1540" t="s">
        <v>56</v>
      </c>
    </row>
    <row r="1541" spans="1:9" x14ac:dyDescent="0.3">
      <c r="A1541">
        <v>1541</v>
      </c>
      <c r="B1541">
        <v>54</v>
      </c>
      <c r="C1541" t="s">
        <v>8</v>
      </c>
      <c r="D1541" t="s">
        <v>18</v>
      </c>
      <c r="E1541" t="s">
        <v>202</v>
      </c>
      <c r="F1541">
        <v>16</v>
      </c>
      <c r="G1541" s="1">
        <v>190000</v>
      </c>
      <c r="H1541" t="s">
        <v>11</v>
      </c>
      <c r="I1541" t="s">
        <v>44</v>
      </c>
    </row>
    <row r="1542" spans="1:9" x14ac:dyDescent="0.3">
      <c r="A1542">
        <v>1542</v>
      </c>
      <c r="B1542">
        <v>36</v>
      </c>
      <c r="C1542" t="s">
        <v>8</v>
      </c>
      <c r="D1542" t="s">
        <v>14</v>
      </c>
      <c r="E1542" t="s">
        <v>95</v>
      </c>
      <c r="F1542">
        <v>8</v>
      </c>
      <c r="G1542" s="1">
        <v>140000</v>
      </c>
      <c r="H1542" t="s">
        <v>20</v>
      </c>
      <c r="I1542" t="s">
        <v>56</v>
      </c>
    </row>
    <row r="1543" spans="1:9" x14ac:dyDescent="0.3">
      <c r="A1543">
        <v>1543</v>
      </c>
      <c r="B1543">
        <v>33</v>
      </c>
      <c r="C1543" t="s">
        <v>8</v>
      </c>
      <c r="D1543" t="s">
        <v>14</v>
      </c>
      <c r="E1543" t="s">
        <v>205</v>
      </c>
      <c r="F1543">
        <v>6</v>
      </c>
      <c r="G1543" s="1">
        <v>130000</v>
      </c>
      <c r="H1543" t="s">
        <v>11</v>
      </c>
      <c r="I1543" t="s">
        <v>35</v>
      </c>
    </row>
    <row r="1544" spans="1:9" x14ac:dyDescent="0.3">
      <c r="A1544">
        <v>1544</v>
      </c>
      <c r="B1544">
        <v>27</v>
      </c>
      <c r="C1544" t="s">
        <v>13</v>
      </c>
      <c r="D1544" t="s">
        <v>14</v>
      </c>
      <c r="E1544" t="s">
        <v>203</v>
      </c>
      <c r="F1544">
        <v>2</v>
      </c>
      <c r="G1544" s="1">
        <v>70000</v>
      </c>
      <c r="H1544" t="s">
        <v>20</v>
      </c>
      <c r="I1544" t="s">
        <v>12</v>
      </c>
    </row>
    <row r="1545" spans="1:9" x14ac:dyDescent="0.3">
      <c r="A1545">
        <v>1545</v>
      </c>
      <c r="B1545">
        <v>44</v>
      </c>
      <c r="C1545" t="s">
        <v>8</v>
      </c>
      <c r="D1545" t="s">
        <v>14</v>
      </c>
      <c r="E1545" t="s">
        <v>204</v>
      </c>
      <c r="F1545">
        <v>11</v>
      </c>
      <c r="G1545" s="1">
        <v>170000</v>
      </c>
      <c r="H1545" t="s">
        <v>20</v>
      </c>
      <c r="I1545" t="s">
        <v>12</v>
      </c>
    </row>
    <row r="1546" spans="1:9" x14ac:dyDescent="0.3">
      <c r="A1546">
        <v>1546</v>
      </c>
      <c r="B1546">
        <v>31</v>
      </c>
      <c r="C1546" t="s">
        <v>8</v>
      </c>
      <c r="D1546" t="s">
        <v>14</v>
      </c>
      <c r="E1546" t="s">
        <v>204</v>
      </c>
      <c r="F1546">
        <v>6</v>
      </c>
      <c r="G1546" s="1">
        <v>125000</v>
      </c>
      <c r="H1546" t="s">
        <v>27</v>
      </c>
      <c r="I1546" t="s">
        <v>28</v>
      </c>
    </row>
    <row r="1547" spans="1:9" x14ac:dyDescent="0.3">
      <c r="A1547">
        <v>1547</v>
      </c>
      <c r="B1547">
        <v>38</v>
      </c>
      <c r="C1547" t="s">
        <v>8</v>
      </c>
      <c r="D1547" t="s">
        <v>14</v>
      </c>
      <c r="E1547" t="s">
        <v>95</v>
      </c>
      <c r="F1547">
        <v>10</v>
      </c>
      <c r="G1547" s="1">
        <v>155000</v>
      </c>
      <c r="H1547" t="s">
        <v>16</v>
      </c>
      <c r="I1547" t="s">
        <v>17</v>
      </c>
    </row>
    <row r="1548" spans="1:9" x14ac:dyDescent="0.3">
      <c r="A1548">
        <v>1548</v>
      </c>
      <c r="B1548">
        <v>27</v>
      </c>
      <c r="C1548" t="s">
        <v>8</v>
      </c>
      <c r="D1548" t="s">
        <v>9</v>
      </c>
      <c r="E1548" t="s">
        <v>206</v>
      </c>
      <c r="F1548">
        <v>2</v>
      </c>
      <c r="G1548" s="1">
        <v>70000</v>
      </c>
      <c r="H1548" t="s">
        <v>16</v>
      </c>
      <c r="I1548" t="s">
        <v>39</v>
      </c>
    </row>
    <row r="1549" spans="1:9" x14ac:dyDescent="0.3">
      <c r="A1549">
        <v>1549</v>
      </c>
      <c r="B1549">
        <v>54</v>
      </c>
      <c r="C1549" t="s">
        <v>8</v>
      </c>
      <c r="D1549" t="s">
        <v>18</v>
      </c>
      <c r="E1549" t="s">
        <v>202</v>
      </c>
      <c r="F1549">
        <v>17</v>
      </c>
      <c r="G1549" s="1">
        <v>195000</v>
      </c>
      <c r="H1549" t="s">
        <v>32</v>
      </c>
      <c r="I1549" t="s">
        <v>12</v>
      </c>
    </row>
    <row r="1550" spans="1:9" x14ac:dyDescent="0.3">
      <c r="A1550">
        <v>1550</v>
      </c>
      <c r="B1550">
        <v>31</v>
      </c>
      <c r="C1550" t="s">
        <v>8</v>
      </c>
      <c r="D1550" t="s">
        <v>14</v>
      </c>
      <c r="E1550" t="s">
        <v>95</v>
      </c>
      <c r="F1550">
        <v>7</v>
      </c>
      <c r="G1550" s="1">
        <v>140000</v>
      </c>
      <c r="H1550" t="s">
        <v>27</v>
      </c>
      <c r="I1550" t="s">
        <v>12</v>
      </c>
    </row>
    <row r="1551" spans="1:9" x14ac:dyDescent="0.3">
      <c r="A1551">
        <v>1551</v>
      </c>
      <c r="B1551">
        <v>32</v>
      </c>
      <c r="C1551" t="s">
        <v>8</v>
      </c>
      <c r="D1551" t="s">
        <v>14</v>
      </c>
      <c r="E1551" t="s">
        <v>203</v>
      </c>
      <c r="F1551">
        <v>6</v>
      </c>
      <c r="G1551" s="1">
        <v>130000</v>
      </c>
      <c r="H1551" t="s">
        <v>16</v>
      </c>
      <c r="I1551" t="s">
        <v>12</v>
      </c>
    </row>
    <row r="1552" spans="1:9" x14ac:dyDescent="0.3">
      <c r="A1552">
        <v>1552</v>
      </c>
      <c r="B1552">
        <v>38</v>
      </c>
      <c r="C1552" t="s">
        <v>13</v>
      </c>
      <c r="D1552" t="s">
        <v>14</v>
      </c>
      <c r="E1552" t="s">
        <v>203</v>
      </c>
      <c r="F1552">
        <v>10</v>
      </c>
      <c r="G1552" s="1">
        <v>155000</v>
      </c>
      <c r="H1552" t="s">
        <v>11</v>
      </c>
      <c r="I1552" t="s">
        <v>23</v>
      </c>
    </row>
    <row r="1553" spans="1:9" x14ac:dyDescent="0.3">
      <c r="A1553">
        <v>1553</v>
      </c>
      <c r="B1553">
        <v>51</v>
      </c>
      <c r="C1553" t="s">
        <v>8</v>
      </c>
      <c r="D1553" t="s">
        <v>18</v>
      </c>
      <c r="E1553" t="s">
        <v>202</v>
      </c>
      <c r="F1553">
        <v>16</v>
      </c>
      <c r="G1553" s="1">
        <v>190000</v>
      </c>
      <c r="H1553" t="s">
        <v>32</v>
      </c>
      <c r="I1553" t="s">
        <v>23</v>
      </c>
    </row>
    <row r="1554" spans="1:9" x14ac:dyDescent="0.3">
      <c r="A1554">
        <v>1554</v>
      </c>
      <c r="B1554">
        <v>28</v>
      </c>
      <c r="C1554" t="s">
        <v>8</v>
      </c>
      <c r="D1554" t="s">
        <v>9</v>
      </c>
      <c r="E1554" t="s">
        <v>206</v>
      </c>
      <c r="F1554">
        <v>2</v>
      </c>
      <c r="G1554" s="1">
        <v>70000</v>
      </c>
      <c r="H1554" t="s">
        <v>11</v>
      </c>
      <c r="I1554" t="s">
        <v>44</v>
      </c>
    </row>
    <row r="1555" spans="1:9" x14ac:dyDescent="0.3">
      <c r="A1555">
        <v>1555</v>
      </c>
      <c r="B1555">
        <v>27</v>
      </c>
      <c r="C1555" t="s">
        <v>8</v>
      </c>
      <c r="D1555" t="s">
        <v>9</v>
      </c>
      <c r="E1555" t="s">
        <v>206</v>
      </c>
      <c r="F1555">
        <v>3</v>
      </c>
      <c r="G1555" s="1">
        <v>80000</v>
      </c>
      <c r="H1555" t="s">
        <v>20</v>
      </c>
      <c r="I1555" t="s">
        <v>23</v>
      </c>
    </row>
    <row r="1556" spans="1:9" x14ac:dyDescent="0.3">
      <c r="A1556">
        <v>1556</v>
      </c>
      <c r="B1556">
        <v>43</v>
      </c>
      <c r="C1556" t="s">
        <v>8</v>
      </c>
      <c r="D1556" t="s">
        <v>18</v>
      </c>
      <c r="E1556" t="s">
        <v>204</v>
      </c>
      <c r="F1556">
        <v>13</v>
      </c>
      <c r="G1556" s="1">
        <v>185000</v>
      </c>
      <c r="H1556" t="s">
        <v>27</v>
      </c>
      <c r="I1556" t="s">
        <v>12</v>
      </c>
    </row>
    <row r="1557" spans="1:9" x14ac:dyDescent="0.3">
      <c r="A1557">
        <v>1557</v>
      </c>
      <c r="B1557">
        <v>27</v>
      </c>
      <c r="C1557" t="s">
        <v>13</v>
      </c>
      <c r="D1557" t="s">
        <v>14</v>
      </c>
      <c r="E1557" t="s">
        <v>205</v>
      </c>
      <c r="F1557">
        <v>3</v>
      </c>
      <c r="G1557" s="1">
        <v>100000</v>
      </c>
      <c r="H1557" t="s">
        <v>16</v>
      </c>
      <c r="I1557" t="s">
        <v>12</v>
      </c>
    </row>
    <row r="1558" spans="1:9" x14ac:dyDescent="0.3">
      <c r="A1558">
        <v>1558</v>
      </c>
      <c r="B1558">
        <v>49</v>
      </c>
      <c r="C1558" t="s">
        <v>8</v>
      </c>
      <c r="D1558" t="s">
        <v>18</v>
      </c>
      <c r="E1558" t="s">
        <v>202</v>
      </c>
      <c r="F1558">
        <v>15</v>
      </c>
      <c r="G1558" s="1">
        <v>185000</v>
      </c>
      <c r="H1558" t="s">
        <v>32</v>
      </c>
      <c r="I1558" t="s">
        <v>23</v>
      </c>
    </row>
    <row r="1559" spans="1:9" x14ac:dyDescent="0.3">
      <c r="A1559">
        <v>1559</v>
      </c>
      <c r="B1559">
        <v>48</v>
      </c>
      <c r="C1559" t="s">
        <v>8</v>
      </c>
      <c r="D1559" t="s">
        <v>18</v>
      </c>
      <c r="E1559" t="s">
        <v>204</v>
      </c>
      <c r="F1559">
        <v>16</v>
      </c>
      <c r="G1559" s="1">
        <v>190000</v>
      </c>
      <c r="H1559" t="s">
        <v>32</v>
      </c>
      <c r="I1559" t="s">
        <v>33</v>
      </c>
    </row>
    <row r="1560" spans="1:9" x14ac:dyDescent="0.3">
      <c r="A1560">
        <v>1560</v>
      </c>
      <c r="B1560">
        <v>31</v>
      </c>
      <c r="C1560" t="s">
        <v>8</v>
      </c>
      <c r="D1560" t="s">
        <v>14</v>
      </c>
      <c r="E1560" t="s">
        <v>204</v>
      </c>
      <c r="F1560">
        <v>7</v>
      </c>
      <c r="G1560" s="1">
        <v>135000</v>
      </c>
      <c r="H1560" t="s">
        <v>32</v>
      </c>
      <c r="I1560" t="s">
        <v>12</v>
      </c>
    </row>
    <row r="1561" spans="1:9" x14ac:dyDescent="0.3">
      <c r="A1561">
        <v>1561</v>
      </c>
      <c r="B1561">
        <v>40</v>
      </c>
      <c r="C1561" t="s">
        <v>13</v>
      </c>
      <c r="D1561" t="s">
        <v>18</v>
      </c>
      <c r="E1561" t="s">
        <v>95</v>
      </c>
      <c r="F1561">
        <v>12</v>
      </c>
      <c r="G1561" s="1">
        <v>160000</v>
      </c>
      <c r="H1561" t="s">
        <v>16</v>
      </c>
      <c r="I1561" t="s">
        <v>12</v>
      </c>
    </row>
    <row r="1562" spans="1:9" x14ac:dyDescent="0.3">
      <c r="A1562">
        <v>1562</v>
      </c>
      <c r="B1562">
        <v>24</v>
      </c>
      <c r="C1562" t="s">
        <v>8</v>
      </c>
      <c r="D1562" t="s">
        <v>9</v>
      </c>
      <c r="E1562" t="s">
        <v>206</v>
      </c>
      <c r="F1562">
        <v>1</v>
      </c>
      <c r="G1562" s="1">
        <v>55000</v>
      </c>
      <c r="H1562" t="s">
        <v>20</v>
      </c>
      <c r="I1562" t="s">
        <v>12</v>
      </c>
    </row>
    <row r="1563" spans="1:9" x14ac:dyDescent="0.3">
      <c r="A1563">
        <v>1563</v>
      </c>
      <c r="B1563">
        <v>27</v>
      </c>
      <c r="C1563" t="s">
        <v>8</v>
      </c>
      <c r="D1563" t="s">
        <v>9</v>
      </c>
      <c r="E1563" t="s">
        <v>206</v>
      </c>
      <c r="F1563">
        <v>3</v>
      </c>
      <c r="G1563" s="1">
        <v>80000</v>
      </c>
      <c r="H1563" t="s">
        <v>16</v>
      </c>
      <c r="I1563" t="s">
        <v>12</v>
      </c>
    </row>
    <row r="1564" spans="1:9" x14ac:dyDescent="0.3">
      <c r="A1564">
        <v>1564</v>
      </c>
      <c r="B1564">
        <v>42</v>
      </c>
      <c r="C1564" t="s">
        <v>8</v>
      </c>
      <c r="D1564" t="s">
        <v>18</v>
      </c>
      <c r="E1564" t="s">
        <v>95</v>
      </c>
      <c r="F1564">
        <v>14</v>
      </c>
      <c r="G1564" s="1">
        <v>170000</v>
      </c>
      <c r="H1564" t="s">
        <v>20</v>
      </c>
      <c r="I1564" t="s">
        <v>23</v>
      </c>
    </row>
    <row r="1565" spans="1:9" x14ac:dyDescent="0.3">
      <c r="A1565">
        <v>1565</v>
      </c>
      <c r="B1565">
        <v>24</v>
      </c>
      <c r="C1565" t="s">
        <v>13</v>
      </c>
      <c r="D1565" t="s">
        <v>9</v>
      </c>
      <c r="E1565" t="s">
        <v>206</v>
      </c>
      <c r="F1565">
        <v>1</v>
      </c>
      <c r="G1565" s="1">
        <v>55000</v>
      </c>
      <c r="H1565" t="s">
        <v>11</v>
      </c>
      <c r="I1565" t="s">
        <v>35</v>
      </c>
    </row>
    <row r="1566" spans="1:9" x14ac:dyDescent="0.3">
      <c r="A1566">
        <v>1566</v>
      </c>
      <c r="B1566">
        <v>28</v>
      </c>
      <c r="C1566" t="s">
        <v>13</v>
      </c>
      <c r="D1566" t="s">
        <v>9</v>
      </c>
      <c r="E1566" t="s">
        <v>206</v>
      </c>
      <c r="F1566">
        <v>3</v>
      </c>
      <c r="G1566" s="1">
        <v>80000</v>
      </c>
      <c r="H1566" t="s">
        <v>16</v>
      </c>
      <c r="I1566" t="s">
        <v>39</v>
      </c>
    </row>
    <row r="1567" spans="1:9" x14ac:dyDescent="0.3">
      <c r="A1567">
        <v>1567</v>
      </c>
      <c r="B1567">
        <v>43</v>
      </c>
      <c r="C1567" t="s">
        <v>8</v>
      </c>
      <c r="D1567" t="s">
        <v>18</v>
      </c>
      <c r="E1567" t="s">
        <v>204</v>
      </c>
      <c r="F1567">
        <v>13</v>
      </c>
      <c r="G1567" s="1">
        <v>185000</v>
      </c>
      <c r="H1567" t="s">
        <v>27</v>
      </c>
      <c r="I1567" t="s">
        <v>12</v>
      </c>
    </row>
    <row r="1568" spans="1:9" x14ac:dyDescent="0.3">
      <c r="A1568">
        <v>1568</v>
      </c>
      <c r="B1568">
        <v>31</v>
      </c>
      <c r="C1568" t="s">
        <v>8</v>
      </c>
      <c r="D1568" t="s">
        <v>14</v>
      </c>
      <c r="E1568" t="s">
        <v>205</v>
      </c>
      <c r="F1568">
        <v>7</v>
      </c>
      <c r="G1568" s="1">
        <v>140000</v>
      </c>
      <c r="H1568" t="s">
        <v>16</v>
      </c>
      <c r="I1568" t="s">
        <v>23</v>
      </c>
    </row>
    <row r="1569" spans="1:9" x14ac:dyDescent="0.3">
      <c r="A1569">
        <v>1569</v>
      </c>
      <c r="B1569">
        <v>43</v>
      </c>
      <c r="C1569" t="s">
        <v>8</v>
      </c>
      <c r="D1569" t="s">
        <v>18</v>
      </c>
      <c r="E1569" t="s">
        <v>202</v>
      </c>
      <c r="F1569">
        <v>13</v>
      </c>
      <c r="G1569" s="1">
        <v>180000</v>
      </c>
      <c r="H1569" t="s">
        <v>27</v>
      </c>
      <c r="I1569" t="s">
        <v>12</v>
      </c>
    </row>
    <row r="1570" spans="1:9" x14ac:dyDescent="0.3">
      <c r="A1570">
        <v>1570</v>
      </c>
      <c r="B1570">
        <v>27</v>
      </c>
      <c r="C1570" t="s">
        <v>13</v>
      </c>
      <c r="D1570" t="s">
        <v>14</v>
      </c>
      <c r="E1570" t="s">
        <v>203</v>
      </c>
      <c r="F1570">
        <v>2</v>
      </c>
      <c r="G1570" s="1">
        <v>70000</v>
      </c>
      <c r="H1570" t="s">
        <v>32</v>
      </c>
      <c r="I1570" t="s">
        <v>33</v>
      </c>
    </row>
    <row r="1571" spans="1:9" x14ac:dyDescent="0.3">
      <c r="A1571">
        <v>1571</v>
      </c>
      <c r="B1571">
        <v>49</v>
      </c>
      <c r="C1571" t="s">
        <v>8</v>
      </c>
      <c r="D1571" t="s">
        <v>18</v>
      </c>
      <c r="E1571" t="s">
        <v>202</v>
      </c>
      <c r="F1571">
        <v>15</v>
      </c>
      <c r="G1571" s="1">
        <v>185000</v>
      </c>
      <c r="H1571" t="s">
        <v>16</v>
      </c>
      <c r="I1571" t="s">
        <v>39</v>
      </c>
    </row>
    <row r="1572" spans="1:9" x14ac:dyDescent="0.3">
      <c r="A1572">
        <v>1572</v>
      </c>
      <c r="B1572">
        <v>48</v>
      </c>
      <c r="C1572" t="s">
        <v>8</v>
      </c>
      <c r="D1572" t="s">
        <v>18</v>
      </c>
      <c r="E1572" t="s">
        <v>204</v>
      </c>
      <c r="F1572">
        <v>16</v>
      </c>
      <c r="G1572" s="1">
        <v>190000</v>
      </c>
      <c r="H1572" t="s">
        <v>11</v>
      </c>
      <c r="I1572" t="s">
        <v>44</v>
      </c>
    </row>
    <row r="1573" spans="1:9" x14ac:dyDescent="0.3">
      <c r="A1573">
        <v>1573</v>
      </c>
      <c r="B1573">
        <v>31</v>
      </c>
      <c r="C1573" t="s">
        <v>8</v>
      </c>
      <c r="D1573" t="s">
        <v>14</v>
      </c>
      <c r="E1573" t="s">
        <v>204</v>
      </c>
      <c r="F1573">
        <v>6</v>
      </c>
      <c r="G1573" s="1">
        <v>125000</v>
      </c>
      <c r="H1573" t="s">
        <v>20</v>
      </c>
      <c r="I1573" t="s">
        <v>23</v>
      </c>
    </row>
    <row r="1574" spans="1:9" x14ac:dyDescent="0.3">
      <c r="A1574">
        <v>1574</v>
      </c>
      <c r="B1574">
        <v>40</v>
      </c>
      <c r="C1574" t="s">
        <v>8</v>
      </c>
      <c r="D1574" t="s">
        <v>18</v>
      </c>
      <c r="E1574" t="s">
        <v>95</v>
      </c>
      <c r="F1574">
        <v>12</v>
      </c>
      <c r="G1574" s="1">
        <v>160000</v>
      </c>
      <c r="H1574" t="s">
        <v>27</v>
      </c>
      <c r="I1574" t="s">
        <v>30</v>
      </c>
    </row>
    <row r="1575" spans="1:9" x14ac:dyDescent="0.3">
      <c r="A1575">
        <v>1575</v>
      </c>
      <c r="B1575">
        <v>36</v>
      </c>
      <c r="C1575" t="s">
        <v>8</v>
      </c>
      <c r="D1575" t="s">
        <v>14</v>
      </c>
      <c r="E1575" t="s">
        <v>95</v>
      </c>
      <c r="F1575">
        <v>8</v>
      </c>
      <c r="G1575" s="1">
        <v>140000</v>
      </c>
      <c r="H1575" t="s">
        <v>11</v>
      </c>
      <c r="I1575" t="s">
        <v>35</v>
      </c>
    </row>
    <row r="1576" spans="1:9" x14ac:dyDescent="0.3">
      <c r="A1576">
        <v>1576</v>
      </c>
      <c r="B1576">
        <v>54</v>
      </c>
      <c r="C1576" t="s">
        <v>8</v>
      </c>
      <c r="D1576" t="s">
        <v>18</v>
      </c>
      <c r="E1576" t="s">
        <v>202</v>
      </c>
      <c r="F1576">
        <v>17</v>
      </c>
      <c r="G1576" s="1">
        <v>195000</v>
      </c>
      <c r="H1576" t="s">
        <v>20</v>
      </c>
      <c r="I1576" t="s">
        <v>23</v>
      </c>
    </row>
    <row r="1577" spans="1:9" x14ac:dyDescent="0.3">
      <c r="A1577">
        <v>1577</v>
      </c>
      <c r="B1577">
        <v>27</v>
      </c>
      <c r="C1577" t="s">
        <v>8</v>
      </c>
      <c r="D1577" t="s">
        <v>9</v>
      </c>
      <c r="E1577" t="s">
        <v>206</v>
      </c>
      <c r="F1577">
        <v>2</v>
      </c>
      <c r="G1577" s="1">
        <v>70000</v>
      </c>
      <c r="H1577" t="s">
        <v>32</v>
      </c>
      <c r="I1577" t="s">
        <v>33</v>
      </c>
    </row>
    <row r="1578" spans="1:9" x14ac:dyDescent="0.3">
      <c r="A1578">
        <v>1578</v>
      </c>
      <c r="B1578">
        <v>28</v>
      </c>
      <c r="C1578" t="s">
        <v>8</v>
      </c>
      <c r="D1578" t="s">
        <v>9</v>
      </c>
      <c r="E1578" t="s">
        <v>206</v>
      </c>
      <c r="F1578">
        <v>2</v>
      </c>
      <c r="G1578" s="1">
        <v>70000</v>
      </c>
      <c r="H1578" t="s">
        <v>16</v>
      </c>
      <c r="I1578" t="s">
        <v>39</v>
      </c>
    </row>
    <row r="1579" spans="1:9" x14ac:dyDescent="0.3">
      <c r="A1579">
        <v>1579</v>
      </c>
      <c r="B1579">
        <v>44</v>
      </c>
      <c r="C1579" t="s">
        <v>8</v>
      </c>
      <c r="D1579" t="s">
        <v>14</v>
      </c>
      <c r="E1579" t="s">
        <v>204</v>
      </c>
      <c r="F1579">
        <v>11</v>
      </c>
      <c r="G1579" s="1">
        <v>170000</v>
      </c>
      <c r="H1579" t="s">
        <v>27</v>
      </c>
      <c r="I1579" t="s">
        <v>12</v>
      </c>
    </row>
    <row r="1580" spans="1:9" x14ac:dyDescent="0.3">
      <c r="A1580">
        <v>1580</v>
      </c>
      <c r="B1580">
        <v>43</v>
      </c>
      <c r="C1580" t="s">
        <v>8</v>
      </c>
      <c r="D1580" t="s">
        <v>18</v>
      </c>
      <c r="E1580" t="s">
        <v>204</v>
      </c>
      <c r="F1580">
        <v>13</v>
      </c>
      <c r="G1580" s="1">
        <v>185000</v>
      </c>
      <c r="H1580" t="s">
        <v>27</v>
      </c>
      <c r="I1580" t="s">
        <v>30</v>
      </c>
    </row>
    <row r="1581" spans="1:9" x14ac:dyDescent="0.3">
      <c r="A1581">
        <v>1581</v>
      </c>
      <c r="B1581">
        <v>54</v>
      </c>
      <c r="C1581" t="s">
        <v>8</v>
      </c>
      <c r="D1581" t="s">
        <v>18</v>
      </c>
      <c r="E1581" t="s">
        <v>202</v>
      </c>
      <c r="F1581">
        <v>17</v>
      </c>
      <c r="G1581" s="1">
        <v>195000</v>
      </c>
      <c r="H1581" t="s">
        <v>11</v>
      </c>
      <c r="I1581" t="s">
        <v>23</v>
      </c>
    </row>
    <row r="1582" spans="1:9" x14ac:dyDescent="0.3">
      <c r="A1582">
        <v>1582</v>
      </c>
      <c r="B1582">
        <v>32</v>
      </c>
      <c r="C1582" t="s">
        <v>8</v>
      </c>
      <c r="D1582" t="s">
        <v>14</v>
      </c>
      <c r="E1582" t="s">
        <v>203</v>
      </c>
      <c r="F1582">
        <v>6</v>
      </c>
      <c r="G1582" s="1">
        <v>130000</v>
      </c>
      <c r="H1582" t="s">
        <v>32</v>
      </c>
      <c r="I1582" t="s">
        <v>33</v>
      </c>
    </row>
    <row r="1583" spans="1:9" x14ac:dyDescent="0.3">
      <c r="A1583">
        <v>1583</v>
      </c>
      <c r="B1583">
        <v>38</v>
      </c>
      <c r="C1583" t="s">
        <v>8</v>
      </c>
      <c r="D1583" t="s">
        <v>14</v>
      </c>
      <c r="E1583" t="s">
        <v>95</v>
      </c>
      <c r="F1583">
        <v>10</v>
      </c>
      <c r="G1583" s="1">
        <v>155000</v>
      </c>
      <c r="H1583" t="s">
        <v>11</v>
      </c>
      <c r="I1583" t="s">
        <v>44</v>
      </c>
    </row>
    <row r="1584" spans="1:9" x14ac:dyDescent="0.3">
      <c r="A1584">
        <v>1584</v>
      </c>
      <c r="B1584">
        <v>49</v>
      </c>
      <c r="C1584" t="s">
        <v>8</v>
      </c>
      <c r="D1584" t="s">
        <v>18</v>
      </c>
      <c r="E1584" t="s">
        <v>202</v>
      </c>
      <c r="F1584">
        <v>15</v>
      </c>
      <c r="G1584" s="1">
        <v>185000</v>
      </c>
      <c r="H1584" t="s">
        <v>11</v>
      </c>
      <c r="I1584" t="s">
        <v>44</v>
      </c>
    </row>
    <row r="1585" spans="1:9" x14ac:dyDescent="0.3">
      <c r="A1585">
        <v>1585</v>
      </c>
      <c r="B1585">
        <v>27</v>
      </c>
      <c r="C1585" t="s">
        <v>8</v>
      </c>
      <c r="D1585" t="s">
        <v>9</v>
      </c>
      <c r="E1585" t="s">
        <v>206</v>
      </c>
      <c r="F1585">
        <v>3</v>
      </c>
      <c r="G1585" s="1">
        <v>80000</v>
      </c>
      <c r="H1585" t="s">
        <v>20</v>
      </c>
      <c r="I1585" t="s">
        <v>56</v>
      </c>
    </row>
    <row r="1586" spans="1:9" x14ac:dyDescent="0.3">
      <c r="A1586">
        <v>1586</v>
      </c>
      <c r="B1586">
        <v>54</v>
      </c>
      <c r="C1586" t="s">
        <v>8</v>
      </c>
      <c r="D1586" t="s">
        <v>18</v>
      </c>
      <c r="E1586" t="s">
        <v>202</v>
      </c>
      <c r="F1586">
        <v>17</v>
      </c>
      <c r="G1586" s="1">
        <v>195000</v>
      </c>
      <c r="H1586" t="s">
        <v>32</v>
      </c>
      <c r="I1586" t="s">
        <v>12</v>
      </c>
    </row>
    <row r="1587" spans="1:9" x14ac:dyDescent="0.3">
      <c r="A1587">
        <v>1587</v>
      </c>
      <c r="B1587">
        <v>31</v>
      </c>
      <c r="C1587" t="s">
        <v>8</v>
      </c>
      <c r="D1587" t="s">
        <v>14</v>
      </c>
      <c r="E1587" t="s">
        <v>204</v>
      </c>
      <c r="F1587">
        <v>7</v>
      </c>
      <c r="G1587" s="1">
        <v>135000</v>
      </c>
      <c r="H1587" t="s">
        <v>11</v>
      </c>
      <c r="I1587" t="s">
        <v>12</v>
      </c>
    </row>
    <row r="1588" spans="1:9" x14ac:dyDescent="0.3">
      <c r="A1588">
        <v>1588</v>
      </c>
      <c r="B1588">
        <v>24</v>
      </c>
      <c r="C1588" t="s">
        <v>8</v>
      </c>
      <c r="D1588" t="s">
        <v>9</v>
      </c>
      <c r="E1588" t="s">
        <v>203</v>
      </c>
      <c r="F1588">
        <v>1</v>
      </c>
      <c r="G1588" s="1">
        <v>55000</v>
      </c>
      <c r="H1588" t="s">
        <v>20</v>
      </c>
      <c r="I1588" t="s">
        <v>12</v>
      </c>
    </row>
    <row r="1589" spans="1:9" x14ac:dyDescent="0.3">
      <c r="A1589">
        <v>1589</v>
      </c>
      <c r="B1589">
        <v>48</v>
      </c>
      <c r="C1589" t="s">
        <v>8</v>
      </c>
      <c r="D1589" t="s">
        <v>18</v>
      </c>
      <c r="E1589" t="s">
        <v>204</v>
      </c>
      <c r="F1589">
        <v>16</v>
      </c>
      <c r="G1589" s="1">
        <v>190000</v>
      </c>
      <c r="H1589" t="s">
        <v>16</v>
      </c>
      <c r="I1589" t="s">
        <v>12</v>
      </c>
    </row>
    <row r="1590" spans="1:9" x14ac:dyDescent="0.3">
      <c r="A1590">
        <v>1590</v>
      </c>
      <c r="B1590">
        <v>27</v>
      </c>
      <c r="C1590" t="s">
        <v>13</v>
      </c>
      <c r="D1590" t="s">
        <v>14</v>
      </c>
      <c r="E1590" t="s">
        <v>203</v>
      </c>
      <c r="F1590">
        <v>2</v>
      </c>
      <c r="G1590" s="1">
        <v>70000</v>
      </c>
      <c r="H1590" t="s">
        <v>20</v>
      </c>
      <c r="I1590" t="s">
        <v>56</v>
      </c>
    </row>
    <row r="1591" spans="1:9" x14ac:dyDescent="0.3">
      <c r="A1591">
        <v>1591</v>
      </c>
      <c r="B1591">
        <v>43</v>
      </c>
      <c r="C1591" t="s">
        <v>8</v>
      </c>
      <c r="D1591" t="s">
        <v>18</v>
      </c>
      <c r="E1591" t="s">
        <v>204</v>
      </c>
      <c r="F1591">
        <v>13</v>
      </c>
      <c r="G1591" s="1">
        <v>185000</v>
      </c>
      <c r="H1591" t="s">
        <v>16</v>
      </c>
      <c r="I1591" t="s">
        <v>17</v>
      </c>
    </row>
    <row r="1592" spans="1:9" x14ac:dyDescent="0.3">
      <c r="A1592">
        <v>1592</v>
      </c>
      <c r="B1592">
        <v>44</v>
      </c>
      <c r="C1592" t="s">
        <v>8</v>
      </c>
      <c r="D1592" t="s">
        <v>14</v>
      </c>
      <c r="E1592" t="s">
        <v>204</v>
      </c>
      <c r="F1592">
        <v>11</v>
      </c>
      <c r="G1592" s="1">
        <v>170000</v>
      </c>
      <c r="H1592" t="s">
        <v>20</v>
      </c>
      <c r="I1592" t="s">
        <v>23</v>
      </c>
    </row>
    <row r="1593" spans="1:9" x14ac:dyDescent="0.3">
      <c r="A1593">
        <v>1593</v>
      </c>
      <c r="B1593">
        <v>37</v>
      </c>
      <c r="C1593" t="s">
        <v>8</v>
      </c>
      <c r="D1593" t="s">
        <v>14</v>
      </c>
      <c r="E1593" t="s">
        <v>95</v>
      </c>
      <c r="F1593">
        <v>9</v>
      </c>
      <c r="G1593" s="1">
        <v>150000</v>
      </c>
      <c r="H1593" t="s">
        <v>20</v>
      </c>
      <c r="I1593" t="s">
        <v>23</v>
      </c>
    </row>
    <row r="1594" spans="1:9" x14ac:dyDescent="0.3">
      <c r="A1594">
        <v>1594</v>
      </c>
      <c r="B1594">
        <v>56</v>
      </c>
      <c r="C1594" t="s">
        <v>8</v>
      </c>
      <c r="D1594" t="s">
        <v>18</v>
      </c>
      <c r="E1594" t="s">
        <v>202</v>
      </c>
      <c r="F1594">
        <v>17</v>
      </c>
      <c r="G1594" s="1">
        <v>195000</v>
      </c>
      <c r="H1594" t="s">
        <v>11</v>
      </c>
      <c r="I1594" t="s">
        <v>35</v>
      </c>
    </row>
    <row r="1595" spans="1:9" x14ac:dyDescent="0.3">
      <c r="A1595">
        <v>1595</v>
      </c>
      <c r="B1595">
        <v>28</v>
      </c>
      <c r="C1595" t="s">
        <v>8</v>
      </c>
      <c r="D1595" t="s">
        <v>9</v>
      </c>
      <c r="E1595" t="s">
        <v>206</v>
      </c>
      <c r="F1595">
        <v>2</v>
      </c>
      <c r="G1595" s="1">
        <v>70000</v>
      </c>
      <c r="H1595" t="s">
        <v>16</v>
      </c>
      <c r="I1595" t="s">
        <v>17</v>
      </c>
    </row>
    <row r="1596" spans="1:9" x14ac:dyDescent="0.3">
      <c r="A1596">
        <v>1596</v>
      </c>
      <c r="B1596">
        <v>54</v>
      </c>
      <c r="C1596" t="s">
        <v>8</v>
      </c>
      <c r="D1596" t="s">
        <v>18</v>
      </c>
      <c r="E1596" t="s">
        <v>202</v>
      </c>
      <c r="F1596">
        <v>17</v>
      </c>
      <c r="G1596" s="1">
        <v>195000</v>
      </c>
      <c r="H1596" t="s">
        <v>20</v>
      </c>
      <c r="I1596" t="s">
        <v>23</v>
      </c>
    </row>
    <row r="1597" spans="1:9" x14ac:dyDescent="0.3">
      <c r="A1597">
        <v>1597</v>
      </c>
      <c r="B1597">
        <v>31</v>
      </c>
      <c r="C1597" t="s">
        <v>8</v>
      </c>
      <c r="D1597" t="s">
        <v>14</v>
      </c>
      <c r="E1597" t="s">
        <v>204</v>
      </c>
      <c r="F1597">
        <v>6</v>
      </c>
      <c r="G1597" s="1">
        <v>125000</v>
      </c>
      <c r="H1597" t="s">
        <v>16</v>
      </c>
      <c r="I1597" t="s">
        <v>23</v>
      </c>
    </row>
    <row r="1598" spans="1:9" x14ac:dyDescent="0.3">
      <c r="A1598">
        <v>1598</v>
      </c>
      <c r="B1598">
        <v>49</v>
      </c>
      <c r="C1598" t="s">
        <v>8</v>
      </c>
      <c r="D1598" t="s">
        <v>18</v>
      </c>
      <c r="E1598" t="s">
        <v>202</v>
      </c>
      <c r="F1598">
        <v>15</v>
      </c>
      <c r="G1598" s="1">
        <v>185000</v>
      </c>
      <c r="H1598" t="s">
        <v>27</v>
      </c>
      <c r="I1598" t="s">
        <v>12</v>
      </c>
    </row>
    <row r="1599" spans="1:9" x14ac:dyDescent="0.3">
      <c r="A1599">
        <v>1599</v>
      </c>
      <c r="B1599">
        <v>54</v>
      </c>
      <c r="C1599" t="s">
        <v>8</v>
      </c>
      <c r="D1599" t="s">
        <v>18</v>
      </c>
      <c r="E1599" t="s">
        <v>202</v>
      </c>
      <c r="F1599">
        <v>17</v>
      </c>
      <c r="G1599" s="1">
        <v>195000</v>
      </c>
      <c r="H1599" t="s">
        <v>20</v>
      </c>
      <c r="I1599" t="s">
        <v>56</v>
      </c>
    </row>
    <row r="1600" spans="1:9" x14ac:dyDescent="0.3">
      <c r="A1600">
        <v>1600</v>
      </c>
      <c r="B1600">
        <v>27</v>
      </c>
      <c r="C1600" t="s">
        <v>8</v>
      </c>
      <c r="D1600" t="s">
        <v>9</v>
      </c>
      <c r="E1600" t="s">
        <v>206</v>
      </c>
      <c r="F1600">
        <v>3</v>
      </c>
      <c r="G1600" s="1">
        <v>80000</v>
      </c>
      <c r="H1600" t="s">
        <v>32</v>
      </c>
      <c r="I1600" t="s">
        <v>12</v>
      </c>
    </row>
    <row r="1601" spans="1:9" x14ac:dyDescent="0.3">
      <c r="A1601">
        <v>1601</v>
      </c>
      <c r="B1601">
        <v>42</v>
      </c>
      <c r="C1601" t="s">
        <v>8</v>
      </c>
      <c r="D1601" t="s">
        <v>18</v>
      </c>
      <c r="E1601" t="s">
        <v>95</v>
      </c>
      <c r="F1601">
        <v>14</v>
      </c>
      <c r="G1601" s="1">
        <v>170000</v>
      </c>
      <c r="H1601" t="s">
        <v>27</v>
      </c>
      <c r="I1601" t="s">
        <v>28</v>
      </c>
    </row>
    <row r="1602" spans="1:9" x14ac:dyDescent="0.3">
      <c r="A1602">
        <v>1602</v>
      </c>
      <c r="B1602">
        <v>38</v>
      </c>
      <c r="C1602" t="s">
        <v>8</v>
      </c>
      <c r="D1602" t="s">
        <v>14</v>
      </c>
      <c r="E1602" t="s">
        <v>95</v>
      </c>
      <c r="F1602">
        <v>10</v>
      </c>
      <c r="G1602" s="1">
        <v>155000</v>
      </c>
      <c r="H1602" t="s">
        <v>27</v>
      </c>
      <c r="I1602" t="s">
        <v>12</v>
      </c>
    </row>
    <row r="1603" spans="1:9" x14ac:dyDescent="0.3">
      <c r="A1603">
        <v>1603</v>
      </c>
      <c r="B1603">
        <v>43</v>
      </c>
      <c r="C1603" t="s">
        <v>8</v>
      </c>
      <c r="D1603" t="s">
        <v>18</v>
      </c>
      <c r="E1603" t="s">
        <v>204</v>
      </c>
      <c r="F1603">
        <v>13</v>
      </c>
      <c r="G1603" s="1">
        <v>185000</v>
      </c>
      <c r="H1603" t="s">
        <v>20</v>
      </c>
      <c r="I1603" t="s">
        <v>12</v>
      </c>
    </row>
    <row r="1604" spans="1:9" x14ac:dyDescent="0.3">
      <c r="A1604">
        <v>1604</v>
      </c>
      <c r="B1604">
        <v>27</v>
      </c>
      <c r="C1604" t="s">
        <v>8</v>
      </c>
      <c r="D1604" t="s">
        <v>9</v>
      </c>
      <c r="E1604" t="s">
        <v>206</v>
      </c>
      <c r="F1604">
        <v>2</v>
      </c>
      <c r="G1604" s="1">
        <v>70000</v>
      </c>
      <c r="H1604" t="s">
        <v>20</v>
      </c>
      <c r="I1604" t="s">
        <v>23</v>
      </c>
    </row>
    <row r="1605" spans="1:9" x14ac:dyDescent="0.3">
      <c r="A1605">
        <v>1605</v>
      </c>
      <c r="B1605">
        <v>31</v>
      </c>
      <c r="C1605" t="s">
        <v>8</v>
      </c>
      <c r="D1605" t="s">
        <v>14</v>
      </c>
      <c r="E1605" t="s">
        <v>205</v>
      </c>
      <c r="F1605">
        <v>7</v>
      </c>
      <c r="G1605" s="1">
        <v>140000</v>
      </c>
      <c r="H1605" t="s">
        <v>20</v>
      </c>
      <c r="I1605" t="s">
        <v>23</v>
      </c>
    </row>
    <row r="1606" spans="1:9" x14ac:dyDescent="0.3">
      <c r="A1606">
        <v>1606</v>
      </c>
      <c r="B1606">
        <v>54</v>
      </c>
      <c r="C1606" t="s">
        <v>8</v>
      </c>
      <c r="D1606" t="s">
        <v>18</v>
      </c>
      <c r="E1606" t="s">
        <v>202</v>
      </c>
      <c r="F1606">
        <v>17</v>
      </c>
      <c r="G1606" s="1">
        <v>195000</v>
      </c>
      <c r="H1606" t="s">
        <v>11</v>
      </c>
      <c r="I1606" t="s">
        <v>23</v>
      </c>
    </row>
    <row r="1607" spans="1:9" x14ac:dyDescent="0.3">
      <c r="A1607">
        <v>1607</v>
      </c>
      <c r="B1607">
        <v>36</v>
      </c>
      <c r="C1607" t="s">
        <v>8</v>
      </c>
      <c r="D1607" t="s">
        <v>14</v>
      </c>
      <c r="E1607" t="s">
        <v>95</v>
      </c>
      <c r="F1607">
        <v>8</v>
      </c>
      <c r="G1607" s="1">
        <v>140000</v>
      </c>
      <c r="H1607" t="s">
        <v>20</v>
      </c>
      <c r="I1607" t="s">
        <v>56</v>
      </c>
    </row>
    <row r="1608" spans="1:9" x14ac:dyDescent="0.3">
      <c r="A1608">
        <v>1608</v>
      </c>
      <c r="B1608">
        <v>27</v>
      </c>
      <c r="C1608" t="s">
        <v>13</v>
      </c>
      <c r="D1608" t="s">
        <v>14</v>
      </c>
      <c r="E1608" t="s">
        <v>203</v>
      </c>
      <c r="F1608">
        <v>2</v>
      </c>
      <c r="G1608" s="1">
        <v>70000</v>
      </c>
      <c r="H1608" t="s">
        <v>16</v>
      </c>
      <c r="I1608" t="s">
        <v>39</v>
      </c>
    </row>
    <row r="1609" spans="1:9" x14ac:dyDescent="0.3">
      <c r="A1609">
        <v>1609</v>
      </c>
      <c r="B1609">
        <v>49</v>
      </c>
      <c r="C1609" t="s">
        <v>8</v>
      </c>
      <c r="D1609" t="s">
        <v>18</v>
      </c>
      <c r="E1609" t="s">
        <v>202</v>
      </c>
      <c r="F1609">
        <v>15</v>
      </c>
      <c r="G1609" s="1">
        <v>185000</v>
      </c>
      <c r="H1609" t="s">
        <v>27</v>
      </c>
      <c r="I1609" t="s">
        <v>30</v>
      </c>
    </row>
    <row r="1610" spans="1:9" x14ac:dyDescent="0.3">
      <c r="A1610">
        <v>1610</v>
      </c>
      <c r="B1610">
        <v>48</v>
      </c>
      <c r="C1610" t="s">
        <v>8</v>
      </c>
      <c r="D1610" t="s">
        <v>18</v>
      </c>
      <c r="E1610" t="s">
        <v>204</v>
      </c>
      <c r="F1610">
        <v>16</v>
      </c>
      <c r="G1610" s="1">
        <v>190000</v>
      </c>
      <c r="H1610" t="s">
        <v>11</v>
      </c>
      <c r="I1610" t="s">
        <v>44</v>
      </c>
    </row>
    <row r="1611" spans="1:9" x14ac:dyDescent="0.3">
      <c r="A1611">
        <v>1611</v>
      </c>
      <c r="B1611">
        <v>31</v>
      </c>
      <c r="C1611" t="s">
        <v>8</v>
      </c>
      <c r="D1611" t="s">
        <v>14</v>
      </c>
      <c r="E1611" t="s">
        <v>204</v>
      </c>
      <c r="F1611">
        <v>7</v>
      </c>
      <c r="G1611" s="1">
        <v>135000</v>
      </c>
      <c r="H1611" t="s">
        <v>16</v>
      </c>
      <c r="I1611" t="s">
        <v>39</v>
      </c>
    </row>
    <row r="1612" spans="1:9" x14ac:dyDescent="0.3">
      <c r="A1612">
        <v>1612</v>
      </c>
      <c r="B1612">
        <v>40</v>
      </c>
      <c r="C1612" t="s">
        <v>13</v>
      </c>
      <c r="D1612" t="s">
        <v>18</v>
      </c>
      <c r="E1612" t="s">
        <v>95</v>
      </c>
      <c r="F1612">
        <v>12</v>
      </c>
      <c r="G1612" s="1">
        <v>160000</v>
      </c>
      <c r="H1612" t="s">
        <v>11</v>
      </c>
      <c r="I1612" t="s">
        <v>12</v>
      </c>
    </row>
    <row r="1613" spans="1:9" x14ac:dyDescent="0.3">
      <c r="A1613">
        <v>1613</v>
      </c>
      <c r="B1613">
        <v>24</v>
      </c>
      <c r="C1613" t="s">
        <v>8</v>
      </c>
      <c r="D1613" t="s">
        <v>9</v>
      </c>
      <c r="E1613" t="s">
        <v>206</v>
      </c>
      <c r="F1613">
        <v>1</v>
      </c>
      <c r="G1613" s="1">
        <v>55000</v>
      </c>
      <c r="H1613" t="s">
        <v>11</v>
      </c>
      <c r="I1613" t="s">
        <v>35</v>
      </c>
    </row>
    <row r="1614" spans="1:9" x14ac:dyDescent="0.3">
      <c r="A1614">
        <v>1614</v>
      </c>
      <c r="B1614">
        <v>27</v>
      </c>
      <c r="C1614" t="s">
        <v>8</v>
      </c>
      <c r="D1614" t="s">
        <v>9</v>
      </c>
      <c r="E1614" t="s">
        <v>206</v>
      </c>
      <c r="F1614">
        <v>3</v>
      </c>
      <c r="G1614" s="1">
        <v>80000</v>
      </c>
      <c r="H1614" t="s">
        <v>27</v>
      </c>
      <c r="I1614" t="s">
        <v>30</v>
      </c>
    </row>
    <row r="1615" spans="1:9" x14ac:dyDescent="0.3">
      <c r="A1615">
        <v>1615</v>
      </c>
      <c r="B1615">
        <v>43</v>
      </c>
      <c r="C1615" t="s">
        <v>8</v>
      </c>
      <c r="D1615" t="s">
        <v>18</v>
      </c>
      <c r="E1615" t="s">
        <v>204</v>
      </c>
      <c r="F1615">
        <v>13</v>
      </c>
      <c r="G1615" s="1">
        <v>185000</v>
      </c>
      <c r="H1615" t="s">
        <v>16</v>
      </c>
      <c r="I1615" t="s">
        <v>12</v>
      </c>
    </row>
    <row r="1616" spans="1:9" x14ac:dyDescent="0.3">
      <c r="A1616">
        <v>1616</v>
      </c>
      <c r="B1616">
        <v>27</v>
      </c>
      <c r="C1616" t="s">
        <v>13</v>
      </c>
      <c r="D1616" t="s">
        <v>14</v>
      </c>
      <c r="E1616" t="s">
        <v>205</v>
      </c>
      <c r="F1616">
        <v>3</v>
      </c>
      <c r="G1616" s="1">
        <v>100000</v>
      </c>
      <c r="H1616" t="s">
        <v>11</v>
      </c>
      <c r="I1616" t="s">
        <v>44</v>
      </c>
    </row>
    <row r="1617" spans="1:9" x14ac:dyDescent="0.3">
      <c r="A1617">
        <v>1617</v>
      </c>
      <c r="B1617">
        <v>49</v>
      </c>
      <c r="C1617" t="s">
        <v>8</v>
      </c>
      <c r="D1617" t="s">
        <v>18</v>
      </c>
      <c r="E1617" t="s">
        <v>202</v>
      </c>
      <c r="F1617">
        <v>15</v>
      </c>
      <c r="G1617" s="1">
        <v>185000</v>
      </c>
      <c r="H1617" t="s">
        <v>11</v>
      </c>
      <c r="I1617" t="s">
        <v>23</v>
      </c>
    </row>
    <row r="1618" spans="1:9" x14ac:dyDescent="0.3">
      <c r="A1618">
        <v>1618</v>
      </c>
      <c r="B1618">
        <v>48</v>
      </c>
      <c r="C1618" t="s">
        <v>8</v>
      </c>
      <c r="D1618" t="s">
        <v>18</v>
      </c>
      <c r="E1618" t="s">
        <v>204</v>
      </c>
      <c r="F1618">
        <v>16</v>
      </c>
      <c r="G1618" s="1">
        <v>190000</v>
      </c>
      <c r="H1618" t="s">
        <v>16</v>
      </c>
      <c r="I1618" t="s">
        <v>12</v>
      </c>
    </row>
    <row r="1619" spans="1:9" x14ac:dyDescent="0.3">
      <c r="A1619">
        <v>1619</v>
      </c>
      <c r="B1619">
        <v>31</v>
      </c>
      <c r="C1619" t="s">
        <v>8</v>
      </c>
      <c r="D1619" t="s">
        <v>14</v>
      </c>
      <c r="E1619" t="s">
        <v>204</v>
      </c>
      <c r="F1619">
        <v>6</v>
      </c>
      <c r="G1619" s="1">
        <v>125000</v>
      </c>
      <c r="H1619" t="s">
        <v>11</v>
      </c>
      <c r="I1619" t="s">
        <v>12</v>
      </c>
    </row>
    <row r="1620" spans="1:9" x14ac:dyDescent="0.3">
      <c r="A1620">
        <v>1620</v>
      </c>
      <c r="B1620">
        <v>40</v>
      </c>
      <c r="C1620" t="s">
        <v>8</v>
      </c>
      <c r="D1620" t="s">
        <v>18</v>
      </c>
      <c r="E1620" t="s">
        <v>95</v>
      </c>
      <c r="F1620">
        <v>12</v>
      </c>
      <c r="G1620" s="1">
        <v>160000</v>
      </c>
      <c r="H1620" t="s">
        <v>16</v>
      </c>
      <c r="I1620" t="s">
        <v>17</v>
      </c>
    </row>
    <row r="1621" spans="1:9" x14ac:dyDescent="0.3">
      <c r="A1621">
        <v>1621</v>
      </c>
      <c r="B1621">
        <v>36</v>
      </c>
      <c r="C1621" t="s">
        <v>8</v>
      </c>
      <c r="D1621" t="s">
        <v>14</v>
      </c>
      <c r="E1621" t="s">
        <v>95</v>
      </c>
      <c r="F1621">
        <v>8</v>
      </c>
      <c r="G1621" s="1">
        <v>140000</v>
      </c>
      <c r="H1621" t="s">
        <v>27</v>
      </c>
      <c r="I1621" t="s">
        <v>28</v>
      </c>
    </row>
    <row r="1622" spans="1:9" x14ac:dyDescent="0.3">
      <c r="A1622">
        <v>1622</v>
      </c>
      <c r="B1622">
        <v>54</v>
      </c>
      <c r="C1622" t="s">
        <v>8</v>
      </c>
      <c r="D1622" t="s">
        <v>18</v>
      </c>
      <c r="E1622" t="s">
        <v>202</v>
      </c>
      <c r="F1622">
        <v>17</v>
      </c>
      <c r="G1622" s="1">
        <v>195000</v>
      </c>
      <c r="H1622" t="s">
        <v>11</v>
      </c>
      <c r="I1622" t="s">
        <v>23</v>
      </c>
    </row>
    <row r="1623" spans="1:9" x14ac:dyDescent="0.3">
      <c r="A1623">
        <v>1623</v>
      </c>
      <c r="B1623">
        <v>27</v>
      </c>
      <c r="C1623" t="s">
        <v>8</v>
      </c>
      <c r="D1623" t="s">
        <v>9</v>
      </c>
      <c r="E1623" t="s">
        <v>206</v>
      </c>
      <c r="F1623">
        <v>2</v>
      </c>
      <c r="G1623" s="1">
        <v>70000</v>
      </c>
      <c r="H1623" t="s">
        <v>32</v>
      </c>
      <c r="I1623" t="s">
        <v>33</v>
      </c>
    </row>
    <row r="1624" spans="1:9" x14ac:dyDescent="0.3">
      <c r="A1624">
        <v>1624</v>
      </c>
      <c r="B1624">
        <v>28</v>
      </c>
      <c r="C1624" t="s">
        <v>8</v>
      </c>
      <c r="D1624" t="s">
        <v>9</v>
      </c>
      <c r="E1624" t="s">
        <v>206</v>
      </c>
      <c r="F1624">
        <v>2</v>
      </c>
      <c r="G1624" s="1">
        <v>70000</v>
      </c>
      <c r="H1624" t="s">
        <v>20</v>
      </c>
      <c r="I1624" t="s">
        <v>56</v>
      </c>
    </row>
    <row r="1625" spans="1:9" x14ac:dyDescent="0.3">
      <c r="A1625">
        <v>1625</v>
      </c>
      <c r="B1625">
        <v>44</v>
      </c>
      <c r="C1625" t="s">
        <v>8</v>
      </c>
      <c r="D1625" t="s">
        <v>14</v>
      </c>
      <c r="E1625" t="s">
        <v>204</v>
      </c>
      <c r="F1625">
        <v>11</v>
      </c>
      <c r="G1625" s="1">
        <v>170000</v>
      </c>
      <c r="H1625" t="s">
        <v>20</v>
      </c>
      <c r="I1625" t="s">
        <v>12</v>
      </c>
    </row>
    <row r="1626" spans="1:9" x14ac:dyDescent="0.3">
      <c r="A1626">
        <v>1626</v>
      </c>
      <c r="B1626">
        <v>43</v>
      </c>
      <c r="C1626" t="s">
        <v>8</v>
      </c>
      <c r="D1626" t="s">
        <v>18</v>
      </c>
      <c r="E1626" t="s">
        <v>204</v>
      </c>
      <c r="F1626">
        <v>13</v>
      </c>
      <c r="G1626" s="1">
        <v>185000</v>
      </c>
      <c r="H1626" t="s">
        <v>11</v>
      </c>
      <c r="I1626" t="s">
        <v>35</v>
      </c>
    </row>
    <row r="1627" spans="1:9" x14ac:dyDescent="0.3">
      <c r="A1627">
        <v>1627</v>
      </c>
      <c r="B1627">
        <v>54</v>
      </c>
      <c r="C1627" t="s">
        <v>8</v>
      </c>
      <c r="D1627" t="s">
        <v>18</v>
      </c>
      <c r="E1627" t="s">
        <v>202</v>
      </c>
      <c r="F1627">
        <v>17</v>
      </c>
      <c r="G1627" s="1">
        <v>195000</v>
      </c>
      <c r="H1627" t="s">
        <v>20</v>
      </c>
      <c r="I1627" t="s">
        <v>56</v>
      </c>
    </row>
    <row r="1628" spans="1:9" x14ac:dyDescent="0.3">
      <c r="A1628">
        <v>1628</v>
      </c>
      <c r="B1628">
        <v>32</v>
      </c>
      <c r="C1628" t="s">
        <v>8</v>
      </c>
      <c r="D1628" t="s">
        <v>14</v>
      </c>
      <c r="E1628" t="s">
        <v>203</v>
      </c>
      <c r="F1628">
        <v>6</v>
      </c>
      <c r="G1628" s="1">
        <v>130000</v>
      </c>
      <c r="H1628" t="s">
        <v>20</v>
      </c>
      <c r="I1628" t="s">
        <v>23</v>
      </c>
    </row>
    <row r="1629" spans="1:9" x14ac:dyDescent="0.3">
      <c r="A1629">
        <v>1629</v>
      </c>
      <c r="B1629">
        <v>38</v>
      </c>
      <c r="C1629" t="s">
        <v>8</v>
      </c>
      <c r="D1629" t="s">
        <v>14</v>
      </c>
      <c r="E1629" t="s">
        <v>95</v>
      </c>
      <c r="F1629">
        <v>10</v>
      </c>
      <c r="G1629" s="1">
        <v>155000</v>
      </c>
      <c r="H1629" t="s">
        <v>20</v>
      </c>
      <c r="I1629" t="s">
        <v>12</v>
      </c>
    </row>
    <row r="1630" spans="1:9" x14ac:dyDescent="0.3">
      <c r="A1630">
        <v>1630</v>
      </c>
      <c r="B1630">
        <v>49</v>
      </c>
      <c r="C1630" t="s">
        <v>8</v>
      </c>
      <c r="D1630" t="s">
        <v>18</v>
      </c>
      <c r="E1630" t="s">
        <v>202</v>
      </c>
      <c r="F1630">
        <v>15</v>
      </c>
      <c r="G1630" s="1">
        <v>185000</v>
      </c>
      <c r="H1630" t="s">
        <v>20</v>
      </c>
      <c r="I1630" t="s">
        <v>12</v>
      </c>
    </row>
    <row r="1631" spans="1:9" x14ac:dyDescent="0.3">
      <c r="A1631">
        <v>1631</v>
      </c>
      <c r="B1631">
        <v>27</v>
      </c>
      <c r="C1631" t="s">
        <v>8</v>
      </c>
      <c r="D1631" t="s">
        <v>9</v>
      </c>
      <c r="E1631" t="s">
        <v>206</v>
      </c>
      <c r="F1631">
        <v>3</v>
      </c>
      <c r="G1631" s="1">
        <v>80000</v>
      </c>
      <c r="H1631" t="s">
        <v>16</v>
      </c>
      <c r="I1631" t="s">
        <v>39</v>
      </c>
    </row>
    <row r="1632" spans="1:9" x14ac:dyDescent="0.3">
      <c r="A1632">
        <v>1632</v>
      </c>
      <c r="B1632">
        <v>54</v>
      </c>
      <c r="C1632" t="s">
        <v>8</v>
      </c>
      <c r="D1632" t="s">
        <v>18</v>
      </c>
      <c r="E1632" t="s">
        <v>202</v>
      </c>
      <c r="F1632">
        <v>17</v>
      </c>
      <c r="G1632" s="1">
        <v>195000</v>
      </c>
      <c r="H1632" t="s">
        <v>27</v>
      </c>
      <c r="I1632" t="s">
        <v>12</v>
      </c>
    </row>
    <row r="1633" spans="1:9" x14ac:dyDescent="0.3">
      <c r="A1633">
        <v>1633</v>
      </c>
      <c r="B1633">
        <v>31</v>
      </c>
      <c r="C1633" t="s">
        <v>8</v>
      </c>
      <c r="D1633" t="s">
        <v>14</v>
      </c>
      <c r="E1633" t="s">
        <v>204</v>
      </c>
      <c r="F1633">
        <v>7</v>
      </c>
      <c r="G1633" s="1">
        <v>135000</v>
      </c>
      <c r="H1633" t="s">
        <v>32</v>
      </c>
      <c r="I1633" t="s">
        <v>23</v>
      </c>
    </row>
    <row r="1634" spans="1:9" x14ac:dyDescent="0.3">
      <c r="A1634">
        <v>1634</v>
      </c>
      <c r="B1634">
        <v>24</v>
      </c>
      <c r="C1634" t="s">
        <v>8</v>
      </c>
      <c r="D1634" t="s">
        <v>9</v>
      </c>
      <c r="E1634" t="s">
        <v>203</v>
      </c>
      <c r="F1634">
        <v>1</v>
      </c>
      <c r="G1634" s="1">
        <v>55000</v>
      </c>
      <c r="H1634" t="s">
        <v>16</v>
      </c>
      <c r="I1634" t="s">
        <v>17</v>
      </c>
    </row>
    <row r="1635" spans="1:9" x14ac:dyDescent="0.3">
      <c r="A1635">
        <v>1635</v>
      </c>
      <c r="B1635">
        <v>48</v>
      </c>
      <c r="C1635" t="s">
        <v>8</v>
      </c>
      <c r="D1635" t="s">
        <v>18</v>
      </c>
      <c r="E1635" t="s">
        <v>204</v>
      </c>
      <c r="F1635">
        <v>16</v>
      </c>
      <c r="G1635" s="1">
        <v>190000</v>
      </c>
      <c r="H1635" t="s">
        <v>20</v>
      </c>
      <c r="I1635" t="s">
        <v>23</v>
      </c>
    </row>
    <row r="1636" spans="1:9" x14ac:dyDescent="0.3">
      <c r="A1636">
        <v>1636</v>
      </c>
      <c r="B1636">
        <v>27</v>
      </c>
      <c r="C1636" t="s">
        <v>13</v>
      </c>
      <c r="D1636" t="s">
        <v>14</v>
      </c>
      <c r="E1636" t="s">
        <v>203</v>
      </c>
      <c r="F1636">
        <v>2</v>
      </c>
      <c r="G1636" s="1">
        <v>70000</v>
      </c>
      <c r="H1636" t="s">
        <v>11</v>
      </c>
      <c r="I1636" t="s">
        <v>44</v>
      </c>
    </row>
    <row r="1637" spans="1:9" x14ac:dyDescent="0.3">
      <c r="A1637">
        <v>1637</v>
      </c>
      <c r="B1637">
        <v>43</v>
      </c>
      <c r="C1637" t="s">
        <v>8</v>
      </c>
      <c r="D1637" t="s">
        <v>18</v>
      </c>
      <c r="E1637" t="s">
        <v>204</v>
      </c>
      <c r="F1637">
        <v>13</v>
      </c>
      <c r="G1637" s="1">
        <v>185000</v>
      </c>
      <c r="H1637" t="s">
        <v>11</v>
      </c>
      <c r="I1637" t="s">
        <v>44</v>
      </c>
    </row>
    <row r="1638" spans="1:9" x14ac:dyDescent="0.3">
      <c r="A1638">
        <v>1638</v>
      </c>
      <c r="B1638">
        <v>44</v>
      </c>
      <c r="C1638" t="s">
        <v>8</v>
      </c>
      <c r="D1638" t="s">
        <v>14</v>
      </c>
      <c r="E1638" t="s">
        <v>204</v>
      </c>
      <c r="F1638">
        <v>11</v>
      </c>
      <c r="G1638" s="1">
        <v>170000</v>
      </c>
      <c r="H1638" t="s">
        <v>16</v>
      </c>
      <c r="I1638" t="s">
        <v>39</v>
      </c>
    </row>
    <row r="1639" spans="1:9" x14ac:dyDescent="0.3">
      <c r="A1639">
        <v>1639</v>
      </c>
      <c r="B1639">
        <v>37</v>
      </c>
      <c r="C1639" t="s">
        <v>8</v>
      </c>
      <c r="D1639" t="s">
        <v>14</v>
      </c>
      <c r="E1639" t="s">
        <v>95</v>
      </c>
      <c r="F1639">
        <v>9</v>
      </c>
      <c r="G1639" s="1">
        <v>150000</v>
      </c>
      <c r="H1639" t="s">
        <v>11</v>
      </c>
      <c r="I1639" t="s">
        <v>23</v>
      </c>
    </row>
    <row r="1640" spans="1:9" x14ac:dyDescent="0.3">
      <c r="A1640">
        <v>1640</v>
      </c>
      <c r="B1640">
        <v>56</v>
      </c>
      <c r="C1640" t="s">
        <v>8</v>
      </c>
      <c r="D1640" t="s">
        <v>18</v>
      </c>
      <c r="E1640" t="s">
        <v>202</v>
      </c>
      <c r="F1640">
        <v>17</v>
      </c>
      <c r="G1640" s="1">
        <v>195000</v>
      </c>
      <c r="H1640" t="s">
        <v>16</v>
      </c>
      <c r="I1640" t="s">
        <v>12</v>
      </c>
    </row>
    <row r="1641" spans="1:9" x14ac:dyDescent="0.3">
      <c r="A1641">
        <v>1641</v>
      </c>
      <c r="B1641">
        <v>28</v>
      </c>
      <c r="C1641" t="s">
        <v>8</v>
      </c>
      <c r="D1641" t="s">
        <v>9</v>
      </c>
      <c r="E1641" t="s">
        <v>206</v>
      </c>
      <c r="F1641">
        <v>2</v>
      </c>
      <c r="G1641" s="1">
        <v>70000</v>
      </c>
      <c r="H1641" t="s">
        <v>20</v>
      </c>
      <c r="I1641" t="s">
        <v>56</v>
      </c>
    </row>
    <row r="1642" spans="1:9" x14ac:dyDescent="0.3">
      <c r="A1642">
        <v>1642</v>
      </c>
      <c r="B1642">
        <v>54</v>
      </c>
      <c r="C1642" t="s">
        <v>8</v>
      </c>
      <c r="D1642" t="s">
        <v>18</v>
      </c>
      <c r="E1642" t="s">
        <v>202</v>
      </c>
      <c r="F1642">
        <v>17</v>
      </c>
      <c r="G1642" s="1">
        <v>195000</v>
      </c>
      <c r="H1642" t="s">
        <v>16</v>
      </c>
      <c r="I1642" t="s">
        <v>39</v>
      </c>
    </row>
    <row r="1643" spans="1:9" x14ac:dyDescent="0.3">
      <c r="A1643">
        <v>1643</v>
      </c>
      <c r="B1643">
        <v>31</v>
      </c>
      <c r="C1643" t="s">
        <v>8</v>
      </c>
      <c r="D1643" t="s">
        <v>14</v>
      </c>
      <c r="E1643" t="s">
        <v>204</v>
      </c>
      <c r="F1643">
        <v>6</v>
      </c>
      <c r="G1643" s="1">
        <v>125000</v>
      </c>
      <c r="H1643" t="s">
        <v>27</v>
      </c>
      <c r="I1643" t="s">
        <v>12</v>
      </c>
    </row>
    <row r="1644" spans="1:9" x14ac:dyDescent="0.3">
      <c r="A1644">
        <v>1644</v>
      </c>
      <c r="B1644">
        <v>49</v>
      </c>
      <c r="C1644" t="s">
        <v>8</v>
      </c>
      <c r="D1644" t="s">
        <v>18</v>
      </c>
      <c r="E1644" t="s">
        <v>202</v>
      </c>
      <c r="F1644">
        <v>15</v>
      </c>
      <c r="G1644" s="1">
        <v>185000</v>
      </c>
      <c r="H1644" t="s">
        <v>32</v>
      </c>
      <c r="I1644" t="s">
        <v>12</v>
      </c>
    </row>
    <row r="1645" spans="1:9" x14ac:dyDescent="0.3">
      <c r="A1645">
        <v>1645</v>
      </c>
      <c r="B1645">
        <v>54</v>
      </c>
      <c r="C1645" t="s">
        <v>8</v>
      </c>
      <c r="D1645" t="s">
        <v>18</v>
      </c>
      <c r="E1645" t="s">
        <v>202</v>
      </c>
      <c r="F1645">
        <v>17</v>
      </c>
      <c r="G1645" s="1">
        <v>195000</v>
      </c>
      <c r="H1645" t="s">
        <v>27</v>
      </c>
      <c r="I1645" t="s">
        <v>30</v>
      </c>
    </row>
    <row r="1646" spans="1:9" x14ac:dyDescent="0.3">
      <c r="A1646">
        <v>1646</v>
      </c>
      <c r="B1646">
        <v>27</v>
      </c>
      <c r="C1646" t="s">
        <v>8</v>
      </c>
      <c r="D1646" t="s">
        <v>9</v>
      </c>
      <c r="E1646" t="s">
        <v>206</v>
      </c>
      <c r="F1646">
        <v>3</v>
      </c>
      <c r="G1646" s="1">
        <v>80000</v>
      </c>
      <c r="H1646" t="s">
        <v>11</v>
      </c>
      <c r="I1646" t="s">
        <v>35</v>
      </c>
    </row>
    <row r="1647" spans="1:9" x14ac:dyDescent="0.3">
      <c r="A1647">
        <v>1647</v>
      </c>
      <c r="B1647">
        <v>42</v>
      </c>
      <c r="C1647" t="s">
        <v>8</v>
      </c>
      <c r="D1647" t="s">
        <v>18</v>
      </c>
      <c r="E1647" t="s">
        <v>95</v>
      </c>
      <c r="F1647">
        <v>14</v>
      </c>
      <c r="G1647" s="1">
        <v>170000</v>
      </c>
      <c r="H1647" t="s">
        <v>27</v>
      </c>
      <c r="I1647" t="s">
        <v>12</v>
      </c>
    </row>
    <row r="1648" spans="1:9" x14ac:dyDescent="0.3">
      <c r="A1648">
        <v>1648</v>
      </c>
      <c r="B1648">
        <v>38</v>
      </c>
      <c r="C1648" t="s">
        <v>8</v>
      </c>
      <c r="D1648" t="s">
        <v>14</v>
      </c>
      <c r="E1648" t="s">
        <v>95</v>
      </c>
      <c r="F1648">
        <v>10</v>
      </c>
      <c r="G1648" s="1">
        <v>155000</v>
      </c>
      <c r="H1648" t="s">
        <v>32</v>
      </c>
      <c r="I1648" t="s">
        <v>23</v>
      </c>
    </row>
    <row r="1649" spans="1:9" x14ac:dyDescent="0.3">
      <c r="A1649">
        <v>1649</v>
      </c>
      <c r="B1649">
        <v>36</v>
      </c>
      <c r="C1649" t="s">
        <v>8</v>
      </c>
      <c r="D1649" t="s">
        <v>9</v>
      </c>
      <c r="E1649" t="s">
        <v>206</v>
      </c>
      <c r="F1649">
        <v>7</v>
      </c>
      <c r="G1649" s="1">
        <v>120000</v>
      </c>
      <c r="H1649" t="s">
        <v>11</v>
      </c>
      <c r="I1649" t="s">
        <v>23</v>
      </c>
    </row>
    <row r="1650" spans="1:9" x14ac:dyDescent="0.3">
      <c r="A1650">
        <v>1650</v>
      </c>
      <c r="B1650">
        <v>29</v>
      </c>
      <c r="C1650" t="s">
        <v>13</v>
      </c>
      <c r="D1650" t="s">
        <v>14</v>
      </c>
      <c r="E1650" t="s">
        <v>203</v>
      </c>
      <c r="F1650">
        <v>3</v>
      </c>
      <c r="G1650" s="1">
        <v>90000</v>
      </c>
      <c r="H1650" t="s">
        <v>16</v>
      </c>
      <c r="I1650" t="s">
        <v>23</v>
      </c>
    </row>
    <row r="1651" spans="1:9" x14ac:dyDescent="0.3">
      <c r="A1651">
        <v>1651</v>
      </c>
      <c r="B1651">
        <v>41</v>
      </c>
      <c r="C1651" t="s">
        <v>13</v>
      </c>
      <c r="D1651" t="s">
        <v>18</v>
      </c>
      <c r="E1651" t="s">
        <v>202</v>
      </c>
      <c r="F1651">
        <v>14</v>
      </c>
      <c r="G1651" s="1">
        <v>180000</v>
      </c>
      <c r="H1651" t="s">
        <v>11</v>
      </c>
      <c r="I1651" t="s">
        <v>23</v>
      </c>
    </row>
    <row r="1652" spans="1:9" x14ac:dyDescent="0.3">
      <c r="A1652">
        <v>1652</v>
      </c>
      <c r="B1652">
        <v>33</v>
      </c>
      <c r="C1652" t="s">
        <v>8</v>
      </c>
      <c r="D1652" t="s">
        <v>9</v>
      </c>
      <c r="E1652" t="s">
        <v>205</v>
      </c>
      <c r="F1652">
        <v>7</v>
      </c>
      <c r="G1652" s="1">
        <v>130000</v>
      </c>
      <c r="H1652" t="s">
        <v>11</v>
      </c>
      <c r="I1652" t="s">
        <v>35</v>
      </c>
    </row>
    <row r="1653" spans="1:9" x14ac:dyDescent="0.3">
      <c r="A1653">
        <v>1653</v>
      </c>
      <c r="B1653">
        <v>42</v>
      </c>
      <c r="C1653" t="s">
        <v>8</v>
      </c>
      <c r="D1653" t="s">
        <v>18</v>
      </c>
      <c r="E1653" t="s">
        <v>95</v>
      </c>
      <c r="F1653">
        <v>12</v>
      </c>
      <c r="G1653" s="1">
        <v>170000</v>
      </c>
      <c r="H1653" t="s">
        <v>27</v>
      </c>
      <c r="I1653" t="s">
        <v>28</v>
      </c>
    </row>
    <row r="1654" spans="1:9" x14ac:dyDescent="0.3">
      <c r="A1654">
        <v>1654</v>
      </c>
      <c r="B1654">
        <v>28</v>
      </c>
      <c r="C1654" t="s">
        <v>8</v>
      </c>
      <c r="D1654" t="s">
        <v>9</v>
      </c>
      <c r="E1654" t="s">
        <v>203</v>
      </c>
      <c r="F1654">
        <v>2</v>
      </c>
      <c r="G1654" s="1">
        <v>70000</v>
      </c>
      <c r="H1654" t="s">
        <v>11</v>
      </c>
      <c r="I1654" t="s">
        <v>35</v>
      </c>
    </row>
    <row r="1655" spans="1:9" x14ac:dyDescent="0.3">
      <c r="A1655">
        <v>1655</v>
      </c>
      <c r="B1655">
        <v>55</v>
      </c>
      <c r="C1655" t="s">
        <v>8</v>
      </c>
      <c r="D1655" t="s">
        <v>18</v>
      </c>
      <c r="E1655" t="s">
        <v>202</v>
      </c>
      <c r="F1655">
        <v>18</v>
      </c>
      <c r="G1655" s="1">
        <v>210000</v>
      </c>
      <c r="H1655" t="s">
        <v>27</v>
      </c>
      <c r="I1655" t="s">
        <v>12</v>
      </c>
    </row>
    <row r="1656" spans="1:9" x14ac:dyDescent="0.3">
      <c r="A1656">
        <v>1656</v>
      </c>
      <c r="B1656">
        <v>26</v>
      </c>
      <c r="C1656" t="s">
        <v>13</v>
      </c>
      <c r="D1656" t="s">
        <v>14</v>
      </c>
      <c r="E1656" t="s">
        <v>206</v>
      </c>
      <c r="F1656">
        <v>1</v>
      </c>
      <c r="G1656" s="1">
        <v>55000</v>
      </c>
      <c r="H1656" t="s">
        <v>20</v>
      </c>
      <c r="I1656" t="s">
        <v>23</v>
      </c>
    </row>
    <row r="1657" spans="1:9" x14ac:dyDescent="0.3">
      <c r="A1657">
        <v>1657</v>
      </c>
      <c r="B1657">
        <v>47</v>
      </c>
      <c r="C1657" t="s">
        <v>8</v>
      </c>
      <c r="D1657" t="s">
        <v>18</v>
      </c>
      <c r="E1657" t="s">
        <v>204</v>
      </c>
      <c r="F1657">
        <v>16</v>
      </c>
      <c r="G1657" s="1">
        <v>190000</v>
      </c>
      <c r="H1657" t="s">
        <v>11</v>
      </c>
      <c r="I1657" t="s">
        <v>35</v>
      </c>
    </row>
    <row r="1658" spans="1:9" x14ac:dyDescent="0.3">
      <c r="A1658">
        <v>1658</v>
      </c>
      <c r="B1658">
        <v>44</v>
      </c>
      <c r="C1658" t="s">
        <v>13</v>
      </c>
      <c r="D1658" t="s">
        <v>18</v>
      </c>
      <c r="E1658" t="s">
        <v>202</v>
      </c>
      <c r="F1658">
        <v>11</v>
      </c>
      <c r="G1658" s="1">
        <v>165000</v>
      </c>
      <c r="H1658" t="s">
        <v>20</v>
      </c>
      <c r="I1658" t="s">
        <v>56</v>
      </c>
    </row>
    <row r="1659" spans="1:9" x14ac:dyDescent="0.3">
      <c r="A1659">
        <v>1659</v>
      </c>
      <c r="B1659">
        <v>30</v>
      </c>
      <c r="C1659" t="s">
        <v>8</v>
      </c>
      <c r="D1659" t="s">
        <v>14</v>
      </c>
      <c r="E1659" t="s">
        <v>205</v>
      </c>
      <c r="F1659">
        <v>5</v>
      </c>
      <c r="G1659" s="1">
        <v>105000</v>
      </c>
      <c r="H1659" t="s">
        <v>27</v>
      </c>
      <c r="I1659" t="s">
        <v>28</v>
      </c>
    </row>
    <row r="1660" spans="1:9" x14ac:dyDescent="0.3">
      <c r="A1660">
        <v>1660</v>
      </c>
      <c r="B1660">
        <v>39</v>
      </c>
      <c r="C1660" t="s">
        <v>13</v>
      </c>
      <c r="D1660" t="s">
        <v>14</v>
      </c>
      <c r="E1660" t="s">
        <v>95</v>
      </c>
      <c r="F1660">
        <v>11</v>
      </c>
      <c r="G1660" s="1">
        <v>160000</v>
      </c>
      <c r="H1660" t="s">
        <v>11</v>
      </c>
      <c r="I1660" t="s">
        <v>35</v>
      </c>
    </row>
    <row r="1661" spans="1:9" x14ac:dyDescent="0.3">
      <c r="A1661">
        <v>1661</v>
      </c>
      <c r="B1661">
        <v>32</v>
      </c>
      <c r="C1661" t="s">
        <v>8</v>
      </c>
      <c r="D1661" t="s">
        <v>9</v>
      </c>
      <c r="E1661" t="s">
        <v>206</v>
      </c>
      <c r="F1661">
        <v>6</v>
      </c>
      <c r="G1661" s="1">
        <v>110000</v>
      </c>
      <c r="H1661" t="s">
        <v>20</v>
      </c>
      <c r="I1661" t="s">
        <v>56</v>
      </c>
    </row>
    <row r="1662" spans="1:9" x14ac:dyDescent="0.3">
      <c r="A1662">
        <v>1662</v>
      </c>
      <c r="B1662">
        <v>50</v>
      </c>
      <c r="C1662" t="s">
        <v>8</v>
      </c>
      <c r="D1662" t="s">
        <v>18</v>
      </c>
      <c r="E1662" t="s">
        <v>202</v>
      </c>
      <c r="F1662">
        <v>17</v>
      </c>
      <c r="G1662" s="1">
        <v>195000</v>
      </c>
      <c r="H1662" t="s">
        <v>27</v>
      </c>
      <c r="I1662" t="s">
        <v>28</v>
      </c>
    </row>
    <row r="1663" spans="1:9" x14ac:dyDescent="0.3">
      <c r="A1663">
        <v>1663</v>
      </c>
      <c r="B1663">
        <v>27</v>
      </c>
      <c r="C1663" t="s">
        <v>8</v>
      </c>
      <c r="D1663" t="s">
        <v>9</v>
      </c>
      <c r="E1663" t="s">
        <v>203</v>
      </c>
      <c r="F1663">
        <v>3</v>
      </c>
      <c r="G1663" s="1">
        <v>85000</v>
      </c>
      <c r="H1663" t="s">
        <v>27</v>
      </c>
      <c r="I1663" t="s">
        <v>30</v>
      </c>
    </row>
    <row r="1664" spans="1:9" x14ac:dyDescent="0.3">
      <c r="A1664">
        <v>1664</v>
      </c>
      <c r="B1664">
        <v>46</v>
      </c>
      <c r="C1664" t="s">
        <v>8</v>
      </c>
      <c r="D1664" t="s">
        <v>18</v>
      </c>
      <c r="E1664" t="s">
        <v>204</v>
      </c>
      <c r="F1664">
        <v>14</v>
      </c>
      <c r="G1664" s="1">
        <v>180000</v>
      </c>
      <c r="H1664" t="s">
        <v>11</v>
      </c>
      <c r="I1664" t="s">
        <v>12</v>
      </c>
    </row>
    <row r="1665" spans="1:9" x14ac:dyDescent="0.3">
      <c r="A1665">
        <v>1665</v>
      </c>
      <c r="B1665">
        <v>25</v>
      </c>
      <c r="C1665" t="s">
        <v>13</v>
      </c>
      <c r="D1665" t="s">
        <v>9</v>
      </c>
      <c r="E1665" t="s">
        <v>206</v>
      </c>
      <c r="F1665">
        <v>1</v>
      </c>
      <c r="G1665" s="1">
        <v>55000</v>
      </c>
      <c r="H1665" t="s">
        <v>32</v>
      </c>
      <c r="I1665" t="s">
        <v>12</v>
      </c>
    </row>
    <row r="1666" spans="1:9" x14ac:dyDescent="0.3">
      <c r="A1666">
        <v>1666</v>
      </c>
      <c r="B1666">
        <v>43</v>
      </c>
      <c r="C1666" t="s">
        <v>8</v>
      </c>
      <c r="D1666" t="s">
        <v>18</v>
      </c>
      <c r="E1666" t="s">
        <v>204</v>
      </c>
      <c r="F1666">
        <v>13</v>
      </c>
      <c r="G1666" s="1">
        <v>185000</v>
      </c>
      <c r="H1666" t="s">
        <v>11</v>
      </c>
      <c r="I1666" t="s">
        <v>35</v>
      </c>
    </row>
    <row r="1667" spans="1:9" x14ac:dyDescent="0.3">
      <c r="A1667">
        <v>1667</v>
      </c>
      <c r="B1667">
        <v>35</v>
      </c>
      <c r="C1667" t="s">
        <v>8</v>
      </c>
      <c r="D1667" t="s">
        <v>9</v>
      </c>
      <c r="E1667" t="s">
        <v>203</v>
      </c>
      <c r="F1667">
        <v>8</v>
      </c>
      <c r="G1667" s="1">
        <v>140000</v>
      </c>
      <c r="H1667" t="s">
        <v>20</v>
      </c>
      <c r="I1667" t="s">
        <v>56</v>
      </c>
    </row>
    <row r="1668" spans="1:9" x14ac:dyDescent="0.3">
      <c r="A1668">
        <v>1668</v>
      </c>
      <c r="B1668">
        <v>29</v>
      </c>
      <c r="C1668" t="s">
        <v>13</v>
      </c>
      <c r="D1668" t="s">
        <v>14</v>
      </c>
      <c r="E1668" t="s">
        <v>203</v>
      </c>
      <c r="F1668">
        <v>3</v>
      </c>
      <c r="G1668" s="1">
        <v>90000</v>
      </c>
      <c r="H1668" t="s">
        <v>11</v>
      </c>
      <c r="I1668" t="s">
        <v>44</v>
      </c>
    </row>
    <row r="1669" spans="1:9" x14ac:dyDescent="0.3">
      <c r="A1669">
        <v>1669</v>
      </c>
      <c r="B1669">
        <v>40</v>
      </c>
      <c r="C1669" t="s">
        <v>13</v>
      </c>
      <c r="D1669" t="s">
        <v>18</v>
      </c>
      <c r="E1669" t="s">
        <v>95</v>
      </c>
      <c r="F1669">
        <v>12</v>
      </c>
      <c r="G1669" s="1">
        <v>160000</v>
      </c>
      <c r="H1669" t="s">
        <v>16</v>
      </c>
      <c r="I1669" t="s">
        <v>12</v>
      </c>
    </row>
    <row r="1670" spans="1:9" x14ac:dyDescent="0.3">
      <c r="A1670">
        <v>1670</v>
      </c>
      <c r="B1670">
        <v>35</v>
      </c>
      <c r="C1670" t="s">
        <v>8</v>
      </c>
      <c r="D1670" t="s">
        <v>9</v>
      </c>
      <c r="E1670" t="s">
        <v>205</v>
      </c>
      <c r="F1670">
        <v>8</v>
      </c>
      <c r="G1670" s="1">
        <v>145000</v>
      </c>
      <c r="H1670" t="s">
        <v>27</v>
      </c>
      <c r="I1670" t="s">
        <v>12</v>
      </c>
    </row>
    <row r="1671" spans="1:9" x14ac:dyDescent="0.3">
      <c r="A1671">
        <v>1671</v>
      </c>
      <c r="B1671">
        <v>41</v>
      </c>
      <c r="C1671" t="s">
        <v>8</v>
      </c>
      <c r="D1671" t="s">
        <v>18</v>
      </c>
      <c r="E1671" t="s">
        <v>204</v>
      </c>
      <c r="F1671">
        <v>13</v>
      </c>
      <c r="G1671" s="1">
        <v>185000</v>
      </c>
      <c r="H1671" t="s">
        <v>32</v>
      </c>
      <c r="I1671" t="s">
        <v>12</v>
      </c>
    </row>
    <row r="1672" spans="1:9" x14ac:dyDescent="0.3">
      <c r="A1672">
        <v>1672</v>
      </c>
      <c r="B1672">
        <v>30</v>
      </c>
      <c r="C1672" t="s">
        <v>8</v>
      </c>
      <c r="D1672" t="s">
        <v>14</v>
      </c>
      <c r="E1672" t="s">
        <v>205</v>
      </c>
      <c r="F1672">
        <v>5</v>
      </c>
      <c r="G1672" s="1">
        <v>105000</v>
      </c>
      <c r="H1672" t="s">
        <v>11</v>
      </c>
      <c r="I1672" t="s">
        <v>12</v>
      </c>
    </row>
    <row r="1673" spans="1:9" x14ac:dyDescent="0.3">
      <c r="A1673">
        <v>1673</v>
      </c>
      <c r="B1673">
        <v>33</v>
      </c>
      <c r="C1673" t="s">
        <v>8</v>
      </c>
      <c r="D1673" t="s">
        <v>9</v>
      </c>
      <c r="E1673" t="s">
        <v>206</v>
      </c>
      <c r="F1673">
        <v>6</v>
      </c>
      <c r="G1673" s="1">
        <v>110000</v>
      </c>
      <c r="H1673" t="s">
        <v>32</v>
      </c>
      <c r="I1673" t="s">
        <v>23</v>
      </c>
    </row>
    <row r="1674" spans="1:9" x14ac:dyDescent="0.3">
      <c r="A1674">
        <v>1674</v>
      </c>
      <c r="B1674">
        <v>55</v>
      </c>
      <c r="C1674" t="s">
        <v>8</v>
      </c>
      <c r="D1674" t="s">
        <v>18</v>
      </c>
      <c r="E1674" t="s">
        <v>202</v>
      </c>
      <c r="F1674">
        <v>18</v>
      </c>
      <c r="G1674" s="1">
        <v>210000</v>
      </c>
      <c r="H1674" t="s">
        <v>11</v>
      </c>
      <c r="I1674" t="s">
        <v>23</v>
      </c>
    </row>
    <row r="1675" spans="1:9" x14ac:dyDescent="0.3">
      <c r="A1675">
        <v>1675</v>
      </c>
      <c r="B1675">
        <v>26</v>
      </c>
      <c r="C1675" t="s">
        <v>13</v>
      </c>
      <c r="D1675" t="s">
        <v>14</v>
      </c>
      <c r="E1675" t="s">
        <v>206</v>
      </c>
      <c r="F1675">
        <v>1</v>
      </c>
      <c r="G1675" s="1">
        <v>55000</v>
      </c>
      <c r="H1675" t="s">
        <v>11</v>
      </c>
      <c r="I1675" t="s">
        <v>44</v>
      </c>
    </row>
    <row r="1676" spans="1:9" x14ac:dyDescent="0.3">
      <c r="A1676">
        <v>1676</v>
      </c>
      <c r="B1676">
        <v>47</v>
      </c>
      <c r="C1676" t="s">
        <v>8</v>
      </c>
      <c r="D1676" t="s">
        <v>18</v>
      </c>
      <c r="E1676" t="s">
        <v>204</v>
      </c>
      <c r="F1676">
        <v>16</v>
      </c>
      <c r="G1676" s="1">
        <v>190000</v>
      </c>
      <c r="H1676" t="s">
        <v>16</v>
      </c>
      <c r="I1676" t="s">
        <v>39</v>
      </c>
    </row>
    <row r="1677" spans="1:9" x14ac:dyDescent="0.3">
      <c r="A1677">
        <v>1677</v>
      </c>
      <c r="B1677">
        <v>44</v>
      </c>
      <c r="C1677" t="s">
        <v>13</v>
      </c>
      <c r="D1677" t="s">
        <v>18</v>
      </c>
      <c r="E1677" t="s">
        <v>202</v>
      </c>
      <c r="F1677">
        <v>11</v>
      </c>
      <c r="G1677" s="1">
        <v>165000</v>
      </c>
      <c r="H1677" t="s">
        <v>11</v>
      </c>
      <c r="I1677" t="s">
        <v>23</v>
      </c>
    </row>
    <row r="1678" spans="1:9" x14ac:dyDescent="0.3">
      <c r="A1678">
        <v>1678</v>
      </c>
      <c r="B1678">
        <v>30</v>
      </c>
      <c r="C1678" t="s">
        <v>8</v>
      </c>
      <c r="D1678" t="s">
        <v>14</v>
      </c>
      <c r="E1678" t="s">
        <v>205</v>
      </c>
      <c r="F1678">
        <v>5</v>
      </c>
      <c r="G1678" s="1">
        <v>105000</v>
      </c>
      <c r="H1678" t="s">
        <v>16</v>
      </c>
      <c r="I1678" t="s">
        <v>12</v>
      </c>
    </row>
    <row r="1679" spans="1:9" x14ac:dyDescent="0.3">
      <c r="A1679">
        <v>1679</v>
      </c>
      <c r="B1679">
        <v>39</v>
      </c>
      <c r="C1679" t="s">
        <v>13</v>
      </c>
      <c r="D1679" t="s">
        <v>14</v>
      </c>
      <c r="E1679" t="s">
        <v>95</v>
      </c>
      <c r="F1679">
        <v>11</v>
      </c>
      <c r="G1679" s="1">
        <v>160000</v>
      </c>
      <c r="H1679" t="s">
        <v>27</v>
      </c>
      <c r="I1679" t="s">
        <v>28</v>
      </c>
    </row>
    <row r="1680" spans="1:9" x14ac:dyDescent="0.3">
      <c r="A1680">
        <v>1680</v>
      </c>
      <c r="B1680">
        <v>32</v>
      </c>
      <c r="C1680" t="s">
        <v>8</v>
      </c>
      <c r="D1680" t="s">
        <v>9</v>
      </c>
      <c r="E1680" t="s">
        <v>206</v>
      </c>
      <c r="F1680">
        <v>6</v>
      </c>
      <c r="G1680" s="1">
        <v>110000</v>
      </c>
      <c r="H1680" t="s">
        <v>16</v>
      </c>
      <c r="I1680" t="s">
        <v>17</v>
      </c>
    </row>
    <row r="1681" spans="1:9" x14ac:dyDescent="0.3">
      <c r="A1681">
        <v>1681</v>
      </c>
      <c r="B1681">
        <v>50</v>
      </c>
      <c r="C1681" t="s">
        <v>8</v>
      </c>
      <c r="D1681" t="s">
        <v>18</v>
      </c>
      <c r="E1681" t="s">
        <v>202</v>
      </c>
      <c r="F1681">
        <v>17</v>
      </c>
      <c r="G1681" s="1">
        <v>195000</v>
      </c>
      <c r="H1681" t="s">
        <v>32</v>
      </c>
      <c r="I1681" t="s">
        <v>33</v>
      </c>
    </row>
    <row r="1682" spans="1:9" x14ac:dyDescent="0.3">
      <c r="A1682">
        <v>1682</v>
      </c>
      <c r="B1682">
        <v>27</v>
      </c>
      <c r="C1682" t="s">
        <v>8</v>
      </c>
      <c r="D1682" t="s">
        <v>9</v>
      </c>
      <c r="E1682" t="s">
        <v>203</v>
      </c>
      <c r="F1682">
        <v>3</v>
      </c>
      <c r="G1682" s="1">
        <v>85000</v>
      </c>
      <c r="H1682" t="s">
        <v>11</v>
      </c>
      <c r="I1682" t="s">
        <v>44</v>
      </c>
    </row>
    <row r="1683" spans="1:9" x14ac:dyDescent="0.3">
      <c r="A1683">
        <v>1683</v>
      </c>
      <c r="B1683">
        <v>46</v>
      </c>
      <c r="C1683" t="s">
        <v>8</v>
      </c>
      <c r="D1683" t="s">
        <v>18</v>
      </c>
      <c r="E1683" t="s">
        <v>204</v>
      </c>
      <c r="F1683">
        <v>14</v>
      </c>
      <c r="G1683" s="1">
        <v>180000</v>
      </c>
      <c r="H1683" t="s">
        <v>32</v>
      </c>
      <c r="I1683" t="s">
        <v>23</v>
      </c>
    </row>
    <row r="1684" spans="1:9" x14ac:dyDescent="0.3">
      <c r="A1684">
        <v>1684</v>
      </c>
      <c r="B1684">
        <v>25</v>
      </c>
      <c r="C1684" t="s">
        <v>13</v>
      </c>
      <c r="D1684" t="s">
        <v>9</v>
      </c>
      <c r="E1684" t="s">
        <v>206</v>
      </c>
      <c r="F1684">
        <v>1</v>
      </c>
      <c r="G1684" s="1">
        <v>55000</v>
      </c>
      <c r="H1684" t="s">
        <v>11</v>
      </c>
      <c r="I1684" t="s">
        <v>23</v>
      </c>
    </row>
    <row r="1685" spans="1:9" x14ac:dyDescent="0.3">
      <c r="A1685">
        <v>1685</v>
      </c>
      <c r="B1685">
        <v>43</v>
      </c>
      <c r="C1685" t="s">
        <v>8</v>
      </c>
      <c r="D1685" t="s">
        <v>18</v>
      </c>
      <c r="E1685" t="s">
        <v>204</v>
      </c>
      <c r="F1685">
        <v>13</v>
      </c>
      <c r="G1685" s="1">
        <v>185000</v>
      </c>
      <c r="H1685" t="s">
        <v>16</v>
      </c>
      <c r="I1685" t="s">
        <v>39</v>
      </c>
    </row>
    <row r="1686" spans="1:9" x14ac:dyDescent="0.3">
      <c r="A1686">
        <v>1686</v>
      </c>
      <c r="B1686">
        <v>35</v>
      </c>
      <c r="C1686" t="s">
        <v>8</v>
      </c>
      <c r="D1686" t="s">
        <v>9</v>
      </c>
      <c r="E1686" t="s">
        <v>203</v>
      </c>
      <c r="F1686">
        <v>8</v>
      </c>
      <c r="G1686" s="1">
        <v>140000</v>
      </c>
      <c r="H1686" t="s">
        <v>32</v>
      </c>
      <c r="I1686" t="s">
        <v>23</v>
      </c>
    </row>
    <row r="1687" spans="1:9" x14ac:dyDescent="0.3">
      <c r="A1687">
        <v>1687</v>
      </c>
      <c r="B1687">
        <v>29</v>
      </c>
      <c r="C1687" t="s">
        <v>13</v>
      </c>
      <c r="D1687" t="s">
        <v>14</v>
      </c>
      <c r="E1687" t="s">
        <v>203</v>
      </c>
      <c r="F1687">
        <v>3</v>
      </c>
      <c r="G1687" s="1">
        <v>90000</v>
      </c>
      <c r="H1687" t="s">
        <v>20</v>
      </c>
      <c r="I1687" t="s">
        <v>56</v>
      </c>
    </row>
    <row r="1688" spans="1:9" x14ac:dyDescent="0.3">
      <c r="A1688">
        <v>1688</v>
      </c>
      <c r="B1688">
        <v>40</v>
      </c>
      <c r="C1688" t="s">
        <v>13</v>
      </c>
      <c r="D1688" t="s">
        <v>18</v>
      </c>
      <c r="E1688" t="s">
        <v>95</v>
      </c>
      <c r="F1688">
        <v>12</v>
      </c>
      <c r="G1688" s="1">
        <v>160000</v>
      </c>
      <c r="H1688" t="s">
        <v>16</v>
      </c>
      <c r="I1688" t="s">
        <v>17</v>
      </c>
    </row>
    <row r="1689" spans="1:9" x14ac:dyDescent="0.3">
      <c r="A1689">
        <v>1689</v>
      </c>
      <c r="B1689">
        <v>35</v>
      </c>
      <c r="C1689" t="s">
        <v>8</v>
      </c>
      <c r="D1689" t="s">
        <v>9</v>
      </c>
      <c r="E1689" t="s">
        <v>205</v>
      </c>
      <c r="F1689">
        <v>8</v>
      </c>
      <c r="G1689" s="1">
        <v>145000</v>
      </c>
      <c r="H1689" t="s">
        <v>11</v>
      </c>
      <c r="I1689" t="s">
        <v>44</v>
      </c>
    </row>
    <row r="1690" spans="1:9" x14ac:dyDescent="0.3">
      <c r="A1690">
        <v>1690</v>
      </c>
      <c r="B1690">
        <v>41</v>
      </c>
      <c r="C1690" t="s">
        <v>8</v>
      </c>
      <c r="D1690" t="s">
        <v>18</v>
      </c>
      <c r="E1690" t="s">
        <v>204</v>
      </c>
      <c r="F1690">
        <v>13</v>
      </c>
      <c r="G1690" s="1">
        <v>185000</v>
      </c>
      <c r="H1690" t="s">
        <v>11</v>
      </c>
      <c r="I1690" t="s">
        <v>12</v>
      </c>
    </row>
    <row r="1691" spans="1:9" x14ac:dyDescent="0.3">
      <c r="A1691">
        <v>1691</v>
      </c>
      <c r="B1691">
        <v>30</v>
      </c>
      <c r="C1691" t="s">
        <v>8</v>
      </c>
      <c r="D1691" t="s">
        <v>14</v>
      </c>
      <c r="E1691" t="s">
        <v>205</v>
      </c>
      <c r="F1691">
        <v>5</v>
      </c>
      <c r="G1691" s="1">
        <v>105000</v>
      </c>
      <c r="H1691" t="s">
        <v>32</v>
      </c>
      <c r="I1691" t="s">
        <v>23</v>
      </c>
    </row>
    <row r="1692" spans="1:9" x14ac:dyDescent="0.3">
      <c r="A1692">
        <v>1692</v>
      </c>
      <c r="B1692">
        <v>33</v>
      </c>
      <c r="C1692" t="s">
        <v>8</v>
      </c>
      <c r="D1692" t="s">
        <v>9</v>
      </c>
      <c r="E1692" t="s">
        <v>206</v>
      </c>
      <c r="F1692">
        <v>6</v>
      </c>
      <c r="G1692" s="1">
        <v>110000</v>
      </c>
      <c r="H1692" t="s">
        <v>16</v>
      </c>
      <c r="I1692" t="s">
        <v>39</v>
      </c>
    </row>
    <row r="1693" spans="1:9" x14ac:dyDescent="0.3">
      <c r="A1693">
        <v>1693</v>
      </c>
      <c r="B1693">
        <v>55</v>
      </c>
      <c r="C1693" t="s">
        <v>8</v>
      </c>
      <c r="D1693" t="s">
        <v>18</v>
      </c>
      <c r="E1693" t="s">
        <v>202</v>
      </c>
      <c r="F1693">
        <v>18</v>
      </c>
      <c r="G1693" s="1">
        <v>210000</v>
      </c>
      <c r="H1693" t="s">
        <v>27</v>
      </c>
      <c r="I1693" t="s">
        <v>30</v>
      </c>
    </row>
    <row r="1694" spans="1:9" x14ac:dyDescent="0.3">
      <c r="A1694">
        <v>1694</v>
      </c>
      <c r="B1694">
        <v>26</v>
      </c>
      <c r="C1694" t="s">
        <v>13</v>
      </c>
      <c r="D1694" t="s">
        <v>14</v>
      </c>
      <c r="E1694" t="s">
        <v>206</v>
      </c>
      <c r="F1694">
        <v>1</v>
      </c>
      <c r="G1694" s="1">
        <v>55000</v>
      </c>
      <c r="H1694" t="s">
        <v>32</v>
      </c>
      <c r="I1694" t="s">
        <v>33</v>
      </c>
    </row>
    <row r="1695" spans="1:9" x14ac:dyDescent="0.3">
      <c r="A1695">
        <v>1695</v>
      </c>
      <c r="B1695">
        <v>47</v>
      </c>
      <c r="C1695" t="s">
        <v>8</v>
      </c>
      <c r="D1695" t="s">
        <v>18</v>
      </c>
      <c r="E1695" t="s">
        <v>204</v>
      </c>
      <c r="F1695">
        <v>16</v>
      </c>
      <c r="G1695" s="1">
        <v>190000</v>
      </c>
      <c r="H1695" t="s">
        <v>16</v>
      </c>
      <c r="I1695" t="s">
        <v>17</v>
      </c>
    </row>
    <row r="1696" spans="1:9" x14ac:dyDescent="0.3">
      <c r="A1696">
        <v>1696</v>
      </c>
      <c r="B1696">
        <v>44</v>
      </c>
      <c r="C1696" t="s">
        <v>13</v>
      </c>
      <c r="D1696" t="s">
        <v>18</v>
      </c>
      <c r="E1696" t="s">
        <v>202</v>
      </c>
      <c r="F1696">
        <v>11</v>
      </c>
      <c r="G1696" s="1">
        <v>165000</v>
      </c>
      <c r="H1696" t="s">
        <v>20</v>
      </c>
      <c r="I1696" t="s">
        <v>56</v>
      </c>
    </row>
    <row r="1697" spans="1:9" x14ac:dyDescent="0.3">
      <c r="A1697">
        <v>1697</v>
      </c>
      <c r="B1697">
        <v>30</v>
      </c>
      <c r="C1697" t="s">
        <v>8</v>
      </c>
      <c r="D1697" t="s">
        <v>14</v>
      </c>
      <c r="E1697" t="s">
        <v>205</v>
      </c>
      <c r="F1697">
        <v>5</v>
      </c>
      <c r="G1697" s="1">
        <v>105000</v>
      </c>
      <c r="H1697" t="s">
        <v>16</v>
      </c>
      <c r="I1697" t="s">
        <v>39</v>
      </c>
    </row>
    <row r="1698" spans="1:9" x14ac:dyDescent="0.3">
      <c r="A1698">
        <v>1698</v>
      </c>
      <c r="B1698">
        <v>39</v>
      </c>
      <c r="C1698" t="s">
        <v>13</v>
      </c>
      <c r="D1698" t="s">
        <v>14</v>
      </c>
      <c r="E1698" t="s">
        <v>95</v>
      </c>
      <c r="F1698">
        <v>11</v>
      </c>
      <c r="G1698" s="1">
        <v>160000</v>
      </c>
      <c r="H1698" t="s">
        <v>20</v>
      </c>
      <c r="I1698" t="s">
        <v>12</v>
      </c>
    </row>
    <row r="1699" spans="1:9" x14ac:dyDescent="0.3">
      <c r="A1699">
        <v>1699</v>
      </c>
      <c r="B1699">
        <v>32</v>
      </c>
      <c r="C1699" t="s">
        <v>8</v>
      </c>
      <c r="D1699" t="s">
        <v>9</v>
      </c>
      <c r="E1699" t="s">
        <v>206</v>
      </c>
      <c r="F1699">
        <v>6</v>
      </c>
      <c r="G1699" s="1">
        <v>110000</v>
      </c>
      <c r="H1699" t="s">
        <v>32</v>
      </c>
      <c r="I1699" t="s">
        <v>33</v>
      </c>
    </row>
    <row r="1700" spans="1:9" x14ac:dyDescent="0.3">
      <c r="A1700">
        <v>1700</v>
      </c>
      <c r="B1700">
        <v>50</v>
      </c>
      <c r="C1700" t="s">
        <v>8</v>
      </c>
      <c r="D1700" t="s">
        <v>18</v>
      </c>
      <c r="E1700" t="s">
        <v>202</v>
      </c>
      <c r="F1700">
        <v>17</v>
      </c>
      <c r="G1700" s="1">
        <v>195000</v>
      </c>
      <c r="H1700" t="s">
        <v>32</v>
      </c>
      <c r="I1700" t="s">
        <v>12</v>
      </c>
    </row>
    <row r="1701" spans="1:9" x14ac:dyDescent="0.3">
      <c r="A1701">
        <v>1701</v>
      </c>
      <c r="B1701">
        <v>27</v>
      </c>
      <c r="C1701" t="s">
        <v>8</v>
      </c>
      <c r="D1701" t="s">
        <v>9</v>
      </c>
      <c r="E1701" t="s">
        <v>203</v>
      </c>
      <c r="F1701">
        <v>3</v>
      </c>
      <c r="G1701" s="1">
        <v>85000</v>
      </c>
      <c r="H1701" t="s">
        <v>20</v>
      </c>
      <c r="I1701" t="s">
        <v>56</v>
      </c>
    </row>
    <row r="1702" spans="1:9" x14ac:dyDescent="0.3">
      <c r="A1702">
        <v>1702</v>
      </c>
      <c r="B1702">
        <v>46</v>
      </c>
      <c r="C1702" t="s">
        <v>8</v>
      </c>
      <c r="D1702" t="s">
        <v>18</v>
      </c>
      <c r="E1702" t="s">
        <v>204</v>
      </c>
      <c r="F1702">
        <v>14</v>
      </c>
      <c r="G1702" s="1">
        <v>180000</v>
      </c>
      <c r="H1702" t="s">
        <v>32</v>
      </c>
      <c r="I1702" t="s">
        <v>12</v>
      </c>
    </row>
    <row r="1703" spans="1:9" x14ac:dyDescent="0.3">
      <c r="A1703">
        <v>1703</v>
      </c>
      <c r="B1703">
        <v>25</v>
      </c>
      <c r="C1703" t="s">
        <v>13</v>
      </c>
      <c r="D1703" t="s">
        <v>9</v>
      </c>
      <c r="E1703" t="s">
        <v>206</v>
      </c>
      <c r="F1703">
        <v>1</v>
      </c>
      <c r="G1703" s="1">
        <v>55000</v>
      </c>
      <c r="H1703" t="s">
        <v>16</v>
      </c>
      <c r="I1703" t="s">
        <v>12</v>
      </c>
    </row>
    <row r="1704" spans="1:9" x14ac:dyDescent="0.3">
      <c r="A1704">
        <v>1704</v>
      </c>
      <c r="B1704">
        <v>43</v>
      </c>
      <c r="C1704" t="s">
        <v>8</v>
      </c>
      <c r="D1704" t="s">
        <v>18</v>
      </c>
      <c r="E1704" t="s">
        <v>204</v>
      </c>
      <c r="F1704">
        <v>13</v>
      </c>
      <c r="G1704" s="1">
        <v>185000</v>
      </c>
      <c r="H1704" t="s">
        <v>27</v>
      </c>
      <c r="I1704" t="s">
        <v>12</v>
      </c>
    </row>
    <row r="1705" spans="1:9" x14ac:dyDescent="0.3">
      <c r="A1705">
        <v>1705</v>
      </c>
      <c r="B1705">
        <v>35</v>
      </c>
      <c r="C1705" t="s">
        <v>8</v>
      </c>
      <c r="D1705" t="s">
        <v>9</v>
      </c>
      <c r="E1705" t="s">
        <v>203</v>
      </c>
      <c r="F1705">
        <v>8</v>
      </c>
      <c r="G1705" s="1">
        <v>140000</v>
      </c>
      <c r="H1705" t="s">
        <v>32</v>
      </c>
      <c r="I1705" t="s">
        <v>33</v>
      </c>
    </row>
    <row r="1706" spans="1:9" x14ac:dyDescent="0.3">
      <c r="A1706">
        <v>1706</v>
      </c>
      <c r="B1706">
        <v>29</v>
      </c>
      <c r="C1706" t="s">
        <v>13</v>
      </c>
      <c r="D1706" t="s">
        <v>14</v>
      </c>
      <c r="E1706" t="s">
        <v>203</v>
      </c>
      <c r="F1706">
        <v>3</v>
      </c>
      <c r="G1706" s="1">
        <v>90000</v>
      </c>
      <c r="H1706" t="s">
        <v>20</v>
      </c>
      <c r="I1706" t="s">
        <v>56</v>
      </c>
    </row>
    <row r="1707" spans="1:9" x14ac:dyDescent="0.3">
      <c r="A1707">
        <v>1707</v>
      </c>
      <c r="B1707">
        <v>40</v>
      </c>
      <c r="C1707" t="s">
        <v>13</v>
      </c>
      <c r="D1707" t="s">
        <v>18</v>
      </c>
      <c r="E1707" t="s">
        <v>95</v>
      </c>
      <c r="F1707">
        <v>12</v>
      </c>
      <c r="G1707" s="1">
        <v>160000</v>
      </c>
      <c r="H1707" t="s">
        <v>32</v>
      </c>
      <c r="I1707" t="s">
        <v>23</v>
      </c>
    </row>
    <row r="1708" spans="1:9" x14ac:dyDescent="0.3">
      <c r="A1708">
        <v>1708</v>
      </c>
      <c r="B1708">
        <v>35</v>
      </c>
      <c r="C1708" t="s">
        <v>8</v>
      </c>
      <c r="D1708" t="s">
        <v>9</v>
      </c>
      <c r="E1708" t="s">
        <v>205</v>
      </c>
      <c r="F1708">
        <v>8</v>
      </c>
      <c r="G1708" s="1">
        <v>145000</v>
      </c>
      <c r="H1708" t="s">
        <v>20</v>
      </c>
      <c r="I1708" t="s">
        <v>23</v>
      </c>
    </row>
    <row r="1709" spans="1:9" x14ac:dyDescent="0.3">
      <c r="A1709">
        <v>1709</v>
      </c>
      <c r="B1709">
        <v>41</v>
      </c>
      <c r="C1709" t="s">
        <v>8</v>
      </c>
      <c r="D1709" t="s">
        <v>18</v>
      </c>
      <c r="E1709" t="s">
        <v>204</v>
      </c>
      <c r="F1709">
        <v>13</v>
      </c>
      <c r="G1709" s="1">
        <v>185000</v>
      </c>
      <c r="H1709" t="s">
        <v>32</v>
      </c>
      <c r="I1709" t="s">
        <v>33</v>
      </c>
    </row>
    <row r="1710" spans="1:9" x14ac:dyDescent="0.3">
      <c r="A1710">
        <v>1710</v>
      </c>
      <c r="B1710">
        <v>30</v>
      </c>
      <c r="C1710" t="s">
        <v>8</v>
      </c>
      <c r="D1710" t="s">
        <v>14</v>
      </c>
      <c r="E1710" t="s">
        <v>205</v>
      </c>
      <c r="F1710">
        <v>5</v>
      </c>
      <c r="G1710" s="1">
        <v>105000</v>
      </c>
      <c r="H1710" t="s">
        <v>11</v>
      </c>
      <c r="I1710" t="s">
        <v>23</v>
      </c>
    </row>
    <row r="1711" spans="1:9" x14ac:dyDescent="0.3">
      <c r="A1711">
        <v>1711</v>
      </c>
      <c r="B1711">
        <v>33</v>
      </c>
      <c r="C1711" t="s">
        <v>8</v>
      </c>
      <c r="D1711" t="s">
        <v>9</v>
      </c>
      <c r="E1711" t="s">
        <v>206</v>
      </c>
      <c r="F1711">
        <v>6</v>
      </c>
      <c r="G1711" s="1">
        <v>110000</v>
      </c>
      <c r="H1711" t="s">
        <v>32</v>
      </c>
      <c r="I1711" t="s">
        <v>33</v>
      </c>
    </row>
    <row r="1712" spans="1:9" x14ac:dyDescent="0.3">
      <c r="A1712">
        <v>1712</v>
      </c>
      <c r="B1712">
        <v>55</v>
      </c>
      <c r="C1712" t="s">
        <v>8</v>
      </c>
      <c r="D1712" t="s">
        <v>18</v>
      </c>
      <c r="E1712" t="s">
        <v>202</v>
      </c>
      <c r="F1712">
        <v>18</v>
      </c>
      <c r="G1712" s="1">
        <v>210000</v>
      </c>
      <c r="H1712" t="s">
        <v>11</v>
      </c>
      <c r="I1712" t="s">
        <v>23</v>
      </c>
    </row>
    <row r="1713" spans="1:9" x14ac:dyDescent="0.3">
      <c r="A1713">
        <v>1713</v>
      </c>
      <c r="B1713">
        <v>26</v>
      </c>
      <c r="C1713" t="s">
        <v>13</v>
      </c>
      <c r="D1713" t="s">
        <v>14</v>
      </c>
      <c r="E1713" t="s">
        <v>206</v>
      </c>
      <c r="F1713">
        <v>1</v>
      </c>
      <c r="G1713" s="1">
        <v>55000</v>
      </c>
      <c r="H1713" t="s">
        <v>16</v>
      </c>
      <c r="I1713" t="s">
        <v>23</v>
      </c>
    </row>
    <row r="1714" spans="1:9" x14ac:dyDescent="0.3">
      <c r="A1714">
        <v>1714</v>
      </c>
      <c r="B1714">
        <v>47</v>
      </c>
      <c r="C1714" t="s">
        <v>8</v>
      </c>
      <c r="D1714" t="s">
        <v>18</v>
      </c>
      <c r="E1714" t="s">
        <v>204</v>
      </c>
      <c r="F1714">
        <v>16</v>
      </c>
      <c r="G1714" s="1">
        <v>190000</v>
      </c>
      <c r="H1714" t="s">
        <v>32</v>
      </c>
      <c r="I1714" t="s">
        <v>23</v>
      </c>
    </row>
    <row r="1715" spans="1:9" x14ac:dyDescent="0.3">
      <c r="A1715">
        <v>1715</v>
      </c>
      <c r="B1715">
        <v>44</v>
      </c>
      <c r="C1715" t="s">
        <v>13</v>
      </c>
      <c r="D1715" t="s">
        <v>18</v>
      </c>
      <c r="E1715" t="s">
        <v>202</v>
      </c>
      <c r="F1715">
        <v>11</v>
      </c>
      <c r="G1715" s="1">
        <v>165000</v>
      </c>
      <c r="H1715" t="s">
        <v>27</v>
      </c>
      <c r="I1715" t="s">
        <v>12</v>
      </c>
    </row>
    <row r="1716" spans="1:9" x14ac:dyDescent="0.3">
      <c r="A1716">
        <v>1716</v>
      </c>
      <c r="B1716">
        <v>30</v>
      </c>
      <c r="C1716" t="s">
        <v>8</v>
      </c>
      <c r="D1716" t="s">
        <v>14</v>
      </c>
      <c r="E1716" t="s">
        <v>205</v>
      </c>
      <c r="F1716">
        <v>5</v>
      </c>
      <c r="G1716" s="1">
        <v>105000</v>
      </c>
      <c r="H1716" t="s">
        <v>27</v>
      </c>
      <c r="I1716" t="s">
        <v>28</v>
      </c>
    </row>
    <row r="1717" spans="1:9" x14ac:dyDescent="0.3">
      <c r="A1717">
        <v>1717</v>
      </c>
      <c r="B1717">
        <v>39</v>
      </c>
      <c r="C1717" t="s">
        <v>13</v>
      </c>
      <c r="D1717" t="s">
        <v>14</v>
      </c>
      <c r="E1717" t="s">
        <v>95</v>
      </c>
      <c r="F1717">
        <v>11</v>
      </c>
      <c r="G1717" s="1">
        <v>160000</v>
      </c>
      <c r="H1717" t="s">
        <v>32</v>
      </c>
      <c r="I1717" t="s">
        <v>23</v>
      </c>
    </row>
    <row r="1718" spans="1:9" x14ac:dyDescent="0.3">
      <c r="A1718">
        <v>1718</v>
      </c>
      <c r="B1718">
        <v>32</v>
      </c>
      <c r="C1718" t="s">
        <v>8</v>
      </c>
      <c r="D1718" t="s">
        <v>9</v>
      </c>
      <c r="E1718" t="s">
        <v>206</v>
      </c>
      <c r="F1718">
        <v>6</v>
      </c>
      <c r="G1718" s="1">
        <v>110000</v>
      </c>
      <c r="H1718" t="s">
        <v>16</v>
      </c>
      <c r="I1718" t="s">
        <v>12</v>
      </c>
    </row>
    <row r="1719" spans="1:9" x14ac:dyDescent="0.3">
      <c r="A1719">
        <v>1719</v>
      </c>
      <c r="B1719">
        <v>50</v>
      </c>
      <c r="C1719" t="s">
        <v>8</v>
      </c>
      <c r="D1719" t="s">
        <v>18</v>
      </c>
      <c r="E1719" t="s">
        <v>202</v>
      </c>
      <c r="F1719">
        <v>17</v>
      </c>
      <c r="G1719" s="1">
        <v>195000</v>
      </c>
      <c r="H1719" t="s">
        <v>32</v>
      </c>
      <c r="I1719" t="s">
        <v>33</v>
      </c>
    </row>
    <row r="1720" spans="1:9" x14ac:dyDescent="0.3">
      <c r="A1720">
        <v>1720</v>
      </c>
      <c r="B1720">
        <v>27</v>
      </c>
      <c r="C1720" t="s">
        <v>8</v>
      </c>
      <c r="D1720" t="s">
        <v>9</v>
      </c>
      <c r="E1720" t="s">
        <v>203</v>
      </c>
      <c r="F1720">
        <v>3</v>
      </c>
      <c r="G1720" s="1">
        <v>85000</v>
      </c>
      <c r="H1720" t="s">
        <v>20</v>
      </c>
      <c r="I1720" t="s">
        <v>56</v>
      </c>
    </row>
    <row r="1721" spans="1:9" x14ac:dyDescent="0.3">
      <c r="A1721">
        <v>1721</v>
      </c>
      <c r="B1721">
        <v>46</v>
      </c>
      <c r="C1721" t="s">
        <v>8</v>
      </c>
      <c r="D1721" t="s">
        <v>18</v>
      </c>
      <c r="E1721" t="s">
        <v>204</v>
      </c>
      <c r="F1721">
        <v>14</v>
      </c>
      <c r="G1721" s="1">
        <v>180000</v>
      </c>
      <c r="H1721" t="s">
        <v>11</v>
      </c>
      <c r="I1721" t="s">
        <v>35</v>
      </c>
    </row>
    <row r="1722" spans="1:9" x14ac:dyDescent="0.3">
      <c r="A1722">
        <v>1722</v>
      </c>
      <c r="B1722">
        <v>25</v>
      </c>
      <c r="C1722" t="s">
        <v>13</v>
      </c>
      <c r="D1722" t="s">
        <v>9</v>
      </c>
      <c r="E1722" t="s">
        <v>206</v>
      </c>
      <c r="F1722">
        <v>1</v>
      </c>
      <c r="G1722" s="1">
        <v>55000</v>
      </c>
      <c r="H1722" t="s">
        <v>11</v>
      </c>
      <c r="I1722" t="s">
        <v>12</v>
      </c>
    </row>
    <row r="1723" spans="1:9" x14ac:dyDescent="0.3">
      <c r="A1723">
        <v>1723</v>
      </c>
      <c r="B1723">
        <v>43</v>
      </c>
      <c r="C1723" t="s">
        <v>8</v>
      </c>
      <c r="D1723" t="s">
        <v>18</v>
      </c>
      <c r="E1723" t="s">
        <v>204</v>
      </c>
      <c r="F1723">
        <v>13</v>
      </c>
      <c r="G1723" s="1">
        <v>185000</v>
      </c>
      <c r="H1723" t="s">
        <v>32</v>
      </c>
      <c r="I1723" t="s">
        <v>23</v>
      </c>
    </row>
    <row r="1724" spans="1:9" x14ac:dyDescent="0.3">
      <c r="A1724">
        <v>1724</v>
      </c>
      <c r="B1724">
        <v>35</v>
      </c>
      <c r="C1724" t="s">
        <v>8</v>
      </c>
      <c r="D1724" t="s">
        <v>9</v>
      </c>
      <c r="E1724" t="s">
        <v>203</v>
      </c>
      <c r="F1724">
        <v>8</v>
      </c>
      <c r="G1724" s="1">
        <v>140000</v>
      </c>
      <c r="H1724" t="s">
        <v>27</v>
      </c>
      <c r="I1724" t="s">
        <v>30</v>
      </c>
    </row>
    <row r="1725" spans="1:9" x14ac:dyDescent="0.3">
      <c r="A1725">
        <v>1725</v>
      </c>
      <c r="B1725">
        <v>29</v>
      </c>
      <c r="C1725" t="s">
        <v>13</v>
      </c>
      <c r="D1725" t="s">
        <v>14</v>
      </c>
      <c r="E1725" t="s">
        <v>203</v>
      </c>
      <c r="F1725">
        <v>3</v>
      </c>
      <c r="G1725" s="1">
        <v>90000</v>
      </c>
      <c r="H1725" t="s">
        <v>32</v>
      </c>
      <c r="I1725" t="s">
        <v>12</v>
      </c>
    </row>
    <row r="1726" spans="1:9" x14ac:dyDescent="0.3">
      <c r="A1726">
        <v>1726</v>
      </c>
      <c r="B1726">
        <v>40</v>
      </c>
      <c r="C1726" t="s">
        <v>13</v>
      </c>
      <c r="D1726" t="s">
        <v>18</v>
      </c>
      <c r="E1726" t="s">
        <v>95</v>
      </c>
      <c r="F1726">
        <v>12</v>
      </c>
      <c r="G1726" s="1">
        <v>160000</v>
      </c>
      <c r="H1726" t="s">
        <v>32</v>
      </c>
      <c r="I1726" t="s">
        <v>12</v>
      </c>
    </row>
    <row r="1727" spans="1:9" x14ac:dyDescent="0.3">
      <c r="A1727">
        <v>1727</v>
      </c>
      <c r="B1727">
        <v>35</v>
      </c>
      <c r="C1727" t="s">
        <v>8</v>
      </c>
      <c r="D1727" t="s">
        <v>9</v>
      </c>
      <c r="E1727" t="s">
        <v>205</v>
      </c>
      <c r="F1727">
        <v>8</v>
      </c>
      <c r="G1727" s="1">
        <v>145000</v>
      </c>
      <c r="H1727" t="s">
        <v>27</v>
      </c>
      <c r="I1727" t="s">
        <v>12</v>
      </c>
    </row>
    <row r="1728" spans="1:9" x14ac:dyDescent="0.3">
      <c r="A1728">
        <v>1728</v>
      </c>
      <c r="B1728">
        <v>41</v>
      </c>
      <c r="C1728" t="s">
        <v>8</v>
      </c>
      <c r="D1728" t="s">
        <v>18</v>
      </c>
      <c r="E1728" t="s">
        <v>204</v>
      </c>
      <c r="F1728">
        <v>13</v>
      </c>
      <c r="G1728" s="1">
        <v>185000</v>
      </c>
      <c r="H1728" t="s">
        <v>32</v>
      </c>
      <c r="I1728" t="s">
        <v>23</v>
      </c>
    </row>
    <row r="1729" spans="1:9" x14ac:dyDescent="0.3">
      <c r="A1729">
        <v>1729</v>
      </c>
      <c r="B1729">
        <v>30</v>
      </c>
      <c r="C1729" t="s">
        <v>8</v>
      </c>
      <c r="D1729" t="s">
        <v>14</v>
      </c>
      <c r="E1729" t="s">
        <v>205</v>
      </c>
      <c r="F1729">
        <v>5</v>
      </c>
      <c r="G1729" s="1">
        <v>105000</v>
      </c>
      <c r="H1729" t="s">
        <v>11</v>
      </c>
      <c r="I1729" t="s">
        <v>12</v>
      </c>
    </row>
    <row r="1730" spans="1:9" x14ac:dyDescent="0.3">
      <c r="A1730">
        <v>1730</v>
      </c>
      <c r="B1730">
        <v>33</v>
      </c>
      <c r="C1730" t="s">
        <v>8</v>
      </c>
      <c r="D1730" t="s">
        <v>9</v>
      </c>
      <c r="E1730" t="s">
        <v>206</v>
      </c>
      <c r="F1730">
        <v>6</v>
      </c>
      <c r="G1730" s="1">
        <v>110000</v>
      </c>
      <c r="H1730" t="s">
        <v>16</v>
      </c>
      <c r="I1730" t="s">
        <v>23</v>
      </c>
    </row>
    <row r="1731" spans="1:9" x14ac:dyDescent="0.3">
      <c r="A1731">
        <v>1731</v>
      </c>
      <c r="B1731">
        <v>55</v>
      </c>
      <c r="C1731" t="s">
        <v>8</v>
      </c>
      <c r="D1731" t="s">
        <v>18</v>
      </c>
      <c r="E1731" t="s">
        <v>202</v>
      </c>
      <c r="F1731">
        <v>18</v>
      </c>
      <c r="G1731" s="1">
        <v>210000</v>
      </c>
      <c r="H1731" t="s">
        <v>16</v>
      </c>
      <c r="I1731" t="s">
        <v>17</v>
      </c>
    </row>
    <row r="1732" spans="1:9" x14ac:dyDescent="0.3">
      <c r="A1732">
        <v>1732</v>
      </c>
      <c r="B1732">
        <v>26</v>
      </c>
      <c r="C1732" t="s">
        <v>13</v>
      </c>
      <c r="D1732" t="s">
        <v>14</v>
      </c>
      <c r="E1732" t="s">
        <v>206</v>
      </c>
      <c r="F1732">
        <v>1</v>
      </c>
      <c r="G1732" s="1">
        <v>55000</v>
      </c>
      <c r="H1732" t="s">
        <v>11</v>
      </c>
      <c r="I1732" t="s">
        <v>44</v>
      </c>
    </row>
    <row r="1733" spans="1:9" x14ac:dyDescent="0.3">
      <c r="A1733">
        <v>1733</v>
      </c>
      <c r="B1733">
        <v>47</v>
      </c>
      <c r="C1733" t="s">
        <v>8</v>
      </c>
      <c r="D1733" t="s">
        <v>18</v>
      </c>
      <c r="E1733" t="s">
        <v>204</v>
      </c>
      <c r="F1733">
        <v>16</v>
      </c>
      <c r="G1733" s="1">
        <v>190000</v>
      </c>
      <c r="H1733" t="s">
        <v>16</v>
      </c>
      <c r="I1733" t="s">
        <v>39</v>
      </c>
    </row>
    <row r="1734" spans="1:9" x14ac:dyDescent="0.3">
      <c r="A1734">
        <v>1734</v>
      </c>
      <c r="B1734">
        <v>44</v>
      </c>
      <c r="C1734" t="s">
        <v>13</v>
      </c>
      <c r="D1734" t="s">
        <v>18</v>
      </c>
      <c r="E1734" t="s">
        <v>202</v>
      </c>
      <c r="F1734">
        <v>11</v>
      </c>
      <c r="G1734" s="1">
        <v>165000</v>
      </c>
      <c r="H1734" t="s">
        <v>27</v>
      </c>
      <c r="I1734" t="s">
        <v>30</v>
      </c>
    </row>
    <row r="1735" spans="1:9" x14ac:dyDescent="0.3">
      <c r="A1735">
        <v>1735</v>
      </c>
      <c r="B1735">
        <v>30</v>
      </c>
      <c r="C1735" t="s">
        <v>8</v>
      </c>
      <c r="D1735" t="s">
        <v>14</v>
      </c>
      <c r="E1735" t="s">
        <v>205</v>
      </c>
      <c r="F1735">
        <v>5</v>
      </c>
      <c r="G1735" s="1">
        <v>105000</v>
      </c>
      <c r="H1735" t="s">
        <v>11</v>
      </c>
      <c r="I1735" t="s">
        <v>44</v>
      </c>
    </row>
    <row r="1736" spans="1:9" x14ac:dyDescent="0.3">
      <c r="A1736">
        <v>1736</v>
      </c>
      <c r="B1736">
        <v>39</v>
      </c>
      <c r="C1736" t="s">
        <v>13</v>
      </c>
      <c r="D1736" t="s">
        <v>14</v>
      </c>
      <c r="E1736" t="s">
        <v>95</v>
      </c>
      <c r="F1736">
        <v>11</v>
      </c>
      <c r="G1736" s="1">
        <v>160000</v>
      </c>
      <c r="H1736" t="s">
        <v>32</v>
      </c>
      <c r="I1736" t="s">
        <v>23</v>
      </c>
    </row>
    <row r="1737" spans="1:9" x14ac:dyDescent="0.3">
      <c r="A1737">
        <v>1737</v>
      </c>
      <c r="B1737">
        <v>32</v>
      </c>
      <c r="C1737" t="s">
        <v>8</v>
      </c>
      <c r="D1737" t="s">
        <v>9</v>
      </c>
      <c r="E1737" t="s">
        <v>206</v>
      </c>
      <c r="F1737">
        <v>6</v>
      </c>
      <c r="G1737" s="1">
        <v>110000</v>
      </c>
      <c r="H1737" t="s">
        <v>16</v>
      </c>
      <c r="I1737" t="s">
        <v>23</v>
      </c>
    </row>
    <row r="1738" spans="1:9" x14ac:dyDescent="0.3">
      <c r="A1738">
        <v>1738</v>
      </c>
      <c r="B1738">
        <v>50</v>
      </c>
      <c r="C1738" t="s">
        <v>8</v>
      </c>
      <c r="D1738" t="s">
        <v>18</v>
      </c>
      <c r="E1738" t="s">
        <v>202</v>
      </c>
      <c r="F1738">
        <v>17</v>
      </c>
      <c r="G1738" s="1">
        <v>195000</v>
      </c>
      <c r="H1738" t="s">
        <v>27</v>
      </c>
      <c r="I1738" t="s">
        <v>12</v>
      </c>
    </row>
    <row r="1739" spans="1:9" x14ac:dyDescent="0.3">
      <c r="A1739">
        <v>1739</v>
      </c>
      <c r="B1739">
        <v>27</v>
      </c>
      <c r="C1739" t="s">
        <v>8</v>
      </c>
      <c r="D1739" t="s">
        <v>9</v>
      </c>
      <c r="E1739" t="s">
        <v>203</v>
      </c>
      <c r="F1739">
        <v>3</v>
      </c>
      <c r="G1739" s="1">
        <v>85000</v>
      </c>
      <c r="H1739" t="s">
        <v>32</v>
      </c>
      <c r="I1739" t="s">
        <v>23</v>
      </c>
    </row>
    <row r="1740" spans="1:9" x14ac:dyDescent="0.3">
      <c r="A1740">
        <v>1740</v>
      </c>
      <c r="B1740">
        <v>46</v>
      </c>
      <c r="C1740" t="s">
        <v>8</v>
      </c>
      <c r="D1740" t="s">
        <v>18</v>
      </c>
      <c r="E1740" t="s">
        <v>204</v>
      </c>
      <c r="F1740">
        <v>14</v>
      </c>
      <c r="G1740" s="1">
        <v>180000</v>
      </c>
      <c r="H1740" t="s">
        <v>20</v>
      </c>
      <c r="I1740" t="s">
        <v>56</v>
      </c>
    </row>
    <row r="1741" spans="1:9" x14ac:dyDescent="0.3">
      <c r="A1741">
        <v>1741</v>
      </c>
      <c r="B1741">
        <v>25</v>
      </c>
      <c r="C1741" t="s">
        <v>13</v>
      </c>
      <c r="D1741" t="s">
        <v>9</v>
      </c>
      <c r="E1741" t="s">
        <v>206</v>
      </c>
      <c r="F1741">
        <v>1</v>
      </c>
      <c r="G1741" s="1">
        <v>55000</v>
      </c>
      <c r="H1741" t="s">
        <v>20</v>
      </c>
      <c r="I1741" t="s">
        <v>23</v>
      </c>
    </row>
    <row r="1742" spans="1:9" x14ac:dyDescent="0.3">
      <c r="A1742">
        <v>1742</v>
      </c>
      <c r="B1742">
        <v>43</v>
      </c>
      <c r="C1742" t="s">
        <v>8</v>
      </c>
      <c r="D1742" t="s">
        <v>18</v>
      </c>
      <c r="E1742" t="s">
        <v>204</v>
      </c>
      <c r="F1742">
        <v>13</v>
      </c>
      <c r="G1742" s="1">
        <v>185000</v>
      </c>
      <c r="H1742" t="s">
        <v>32</v>
      </c>
      <c r="I1742" t="s">
        <v>23</v>
      </c>
    </row>
    <row r="1743" spans="1:9" x14ac:dyDescent="0.3">
      <c r="A1743">
        <v>1743</v>
      </c>
      <c r="B1743">
        <v>35</v>
      </c>
      <c r="C1743" t="s">
        <v>8</v>
      </c>
      <c r="D1743" t="s">
        <v>9</v>
      </c>
      <c r="E1743" t="s">
        <v>203</v>
      </c>
      <c r="F1743">
        <v>8</v>
      </c>
      <c r="G1743" s="1">
        <v>140000</v>
      </c>
      <c r="H1743" t="s">
        <v>32</v>
      </c>
      <c r="I1743" t="s">
        <v>33</v>
      </c>
    </row>
    <row r="1744" spans="1:9" x14ac:dyDescent="0.3">
      <c r="A1744">
        <v>1744</v>
      </c>
      <c r="B1744">
        <v>29</v>
      </c>
      <c r="C1744" t="s">
        <v>13</v>
      </c>
      <c r="D1744" t="s">
        <v>14</v>
      </c>
      <c r="E1744" t="s">
        <v>203</v>
      </c>
      <c r="F1744">
        <v>3</v>
      </c>
      <c r="G1744" s="1">
        <v>90000</v>
      </c>
      <c r="H1744" t="s">
        <v>32</v>
      </c>
      <c r="I1744" t="s">
        <v>23</v>
      </c>
    </row>
    <row r="1745" spans="1:9" x14ac:dyDescent="0.3">
      <c r="A1745">
        <v>1745</v>
      </c>
      <c r="B1745">
        <v>40</v>
      </c>
      <c r="C1745" t="s">
        <v>13</v>
      </c>
      <c r="D1745" t="s">
        <v>18</v>
      </c>
      <c r="E1745" t="s">
        <v>95</v>
      </c>
      <c r="F1745">
        <v>12</v>
      </c>
      <c r="G1745" s="1">
        <v>160000</v>
      </c>
      <c r="H1745" t="s">
        <v>27</v>
      </c>
      <c r="I1745" t="s">
        <v>28</v>
      </c>
    </row>
    <row r="1746" spans="1:9" x14ac:dyDescent="0.3">
      <c r="A1746">
        <v>1746</v>
      </c>
      <c r="B1746">
        <v>35</v>
      </c>
      <c r="C1746" t="s">
        <v>8</v>
      </c>
      <c r="D1746" t="s">
        <v>9</v>
      </c>
      <c r="E1746" t="s">
        <v>205</v>
      </c>
      <c r="F1746">
        <v>8</v>
      </c>
      <c r="G1746" s="1">
        <v>145000</v>
      </c>
      <c r="H1746" t="s">
        <v>11</v>
      </c>
      <c r="I1746" t="s">
        <v>44</v>
      </c>
    </row>
    <row r="1747" spans="1:9" x14ac:dyDescent="0.3">
      <c r="A1747">
        <v>1747</v>
      </c>
      <c r="B1747">
        <v>41</v>
      </c>
      <c r="C1747" t="s">
        <v>8</v>
      </c>
      <c r="D1747" t="s">
        <v>18</v>
      </c>
      <c r="E1747" t="s">
        <v>204</v>
      </c>
      <c r="F1747">
        <v>13</v>
      </c>
      <c r="G1747" s="1">
        <v>185000</v>
      </c>
      <c r="H1747" t="s">
        <v>20</v>
      </c>
      <c r="I1747" t="s">
        <v>56</v>
      </c>
    </row>
    <row r="1748" spans="1:9" x14ac:dyDescent="0.3">
      <c r="A1748">
        <v>1748</v>
      </c>
      <c r="B1748">
        <v>30</v>
      </c>
      <c r="C1748" t="s">
        <v>8</v>
      </c>
      <c r="D1748" t="s">
        <v>14</v>
      </c>
      <c r="E1748" t="s">
        <v>205</v>
      </c>
      <c r="F1748">
        <v>5</v>
      </c>
      <c r="G1748" s="1">
        <v>105000</v>
      </c>
      <c r="H1748" t="s">
        <v>27</v>
      </c>
      <c r="I1748" t="s">
        <v>28</v>
      </c>
    </row>
    <row r="1749" spans="1:9" x14ac:dyDescent="0.3">
      <c r="A1749">
        <v>1749</v>
      </c>
      <c r="B1749">
        <v>33</v>
      </c>
      <c r="C1749" t="s">
        <v>8</v>
      </c>
      <c r="D1749" t="s">
        <v>9</v>
      </c>
      <c r="E1749" t="s">
        <v>206</v>
      </c>
      <c r="F1749">
        <v>6</v>
      </c>
      <c r="G1749" s="1">
        <v>110000</v>
      </c>
      <c r="H1749" t="s">
        <v>20</v>
      </c>
      <c r="I1749" t="s">
        <v>23</v>
      </c>
    </row>
    <row r="1750" spans="1:9" x14ac:dyDescent="0.3">
      <c r="A1750">
        <v>1750</v>
      </c>
      <c r="B1750">
        <v>55</v>
      </c>
      <c r="C1750" t="s">
        <v>8</v>
      </c>
      <c r="D1750" t="s">
        <v>18</v>
      </c>
      <c r="E1750" t="s">
        <v>202</v>
      </c>
      <c r="F1750">
        <v>18</v>
      </c>
      <c r="G1750" s="1">
        <v>210000</v>
      </c>
      <c r="H1750" t="s">
        <v>16</v>
      </c>
      <c r="I1750" t="s">
        <v>12</v>
      </c>
    </row>
    <row r="1751" spans="1:9" x14ac:dyDescent="0.3">
      <c r="A1751">
        <v>1751</v>
      </c>
      <c r="B1751">
        <v>26</v>
      </c>
      <c r="C1751" t="s">
        <v>13</v>
      </c>
      <c r="D1751" t="s">
        <v>14</v>
      </c>
      <c r="E1751" t="s">
        <v>206</v>
      </c>
      <c r="F1751">
        <v>1</v>
      </c>
      <c r="G1751" s="1">
        <v>55000</v>
      </c>
      <c r="H1751" t="s">
        <v>32</v>
      </c>
      <c r="I1751" t="s">
        <v>33</v>
      </c>
    </row>
    <row r="1752" spans="1:9" x14ac:dyDescent="0.3">
      <c r="A1752">
        <v>1752</v>
      </c>
      <c r="B1752">
        <v>47</v>
      </c>
      <c r="C1752" t="s">
        <v>8</v>
      </c>
      <c r="D1752" t="s">
        <v>18</v>
      </c>
      <c r="E1752" t="s">
        <v>204</v>
      </c>
      <c r="F1752">
        <v>16</v>
      </c>
      <c r="G1752" s="1">
        <v>190000</v>
      </c>
      <c r="H1752" t="s">
        <v>16</v>
      </c>
      <c r="I1752" t="s">
        <v>39</v>
      </c>
    </row>
    <row r="1753" spans="1:9" x14ac:dyDescent="0.3">
      <c r="A1753">
        <v>1753</v>
      </c>
      <c r="B1753">
        <v>44</v>
      </c>
      <c r="C1753" t="s">
        <v>13</v>
      </c>
      <c r="D1753" t="s">
        <v>18</v>
      </c>
      <c r="E1753" t="s">
        <v>202</v>
      </c>
      <c r="F1753">
        <v>11</v>
      </c>
      <c r="G1753" s="1">
        <v>165000</v>
      </c>
      <c r="H1753" t="s">
        <v>20</v>
      </c>
      <c r="I1753" t="s">
        <v>23</v>
      </c>
    </row>
    <row r="1754" spans="1:9" x14ac:dyDescent="0.3">
      <c r="A1754">
        <v>1754</v>
      </c>
      <c r="B1754">
        <v>30</v>
      </c>
      <c r="C1754" t="s">
        <v>8</v>
      </c>
      <c r="D1754" t="s">
        <v>14</v>
      </c>
      <c r="E1754" t="s">
        <v>205</v>
      </c>
      <c r="F1754">
        <v>5</v>
      </c>
      <c r="G1754" s="1">
        <v>105000</v>
      </c>
      <c r="H1754" t="s">
        <v>32</v>
      </c>
      <c r="I1754" t="s">
        <v>23</v>
      </c>
    </row>
    <row r="1755" spans="1:9" x14ac:dyDescent="0.3">
      <c r="A1755">
        <v>1755</v>
      </c>
      <c r="B1755">
        <v>39</v>
      </c>
      <c r="C1755" t="s">
        <v>13</v>
      </c>
      <c r="D1755" t="s">
        <v>14</v>
      </c>
      <c r="E1755" t="s">
        <v>95</v>
      </c>
      <c r="F1755">
        <v>11</v>
      </c>
      <c r="G1755" s="1">
        <v>160000</v>
      </c>
      <c r="H1755" t="s">
        <v>20</v>
      </c>
      <c r="I1755" t="s">
        <v>12</v>
      </c>
    </row>
    <row r="1756" spans="1:9" x14ac:dyDescent="0.3">
      <c r="A1756">
        <v>1756</v>
      </c>
      <c r="B1756">
        <v>32</v>
      </c>
      <c r="C1756" t="s">
        <v>8</v>
      </c>
      <c r="D1756" t="s">
        <v>9</v>
      </c>
      <c r="E1756" t="s">
        <v>206</v>
      </c>
      <c r="F1756">
        <v>6</v>
      </c>
      <c r="G1756" s="1">
        <v>110000</v>
      </c>
      <c r="H1756" t="s">
        <v>20</v>
      </c>
      <c r="I1756" t="s">
        <v>56</v>
      </c>
    </row>
    <row r="1757" spans="1:9" x14ac:dyDescent="0.3">
      <c r="A1757">
        <v>1757</v>
      </c>
      <c r="B1757">
        <v>50</v>
      </c>
      <c r="C1757" t="s">
        <v>8</v>
      </c>
      <c r="D1757" t="s">
        <v>18</v>
      </c>
      <c r="E1757" t="s">
        <v>202</v>
      </c>
      <c r="F1757">
        <v>17</v>
      </c>
      <c r="G1757" s="1">
        <v>195000</v>
      </c>
      <c r="H1757" t="s">
        <v>16</v>
      </c>
      <c r="I1757" t="s">
        <v>12</v>
      </c>
    </row>
    <row r="1758" spans="1:9" x14ac:dyDescent="0.3">
      <c r="A1758">
        <v>1758</v>
      </c>
      <c r="B1758">
        <v>27</v>
      </c>
      <c r="C1758" t="s">
        <v>8</v>
      </c>
      <c r="D1758" t="s">
        <v>9</v>
      </c>
      <c r="E1758" t="s">
        <v>203</v>
      </c>
      <c r="F1758">
        <v>3</v>
      </c>
      <c r="G1758" s="1">
        <v>85000</v>
      </c>
      <c r="H1758" t="s">
        <v>16</v>
      </c>
      <c r="I1758" t="s">
        <v>39</v>
      </c>
    </row>
    <row r="1759" spans="1:9" x14ac:dyDescent="0.3">
      <c r="A1759">
        <v>1759</v>
      </c>
      <c r="B1759">
        <v>46</v>
      </c>
      <c r="C1759" t="s">
        <v>8</v>
      </c>
      <c r="D1759" t="s">
        <v>18</v>
      </c>
      <c r="E1759" t="s">
        <v>204</v>
      </c>
      <c r="F1759">
        <v>14</v>
      </c>
      <c r="G1759" s="1">
        <v>180000</v>
      </c>
      <c r="H1759" t="s">
        <v>16</v>
      </c>
      <c r="I1759" t="s">
        <v>39</v>
      </c>
    </row>
    <row r="1760" spans="1:9" x14ac:dyDescent="0.3">
      <c r="A1760">
        <v>1760</v>
      </c>
      <c r="B1760">
        <v>25</v>
      </c>
      <c r="C1760" t="s">
        <v>13</v>
      </c>
      <c r="D1760" t="s">
        <v>9</v>
      </c>
      <c r="E1760" t="s">
        <v>206</v>
      </c>
      <c r="F1760">
        <v>1</v>
      </c>
      <c r="G1760" s="1">
        <v>55000</v>
      </c>
      <c r="H1760" t="s">
        <v>32</v>
      </c>
      <c r="I1760" t="s">
        <v>12</v>
      </c>
    </row>
    <row r="1761" spans="1:9" x14ac:dyDescent="0.3">
      <c r="A1761">
        <v>1761</v>
      </c>
      <c r="B1761">
        <v>43</v>
      </c>
      <c r="C1761" t="s">
        <v>8</v>
      </c>
      <c r="D1761" t="s">
        <v>18</v>
      </c>
      <c r="E1761" t="s">
        <v>204</v>
      </c>
      <c r="F1761">
        <v>13</v>
      </c>
      <c r="G1761" s="1">
        <v>185000</v>
      </c>
      <c r="H1761" t="s">
        <v>32</v>
      </c>
      <c r="I1761" t="s">
        <v>12</v>
      </c>
    </row>
    <row r="1762" spans="1:9" x14ac:dyDescent="0.3">
      <c r="A1762">
        <v>1762</v>
      </c>
      <c r="B1762">
        <v>35</v>
      </c>
      <c r="C1762" t="s">
        <v>8</v>
      </c>
      <c r="D1762" t="s">
        <v>9</v>
      </c>
      <c r="E1762" t="s">
        <v>203</v>
      </c>
      <c r="F1762">
        <v>8</v>
      </c>
      <c r="G1762" s="1">
        <v>140000</v>
      </c>
      <c r="H1762" t="s">
        <v>16</v>
      </c>
      <c r="I1762" t="s">
        <v>39</v>
      </c>
    </row>
    <row r="1763" spans="1:9" x14ac:dyDescent="0.3">
      <c r="A1763">
        <v>1763</v>
      </c>
      <c r="B1763">
        <v>29</v>
      </c>
      <c r="C1763" t="s">
        <v>13</v>
      </c>
      <c r="D1763" t="s">
        <v>14</v>
      </c>
      <c r="E1763" t="s">
        <v>203</v>
      </c>
      <c r="F1763">
        <v>3</v>
      </c>
      <c r="G1763" s="1">
        <v>90000</v>
      </c>
      <c r="H1763" t="s">
        <v>16</v>
      </c>
      <c r="I1763" t="s">
        <v>17</v>
      </c>
    </row>
    <row r="1764" spans="1:9" x14ac:dyDescent="0.3">
      <c r="A1764">
        <v>1764</v>
      </c>
      <c r="B1764">
        <v>40</v>
      </c>
      <c r="C1764" t="s">
        <v>13</v>
      </c>
      <c r="D1764" t="s">
        <v>18</v>
      </c>
      <c r="E1764" t="s">
        <v>95</v>
      </c>
      <c r="F1764">
        <v>12</v>
      </c>
      <c r="G1764" s="1">
        <v>160000</v>
      </c>
      <c r="H1764" t="s">
        <v>27</v>
      </c>
      <c r="I1764" t="s">
        <v>30</v>
      </c>
    </row>
    <row r="1765" spans="1:9" x14ac:dyDescent="0.3">
      <c r="A1765">
        <v>1765</v>
      </c>
      <c r="B1765">
        <v>35</v>
      </c>
      <c r="C1765" t="s">
        <v>8</v>
      </c>
      <c r="D1765" t="s">
        <v>9</v>
      </c>
      <c r="E1765" t="s">
        <v>205</v>
      </c>
      <c r="F1765">
        <v>8</v>
      </c>
      <c r="G1765" s="1">
        <v>145000</v>
      </c>
      <c r="H1765" t="s">
        <v>27</v>
      </c>
      <c r="I1765" t="s">
        <v>30</v>
      </c>
    </row>
    <row r="1766" spans="1:9" x14ac:dyDescent="0.3">
      <c r="A1766">
        <v>1766</v>
      </c>
      <c r="B1766">
        <v>41</v>
      </c>
      <c r="C1766" t="s">
        <v>8</v>
      </c>
      <c r="D1766" t="s">
        <v>18</v>
      </c>
      <c r="E1766" t="s">
        <v>204</v>
      </c>
      <c r="F1766">
        <v>13</v>
      </c>
      <c r="G1766" s="1">
        <v>185000</v>
      </c>
      <c r="H1766" t="s">
        <v>16</v>
      </c>
      <c r="I1766" t="s">
        <v>23</v>
      </c>
    </row>
    <row r="1767" spans="1:9" x14ac:dyDescent="0.3">
      <c r="A1767">
        <v>1767</v>
      </c>
      <c r="B1767">
        <v>30</v>
      </c>
      <c r="C1767" t="s">
        <v>8</v>
      </c>
      <c r="D1767" t="s">
        <v>14</v>
      </c>
      <c r="E1767" t="s">
        <v>205</v>
      </c>
      <c r="F1767">
        <v>5</v>
      </c>
      <c r="G1767" s="1">
        <v>105000</v>
      </c>
      <c r="H1767" t="s">
        <v>32</v>
      </c>
      <c r="I1767" t="s">
        <v>12</v>
      </c>
    </row>
    <row r="1768" spans="1:9" x14ac:dyDescent="0.3">
      <c r="A1768">
        <v>1768</v>
      </c>
      <c r="B1768">
        <v>33</v>
      </c>
      <c r="C1768" t="s">
        <v>8</v>
      </c>
      <c r="D1768" t="s">
        <v>9</v>
      </c>
      <c r="E1768" t="s">
        <v>206</v>
      </c>
      <c r="F1768">
        <v>6</v>
      </c>
      <c r="G1768" s="1">
        <v>110000</v>
      </c>
      <c r="H1768" t="s">
        <v>32</v>
      </c>
      <c r="I1768" t="s">
        <v>23</v>
      </c>
    </row>
    <row r="1769" spans="1:9" x14ac:dyDescent="0.3">
      <c r="A1769">
        <v>1769</v>
      </c>
      <c r="B1769">
        <v>55</v>
      </c>
      <c r="C1769" t="s">
        <v>8</v>
      </c>
      <c r="D1769" t="s">
        <v>18</v>
      </c>
      <c r="E1769" t="s">
        <v>202</v>
      </c>
      <c r="F1769">
        <v>18</v>
      </c>
      <c r="G1769" s="1">
        <v>210000</v>
      </c>
      <c r="H1769" t="s">
        <v>27</v>
      </c>
      <c r="I1769" t="s">
        <v>28</v>
      </c>
    </row>
    <row r="1770" spans="1:9" x14ac:dyDescent="0.3">
      <c r="A1770">
        <v>1770</v>
      </c>
      <c r="B1770">
        <v>31</v>
      </c>
      <c r="C1770" t="s">
        <v>8</v>
      </c>
      <c r="D1770" t="s">
        <v>9</v>
      </c>
      <c r="E1770" t="s">
        <v>206</v>
      </c>
      <c r="F1770">
        <v>6</v>
      </c>
      <c r="G1770" s="1">
        <v>115000</v>
      </c>
      <c r="H1770" t="s">
        <v>32</v>
      </c>
      <c r="I1770" t="s">
        <v>33</v>
      </c>
    </row>
    <row r="1771" spans="1:9" x14ac:dyDescent="0.3">
      <c r="A1771">
        <v>1771</v>
      </c>
      <c r="B1771">
        <v>42</v>
      </c>
      <c r="C1771" t="s">
        <v>13</v>
      </c>
      <c r="D1771" t="s">
        <v>14</v>
      </c>
      <c r="E1771" t="s">
        <v>202</v>
      </c>
      <c r="F1771">
        <v>13</v>
      </c>
      <c r="G1771" s="1">
        <v>170000</v>
      </c>
      <c r="H1771" t="s">
        <v>32</v>
      </c>
      <c r="I1771" t="s">
        <v>23</v>
      </c>
    </row>
    <row r="1772" spans="1:9" x14ac:dyDescent="0.3">
      <c r="A1772">
        <v>1772</v>
      </c>
      <c r="B1772">
        <v>27</v>
      </c>
      <c r="C1772" t="s">
        <v>13</v>
      </c>
      <c r="D1772" t="s">
        <v>9</v>
      </c>
      <c r="E1772" t="s">
        <v>203</v>
      </c>
      <c r="F1772">
        <v>3</v>
      </c>
      <c r="G1772" s="1">
        <v>80000</v>
      </c>
      <c r="H1772" t="s">
        <v>20</v>
      </c>
      <c r="I1772" t="s">
        <v>23</v>
      </c>
    </row>
    <row r="1773" spans="1:9" x14ac:dyDescent="0.3">
      <c r="A1773">
        <v>1773</v>
      </c>
      <c r="B1773">
        <v>51</v>
      </c>
      <c r="C1773" t="s">
        <v>8</v>
      </c>
      <c r="D1773" t="s">
        <v>18</v>
      </c>
      <c r="E1773" t="s">
        <v>204</v>
      </c>
      <c r="F1773">
        <v>19</v>
      </c>
      <c r="G1773" s="1">
        <v>200000</v>
      </c>
      <c r="H1773" t="s">
        <v>11</v>
      </c>
      <c r="I1773" t="s">
        <v>44</v>
      </c>
    </row>
    <row r="1774" spans="1:9" x14ac:dyDescent="0.3">
      <c r="A1774">
        <v>1774</v>
      </c>
      <c r="B1774">
        <v>34</v>
      </c>
      <c r="C1774" t="s">
        <v>13</v>
      </c>
      <c r="D1774" t="s">
        <v>14</v>
      </c>
      <c r="E1774" t="s">
        <v>205</v>
      </c>
      <c r="F1774">
        <v>7</v>
      </c>
      <c r="G1774" s="1">
        <v>130000</v>
      </c>
      <c r="H1774" t="s">
        <v>32</v>
      </c>
      <c r="I1774" t="s">
        <v>12</v>
      </c>
    </row>
    <row r="1775" spans="1:9" x14ac:dyDescent="0.3">
      <c r="A1775">
        <v>1775</v>
      </c>
      <c r="B1775">
        <v>38</v>
      </c>
      <c r="C1775" t="s">
        <v>8</v>
      </c>
      <c r="D1775" t="s">
        <v>9</v>
      </c>
      <c r="E1775" t="s">
        <v>202</v>
      </c>
      <c r="F1775">
        <v>11</v>
      </c>
      <c r="G1775" s="1">
        <v>155000</v>
      </c>
      <c r="H1775" t="s">
        <v>20</v>
      </c>
      <c r="I1775" t="s">
        <v>23</v>
      </c>
    </row>
    <row r="1776" spans="1:9" x14ac:dyDescent="0.3">
      <c r="A1776">
        <v>1776</v>
      </c>
      <c r="B1776">
        <v>29</v>
      </c>
      <c r="C1776" t="s">
        <v>8</v>
      </c>
      <c r="D1776" t="s">
        <v>9</v>
      </c>
      <c r="E1776" t="s">
        <v>206</v>
      </c>
      <c r="F1776">
        <v>5</v>
      </c>
      <c r="G1776" s="1">
        <v>105000</v>
      </c>
      <c r="H1776" t="s">
        <v>27</v>
      </c>
      <c r="I1776" t="s">
        <v>12</v>
      </c>
    </row>
    <row r="1777" spans="1:9" x14ac:dyDescent="0.3">
      <c r="A1777">
        <v>1777</v>
      </c>
      <c r="B1777">
        <v>43</v>
      </c>
      <c r="C1777" t="s">
        <v>13</v>
      </c>
      <c r="D1777" t="s">
        <v>18</v>
      </c>
      <c r="E1777" t="s">
        <v>204</v>
      </c>
      <c r="F1777">
        <v>14</v>
      </c>
      <c r="G1777" s="1">
        <v>190000</v>
      </c>
      <c r="H1777" t="s">
        <v>32</v>
      </c>
      <c r="I1777" t="s">
        <v>33</v>
      </c>
    </row>
    <row r="1778" spans="1:9" x14ac:dyDescent="0.3">
      <c r="A1778">
        <v>1778</v>
      </c>
      <c r="B1778">
        <v>36</v>
      </c>
      <c r="C1778" t="s">
        <v>8</v>
      </c>
      <c r="D1778" t="s">
        <v>14</v>
      </c>
      <c r="E1778" t="s">
        <v>203</v>
      </c>
      <c r="F1778">
        <v>8</v>
      </c>
      <c r="G1778" s="1">
        <v>140000</v>
      </c>
      <c r="H1778" t="s">
        <v>16</v>
      </c>
      <c r="I1778" t="s">
        <v>39</v>
      </c>
    </row>
    <row r="1779" spans="1:9" x14ac:dyDescent="0.3">
      <c r="A1779">
        <v>1779</v>
      </c>
      <c r="B1779">
        <v>48</v>
      </c>
      <c r="C1779" t="s">
        <v>8</v>
      </c>
      <c r="D1779" t="s">
        <v>18</v>
      </c>
      <c r="E1779" t="s">
        <v>202</v>
      </c>
      <c r="F1779">
        <v>16</v>
      </c>
      <c r="G1779" s="1">
        <v>185000</v>
      </c>
      <c r="H1779" t="s">
        <v>32</v>
      </c>
      <c r="I1779" t="s">
        <v>23</v>
      </c>
    </row>
    <row r="1780" spans="1:9" x14ac:dyDescent="0.3">
      <c r="A1780">
        <v>1780</v>
      </c>
      <c r="B1780">
        <v>35</v>
      </c>
      <c r="C1780" t="s">
        <v>13</v>
      </c>
      <c r="D1780" t="s">
        <v>9</v>
      </c>
      <c r="E1780" t="s">
        <v>205</v>
      </c>
      <c r="F1780">
        <v>8</v>
      </c>
      <c r="G1780" s="1">
        <v>145000</v>
      </c>
      <c r="H1780" t="s">
        <v>32</v>
      </c>
      <c r="I1780" t="s">
        <v>12</v>
      </c>
    </row>
    <row r="1781" spans="1:9" x14ac:dyDescent="0.3">
      <c r="A1781">
        <v>1781</v>
      </c>
      <c r="B1781">
        <v>30</v>
      </c>
      <c r="C1781" t="s">
        <v>13</v>
      </c>
      <c r="D1781" t="s">
        <v>14</v>
      </c>
      <c r="E1781" t="s">
        <v>206</v>
      </c>
      <c r="F1781">
        <v>4</v>
      </c>
      <c r="G1781" s="1">
        <v>90000</v>
      </c>
      <c r="H1781" t="s">
        <v>27</v>
      </c>
      <c r="I1781" t="s">
        <v>30</v>
      </c>
    </row>
    <row r="1782" spans="1:9" x14ac:dyDescent="0.3">
      <c r="A1782">
        <v>1782</v>
      </c>
      <c r="B1782">
        <v>50</v>
      </c>
      <c r="C1782" t="s">
        <v>8</v>
      </c>
      <c r="D1782" t="s">
        <v>18</v>
      </c>
      <c r="E1782" t="s">
        <v>204</v>
      </c>
      <c r="F1782">
        <v>18</v>
      </c>
      <c r="G1782" s="1">
        <v>195000</v>
      </c>
      <c r="H1782" t="s">
        <v>32</v>
      </c>
      <c r="I1782" t="s">
        <v>33</v>
      </c>
    </row>
    <row r="1783" spans="1:9" x14ac:dyDescent="0.3">
      <c r="A1783">
        <v>1783</v>
      </c>
      <c r="B1783">
        <v>29</v>
      </c>
      <c r="C1783" t="s">
        <v>8</v>
      </c>
      <c r="D1783" t="s">
        <v>9</v>
      </c>
      <c r="E1783" t="s">
        <v>203</v>
      </c>
      <c r="F1783">
        <v>4</v>
      </c>
      <c r="G1783" s="1">
        <v>95000</v>
      </c>
      <c r="H1783" t="s">
        <v>16</v>
      </c>
      <c r="I1783" t="s">
        <v>23</v>
      </c>
    </row>
    <row r="1784" spans="1:9" x14ac:dyDescent="0.3">
      <c r="A1784">
        <v>1784</v>
      </c>
      <c r="B1784">
        <v>41</v>
      </c>
      <c r="C1784" t="s">
        <v>8</v>
      </c>
      <c r="D1784" t="s">
        <v>14</v>
      </c>
      <c r="E1784" t="s">
        <v>202</v>
      </c>
      <c r="F1784">
        <v>13</v>
      </c>
      <c r="G1784" s="1">
        <v>170000</v>
      </c>
      <c r="H1784" t="s">
        <v>27</v>
      </c>
      <c r="I1784" t="s">
        <v>12</v>
      </c>
    </row>
    <row r="1785" spans="1:9" x14ac:dyDescent="0.3">
      <c r="A1785">
        <v>1785</v>
      </c>
      <c r="B1785">
        <v>33</v>
      </c>
      <c r="C1785" t="s">
        <v>13</v>
      </c>
      <c r="D1785" t="s">
        <v>9</v>
      </c>
      <c r="E1785" t="s">
        <v>205</v>
      </c>
      <c r="F1785">
        <v>6</v>
      </c>
      <c r="G1785" s="1">
        <v>115000</v>
      </c>
      <c r="H1785" t="s">
        <v>11</v>
      </c>
      <c r="I1785" t="s">
        <v>35</v>
      </c>
    </row>
    <row r="1786" spans="1:9" x14ac:dyDescent="0.3">
      <c r="A1786">
        <v>1786</v>
      </c>
      <c r="B1786">
        <v>45</v>
      </c>
      <c r="C1786" t="s">
        <v>8</v>
      </c>
      <c r="D1786" t="s">
        <v>18</v>
      </c>
      <c r="E1786" t="s">
        <v>204</v>
      </c>
      <c r="F1786">
        <v>16</v>
      </c>
      <c r="G1786" s="1">
        <v>185000</v>
      </c>
      <c r="H1786" t="s">
        <v>11</v>
      </c>
      <c r="I1786" t="s">
        <v>44</v>
      </c>
    </row>
    <row r="1787" spans="1:9" x14ac:dyDescent="0.3">
      <c r="A1787">
        <v>1787</v>
      </c>
      <c r="B1787">
        <v>28</v>
      </c>
      <c r="C1787" t="s">
        <v>13</v>
      </c>
      <c r="D1787" t="s">
        <v>9</v>
      </c>
      <c r="E1787" t="s">
        <v>206</v>
      </c>
      <c r="F1787">
        <v>2</v>
      </c>
      <c r="G1787" s="1">
        <v>65000</v>
      </c>
      <c r="H1787" t="s">
        <v>16</v>
      </c>
      <c r="I1787" t="s">
        <v>39</v>
      </c>
    </row>
    <row r="1788" spans="1:9" x14ac:dyDescent="0.3">
      <c r="A1788">
        <v>1788</v>
      </c>
      <c r="B1788">
        <v>39</v>
      </c>
      <c r="C1788" t="s">
        <v>13</v>
      </c>
      <c r="D1788" t="s">
        <v>14</v>
      </c>
      <c r="E1788" t="s">
        <v>202</v>
      </c>
      <c r="F1788">
        <v>12</v>
      </c>
      <c r="G1788" s="1">
        <v>160000</v>
      </c>
      <c r="H1788" t="s">
        <v>16</v>
      </c>
      <c r="I1788" t="s">
        <v>39</v>
      </c>
    </row>
    <row r="1789" spans="1:9" x14ac:dyDescent="0.3">
      <c r="A1789">
        <v>1789</v>
      </c>
      <c r="B1789">
        <v>30</v>
      </c>
      <c r="C1789" t="s">
        <v>8</v>
      </c>
      <c r="D1789" t="s">
        <v>9</v>
      </c>
      <c r="E1789" t="s">
        <v>203</v>
      </c>
      <c r="F1789">
        <v>5</v>
      </c>
      <c r="G1789" s="1">
        <v>100000</v>
      </c>
      <c r="H1789" t="s">
        <v>11</v>
      </c>
      <c r="I1789" t="s">
        <v>44</v>
      </c>
    </row>
    <row r="1790" spans="1:9" x14ac:dyDescent="0.3">
      <c r="A1790">
        <v>1790</v>
      </c>
      <c r="B1790">
        <v>46</v>
      </c>
      <c r="C1790" t="s">
        <v>8</v>
      </c>
      <c r="D1790" t="s">
        <v>18</v>
      </c>
      <c r="E1790" t="s">
        <v>204</v>
      </c>
      <c r="F1790">
        <v>15</v>
      </c>
      <c r="G1790" s="1">
        <v>180000</v>
      </c>
      <c r="H1790" t="s">
        <v>20</v>
      </c>
      <c r="I1790" t="s">
        <v>12</v>
      </c>
    </row>
    <row r="1791" spans="1:9" x14ac:dyDescent="0.3">
      <c r="A1791">
        <v>1791</v>
      </c>
      <c r="B1791">
        <v>25</v>
      </c>
      <c r="C1791" t="s">
        <v>13</v>
      </c>
      <c r="D1791" t="s">
        <v>9</v>
      </c>
      <c r="E1791" t="s">
        <v>206</v>
      </c>
      <c r="F1791">
        <v>1</v>
      </c>
      <c r="G1791" s="1">
        <v>55000</v>
      </c>
      <c r="H1791" t="s">
        <v>20</v>
      </c>
      <c r="I1791" t="s">
        <v>56</v>
      </c>
    </row>
    <row r="1792" spans="1:9" x14ac:dyDescent="0.3">
      <c r="A1792">
        <v>1792</v>
      </c>
      <c r="B1792">
        <v>42</v>
      </c>
      <c r="C1792" t="s">
        <v>8</v>
      </c>
      <c r="D1792" t="s">
        <v>18</v>
      </c>
      <c r="E1792" t="s">
        <v>202</v>
      </c>
      <c r="F1792">
        <v>14</v>
      </c>
      <c r="G1792" s="1">
        <v>190000</v>
      </c>
      <c r="H1792" t="s">
        <v>11</v>
      </c>
      <c r="I1792" t="s">
        <v>44</v>
      </c>
    </row>
    <row r="1793" spans="1:9" x14ac:dyDescent="0.3">
      <c r="A1793">
        <v>1793</v>
      </c>
      <c r="B1793">
        <v>31</v>
      </c>
      <c r="C1793" t="s">
        <v>8</v>
      </c>
      <c r="D1793" t="s">
        <v>9</v>
      </c>
      <c r="E1793" t="s">
        <v>205</v>
      </c>
      <c r="F1793">
        <v>6</v>
      </c>
      <c r="G1793" s="1">
        <v>115000</v>
      </c>
      <c r="H1793" t="s">
        <v>32</v>
      </c>
      <c r="I1793" t="s">
        <v>23</v>
      </c>
    </row>
    <row r="1794" spans="1:9" x14ac:dyDescent="0.3">
      <c r="A1794">
        <v>1794</v>
      </c>
      <c r="B1794">
        <v>49</v>
      </c>
      <c r="C1794" t="s">
        <v>13</v>
      </c>
      <c r="D1794" t="s">
        <v>18</v>
      </c>
      <c r="E1794" t="s">
        <v>204</v>
      </c>
      <c r="F1794">
        <v>17</v>
      </c>
      <c r="G1794" s="1">
        <v>195000</v>
      </c>
      <c r="H1794" t="s">
        <v>32</v>
      </c>
      <c r="I1794" t="s">
        <v>33</v>
      </c>
    </row>
    <row r="1795" spans="1:9" x14ac:dyDescent="0.3">
      <c r="A1795">
        <v>1795</v>
      </c>
      <c r="B1795">
        <v>36</v>
      </c>
      <c r="C1795" t="s">
        <v>8</v>
      </c>
      <c r="D1795" t="s">
        <v>14</v>
      </c>
      <c r="E1795" t="s">
        <v>203</v>
      </c>
      <c r="F1795">
        <v>9</v>
      </c>
      <c r="G1795" s="1">
        <v>150000</v>
      </c>
      <c r="H1795" t="s">
        <v>20</v>
      </c>
      <c r="I1795" t="s">
        <v>12</v>
      </c>
    </row>
    <row r="1796" spans="1:9" x14ac:dyDescent="0.3">
      <c r="A1796">
        <v>1796</v>
      </c>
      <c r="B1796">
        <v>33</v>
      </c>
      <c r="C1796" t="s">
        <v>13</v>
      </c>
      <c r="D1796" t="s">
        <v>9</v>
      </c>
      <c r="E1796" t="s">
        <v>205</v>
      </c>
      <c r="F1796">
        <v>6</v>
      </c>
      <c r="G1796" s="1">
        <v>115000</v>
      </c>
      <c r="H1796" t="s">
        <v>27</v>
      </c>
      <c r="I1796" t="s">
        <v>30</v>
      </c>
    </row>
    <row r="1797" spans="1:9" x14ac:dyDescent="0.3">
      <c r="A1797">
        <v>1797</v>
      </c>
      <c r="B1797">
        <v>45</v>
      </c>
      <c r="C1797" t="s">
        <v>8</v>
      </c>
      <c r="D1797" t="s">
        <v>18</v>
      </c>
      <c r="E1797" t="s">
        <v>202</v>
      </c>
      <c r="F1797">
        <v>16</v>
      </c>
      <c r="G1797" s="1">
        <v>185000</v>
      </c>
      <c r="H1797" t="s">
        <v>20</v>
      </c>
      <c r="I1797" t="s">
        <v>12</v>
      </c>
    </row>
    <row r="1798" spans="1:9" x14ac:dyDescent="0.3">
      <c r="A1798">
        <v>1798</v>
      </c>
      <c r="B1798">
        <v>28</v>
      </c>
      <c r="C1798" t="s">
        <v>13</v>
      </c>
      <c r="D1798" t="s">
        <v>9</v>
      </c>
      <c r="E1798" t="s">
        <v>206</v>
      </c>
      <c r="F1798">
        <v>2</v>
      </c>
      <c r="G1798" s="1">
        <v>65000</v>
      </c>
      <c r="H1798" t="s">
        <v>20</v>
      </c>
      <c r="I1798" t="s">
        <v>12</v>
      </c>
    </row>
    <row r="1799" spans="1:9" x14ac:dyDescent="0.3">
      <c r="A1799">
        <v>1799</v>
      </c>
      <c r="B1799">
        <v>39</v>
      </c>
      <c r="C1799" t="s">
        <v>13</v>
      </c>
      <c r="D1799" t="s">
        <v>14</v>
      </c>
      <c r="E1799" t="s">
        <v>202</v>
      </c>
      <c r="F1799">
        <v>12</v>
      </c>
      <c r="G1799" s="1">
        <v>160000</v>
      </c>
      <c r="H1799" t="s">
        <v>11</v>
      </c>
      <c r="I1799" t="s">
        <v>44</v>
      </c>
    </row>
    <row r="1800" spans="1:9" x14ac:dyDescent="0.3">
      <c r="A1800">
        <v>1800</v>
      </c>
      <c r="B1800">
        <v>30</v>
      </c>
      <c r="C1800" t="s">
        <v>8</v>
      </c>
      <c r="D1800" t="s">
        <v>9</v>
      </c>
      <c r="E1800" t="s">
        <v>203</v>
      </c>
      <c r="F1800">
        <v>5</v>
      </c>
      <c r="G1800" s="1">
        <v>100000</v>
      </c>
      <c r="H1800" t="s">
        <v>16</v>
      </c>
      <c r="I1800" t="s">
        <v>39</v>
      </c>
    </row>
    <row r="1801" spans="1:9" x14ac:dyDescent="0.3">
      <c r="A1801">
        <v>1801</v>
      </c>
      <c r="B1801">
        <v>46</v>
      </c>
      <c r="C1801" t="s">
        <v>8</v>
      </c>
      <c r="D1801" t="s">
        <v>18</v>
      </c>
      <c r="E1801" t="s">
        <v>204</v>
      </c>
      <c r="F1801">
        <v>15</v>
      </c>
      <c r="G1801" s="1">
        <v>180000</v>
      </c>
      <c r="H1801" t="s">
        <v>16</v>
      </c>
      <c r="I1801" t="s">
        <v>17</v>
      </c>
    </row>
    <row r="1802" spans="1:9" x14ac:dyDescent="0.3">
      <c r="A1802">
        <v>1802</v>
      </c>
      <c r="B1802">
        <v>25</v>
      </c>
      <c r="C1802" t="s">
        <v>13</v>
      </c>
      <c r="D1802" t="s">
        <v>9</v>
      </c>
      <c r="E1802" t="s">
        <v>206</v>
      </c>
      <c r="F1802">
        <v>1</v>
      </c>
      <c r="G1802" s="1">
        <v>55000</v>
      </c>
      <c r="H1802" t="s">
        <v>32</v>
      </c>
      <c r="I1802" t="s">
        <v>23</v>
      </c>
    </row>
    <row r="1803" spans="1:9" x14ac:dyDescent="0.3">
      <c r="A1803">
        <v>1803</v>
      </c>
      <c r="B1803">
        <v>42</v>
      </c>
      <c r="C1803" t="s">
        <v>8</v>
      </c>
      <c r="D1803" t="s">
        <v>18</v>
      </c>
      <c r="E1803" t="s">
        <v>202</v>
      </c>
      <c r="F1803">
        <v>14</v>
      </c>
      <c r="G1803" s="1">
        <v>190000</v>
      </c>
      <c r="H1803" t="s">
        <v>27</v>
      </c>
      <c r="I1803" t="s">
        <v>28</v>
      </c>
    </row>
    <row r="1804" spans="1:9" x14ac:dyDescent="0.3">
      <c r="A1804">
        <v>1804</v>
      </c>
      <c r="B1804">
        <v>31</v>
      </c>
      <c r="C1804" t="s">
        <v>8</v>
      </c>
      <c r="D1804" t="s">
        <v>9</v>
      </c>
      <c r="E1804" t="s">
        <v>205</v>
      </c>
      <c r="F1804">
        <v>6</v>
      </c>
      <c r="G1804" s="1">
        <v>115000</v>
      </c>
      <c r="H1804" t="s">
        <v>27</v>
      </c>
      <c r="I1804" t="s">
        <v>30</v>
      </c>
    </row>
    <row r="1805" spans="1:9" x14ac:dyDescent="0.3">
      <c r="A1805">
        <v>1805</v>
      </c>
      <c r="B1805">
        <v>49</v>
      </c>
      <c r="C1805" t="s">
        <v>13</v>
      </c>
      <c r="D1805" t="s">
        <v>18</v>
      </c>
      <c r="E1805" t="s">
        <v>204</v>
      </c>
      <c r="F1805">
        <v>17</v>
      </c>
      <c r="G1805" s="1">
        <v>195000</v>
      </c>
      <c r="H1805" t="s">
        <v>16</v>
      </c>
      <c r="I1805" t="s">
        <v>12</v>
      </c>
    </row>
    <row r="1806" spans="1:9" x14ac:dyDescent="0.3">
      <c r="A1806">
        <v>1806</v>
      </c>
      <c r="B1806">
        <v>36</v>
      </c>
      <c r="C1806" t="s">
        <v>8</v>
      </c>
      <c r="D1806" t="s">
        <v>14</v>
      </c>
      <c r="E1806" t="s">
        <v>203</v>
      </c>
      <c r="F1806">
        <v>9</v>
      </c>
      <c r="G1806" s="1">
        <v>150000</v>
      </c>
      <c r="H1806" t="s">
        <v>11</v>
      </c>
      <c r="I1806" t="s">
        <v>12</v>
      </c>
    </row>
    <row r="1807" spans="1:9" x14ac:dyDescent="0.3">
      <c r="A1807">
        <v>1807</v>
      </c>
      <c r="B1807">
        <v>33</v>
      </c>
      <c r="C1807" t="s">
        <v>13</v>
      </c>
      <c r="D1807" t="s">
        <v>9</v>
      </c>
      <c r="E1807" t="s">
        <v>205</v>
      </c>
      <c r="F1807">
        <v>6</v>
      </c>
      <c r="G1807" s="1">
        <v>115000</v>
      </c>
      <c r="H1807" t="s">
        <v>16</v>
      </c>
      <c r="I1807" t="s">
        <v>17</v>
      </c>
    </row>
    <row r="1808" spans="1:9" x14ac:dyDescent="0.3">
      <c r="A1808">
        <v>1808</v>
      </c>
      <c r="B1808">
        <v>45</v>
      </c>
      <c r="C1808" t="s">
        <v>8</v>
      </c>
      <c r="D1808" t="s">
        <v>18</v>
      </c>
      <c r="E1808" t="s">
        <v>202</v>
      </c>
      <c r="F1808">
        <v>16</v>
      </c>
      <c r="G1808" s="1">
        <v>185000</v>
      </c>
      <c r="H1808" t="s">
        <v>11</v>
      </c>
      <c r="I1808" t="s">
        <v>12</v>
      </c>
    </row>
    <row r="1809" spans="1:9" x14ac:dyDescent="0.3">
      <c r="A1809">
        <v>1809</v>
      </c>
      <c r="B1809">
        <v>28</v>
      </c>
      <c r="C1809" t="s">
        <v>13</v>
      </c>
      <c r="D1809" t="s">
        <v>9</v>
      </c>
      <c r="E1809" t="s">
        <v>206</v>
      </c>
      <c r="F1809">
        <v>2</v>
      </c>
      <c r="G1809" s="1">
        <v>65000</v>
      </c>
      <c r="H1809" t="s">
        <v>11</v>
      </c>
      <c r="I1809" t="s">
        <v>35</v>
      </c>
    </row>
    <row r="1810" spans="1:9" x14ac:dyDescent="0.3">
      <c r="A1810">
        <v>1810</v>
      </c>
      <c r="B1810">
        <v>39</v>
      </c>
      <c r="C1810" t="s">
        <v>13</v>
      </c>
      <c r="D1810" t="s">
        <v>14</v>
      </c>
      <c r="E1810" t="s">
        <v>202</v>
      </c>
      <c r="F1810">
        <v>12</v>
      </c>
      <c r="G1810" s="1">
        <v>160000</v>
      </c>
      <c r="H1810" t="s">
        <v>11</v>
      </c>
      <c r="I1810" t="s">
        <v>35</v>
      </c>
    </row>
    <row r="1811" spans="1:9" x14ac:dyDescent="0.3">
      <c r="A1811">
        <v>1811</v>
      </c>
      <c r="B1811">
        <v>30</v>
      </c>
      <c r="C1811" t="s">
        <v>8</v>
      </c>
      <c r="D1811" t="s">
        <v>9</v>
      </c>
      <c r="E1811" t="s">
        <v>203</v>
      </c>
      <c r="F1811">
        <v>5</v>
      </c>
      <c r="G1811" s="1">
        <v>100000</v>
      </c>
      <c r="H1811" t="s">
        <v>16</v>
      </c>
      <c r="I1811" t="s">
        <v>39</v>
      </c>
    </row>
    <row r="1812" spans="1:9" x14ac:dyDescent="0.3">
      <c r="A1812">
        <v>1812</v>
      </c>
      <c r="B1812">
        <v>46</v>
      </c>
      <c r="C1812" t="s">
        <v>8</v>
      </c>
      <c r="D1812" t="s">
        <v>18</v>
      </c>
      <c r="E1812" t="s">
        <v>204</v>
      </c>
      <c r="F1812">
        <v>15</v>
      </c>
      <c r="G1812" s="1">
        <v>180000</v>
      </c>
      <c r="H1812" t="s">
        <v>16</v>
      </c>
      <c r="I1812" t="s">
        <v>17</v>
      </c>
    </row>
    <row r="1813" spans="1:9" x14ac:dyDescent="0.3">
      <c r="A1813">
        <v>1813</v>
      </c>
      <c r="B1813">
        <v>25</v>
      </c>
      <c r="C1813" t="s">
        <v>13</v>
      </c>
      <c r="D1813" t="s">
        <v>9</v>
      </c>
      <c r="E1813" t="s">
        <v>206</v>
      </c>
      <c r="F1813">
        <v>1</v>
      </c>
      <c r="G1813" s="1">
        <v>55000</v>
      </c>
      <c r="H1813" t="s">
        <v>11</v>
      </c>
      <c r="I1813" t="s">
        <v>23</v>
      </c>
    </row>
    <row r="1814" spans="1:9" x14ac:dyDescent="0.3">
      <c r="A1814">
        <v>1814</v>
      </c>
      <c r="B1814">
        <v>42</v>
      </c>
      <c r="C1814" t="s">
        <v>8</v>
      </c>
      <c r="D1814" t="s">
        <v>18</v>
      </c>
      <c r="E1814" t="s">
        <v>202</v>
      </c>
      <c r="F1814">
        <v>14</v>
      </c>
      <c r="G1814" s="1">
        <v>190000</v>
      </c>
      <c r="H1814" t="s">
        <v>32</v>
      </c>
      <c r="I1814" t="s">
        <v>23</v>
      </c>
    </row>
    <row r="1815" spans="1:9" x14ac:dyDescent="0.3">
      <c r="A1815">
        <v>1815</v>
      </c>
      <c r="B1815">
        <v>31</v>
      </c>
      <c r="C1815" t="s">
        <v>8</v>
      </c>
      <c r="D1815" t="s">
        <v>9</v>
      </c>
      <c r="E1815" t="s">
        <v>205</v>
      </c>
      <c r="F1815">
        <v>6</v>
      </c>
      <c r="G1815" s="1">
        <v>115000</v>
      </c>
      <c r="H1815" t="s">
        <v>27</v>
      </c>
      <c r="I1815" t="s">
        <v>30</v>
      </c>
    </row>
    <row r="1816" spans="1:9" x14ac:dyDescent="0.3">
      <c r="A1816">
        <v>1816</v>
      </c>
      <c r="B1816">
        <v>49</v>
      </c>
      <c r="C1816" t="s">
        <v>13</v>
      </c>
      <c r="D1816" t="s">
        <v>18</v>
      </c>
      <c r="E1816" t="s">
        <v>204</v>
      </c>
      <c r="F1816">
        <v>17</v>
      </c>
      <c r="G1816" s="1">
        <v>195000</v>
      </c>
      <c r="H1816" t="s">
        <v>20</v>
      </c>
      <c r="I1816" t="s">
        <v>56</v>
      </c>
    </row>
    <row r="1817" spans="1:9" x14ac:dyDescent="0.3">
      <c r="A1817">
        <v>1817</v>
      </c>
      <c r="B1817">
        <v>36</v>
      </c>
      <c r="C1817" t="s">
        <v>8</v>
      </c>
      <c r="D1817" t="s">
        <v>14</v>
      </c>
      <c r="E1817" t="s">
        <v>203</v>
      </c>
      <c r="F1817">
        <v>9</v>
      </c>
      <c r="G1817" s="1">
        <v>150000</v>
      </c>
      <c r="H1817" t="s">
        <v>27</v>
      </c>
      <c r="I1817" t="s">
        <v>28</v>
      </c>
    </row>
    <row r="1818" spans="1:9" x14ac:dyDescent="0.3">
      <c r="A1818">
        <v>1818</v>
      </c>
      <c r="B1818">
        <v>33</v>
      </c>
      <c r="C1818" t="s">
        <v>13</v>
      </c>
      <c r="D1818" t="s">
        <v>9</v>
      </c>
      <c r="E1818" t="s">
        <v>205</v>
      </c>
      <c r="F1818">
        <v>6</v>
      </c>
      <c r="G1818" s="1">
        <v>115000</v>
      </c>
      <c r="H1818" t="s">
        <v>16</v>
      </c>
      <c r="I1818" t="s">
        <v>12</v>
      </c>
    </row>
    <row r="1819" spans="1:9" x14ac:dyDescent="0.3">
      <c r="A1819">
        <v>1819</v>
      </c>
      <c r="B1819">
        <v>45</v>
      </c>
      <c r="C1819" t="s">
        <v>8</v>
      </c>
      <c r="D1819" t="s">
        <v>18</v>
      </c>
      <c r="E1819" t="s">
        <v>202</v>
      </c>
      <c r="F1819">
        <v>16</v>
      </c>
      <c r="G1819" s="1">
        <v>185000</v>
      </c>
      <c r="H1819" t="s">
        <v>16</v>
      </c>
      <c r="I1819" t="s">
        <v>23</v>
      </c>
    </row>
    <row r="1820" spans="1:9" x14ac:dyDescent="0.3">
      <c r="A1820">
        <v>1820</v>
      </c>
      <c r="B1820">
        <v>28</v>
      </c>
      <c r="C1820" t="s">
        <v>13</v>
      </c>
      <c r="D1820" t="s">
        <v>9</v>
      </c>
      <c r="E1820" t="s">
        <v>206</v>
      </c>
      <c r="F1820">
        <v>2</v>
      </c>
      <c r="G1820" s="1">
        <v>65000</v>
      </c>
      <c r="H1820" t="s">
        <v>20</v>
      </c>
      <c r="I1820" t="s">
        <v>56</v>
      </c>
    </row>
    <row r="1821" spans="1:9" x14ac:dyDescent="0.3">
      <c r="A1821">
        <v>1821</v>
      </c>
      <c r="B1821">
        <v>39</v>
      </c>
      <c r="C1821" t="s">
        <v>13</v>
      </c>
      <c r="D1821" t="s">
        <v>14</v>
      </c>
      <c r="E1821" t="s">
        <v>202</v>
      </c>
      <c r="F1821">
        <v>12</v>
      </c>
      <c r="G1821" s="1">
        <v>160000</v>
      </c>
      <c r="H1821" t="s">
        <v>11</v>
      </c>
      <c r="I1821" t="s">
        <v>35</v>
      </c>
    </row>
    <row r="1822" spans="1:9" x14ac:dyDescent="0.3">
      <c r="A1822">
        <v>1822</v>
      </c>
      <c r="B1822">
        <v>30</v>
      </c>
      <c r="C1822" t="s">
        <v>8</v>
      </c>
      <c r="D1822" t="s">
        <v>9</v>
      </c>
      <c r="E1822" t="s">
        <v>203</v>
      </c>
      <c r="F1822">
        <v>5</v>
      </c>
      <c r="G1822" s="1">
        <v>100000</v>
      </c>
      <c r="H1822" t="s">
        <v>32</v>
      </c>
      <c r="I1822" t="s">
        <v>33</v>
      </c>
    </row>
    <row r="1823" spans="1:9" x14ac:dyDescent="0.3">
      <c r="A1823">
        <v>1823</v>
      </c>
      <c r="B1823">
        <v>46</v>
      </c>
      <c r="C1823" t="s">
        <v>8</v>
      </c>
      <c r="D1823" t="s">
        <v>18</v>
      </c>
      <c r="E1823" t="s">
        <v>204</v>
      </c>
      <c r="F1823">
        <v>15</v>
      </c>
      <c r="G1823" s="1">
        <v>180000</v>
      </c>
      <c r="H1823" t="s">
        <v>20</v>
      </c>
      <c r="I1823" t="s">
        <v>23</v>
      </c>
    </row>
    <row r="1824" spans="1:9" x14ac:dyDescent="0.3">
      <c r="A1824">
        <v>1824</v>
      </c>
      <c r="B1824">
        <v>25</v>
      </c>
      <c r="C1824" t="s">
        <v>13</v>
      </c>
      <c r="D1824" t="s">
        <v>9</v>
      </c>
      <c r="E1824" t="s">
        <v>206</v>
      </c>
      <c r="F1824">
        <v>1</v>
      </c>
      <c r="G1824" s="1">
        <v>55000</v>
      </c>
      <c r="H1824" t="s">
        <v>11</v>
      </c>
      <c r="I1824" t="s">
        <v>44</v>
      </c>
    </row>
    <row r="1825" spans="1:9" x14ac:dyDescent="0.3">
      <c r="A1825">
        <v>1825</v>
      </c>
      <c r="B1825">
        <v>42</v>
      </c>
      <c r="C1825" t="s">
        <v>8</v>
      </c>
      <c r="D1825" t="s">
        <v>18</v>
      </c>
      <c r="E1825" t="s">
        <v>202</v>
      </c>
      <c r="F1825">
        <v>14</v>
      </c>
      <c r="G1825" s="1">
        <v>190000</v>
      </c>
      <c r="H1825" t="s">
        <v>27</v>
      </c>
      <c r="I1825" t="s">
        <v>30</v>
      </c>
    </row>
    <row r="1826" spans="1:9" x14ac:dyDescent="0.3">
      <c r="A1826">
        <v>1826</v>
      </c>
      <c r="B1826">
        <v>31</v>
      </c>
      <c r="C1826" t="s">
        <v>8</v>
      </c>
      <c r="D1826" t="s">
        <v>9</v>
      </c>
      <c r="E1826" t="s">
        <v>205</v>
      </c>
      <c r="F1826">
        <v>6</v>
      </c>
      <c r="G1826" s="1">
        <v>115000</v>
      </c>
      <c r="H1826" t="s">
        <v>27</v>
      </c>
      <c r="I1826" t="s">
        <v>28</v>
      </c>
    </row>
    <row r="1827" spans="1:9" x14ac:dyDescent="0.3">
      <c r="A1827">
        <v>1827</v>
      </c>
      <c r="B1827">
        <v>49</v>
      </c>
      <c r="C1827" t="s">
        <v>13</v>
      </c>
      <c r="D1827" t="s">
        <v>18</v>
      </c>
      <c r="E1827" t="s">
        <v>204</v>
      </c>
      <c r="F1827">
        <v>17</v>
      </c>
      <c r="G1827" s="1">
        <v>195000</v>
      </c>
      <c r="H1827" t="s">
        <v>11</v>
      </c>
      <c r="I1827" t="s">
        <v>35</v>
      </c>
    </row>
    <row r="1828" spans="1:9" x14ac:dyDescent="0.3">
      <c r="A1828">
        <v>1828</v>
      </c>
      <c r="B1828">
        <v>36</v>
      </c>
      <c r="C1828" t="s">
        <v>8</v>
      </c>
      <c r="D1828" t="s">
        <v>14</v>
      </c>
      <c r="E1828" t="s">
        <v>203</v>
      </c>
      <c r="F1828">
        <v>9</v>
      </c>
      <c r="G1828" s="1">
        <v>150000</v>
      </c>
      <c r="H1828" t="s">
        <v>32</v>
      </c>
      <c r="I1828" t="s">
        <v>33</v>
      </c>
    </row>
    <row r="1829" spans="1:9" x14ac:dyDescent="0.3">
      <c r="A1829">
        <v>1829</v>
      </c>
      <c r="B1829">
        <v>33</v>
      </c>
      <c r="C1829" t="s">
        <v>13</v>
      </c>
      <c r="D1829" t="s">
        <v>9</v>
      </c>
      <c r="E1829" t="s">
        <v>205</v>
      </c>
      <c r="F1829">
        <v>6</v>
      </c>
      <c r="G1829" s="1">
        <v>115000</v>
      </c>
      <c r="H1829" t="s">
        <v>27</v>
      </c>
      <c r="I1829" t="s">
        <v>28</v>
      </c>
    </row>
    <row r="1830" spans="1:9" x14ac:dyDescent="0.3">
      <c r="A1830">
        <v>1830</v>
      </c>
      <c r="B1830">
        <v>45</v>
      </c>
      <c r="C1830" t="s">
        <v>8</v>
      </c>
      <c r="D1830" t="s">
        <v>18</v>
      </c>
      <c r="E1830" t="s">
        <v>202</v>
      </c>
      <c r="F1830">
        <v>16</v>
      </c>
      <c r="G1830" s="1">
        <v>185000</v>
      </c>
      <c r="H1830" t="s">
        <v>16</v>
      </c>
      <c r="I1830" t="s">
        <v>39</v>
      </c>
    </row>
    <row r="1831" spans="1:9" x14ac:dyDescent="0.3">
      <c r="A1831">
        <v>1831</v>
      </c>
      <c r="B1831">
        <v>28</v>
      </c>
      <c r="C1831" t="s">
        <v>13</v>
      </c>
      <c r="D1831" t="s">
        <v>9</v>
      </c>
      <c r="E1831" t="s">
        <v>206</v>
      </c>
      <c r="F1831">
        <v>2</v>
      </c>
      <c r="G1831" s="1">
        <v>65000</v>
      </c>
      <c r="H1831" t="s">
        <v>27</v>
      </c>
      <c r="I1831" t="s">
        <v>12</v>
      </c>
    </row>
    <row r="1832" spans="1:9" x14ac:dyDescent="0.3">
      <c r="A1832">
        <v>1832</v>
      </c>
      <c r="B1832">
        <v>39</v>
      </c>
      <c r="C1832" t="s">
        <v>13</v>
      </c>
      <c r="D1832" t="s">
        <v>14</v>
      </c>
      <c r="E1832" t="s">
        <v>202</v>
      </c>
      <c r="F1832">
        <v>12</v>
      </c>
      <c r="G1832" s="1">
        <v>160000</v>
      </c>
      <c r="H1832" t="s">
        <v>27</v>
      </c>
      <c r="I1832" t="s">
        <v>28</v>
      </c>
    </row>
    <row r="1833" spans="1:9" x14ac:dyDescent="0.3">
      <c r="A1833">
        <v>1833</v>
      </c>
      <c r="B1833">
        <v>30</v>
      </c>
      <c r="C1833" t="s">
        <v>8</v>
      </c>
      <c r="D1833" t="s">
        <v>9</v>
      </c>
      <c r="E1833" t="s">
        <v>203</v>
      </c>
      <c r="F1833">
        <v>5</v>
      </c>
      <c r="G1833" s="1">
        <v>100000</v>
      </c>
      <c r="H1833" t="s">
        <v>20</v>
      </c>
      <c r="I1833" t="s">
        <v>23</v>
      </c>
    </row>
    <row r="1834" spans="1:9" x14ac:dyDescent="0.3">
      <c r="A1834">
        <v>1834</v>
      </c>
      <c r="B1834">
        <v>46</v>
      </c>
      <c r="C1834" t="s">
        <v>8</v>
      </c>
      <c r="D1834" t="s">
        <v>18</v>
      </c>
      <c r="E1834" t="s">
        <v>204</v>
      </c>
      <c r="F1834">
        <v>15</v>
      </c>
      <c r="G1834" s="1">
        <v>180000</v>
      </c>
      <c r="H1834" t="s">
        <v>27</v>
      </c>
      <c r="I1834" t="s">
        <v>28</v>
      </c>
    </row>
    <row r="1835" spans="1:9" x14ac:dyDescent="0.3">
      <c r="A1835">
        <v>1835</v>
      </c>
      <c r="B1835">
        <v>25</v>
      </c>
      <c r="C1835" t="s">
        <v>13</v>
      </c>
      <c r="D1835" t="s">
        <v>9</v>
      </c>
      <c r="E1835" t="s">
        <v>206</v>
      </c>
      <c r="F1835">
        <v>1</v>
      </c>
      <c r="G1835" s="1">
        <v>55000</v>
      </c>
      <c r="H1835" t="s">
        <v>16</v>
      </c>
      <c r="I1835" t="s">
        <v>23</v>
      </c>
    </row>
    <row r="1836" spans="1:9" x14ac:dyDescent="0.3">
      <c r="A1836">
        <v>1836</v>
      </c>
      <c r="B1836">
        <v>42</v>
      </c>
      <c r="C1836" t="s">
        <v>8</v>
      </c>
      <c r="D1836" t="s">
        <v>18</v>
      </c>
      <c r="E1836" t="s">
        <v>202</v>
      </c>
      <c r="F1836">
        <v>14</v>
      </c>
      <c r="G1836" s="1">
        <v>190000</v>
      </c>
      <c r="H1836" t="s">
        <v>32</v>
      </c>
      <c r="I1836" t="s">
        <v>33</v>
      </c>
    </row>
    <row r="1837" spans="1:9" x14ac:dyDescent="0.3">
      <c r="A1837">
        <v>1837</v>
      </c>
      <c r="B1837">
        <v>31</v>
      </c>
      <c r="C1837" t="s">
        <v>8</v>
      </c>
      <c r="D1837" t="s">
        <v>9</v>
      </c>
      <c r="E1837" t="s">
        <v>205</v>
      </c>
      <c r="F1837">
        <v>6</v>
      </c>
      <c r="G1837" s="1">
        <v>115000</v>
      </c>
      <c r="H1837" t="s">
        <v>20</v>
      </c>
      <c r="I1837" t="s">
        <v>23</v>
      </c>
    </row>
    <row r="1838" spans="1:9" x14ac:dyDescent="0.3">
      <c r="A1838">
        <v>1838</v>
      </c>
      <c r="B1838">
        <v>49</v>
      </c>
      <c r="C1838" t="s">
        <v>13</v>
      </c>
      <c r="D1838" t="s">
        <v>18</v>
      </c>
      <c r="E1838" t="s">
        <v>204</v>
      </c>
      <c r="F1838">
        <v>17</v>
      </c>
      <c r="G1838" s="1">
        <v>195000</v>
      </c>
      <c r="H1838" t="s">
        <v>20</v>
      </c>
      <c r="I1838" t="s">
        <v>56</v>
      </c>
    </row>
    <row r="1839" spans="1:9" x14ac:dyDescent="0.3">
      <c r="A1839">
        <v>1839</v>
      </c>
      <c r="B1839">
        <v>36</v>
      </c>
      <c r="C1839" t="s">
        <v>8</v>
      </c>
      <c r="D1839" t="s">
        <v>14</v>
      </c>
      <c r="E1839" t="s">
        <v>203</v>
      </c>
      <c r="F1839">
        <v>9</v>
      </c>
      <c r="G1839" s="1">
        <v>150000</v>
      </c>
      <c r="H1839" t="s">
        <v>20</v>
      </c>
      <c r="I1839" t="s">
        <v>23</v>
      </c>
    </row>
    <row r="1840" spans="1:9" x14ac:dyDescent="0.3">
      <c r="A1840">
        <v>1840</v>
      </c>
      <c r="B1840">
        <v>33</v>
      </c>
      <c r="C1840" t="s">
        <v>13</v>
      </c>
      <c r="D1840" t="s">
        <v>9</v>
      </c>
      <c r="E1840" t="s">
        <v>205</v>
      </c>
      <c r="F1840">
        <v>6</v>
      </c>
      <c r="G1840" s="1">
        <v>115000</v>
      </c>
      <c r="H1840" t="s">
        <v>32</v>
      </c>
      <c r="I1840" t="s">
        <v>33</v>
      </c>
    </row>
    <row r="1841" spans="1:9" x14ac:dyDescent="0.3">
      <c r="A1841">
        <v>1841</v>
      </c>
      <c r="B1841">
        <v>45</v>
      </c>
      <c r="C1841" t="s">
        <v>8</v>
      </c>
      <c r="D1841" t="s">
        <v>18</v>
      </c>
      <c r="E1841" t="s">
        <v>202</v>
      </c>
      <c r="F1841">
        <v>16</v>
      </c>
      <c r="G1841" s="1">
        <v>185000</v>
      </c>
      <c r="H1841" t="s">
        <v>27</v>
      </c>
      <c r="I1841" t="s">
        <v>30</v>
      </c>
    </row>
    <row r="1842" spans="1:9" x14ac:dyDescent="0.3">
      <c r="A1842">
        <v>1842</v>
      </c>
      <c r="B1842">
        <v>28</v>
      </c>
      <c r="C1842" t="s">
        <v>13</v>
      </c>
      <c r="D1842" t="s">
        <v>9</v>
      </c>
      <c r="E1842" t="s">
        <v>206</v>
      </c>
      <c r="F1842">
        <v>2</v>
      </c>
      <c r="G1842" s="1">
        <v>65000</v>
      </c>
      <c r="H1842" t="s">
        <v>32</v>
      </c>
      <c r="I1842" t="s">
        <v>23</v>
      </c>
    </row>
    <row r="1843" spans="1:9" x14ac:dyDescent="0.3">
      <c r="A1843">
        <v>1843</v>
      </c>
      <c r="B1843">
        <v>39</v>
      </c>
      <c r="C1843" t="s">
        <v>13</v>
      </c>
      <c r="D1843" t="s">
        <v>14</v>
      </c>
      <c r="E1843" t="s">
        <v>202</v>
      </c>
      <c r="F1843">
        <v>12</v>
      </c>
      <c r="G1843" s="1">
        <v>160000</v>
      </c>
      <c r="H1843" t="s">
        <v>20</v>
      </c>
      <c r="I1843" t="s">
        <v>23</v>
      </c>
    </row>
    <row r="1844" spans="1:9" x14ac:dyDescent="0.3">
      <c r="A1844">
        <v>1844</v>
      </c>
      <c r="B1844">
        <v>30</v>
      </c>
      <c r="C1844" t="s">
        <v>8</v>
      </c>
      <c r="D1844" t="s">
        <v>9</v>
      </c>
      <c r="E1844" t="s">
        <v>203</v>
      </c>
      <c r="F1844">
        <v>5</v>
      </c>
      <c r="G1844" s="1">
        <v>100000</v>
      </c>
      <c r="H1844" t="s">
        <v>11</v>
      </c>
      <c r="I1844" t="s">
        <v>23</v>
      </c>
    </row>
    <row r="1845" spans="1:9" x14ac:dyDescent="0.3">
      <c r="A1845">
        <v>1845</v>
      </c>
      <c r="B1845">
        <v>46</v>
      </c>
      <c r="C1845" t="s">
        <v>8</v>
      </c>
      <c r="D1845" t="s">
        <v>18</v>
      </c>
      <c r="E1845" t="s">
        <v>204</v>
      </c>
      <c r="F1845">
        <v>15</v>
      </c>
      <c r="G1845" s="1">
        <v>180000</v>
      </c>
      <c r="H1845" t="s">
        <v>16</v>
      </c>
      <c r="I1845" t="s">
        <v>39</v>
      </c>
    </row>
    <row r="1846" spans="1:9" x14ac:dyDescent="0.3">
      <c r="A1846">
        <v>1846</v>
      </c>
      <c r="B1846">
        <v>25</v>
      </c>
      <c r="C1846" t="s">
        <v>13</v>
      </c>
      <c r="D1846" t="s">
        <v>9</v>
      </c>
      <c r="E1846" t="s">
        <v>206</v>
      </c>
      <c r="F1846">
        <v>1</v>
      </c>
      <c r="G1846" s="1">
        <v>55000</v>
      </c>
      <c r="H1846" t="s">
        <v>32</v>
      </c>
      <c r="I1846" t="s">
        <v>12</v>
      </c>
    </row>
    <row r="1847" spans="1:9" x14ac:dyDescent="0.3">
      <c r="A1847">
        <v>1847</v>
      </c>
      <c r="B1847">
        <v>42</v>
      </c>
      <c r="C1847" t="s">
        <v>8</v>
      </c>
      <c r="D1847" t="s">
        <v>18</v>
      </c>
      <c r="E1847" t="s">
        <v>202</v>
      </c>
      <c r="F1847">
        <v>14</v>
      </c>
      <c r="G1847" s="1">
        <v>190000</v>
      </c>
      <c r="H1847" t="s">
        <v>32</v>
      </c>
      <c r="I1847" t="s">
        <v>33</v>
      </c>
    </row>
    <row r="1848" spans="1:9" x14ac:dyDescent="0.3">
      <c r="A1848">
        <v>1848</v>
      </c>
      <c r="B1848">
        <v>31</v>
      </c>
      <c r="C1848" t="s">
        <v>8</v>
      </c>
      <c r="D1848" t="s">
        <v>9</v>
      </c>
      <c r="E1848" t="s">
        <v>205</v>
      </c>
      <c r="F1848">
        <v>6</v>
      </c>
      <c r="G1848" s="1">
        <v>115000</v>
      </c>
      <c r="H1848" t="s">
        <v>20</v>
      </c>
      <c r="I1848" t="s">
        <v>23</v>
      </c>
    </row>
    <row r="1849" spans="1:9" x14ac:dyDescent="0.3">
      <c r="A1849">
        <v>1849</v>
      </c>
      <c r="B1849">
        <v>49</v>
      </c>
      <c r="C1849" t="s">
        <v>13</v>
      </c>
      <c r="D1849" t="s">
        <v>18</v>
      </c>
      <c r="E1849" t="s">
        <v>204</v>
      </c>
      <c r="F1849">
        <v>17</v>
      </c>
      <c r="G1849" s="1">
        <v>195000</v>
      </c>
      <c r="H1849" t="s">
        <v>20</v>
      </c>
      <c r="I1849" t="s">
        <v>12</v>
      </c>
    </row>
    <row r="1850" spans="1:9" x14ac:dyDescent="0.3">
      <c r="A1850">
        <v>1850</v>
      </c>
      <c r="B1850">
        <v>36</v>
      </c>
      <c r="C1850" t="s">
        <v>8</v>
      </c>
      <c r="D1850" t="s">
        <v>14</v>
      </c>
      <c r="E1850" t="s">
        <v>203</v>
      </c>
      <c r="F1850">
        <v>9</v>
      </c>
      <c r="G1850" s="1">
        <v>150000</v>
      </c>
      <c r="H1850" t="s">
        <v>11</v>
      </c>
      <c r="I1850" t="s">
        <v>35</v>
      </c>
    </row>
    <row r="1851" spans="1:9" x14ac:dyDescent="0.3">
      <c r="A1851">
        <v>1851</v>
      </c>
      <c r="B1851">
        <v>33</v>
      </c>
      <c r="C1851" t="s">
        <v>13</v>
      </c>
      <c r="D1851" t="s">
        <v>9</v>
      </c>
      <c r="E1851" t="s">
        <v>205</v>
      </c>
      <c r="F1851">
        <v>6</v>
      </c>
      <c r="G1851" s="1">
        <v>115000</v>
      </c>
      <c r="H1851" t="s">
        <v>16</v>
      </c>
      <c r="I1851" t="s">
        <v>23</v>
      </c>
    </row>
    <row r="1852" spans="1:9" x14ac:dyDescent="0.3">
      <c r="A1852">
        <v>1852</v>
      </c>
      <c r="B1852">
        <v>45</v>
      </c>
      <c r="C1852" t="s">
        <v>8</v>
      </c>
      <c r="D1852" t="s">
        <v>18</v>
      </c>
      <c r="E1852" t="s">
        <v>202</v>
      </c>
      <c r="F1852">
        <v>16</v>
      </c>
      <c r="G1852" s="1">
        <v>185000</v>
      </c>
      <c r="H1852" t="s">
        <v>11</v>
      </c>
      <c r="I1852" t="s">
        <v>12</v>
      </c>
    </row>
    <row r="1853" spans="1:9" x14ac:dyDescent="0.3">
      <c r="A1853">
        <v>1853</v>
      </c>
      <c r="B1853">
        <v>28</v>
      </c>
      <c r="C1853" t="s">
        <v>13</v>
      </c>
      <c r="D1853" t="s">
        <v>9</v>
      </c>
      <c r="E1853" t="s">
        <v>206</v>
      </c>
      <c r="F1853">
        <v>2</v>
      </c>
      <c r="G1853" s="1">
        <v>65000</v>
      </c>
      <c r="H1853" t="s">
        <v>32</v>
      </c>
      <c r="I1853" t="s">
        <v>33</v>
      </c>
    </row>
    <row r="1854" spans="1:9" x14ac:dyDescent="0.3">
      <c r="A1854">
        <v>1854</v>
      </c>
      <c r="B1854">
        <v>39</v>
      </c>
      <c r="C1854" t="s">
        <v>13</v>
      </c>
      <c r="D1854" t="s">
        <v>14</v>
      </c>
      <c r="E1854" t="s">
        <v>202</v>
      </c>
      <c r="F1854">
        <v>12</v>
      </c>
      <c r="G1854" s="1">
        <v>160000</v>
      </c>
      <c r="H1854" t="s">
        <v>32</v>
      </c>
      <c r="I1854" t="s">
        <v>12</v>
      </c>
    </row>
    <row r="1855" spans="1:9" x14ac:dyDescent="0.3">
      <c r="A1855">
        <v>1855</v>
      </c>
      <c r="B1855">
        <v>30</v>
      </c>
      <c r="C1855" t="s">
        <v>8</v>
      </c>
      <c r="D1855" t="s">
        <v>9</v>
      </c>
      <c r="E1855" t="s">
        <v>203</v>
      </c>
      <c r="F1855">
        <v>5</v>
      </c>
      <c r="G1855" s="1">
        <v>100000</v>
      </c>
      <c r="H1855" t="s">
        <v>16</v>
      </c>
      <c r="I1855" t="s">
        <v>23</v>
      </c>
    </row>
    <row r="1856" spans="1:9" x14ac:dyDescent="0.3">
      <c r="A1856">
        <v>1856</v>
      </c>
      <c r="B1856">
        <v>46</v>
      </c>
      <c r="C1856" t="s">
        <v>8</v>
      </c>
      <c r="D1856" t="s">
        <v>18</v>
      </c>
      <c r="E1856" t="s">
        <v>204</v>
      </c>
      <c r="F1856">
        <v>15</v>
      </c>
      <c r="G1856" s="1">
        <v>180000</v>
      </c>
      <c r="H1856" t="s">
        <v>11</v>
      </c>
      <c r="I1856" t="s">
        <v>12</v>
      </c>
    </row>
    <row r="1857" spans="1:9" x14ac:dyDescent="0.3">
      <c r="A1857">
        <v>1857</v>
      </c>
      <c r="B1857">
        <v>25</v>
      </c>
      <c r="C1857" t="s">
        <v>13</v>
      </c>
      <c r="D1857" t="s">
        <v>9</v>
      </c>
      <c r="E1857" t="s">
        <v>206</v>
      </c>
      <c r="F1857">
        <v>1</v>
      </c>
      <c r="G1857" s="1">
        <v>55000</v>
      </c>
      <c r="H1857" t="s">
        <v>16</v>
      </c>
      <c r="I1857" t="s">
        <v>39</v>
      </c>
    </row>
    <row r="1858" spans="1:9" x14ac:dyDescent="0.3">
      <c r="A1858">
        <v>1858</v>
      </c>
      <c r="B1858">
        <v>42</v>
      </c>
      <c r="C1858" t="s">
        <v>8</v>
      </c>
      <c r="D1858" t="s">
        <v>18</v>
      </c>
      <c r="E1858" t="s">
        <v>202</v>
      </c>
      <c r="F1858">
        <v>14</v>
      </c>
      <c r="G1858" s="1">
        <v>190000</v>
      </c>
      <c r="H1858" t="s">
        <v>11</v>
      </c>
      <c r="I1858" t="s">
        <v>44</v>
      </c>
    </row>
    <row r="1859" spans="1:9" x14ac:dyDescent="0.3">
      <c r="A1859">
        <v>1859</v>
      </c>
      <c r="B1859">
        <v>31</v>
      </c>
      <c r="C1859" t="s">
        <v>8</v>
      </c>
      <c r="D1859" t="s">
        <v>9</v>
      </c>
      <c r="E1859" t="s">
        <v>205</v>
      </c>
      <c r="F1859">
        <v>6</v>
      </c>
      <c r="G1859" s="1">
        <v>115000</v>
      </c>
      <c r="H1859" t="s">
        <v>11</v>
      </c>
      <c r="I1859" t="s">
        <v>35</v>
      </c>
    </row>
    <row r="1860" spans="1:9" x14ac:dyDescent="0.3">
      <c r="A1860">
        <v>1860</v>
      </c>
      <c r="B1860">
        <v>49</v>
      </c>
      <c r="C1860" t="s">
        <v>13</v>
      </c>
      <c r="D1860" t="s">
        <v>18</v>
      </c>
      <c r="E1860" t="s">
        <v>204</v>
      </c>
      <c r="F1860">
        <v>17</v>
      </c>
      <c r="G1860" s="1">
        <v>195000</v>
      </c>
      <c r="H1860" t="s">
        <v>16</v>
      </c>
      <c r="I1860" t="s">
        <v>39</v>
      </c>
    </row>
    <row r="1861" spans="1:9" x14ac:dyDescent="0.3">
      <c r="A1861">
        <v>1861</v>
      </c>
      <c r="B1861">
        <v>36</v>
      </c>
      <c r="C1861" t="s">
        <v>8</v>
      </c>
      <c r="D1861" t="s">
        <v>14</v>
      </c>
      <c r="E1861" t="s">
        <v>203</v>
      </c>
      <c r="F1861">
        <v>9</v>
      </c>
      <c r="G1861" s="1">
        <v>150000</v>
      </c>
      <c r="H1861" t="s">
        <v>32</v>
      </c>
      <c r="I1861" t="s">
        <v>23</v>
      </c>
    </row>
    <row r="1862" spans="1:9" x14ac:dyDescent="0.3">
      <c r="A1862">
        <v>1862</v>
      </c>
      <c r="B1862">
        <v>33</v>
      </c>
      <c r="C1862" t="s">
        <v>13</v>
      </c>
      <c r="D1862" t="s">
        <v>9</v>
      </c>
      <c r="E1862" t="s">
        <v>205</v>
      </c>
      <c r="F1862">
        <v>6</v>
      </c>
      <c r="G1862" s="1">
        <v>115000</v>
      </c>
      <c r="H1862" t="s">
        <v>11</v>
      </c>
      <c r="I1862" t="s">
        <v>23</v>
      </c>
    </row>
    <row r="1863" spans="1:9" x14ac:dyDescent="0.3">
      <c r="A1863">
        <v>1863</v>
      </c>
      <c r="B1863">
        <v>45</v>
      </c>
      <c r="C1863" t="s">
        <v>8</v>
      </c>
      <c r="D1863" t="s">
        <v>18</v>
      </c>
      <c r="E1863" t="s">
        <v>202</v>
      </c>
      <c r="F1863">
        <v>16</v>
      </c>
      <c r="G1863" s="1">
        <v>185000</v>
      </c>
      <c r="H1863" t="s">
        <v>32</v>
      </c>
      <c r="I1863" t="s">
        <v>23</v>
      </c>
    </row>
    <row r="1864" spans="1:9" x14ac:dyDescent="0.3">
      <c r="A1864">
        <v>1864</v>
      </c>
      <c r="B1864">
        <v>28</v>
      </c>
      <c r="C1864" t="s">
        <v>13</v>
      </c>
      <c r="D1864" t="s">
        <v>9</v>
      </c>
      <c r="E1864" t="s">
        <v>206</v>
      </c>
      <c r="F1864">
        <v>2</v>
      </c>
      <c r="G1864" s="1">
        <v>65000</v>
      </c>
      <c r="H1864" t="s">
        <v>20</v>
      </c>
      <c r="I1864" t="s">
        <v>23</v>
      </c>
    </row>
    <row r="1865" spans="1:9" x14ac:dyDescent="0.3">
      <c r="A1865">
        <v>1865</v>
      </c>
      <c r="B1865">
        <v>39</v>
      </c>
      <c r="C1865" t="s">
        <v>13</v>
      </c>
      <c r="D1865" t="s">
        <v>14</v>
      </c>
      <c r="E1865" t="s">
        <v>202</v>
      </c>
      <c r="F1865">
        <v>12</v>
      </c>
      <c r="G1865" s="1">
        <v>160000</v>
      </c>
      <c r="H1865" t="s">
        <v>32</v>
      </c>
      <c r="I1865" t="s">
        <v>12</v>
      </c>
    </row>
    <row r="1866" spans="1:9" x14ac:dyDescent="0.3">
      <c r="A1866">
        <v>1866</v>
      </c>
      <c r="B1866">
        <v>30</v>
      </c>
      <c r="C1866" t="s">
        <v>8</v>
      </c>
      <c r="D1866" t="s">
        <v>9</v>
      </c>
      <c r="E1866" t="s">
        <v>203</v>
      </c>
      <c r="F1866">
        <v>5</v>
      </c>
      <c r="G1866" s="1">
        <v>100000</v>
      </c>
      <c r="H1866" t="s">
        <v>32</v>
      </c>
      <c r="I1866" t="s">
        <v>23</v>
      </c>
    </row>
    <row r="1867" spans="1:9" x14ac:dyDescent="0.3">
      <c r="A1867">
        <v>1867</v>
      </c>
      <c r="B1867">
        <v>46</v>
      </c>
      <c r="C1867" t="s">
        <v>8</v>
      </c>
      <c r="D1867" t="s">
        <v>18</v>
      </c>
      <c r="E1867" t="s">
        <v>204</v>
      </c>
      <c r="F1867">
        <v>15</v>
      </c>
      <c r="G1867" s="1">
        <v>180000</v>
      </c>
      <c r="H1867" t="s">
        <v>32</v>
      </c>
      <c r="I1867" t="s">
        <v>33</v>
      </c>
    </row>
    <row r="1868" spans="1:9" x14ac:dyDescent="0.3">
      <c r="A1868">
        <v>1868</v>
      </c>
      <c r="B1868">
        <v>25</v>
      </c>
      <c r="C1868" t="s">
        <v>13</v>
      </c>
      <c r="D1868" t="s">
        <v>9</v>
      </c>
      <c r="E1868" t="s">
        <v>206</v>
      </c>
      <c r="F1868">
        <v>1</v>
      </c>
      <c r="G1868" s="1">
        <v>55000</v>
      </c>
      <c r="H1868" t="s">
        <v>27</v>
      </c>
      <c r="I1868" t="s">
        <v>28</v>
      </c>
    </row>
    <row r="1869" spans="1:9" x14ac:dyDescent="0.3">
      <c r="A1869">
        <v>1869</v>
      </c>
      <c r="B1869">
        <v>42</v>
      </c>
      <c r="C1869" t="s">
        <v>8</v>
      </c>
      <c r="D1869" t="s">
        <v>18</v>
      </c>
      <c r="E1869" t="s">
        <v>202</v>
      </c>
      <c r="F1869">
        <v>14</v>
      </c>
      <c r="G1869" s="1">
        <v>190000</v>
      </c>
      <c r="H1869" t="s">
        <v>11</v>
      </c>
      <c r="I1869" t="s">
        <v>23</v>
      </c>
    </row>
    <row r="1870" spans="1:9" x14ac:dyDescent="0.3">
      <c r="A1870">
        <v>1870</v>
      </c>
      <c r="B1870">
        <v>31</v>
      </c>
      <c r="C1870" t="s">
        <v>8</v>
      </c>
      <c r="D1870" t="s">
        <v>9</v>
      </c>
      <c r="E1870" t="s">
        <v>205</v>
      </c>
      <c r="F1870">
        <v>6</v>
      </c>
      <c r="G1870" s="1">
        <v>115000</v>
      </c>
      <c r="H1870" t="s">
        <v>11</v>
      </c>
      <c r="I1870" t="s">
        <v>12</v>
      </c>
    </row>
    <row r="1871" spans="1:9" x14ac:dyDescent="0.3">
      <c r="A1871">
        <v>1871</v>
      </c>
      <c r="B1871">
        <v>49</v>
      </c>
      <c r="C1871" t="s">
        <v>13</v>
      </c>
      <c r="D1871" t="s">
        <v>18</v>
      </c>
      <c r="E1871" t="s">
        <v>204</v>
      </c>
      <c r="F1871">
        <v>17</v>
      </c>
      <c r="G1871" s="1">
        <v>195000</v>
      </c>
      <c r="H1871" t="s">
        <v>20</v>
      </c>
      <c r="I1871" t="s">
        <v>12</v>
      </c>
    </row>
    <row r="1872" spans="1:9" x14ac:dyDescent="0.3">
      <c r="A1872">
        <v>1872</v>
      </c>
      <c r="B1872">
        <v>36</v>
      </c>
      <c r="C1872" t="s">
        <v>8</v>
      </c>
      <c r="D1872" t="s">
        <v>14</v>
      </c>
      <c r="E1872" t="s">
        <v>203</v>
      </c>
      <c r="F1872">
        <v>9</v>
      </c>
      <c r="G1872" s="1">
        <v>150000</v>
      </c>
      <c r="H1872" t="s">
        <v>11</v>
      </c>
      <c r="I1872" t="s">
        <v>12</v>
      </c>
    </row>
    <row r="1873" spans="1:9" x14ac:dyDescent="0.3">
      <c r="A1873">
        <v>1873</v>
      </c>
      <c r="B1873">
        <v>33</v>
      </c>
      <c r="C1873" t="s">
        <v>13</v>
      </c>
      <c r="D1873" t="s">
        <v>9</v>
      </c>
      <c r="E1873" t="s">
        <v>205</v>
      </c>
      <c r="F1873">
        <v>6</v>
      </c>
      <c r="G1873" s="1">
        <v>115000</v>
      </c>
      <c r="H1873" t="s">
        <v>11</v>
      </c>
      <c r="I1873" t="s">
        <v>35</v>
      </c>
    </row>
    <row r="1874" spans="1:9" x14ac:dyDescent="0.3">
      <c r="A1874">
        <v>1874</v>
      </c>
      <c r="B1874">
        <v>45</v>
      </c>
      <c r="C1874" t="s">
        <v>8</v>
      </c>
      <c r="D1874" t="s">
        <v>18</v>
      </c>
      <c r="E1874" t="s">
        <v>202</v>
      </c>
      <c r="F1874">
        <v>16</v>
      </c>
      <c r="G1874" s="1">
        <v>185000</v>
      </c>
      <c r="H1874" t="s">
        <v>11</v>
      </c>
      <c r="I1874" t="s">
        <v>12</v>
      </c>
    </row>
    <row r="1875" spans="1:9" x14ac:dyDescent="0.3">
      <c r="A1875">
        <v>1875</v>
      </c>
      <c r="B1875">
        <v>28</v>
      </c>
      <c r="C1875" t="s">
        <v>13</v>
      </c>
      <c r="D1875" t="s">
        <v>9</v>
      </c>
      <c r="E1875" t="s">
        <v>206</v>
      </c>
      <c r="F1875">
        <v>2</v>
      </c>
      <c r="G1875" s="1">
        <v>65000</v>
      </c>
      <c r="H1875" t="s">
        <v>16</v>
      </c>
      <c r="I1875" t="s">
        <v>39</v>
      </c>
    </row>
    <row r="1876" spans="1:9" x14ac:dyDescent="0.3">
      <c r="A1876">
        <v>1876</v>
      </c>
      <c r="B1876">
        <v>39</v>
      </c>
      <c r="C1876" t="s">
        <v>13</v>
      </c>
      <c r="D1876" t="s">
        <v>14</v>
      </c>
      <c r="E1876" t="s">
        <v>202</v>
      </c>
      <c r="F1876">
        <v>12</v>
      </c>
      <c r="G1876" s="1">
        <v>160000</v>
      </c>
      <c r="H1876" t="s">
        <v>11</v>
      </c>
      <c r="I1876" t="s">
        <v>44</v>
      </c>
    </row>
    <row r="1877" spans="1:9" x14ac:dyDescent="0.3">
      <c r="A1877">
        <v>1877</v>
      </c>
      <c r="B1877">
        <v>30</v>
      </c>
      <c r="C1877" t="s">
        <v>8</v>
      </c>
      <c r="D1877" t="s">
        <v>9</v>
      </c>
      <c r="E1877" t="s">
        <v>203</v>
      </c>
      <c r="F1877">
        <v>5</v>
      </c>
      <c r="G1877" s="1">
        <v>100000</v>
      </c>
      <c r="H1877" t="s">
        <v>20</v>
      </c>
      <c r="I1877" t="s">
        <v>12</v>
      </c>
    </row>
    <row r="1878" spans="1:9" x14ac:dyDescent="0.3">
      <c r="A1878">
        <v>1878</v>
      </c>
      <c r="B1878">
        <v>46</v>
      </c>
      <c r="C1878" t="s">
        <v>8</v>
      </c>
      <c r="D1878" t="s">
        <v>18</v>
      </c>
      <c r="E1878" t="s">
        <v>204</v>
      </c>
      <c r="F1878">
        <v>15</v>
      </c>
      <c r="G1878" s="1">
        <v>180000</v>
      </c>
      <c r="H1878" t="s">
        <v>16</v>
      </c>
      <c r="I1878" t="s">
        <v>39</v>
      </c>
    </row>
    <row r="1879" spans="1:9" x14ac:dyDescent="0.3">
      <c r="A1879">
        <v>1879</v>
      </c>
      <c r="B1879">
        <v>25</v>
      </c>
      <c r="C1879" t="s">
        <v>13</v>
      </c>
      <c r="D1879" t="s">
        <v>9</v>
      </c>
      <c r="E1879" t="s">
        <v>206</v>
      </c>
      <c r="F1879">
        <v>1</v>
      </c>
      <c r="G1879" s="1">
        <v>55000</v>
      </c>
      <c r="H1879" t="s">
        <v>32</v>
      </c>
      <c r="I1879" t="s">
        <v>33</v>
      </c>
    </row>
    <row r="1880" spans="1:9" x14ac:dyDescent="0.3">
      <c r="A1880">
        <v>1880</v>
      </c>
      <c r="B1880">
        <v>42</v>
      </c>
      <c r="C1880" t="s">
        <v>8</v>
      </c>
      <c r="D1880" t="s">
        <v>18</v>
      </c>
      <c r="E1880" t="s">
        <v>202</v>
      </c>
      <c r="F1880">
        <v>14</v>
      </c>
      <c r="G1880" s="1">
        <v>190000</v>
      </c>
      <c r="H1880" t="s">
        <v>16</v>
      </c>
      <c r="I1880" t="s">
        <v>12</v>
      </c>
    </row>
    <row r="1881" spans="1:9" x14ac:dyDescent="0.3">
      <c r="A1881">
        <v>1881</v>
      </c>
      <c r="B1881">
        <v>31</v>
      </c>
      <c r="C1881" t="s">
        <v>8</v>
      </c>
      <c r="D1881" t="s">
        <v>9</v>
      </c>
      <c r="E1881" t="s">
        <v>205</v>
      </c>
      <c r="F1881">
        <v>6</v>
      </c>
      <c r="G1881" s="1">
        <v>115000</v>
      </c>
      <c r="H1881" t="s">
        <v>20</v>
      </c>
      <c r="I1881" t="s">
        <v>12</v>
      </c>
    </row>
    <row r="1882" spans="1:9" x14ac:dyDescent="0.3">
      <c r="A1882">
        <v>1882</v>
      </c>
      <c r="B1882">
        <v>49</v>
      </c>
      <c r="C1882" t="s">
        <v>13</v>
      </c>
      <c r="D1882" t="s">
        <v>18</v>
      </c>
      <c r="E1882" t="s">
        <v>204</v>
      </c>
      <c r="F1882">
        <v>17</v>
      </c>
      <c r="G1882" s="1">
        <v>195000</v>
      </c>
      <c r="H1882" t="s">
        <v>27</v>
      </c>
      <c r="I1882" t="s">
        <v>30</v>
      </c>
    </row>
    <row r="1883" spans="1:9" x14ac:dyDescent="0.3">
      <c r="A1883">
        <v>1883</v>
      </c>
      <c r="B1883">
        <v>36</v>
      </c>
      <c r="C1883" t="s">
        <v>8</v>
      </c>
      <c r="D1883" t="s">
        <v>14</v>
      </c>
      <c r="E1883" t="s">
        <v>203</v>
      </c>
      <c r="F1883">
        <v>9</v>
      </c>
      <c r="G1883" s="1">
        <v>150000</v>
      </c>
      <c r="H1883" t="s">
        <v>27</v>
      </c>
      <c r="I1883" t="s">
        <v>12</v>
      </c>
    </row>
    <row r="1884" spans="1:9" x14ac:dyDescent="0.3">
      <c r="A1884">
        <v>1884</v>
      </c>
      <c r="B1884">
        <v>33</v>
      </c>
      <c r="C1884" t="s">
        <v>13</v>
      </c>
      <c r="D1884" t="s">
        <v>9</v>
      </c>
      <c r="E1884" t="s">
        <v>205</v>
      </c>
      <c r="F1884">
        <v>6</v>
      </c>
      <c r="G1884" s="1">
        <v>115000</v>
      </c>
      <c r="H1884" t="s">
        <v>20</v>
      </c>
      <c r="I1884" t="s">
        <v>23</v>
      </c>
    </row>
    <row r="1885" spans="1:9" x14ac:dyDescent="0.3">
      <c r="A1885">
        <v>1885</v>
      </c>
      <c r="B1885">
        <v>45</v>
      </c>
      <c r="C1885" t="s">
        <v>8</v>
      </c>
      <c r="D1885" t="s">
        <v>18</v>
      </c>
      <c r="E1885" t="s">
        <v>202</v>
      </c>
      <c r="F1885">
        <v>16</v>
      </c>
      <c r="G1885" s="1">
        <v>185000</v>
      </c>
      <c r="H1885" t="s">
        <v>32</v>
      </c>
      <c r="I1885" t="s">
        <v>33</v>
      </c>
    </row>
    <row r="1886" spans="1:9" x14ac:dyDescent="0.3">
      <c r="A1886">
        <v>1886</v>
      </c>
      <c r="B1886">
        <v>28</v>
      </c>
      <c r="C1886" t="s">
        <v>13</v>
      </c>
      <c r="D1886" t="s">
        <v>9</v>
      </c>
      <c r="E1886" t="s">
        <v>206</v>
      </c>
      <c r="F1886">
        <v>2</v>
      </c>
      <c r="G1886" s="1">
        <v>65000</v>
      </c>
      <c r="H1886" t="s">
        <v>32</v>
      </c>
      <c r="I1886" t="s">
        <v>33</v>
      </c>
    </row>
    <row r="1887" spans="1:9" x14ac:dyDescent="0.3">
      <c r="A1887">
        <v>1887</v>
      </c>
      <c r="B1887">
        <v>39</v>
      </c>
      <c r="C1887" t="s">
        <v>13</v>
      </c>
      <c r="D1887" t="s">
        <v>14</v>
      </c>
      <c r="E1887" t="s">
        <v>202</v>
      </c>
      <c r="F1887">
        <v>12</v>
      </c>
      <c r="G1887" s="1">
        <v>160000</v>
      </c>
      <c r="H1887" t="s">
        <v>11</v>
      </c>
      <c r="I1887" t="s">
        <v>35</v>
      </c>
    </row>
    <row r="1888" spans="1:9" x14ac:dyDescent="0.3">
      <c r="A1888">
        <v>1888</v>
      </c>
      <c r="B1888">
        <v>30</v>
      </c>
      <c r="C1888" t="s">
        <v>8</v>
      </c>
      <c r="D1888" t="s">
        <v>9</v>
      </c>
      <c r="E1888" t="s">
        <v>203</v>
      </c>
      <c r="F1888">
        <v>5</v>
      </c>
      <c r="G1888" s="1">
        <v>100000</v>
      </c>
      <c r="H1888" t="s">
        <v>20</v>
      </c>
      <c r="I1888" t="s">
        <v>56</v>
      </c>
    </row>
    <row r="1889" spans="1:9" x14ac:dyDescent="0.3">
      <c r="A1889">
        <v>1889</v>
      </c>
      <c r="B1889">
        <v>46</v>
      </c>
      <c r="C1889" t="s">
        <v>8</v>
      </c>
      <c r="D1889" t="s">
        <v>18</v>
      </c>
      <c r="E1889" t="s">
        <v>204</v>
      </c>
      <c r="F1889">
        <v>15</v>
      </c>
      <c r="G1889" s="1">
        <v>180000</v>
      </c>
      <c r="H1889" t="s">
        <v>27</v>
      </c>
      <c r="I1889" t="s">
        <v>30</v>
      </c>
    </row>
    <row r="1890" spans="1:9" x14ac:dyDescent="0.3">
      <c r="A1890">
        <v>1890</v>
      </c>
      <c r="B1890">
        <v>25</v>
      </c>
      <c r="C1890" t="s">
        <v>13</v>
      </c>
      <c r="D1890" t="s">
        <v>9</v>
      </c>
      <c r="E1890" t="s">
        <v>206</v>
      </c>
      <c r="F1890">
        <v>1</v>
      </c>
      <c r="G1890" s="1">
        <v>550</v>
      </c>
      <c r="H1890" t="s">
        <v>11</v>
      </c>
      <c r="I1890" t="s">
        <v>44</v>
      </c>
    </row>
    <row r="1891" spans="1:9" x14ac:dyDescent="0.3">
      <c r="A1891">
        <v>1891</v>
      </c>
      <c r="B1891">
        <v>29</v>
      </c>
      <c r="C1891" t="s">
        <v>8</v>
      </c>
      <c r="D1891" t="s">
        <v>9</v>
      </c>
      <c r="E1891" t="s">
        <v>206</v>
      </c>
      <c r="F1891">
        <v>4</v>
      </c>
      <c r="G1891" s="1">
        <v>90000</v>
      </c>
      <c r="H1891" t="s">
        <v>32</v>
      </c>
      <c r="I1891" t="s">
        <v>12</v>
      </c>
    </row>
    <row r="1892" spans="1:9" x14ac:dyDescent="0.3">
      <c r="A1892">
        <v>1892</v>
      </c>
      <c r="B1892">
        <v>40</v>
      </c>
      <c r="C1892" t="s">
        <v>13</v>
      </c>
      <c r="D1892" t="s">
        <v>14</v>
      </c>
      <c r="E1892" t="s">
        <v>202</v>
      </c>
      <c r="F1892">
        <v>12</v>
      </c>
      <c r="G1892" s="1">
        <v>160000</v>
      </c>
      <c r="H1892" t="s">
        <v>16</v>
      </c>
      <c r="I1892" t="s">
        <v>17</v>
      </c>
    </row>
    <row r="1893" spans="1:9" x14ac:dyDescent="0.3">
      <c r="A1893">
        <v>1893</v>
      </c>
      <c r="B1893">
        <v>27</v>
      </c>
      <c r="C1893" t="s">
        <v>13</v>
      </c>
      <c r="D1893" t="s">
        <v>9</v>
      </c>
      <c r="E1893" t="s">
        <v>203</v>
      </c>
      <c r="F1893">
        <v>3</v>
      </c>
      <c r="G1893" s="1">
        <v>80000</v>
      </c>
      <c r="H1893" t="s">
        <v>11</v>
      </c>
      <c r="I1893" t="s">
        <v>12</v>
      </c>
    </row>
    <row r="1894" spans="1:9" x14ac:dyDescent="0.3">
      <c r="A1894">
        <v>1894</v>
      </c>
      <c r="B1894">
        <v>50</v>
      </c>
      <c r="C1894" t="s">
        <v>8</v>
      </c>
      <c r="D1894" t="s">
        <v>18</v>
      </c>
      <c r="E1894" t="s">
        <v>204</v>
      </c>
      <c r="F1894">
        <v>18</v>
      </c>
      <c r="G1894" s="1">
        <v>195000</v>
      </c>
      <c r="H1894" t="s">
        <v>11</v>
      </c>
      <c r="I1894" t="s">
        <v>12</v>
      </c>
    </row>
    <row r="1895" spans="1:9" x14ac:dyDescent="0.3">
      <c r="A1895">
        <v>1895</v>
      </c>
      <c r="B1895">
        <v>33</v>
      </c>
      <c r="C1895" t="s">
        <v>13</v>
      </c>
      <c r="D1895" t="s">
        <v>14</v>
      </c>
      <c r="E1895" t="s">
        <v>205</v>
      </c>
      <c r="F1895">
        <v>6</v>
      </c>
      <c r="G1895" s="1">
        <v>115000</v>
      </c>
      <c r="H1895" t="s">
        <v>20</v>
      </c>
      <c r="I1895" t="s">
        <v>12</v>
      </c>
    </row>
    <row r="1896" spans="1:9" x14ac:dyDescent="0.3">
      <c r="A1896">
        <v>1896</v>
      </c>
      <c r="B1896">
        <v>37</v>
      </c>
      <c r="C1896" t="s">
        <v>8</v>
      </c>
      <c r="D1896" t="s">
        <v>9</v>
      </c>
      <c r="E1896" t="s">
        <v>202</v>
      </c>
      <c r="F1896">
        <v>10</v>
      </c>
      <c r="G1896" s="1">
        <v>150000</v>
      </c>
      <c r="H1896" t="s">
        <v>11</v>
      </c>
      <c r="I1896" t="s">
        <v>23</v>
      </c>
    </row>
    <row r="1897" spans="1:9" x14ac:dyDescent="0.3">
      <c r="A1897">
        <v>1897</v>
      </c>
      <c r="B1897">
        <v>28</v>
      </c>
      <c r="C1897" t="s">
        <v>8</v>
      </c>
      <c r="D1897" t="s">
        <v>9</v>
      </c>
      <c r="E1897" t="s">
        <v>206</v>
      </c>
      <c r="F1897">
        <v>2</v>
      </c>
      <c r="G1897" s="1">
        <v>65000</v>
      </c>
      <c r="H1897" t="s">
        <v>11</v>
      </c>
      <c r="I1897" t="s">
        <v>23</v>
      </c>
    </row>
    <row r="1898" spans="1:9" x14ac:dyDescent="0.3">
      <c r="A1898">
        <v>1898</v>
      </c>
      <c r="B1898">
        <v>44</v>
      </c>
      <c r="C1898" t="s">
        <v>13</v>
      </c>
      <c r="D1898" t="s">
        <v>18</v>
      </c>
      <c r="E1898" t="s">
        <v>204</v>
      </c>
      <c r="F1898">
        <v>14</v>
      </c>
      <c r="G1898" s="1">
        <v>190000</v>
      </c>
      <c r="H1898" t="s">
        <v>32</v>
      </c>
      <c r="I1898" t="s">
        <v>33</v>
      </c>
    </row>
    <row r="1899" spans="1:9" x14ac:dyDescent="0.3">
      <c r="A1899">
        <v>1899</v>
      </c>
      <c r="B1899">
        <v>35</v>
      </c>
      <c r="C1899" t="s">
        <v>8</v>
      </c>
      <c r="D1899" t="s">
        <v>14</v>
      </c>
      <c r="E1899" t="s">
        <v>203</v>
      </c>
      <c r="F1899">
        <v>8</v>
      </c>
      <c r="G1899" s="1">
        <v>140000</v>
      </c>
      <c r="H1899" t="s">
        <v>11</v>
      </c>
      <c r="I1899" t="s">
        <v>12</v>
      </c>
    </row>
    <row r="1900" spans="1:9" x14ac:dyDescent="0.3">
      <c r="A1900">
        <v>1900</v>
      </c>
      <c r="B1900">
        <v>47</v>
      </c>
      <c r="C1900" t="s">
        <v>8</v>
      </c>
      <c r="D1900" t="s">
        <v>18</v>
      </c>
      <c r="E1900" t="s">
        <v>202</v>
      </c>
      <c r="F1900">
        <v>16</v>
      </c>
      <c r="G1900" s="1">
        <v>185000</v>
      </c>
      <c r="H1900" t="s">
        <v>20</v>
      </c>
      <c r="I1900" t="s">
        <v>23</v>
      </c>
    </row>
    <row r="1901" spans="1:9" x14ac:dyDescent="0.3">
      <c r="A1901">
        <v>1901</v>
      </c>
      <c r="B1901">
        <v>34</v>
      </c>
      <c r="C1901" t="s">
        <v>13</v>
      </c>
      <c r="D1901" t="s">
        <v>9</v>
      </c>
      <c r="E1901" t="s">
        <v>205</v>
      </c>
      <c r="F1901">
        <v>7</v>
      </c>
      <c r="G1901" s="1">
        <v>130000</v>
      </c>
      <c r="H1901" t="s">
        <v>27</v>
      </c>
      <c r="I1901" t="s">
        <v>28</v>
      </c>
    </row>
    <row r="1902" spans="1:9" x14ac:dyDescent="0.3">
      <c r="A1902">
        <v>1902</v>
      </c>
      <c r="B1902">
        <v>31</v>
      </c>
      <c r="C1902" t="s">
        <v>13</v>
      </c>
      <c r="D1902" t="s">
        <v>14</v>
      </c>
      <c r="E1902" t="s">
        <v>206</v>
      </c>
      <c r="F1902">
        <v>5</v>
      </c>
      <c r="G1902" s="1">
        <v>105000</v>
      </c>
      <c r="H1902" t="s">
        <v>11</v>
      </c>
      <c r="I1902" t="s">
        <v>35</v>
      </c>
    </row>
    <row r="1903" spans="1:9" x14ac:dyDescent="0.3">
      <c r="A1903">
        <v>1903</v>
      </c>
      <c r="B1903">
        <v>51</v>
      </c>
      <c r="C1903" t="s">
        <v>8</v>
      </c>
      <c r="D1903" t="s">
        <v>18</v>
      </c>
      <c r="E1903" t="s">
        <v>204</v>
      </c>
      <c r="F1903">
        <v>19</v>
      </c>
      <c r="G1903" s="1">
        <v>200000</v>
      </c>
      <c r="H1903" t="s">
        <v>27</v>
      </c>
      <c r="I1903" t="s">
        <v>30</v>
      </c>
    </row>
    <row r="1904" spans="1:9" x14ac:dyDescent="0.3">
      <c r="A1904">
        <v>1904</v>
      </c>
      <c r="B1904">
        <v>30</v>
      </c>
      <c r="C1904" t="s">
        <v>8</v>
      </c>
      <c r="D1904" t="s">
        <v>9</v>
      </c>
      <c r="E1904" t="s">
        <v>203</v>
      </c>
      <c r="F1904">
        <v>5</v>
      </c>
      <c r="G1904" s="1">
        <v>100000</v>
      </c>
      <c r="H1904" t="s">
        <v>16</v>
      </c>
      <c r="I1904" t="s">
        <v>12</v>
      </c>
    </row>
    <row r="1905" spans="1:9" x14ac:dyDescent="0.3">
      <c r="A1905">
        <v>1905</v>
      </c>
      <c r="B1905">
        <v>42</v>
      </c>
      <c r="C1905" t="s">
        <v>8</v>
      </c>
      <c r="D1905" t="s">
        <v>14</v>
      </c>
      <c r="E1905" t="s">
        <v>202</v>
      </c>
      <c r="F1905">
        <v>13</v>
      </c>
      <c r="G1905" s="1">
        <v>170000</v>
      </c>
      <c r="H1905" t="s">
        <v>20</v>
      </c>
      <c r="I1905" t="s">
        <v>12</v>
      </c>
    </row>
    <row r="1906" spans="1:9" x14ac:dyDescent="0.3">
      <c r="A1906">
        <v>1906</v>
      </c>
      <c r="B1906">
        <v>33</v>
      </c>
      <c r="C1906" t="s">
        <v>13</v>
      </c>
      <c r="D1906" t="s">
        <v>9</v>
      </c>
      <c r="E1906" t="s">
        <v>205</v>
      </c>
      <c r="F1906">
        <v>6</v>
      </c>
      <c r="G1906" s="1">
        <v>115000</v>
      </c>
      <c r="H1906" t="s">
        <v>20</v>
      </c>
      <c r="I1906" t="s">
        <v>12</v>
      </c>
    </row>
    <row r="1907" spans="1:9" x14ac:dyDescent="0.3">
      <c r="A1907">
        <v>1907</v>
      </c>
      <c r="B1907">
        <v>45</v>
      </c>
      <c r="C1907" t="s">
        <v>8</v>
      </c>
      <c r="D1907" t="s">
        <v>18</v>
      </c>
      <c r="E1907" t="s">
        <v>204</v>
      </c>
      <c r="F1907">
        <v>16</v>
      </c>
      <c r="G1907" s="1">
        <v>185000</v>
      </c>
      <c r="H1907" t="s">
        <v>11</v>
      </c>
      <c r="I1907" t="s">
        <v>35</v>
      </c>
    </row>
    <row r="1908" spans="1:9" x14ac:dyDescent="0.3">
      <c r="A1908">
        <v>1908</v>
      </c>
      <c r="B1908">
        <v>29</v>
      </c>
      <c r="C1908" t="s">
        <v>13</v>
      </c>
      <c r="D1908" t="s">
        <v>9</v>
      </c>
      <c r="E1908" t="s">
        <v>206</v>
      </c>
      <c r="F1908">
        <v>4</v>
      </c>
      <c r="G1908" s="1">
        <v>90000</v>
      </c>
      <c r="H1908" t="s">
        <v>32</v>
      </c>
      <c r="I1908" t="s">
        <v>23</v>
      </c>
    </row>
    <row r="1909" spans="1:9" x14ac:dyDescent="0.3">
      <c r="A1909">
        <v>1909</v>
      </c>
      <c r="B1909">
        <v>39</v>
      </c>
      <c r="C1909" t="s">
        <v>13</v>
      </c>
      <c r="D1909" t="s">
        <v>14</v>
      </c>
      <c r="E1909" t="s">
        <v>202</v>
      </c>
      <c r="F1909">
        <v>12</v>
      </c>
      <c r="G1909" s="1">
        <v>160000</v>
      </c>
      <c r="H1909" t="s">
        <v>27</v>
      </c>
      <c r="I1909" t="s">
        <v>30</v>
      </c>
    </row>
    <row r="1910" spans="1:9" x14ac:dyDescent="0.3">
      <c r="A1910">
        <v>1910</v>
      </c>
      <c r="B1910">
        <v>27</v>
      </c>
      <c r="C1910" t="s">
        <v>8</v>
      </c>
      <c r="D1910" t="s">
        <v>9</v>
      </c>
      <c r="E1910" t="s">
        <v>203</v>
      </c>
      <c r="F1910">
        <v>3</v>
      </c>
      <c r="G1910" s="1">
        <v>80000</v>
      </c>
      <c r="H1910" t="s">
        <v>32</v>
      </c>
      <c r="I1910" t="s">
        <v>12</v>
      </c>
    </row>
    <row r="1911" spans="1:9" x14ac:dyDescent="0.3">
      <c r="A1911">
        <v>1911</v>
      </c>
      <c r="B1911">
        <v>49</v>
      </c>
      <c r="C1911" t="s">
        <v>8</v>
      </c>
      <c r="D1911" t="s">
        <v>18</v>
      </c>
      <c r="E1911" t="s">
        <v>204</v>
      </c>
      <c r="F1911">
        <v>17</v>
      </c>
      <c r="G1911" s="1">
        <v>195000</v>
      </c>
      <c r="H1911" t="s">
        <v>16</v>
      </c>
      <c r="I1911" t="s">
        <v>23</v>
      </c>
    </row>
    <row r="1912" spans="1:9" x14ac:dyDescent="0.3">
      <c r="A1912">
        <v>1912</v>
      </c>
      <c r="B1912">
        <v>32</v>
      </c>
      <c r="C1912" t="s">
        <v>13</v>
      </c>
      <c r="D1912" t="s">
        <v>14</v>
      </c>
      <c r="E1912" t="s">
        <v>205</v>
      </c>
      <c r="F1912">
        <v>6</v>
      </c>
      <c r="G1912" s="1">
        <v>115000</v>
      </c>
      <c r="H1912" t="s">
        <v>27</v>
      </c>
      <c r="I1912" t="s">
        <v>30</v>
      </c>
    </row>
    <row r="1913" spans="1:9" x14ac:dyDescent="0.3">
      <c r="A1913">
        <v>1913</v>
      </c>
      <c r="B1913">
        <v>36</v>
      </c>
      <c r="C1913" t="s">
        <v>8</v>
      </c>
      <c r="D1913" t="s">
        <v>9</v>
      </c>
      <c r="E1913" t="s">
        <v>202</v>
      </c>
      <c r="F1913">
        <v>8</v>
      </c>
      <c r="G1913" s="1">
        <v>135000</v>
      </c>
      <c r="H1913" t="s">
        <v>16</v>
      </c>
      <c r="I1913" t="s">
        <v>17</v>
      </c>
    </row>
    <row r="1914" spans="1:9" x14ac:dyDescent="0.3">
      <c r="A1914">
        <v>1914</v>
      </c>
      <c r="B1914">
        <v>27</v>
      </c>
      <c r="C1914" t="s">
        <v>8</v>
      </c>
      <c r="D1914" t="s">
        <v>9</v>
      </c>
      <c r="E1914" t="s">
        <v>206</v>
      </c>
      <c r="F1914">
        <v>2</v>
      </c>
      <c r="G1914" s="1">
        <v>65000</v>
      </c>
      <c r="H1914" t="s">
        <v>32</v>
      </c>
      <c r="I1914" t="s">
        <v>33</v>
      </c>
    </row>
    <row r="1915" spans="1:9" x14ac:dyDescent="0.3">
      <c r="A1915">
        <v>1915</v>
      </c>
      <c r="B1915">
        <v>43</v>
      </c>
      <c r="C1915" t="s">
        <v>13</v>
      </c>
      <c r="D1915" t="s">
        <v>18</v>
      </c>
      <c r="E1915" t="s">
        <v>204</v>
      </c>
      <c r="F1915">
        <v>14</v>
      </c>
      <c r="G1915" s="1">
        <v>190000</v>
      </c>
      <c r="H1915" t="s">
        <v>20</v>
      </c>
      <c r="I1915" t="s">
        <v>12</v>
      </c>
    </row>
    <row r="1916" spans="1:9" x14ac:dyDescent="0.3">
      <c r="A1916">
        <v>1916</v>
      </c>
      <c r="B1916">
        <v>34</v>
      </c>
      <c r="C1916" t="s">
        <v>8</v>
      </c>
      <c r="D1916" t="s">
        <v>14</v>
      </c>
      <c r="E1916" t="s">
        <v>203</v>
      </c>
      <c r="F1916">
        <v>8</v>
      </c>
      <c r="G1916" s="1">
        <v>140000</v>
      </c>
      <c r="H1916" t="s">
        <v>32</v>
      </c>
      <c r="I1916" t="s">
        <v>33</v>
      </c>
    </row>
    <row r="1917" spans="1:9" x14ac:dyDescent="0.3">
      <c r="A1917">
        <v>1917</v>
      </c>
      <c r="B1917">
        <v>46</v>
      </c>
      <c r="C1917" t="s">
        <v>8</v>
      </c>
      <c r="D1917" t="s">
        <v>18</v>
      </c>
      <c r="E1917" t="s">
        <v>202</v>
      </c>
      <c r="F1917">
        <v>16</v>
      </c>
      <c r="G1917" s="1">
        <v>185000</v>
      </c>
      <c r="H1917" t="s">
        <v>11</v>
      </c>
      <c r="I1917" t="s">
        <v>12</v>
      </c>
    </row>
    <row r="1918" spans="1:9" x14ac:dyDescent="0.3">
      <c r="A1918">
        <v>1918</v>
      </c>
      <c r="B1918">
        <v>33</v>
      </c>
      <c r="C1918" t="s">
        <v>13</v>
      </c>
      <c r="D1918" t="s">
        <v>9</v>
      </c>
      <c r="E1918" t="s">
        <v>205</v>
      </c>
      <c r="F1918">
        <v>7</v>
      </c>
      <c r="G1918" s="1">
        <v>130000</v>
      </c>
      <c r="H1918" t="s">
        <v>16</v>
      </c>
      <c r="I1918" t="s">
        <v>17</v>
      </c>
    </row>
    <row r="1919" spans="1:9" x14ac:dyDescent="0.3">
      <c r="A1919">
        <v>1919</v>
      </c>
      <c r="B1919">
        <v>30</v>
      </c>
      <c r="C1919" t="s">
        <v>13</v>
      </c>
      <c r="D1919" t="s">
        <v>14</v>
      </c>
      <c r="E1919" t="s">
        <v>206</v>
      </c>
      <c r="F1919">
        <v>5</v>
      </c>
      <c r="G1919" s="1">
        <v>105000</v>
      </c>
      <c r="H1919" t="s">
        <v>11</v>
      </c>
      <c r="I1919" t="s">
        <v>12</v>
      </c>
    </row>
    <row r="1920" spans="1:9" x14ac:dyDescent="0.3">
      <c r="A1920">
        <v>1920</v>
      </c>
      <c r="B1920">
        <v>50</v>
      </c>
      <c r="C1920" t="s">
        <v>8</v>
      </c>
      <c r="D1920" t="s">
        <v>18</v>
      </c>
      <c r="E1920" t="s">
        <v>204</v>
      </c>
      <c r="F1920">
        <v>19</v>
      </c>
      <c r="G1920" s="1">
        <v>200000</v>
      </c>
      <c r="H1920" t="s">
        <v>27</v>
      </c>
      <c r="I1920" t="s">
        <v>28</v>
      </c>
    </row>
    <row r="1921" spans="1:9" x14ac:dyDescent="0.3">
      <c r="A1921">
        <v>1921</v>
      </c>
      <c r="B1921">
        <v>30</v>
      </c>
      <c r="C1921" t="s">
        <v>8</v>
      </c>
      <c r="D1921" t="s">
        <v>9</v>
      </c>
      <c r="E1921" t="s">
        <v>203</v>
      </c>
      <c r="F1921">
        <v>5</v>
      </c>
      <c r="G1921" s="1">
        <v>100000</v>
      </c>
      <c r="H1921" t="s">
        <v>11</v>
      </c>
      <c r="I1921" t="s">
        <v>23</v>
      </c>
    </row>
    <row r="1922" spans="1:9" x14ac:dyDescent="0.3">
      <c r="A1922">
        <v>1922</v>
      </c>
      <c r="B1922">
        <v>42</v>
      </c>
      <c r="C1922" t="s">
        <v>8</v>
      </c>
      <c r="D1922" t="s">
        <v>14</v>
      </c>
      <c r="E1922" t="s">
        <v>202</v>
      </c>
      <c r="F1922">
        <v>13</v>
      </c>
      <c r="G1922" s="1">
        <v>170000</v>
      </c>
      <c r="H1922" t="s">
        <v>16</v>
      </c>
      <c r="I1922" t="s">
        <v>12</v>
      </c>
    </row>
    <row r="1923" spans="1:9" x14ac:dyDescent="0.3">
      <c r="A1923">
        <v>1923</v>
      </c>
      <c r="B1923">
        <v>33</v>
      </c>
      <c r="C1923" t="s">
        <v>13</v>
      </c>
      <c r="D1923" t="s">
        <v>9</v>
      </c>
      <c r="E1923" t="s">
        <v>205</v>
      </c>
      <c r="F1923">
        <v>6</v>
      </c>
      <c r="G1923" s="1">
        <v>115000</v>
      </c>
      <c r="H1923" t="s">
        <v>32</v>
      </c>
      <c r="I1923" t="s">
        <v>23</v>
      </c>
    </row>
    <row r="1924" spans="1:9" x14ac:dyDescent="0.3">
      <c r="A1924">
        <v>1924</v>
      </c>
      <c r="B1924">
        <v>45</v>
      </c>
      <c r="C1924" t="s">
        <v>8</v>
      </c>
      <c r="D1924" t="s">
        <v>18</v>
      </c>
      <c r="E1924" t="s">
        <v>204</v>
      </c>
      <c r="F1924">
        <v>16</v>
      </c>
      <c r="G1924" s="1">
        <v>185000</v>
      </c>
      <c r="H1924" t="s">
        <v>32</v>
      </c>
      <c r="I1924" t="s">
        <v>33</v>
      </c>
    </row>
    <row r="1925" spans="1:9" x14ac:dyDescent="0.3">
      <c r="A1925">
        <v>1925</v>
      </c>
      <c r="B1925">
        <v>29</v>
      </c>
      <c r="C1925" t="s">
        <v>13</v>
      </c>
      <c r="D1925" t="s">
        <v>9</v>
      </c>
      <c r="E1925" t="s">
        <v>206</v>
      </c>
      <c r="F1925">
        <v>4</v>
      </c>
      <c r="G1925" s="1">
        <v>90000</v>
      </c>
      <c r="H1925" t="s">
        <v>16</v>
      </c>
      <c r="I1925" t="s">
        <v>12</v>
      </c>
    </row>
    <row r="1926" spans="1:9" x14ac:dyDescent="0.3">
      <c r="A1926">
        <v>1926</v>
      </c>
      <c r="B1926">
        <v>39</v>
      </c>
      <c r="C1926" t="s">
        <v>13</v>
      </c>
      <c r="D1926" t="s">
        <v>14</v>
      </c>
      <c r="E1926" t="s">
        <v>202</v>
      </c>
      <c r="F1926">
        <v>12</v>
      </c>
      <c r="G1926" s="1">
        <v>160000</v>
      </c>
      <c r="H1926" t="s">
        <v>20</v>
      </c>
      <c r="I1926" t="s">
        <v>56</v>
      </c>
    </row>
    <row r="1927" spans="1:9" x14ac:dyDescent="0.3">
      <c r="A1927">
        <v>1927</v>
      </c>
      <c r="B1927">
        <v>27</v>
      </c>
      <c r="C1927" t="s">
        <v>8</v>
      </c>
      <c r="D1927" t="s">
        <v>9</v>
      </c>
      <c r="E1927" t="s">
        <v>203</v>
      </c>
      <c r="F1927">
        <v>3</v>
      </c>
      <c r="G1927" s="1">
        <v>80000</v>
      </c>
      <c r="H1927" t="s">
        <v>20</v>
      </c>
      <c r="I1927" t="s">
        <v>56</v>
      </c>
    </row>
    <row r="1928" spans="1:9" x14ac:dyDescent="0.3">
      <c r="A1928">
        <v>1928</v>
      </c>
      <c r="B1928">
        <v>49</v>
      </c>
      <c r="C1928" t="s">
        <v>8</v>
      </c>
      <c r="D1928" t="s">
        <v>18</v>
      </c>
      <c r="E1928" t="s">
        <v>204</v>
      </c>
      <c r="F1928">
        <v>17</v>
      </c>
      <c r="G1928" s="1">
        <v>195000</v>
      </c>
      <c r="H1928" t="s">
        <v>16</v>
      </c>
      <c r="I1928" t="s">
        <v>23</v>
      </c>
    </row>
    <row r="1929" spans="1:9" x14ac:dyDescent="0.3">
      <c r="A1929">
        <v>1929</v>
      </c>
      <c r="B1929">
        <v>32</v>
      </c>
      <c r="C1929" t="s">
        <v>13</v>
      </c>
      <c r="D1929" t="s">
        <v>14</v>
      </c>
      <c r="E1929" t="s">
        <v>205</v>
      </c>
      <c r="F1929">
        <v>6</v>
      </c>
      <c r="G1929" s="1">
        <v>115000</v>
      </c>
      <c r="H1929" t="s">
        <v>20</v>
      </c>
      <c r="I1929" t="s">
        <v>56</v>
      </c>
    </row>
    <row r="1930" spans="1:9" x14ac:dyDescent="0.3">
      <c r="A1930">
        <v>1930</v>
      </c>
      <c r="B1930">
        <v>36</v>
      </c>
      <c r="C1930" t="s">
        <v>8</v>
      </c>
      <c r="D1930" t="s">
        <v>9</v>
      </c>
      <c r="E1930" t="s">
        <v>202</v>
      </c>
      <c r="F1930">
        <v>8</v>
      </c>
      <c r="G1930" s="1">
        <v>135000</v>
      </c>
      <c r="H1930" t="s">
        <v>16</v>
      </c>
      <c r="I1930" t="s">
        <v>23</v>
      </c>
    </row>
    <row r="1931" spans="1:9" x14ac:dyDescent="0.3">
      <c r="A1931">
        <v>1931</v>
      </c>
      <c r="B1931">
        <v>27</v>
      </c>
      <c r="C1931" t="s">
        <v>8</v>
      </c>
      <c r="D1931" t="s">
        <v>9</v>
      </c>
      <c r="E1931" t="s">
        <v>206</v>
      </c>
      <c r="F1931">
        <v>2</v>
      </c>
      <c r="G1931" s="1">
        <v>65000</v>
      </c>
      <c r="H1931" t="s">
        <v>16</v>
      </c>
      <c r="I1931" t="s">
        <v>12</v>
      </c>
    </row>
    <row r="1932" spans="1:9" x14ac:dyDescent="0.3">
      <c r="A1932">
        <v>1932</v>
      </c>
      <c r="B1932">
        <v>43</v>
      </c>
      <c r="C1932" t="s">
        <v>13</v>
      </c>
      <c r="D1932" t="s">
        <v>18</v>
      </c>
      <c r="E1932" t="s">
        <v>204</v>
      </c>
      <c r="F1932">
        <v>14</v>
      </c>
      <c r="G1932" s="1">
        <v>190000</v>
      </c>
      <c r="H1932" t="s">
        <v>32</v>
      </c>
      <c r="I1932" t="s">
        <v>23</v>
      </c>
    </row>
    <row r="1933" spans="1:9" x14ac:dyDescent="0.3">
      <c r="A1933">
        <v>1933</v>
      </c>
      <c r="B1933">
        <v>34</v>
      </c>
      <c r="C1933" t="s">
        <v>8</v>
      </c>
      <c r="D1933" t="s">
        <v>14</v>
      </c>
      <c r="E1933" t="s">
        <v>203</v>
      </c>
      <c r="F1933">
        <v>8</v>
      </c>
      <c r="G1933" s="1">
        <v>140000</v>
      </c>
      <c r="H1933" t="s">
        <v>20</v>
      </c>
      <c r="I1933" t="s">
        <v>12</v>
      </c>
    </row>
    <row r="1934" spans="1:9" x14ac:dyDescent="0.3">
      <c r="A1934">
        <v>1934</v>
      </c>
      <c r="B1934">
        <v>46</v>
      </c>
      <c r="C1934" t="s">
        <v>8</v>
      </c>
      <c r="D1934" t="s">
        <v>18</v>
      </c>
      <c r="E1934" t="s">
        <v>202</v>
      </c>
      <c r="F1934">
        <v>16</v>
      </c>
      <c r="G1934" s="1">
        <v>185000</v>
      </c>
      <c r="H1934" t="s">
        <v>20</v>
      </c>
      <c r="I1934" t="s">
        <v>12</v>
      </c>
    </row>
    <row r="1935" spans="1:9" x14ac:dyDescent="0.3">
      <c r="A1935">
        <v>1935</v>
      </c>
      <c r="B1935">
        <v>33</v>
      </c>
      <c r="C1935" t="s">
        <v>13</v>
      </c>
      <c r="D1935" t="s">
        <v>9</v>
      </c>
      <c r="E1935" t="s">
        <v>205</v>
      </c>
      <c r="F1935">
        <v>7</v>
      </c>
      <c r="G1935" s="1">
        <v>130000</v>
      </c>
      <c r="H1935" t="s">
        <v>20</v>
      </c>
      <c r="I1935" t="s">
        <v>23</v>
      </c>
    </row>
    <row r="1936" spans="1:9" x14ac:dyDescent="0.3">
      <c r="A1936">
        <v>1936</v>
      </c>
      <c r="B1936">
        <v>30</v>
      </c>
      <c r="C1936" t="s">
        <v>13</v>
      </c>
      <c r="D1936" t="s">
        <v>14</v>
      </c>
      <c r="E1936" t="s">
        <v>206</v>
      </c>
      <c r="F1936">
        <v>5</v>
      </c>
      <c r="G1936" s="1">
        <v>105000</v>
      </c>
      <c r="H1936" t="s">
        <v>11</v>
      </c>
      <c r="I1936" t="s">
        <v>23</v>
      </c>
    </row>
    <row r="1937" spans="1:9" x14ac:dyDescent="0.3">
      <c r="A1937">
        <v>1937</v>
      </c>
      <c r="B1937">
        <v>50</v>
      </c>
      <c r="C1937" t="s">
        <v>8</v>
      </c>
      <c r="D1937" t="s">
        <v>18</v>
      </c>
      <c r="E1937" t="s">
        <v>204</v>
      </c>
      <c r="F1937">
        <v>19</v>
      </c>
      <c r="G1937" s="1">
        <v>200000</v>
      </c>
      <c r="H1937" t="s">
        <v>20</v>
      </c>
      <c r="I1937" t="s">
        <v>23</v>
      </c>
    </row>
    <row r="1938" spans="1:9" x14ac:dyDescent="0.3">
      <c r="A1938">
        <v>1938</v>
      </c>
      <c r="B1938">
        <v>30</v>
      </c>
      <c r="C1938" t="s">
        <v>8</v>
      </c>
      <c r="D1938" t="s">
        <v>9</v>
      </c>
      <c r="E1938" t="s">
        <v>203</v>
      </c>
      <c r="F1938">
        <v>5</v>
      </c>
      <c r="G1938" s="1">
        <v>100000</v>
      </c>
      <c r="H1938" t="s">
        <v>27</v>
      </c>
      <c r="I1938" t="s">
        <v>12</v>
      </c>
    </row>
    <row r="1939" spans="1:9" x14ac:dyDescent="0.3">
      <c r="A1939">
        <v>1939</v>
      </c>
      <c r="B1939">
        <v>42</v>
      </c>
      <c r="C1939" t="s">
        <v>8</v>
      </c>
      <c r="D1939" t="s">
        <v>14</v>
      </c>
      <c r="E1939" t="s">
        <v>202</v>
      </c>
      <c r="F1939">
        <v>13</v>
      </c>
      <c r="G1939" s="1">
        <v>170000</v>
      </c>
      <c r="H1939" t="s">
        <v>16</v>
      </c>
      <c r="I1939" t="s">
        <v>39</v>
      </c>
    </row>
    <row r="1940" spans="1:9" x14ac:dyDescent="0.3">
      <c r="A1940">
        <v>1940</v>
      </c>
      <c r="B1940">
        <v>33</v>
      </c>
      <c r="C1940" t="s">
        <v>13</v>
      </c>
      <c r="D1940" t="s">
        <v>9</v>
      </c>
      <c r="E1940" t="s">
        <v>205</v>
      </c>
      <c r="F1940">
        <v>6</v>
      </c>
      <c r="G1940" s="1">
        <v>115000</v>
      </c>
      <c r="H1940" t="s">
        <v>20</v>
      </c>
      <c r="I1940" t="s">
        <v>56</v>
      </c>
    </row>
    <row r="1941" spans="1:9" x14ac:dyDescent="0.3">
      <c r="A1941">
        <v>1941</v>
      </c>
      <c r="B1941">
        <v>45</v>
      </c>
      <c r="C1941" t="s">
        <v>8</v>
      </c>
      <c r="D1941" t="s">
        <v>18</v>
      </c>
      <c r="E1941" t="s">
        <v>204</v>
      </c>
      <c r="F1941">
        <v>16</v>
      </c>
      <c r="G1941" s="1">
        <v>185000</v>
      </c>
      <c r="H1941" t="s">
        <v>11</v>
      </c>
      <c r="I1941" t="s">
        <v>44</v>
      </c>
    </row>
    <row r="1942" spans="1:9" x14ac:dyDescent="0.3">
      <c r="A1942">
        <v>1942</v>
      </c>
      <c r="B1942">
        <v>29</v>
      </c>
      <c r="C1942" t="s">
        <v>13</v>
      </c>
      <c r="D1942" t="s">
        <v>9</v>
      </c>
      <c r="E1942" t="s">
        <v>206</v>
      </c>
      <c r="F1942">
        <v>4</v>
      </c>
      <c r="G1942" s="1">
        <v>90000</v>
      </c>
      <c r="H1942" t="s">
        <v>20</v>
      </c>
      <c r="I1942" t="s">
        <v>56</v>
      </c>
    </row>
    <row r="1943" spans="1:9" x14ac:dyDescent="0.3">
      <c r="A1943">
        <v>1943</v>
      </c>
      <c r="B1943">
        <v>39</v>
      </c>
      <c r="C1943" t="s">
        <v>13</v>
      </c>
      <c r="D1943" t="s">
        <v>14</v>
      </c>
      <c r="E1943" t="s">
        <v>202</v>
      </c>
      <c r="F1943">
        <v>12</v>
      </c>
      <c r="G1943" s="1">
        <v>160000</v>
      </c>
      <c r="H1943" t="s">
        <v>16</v>
      </c>
      <c r="I1943" t="s">
        <v>23</v>
      </c>
    </row>
    <row r="1944" spans="1:9" x14ac:dyDescent="0.3">
      <c r="A1944">
        <v>1944</v>
      </c>
      <c r="B1944">
        <v>27</v>
      </c>
      <c r="C1944" t="s">
        <v>8</v>
      </c>
      <c r="D1944" t="s">
        <v>9</v>
      </c>
      <c r="E1944" t="s">
        <v>203</v>
      </c>
      <c r="F1944">
        <v>3</v>
      </c>
      <c r="G1944" s="1">
        <v>80000</v>
      </c>
      <c r="H1944" t="s">
        <v>16</v>
      </c>
      <c r="I1944" t="s">
        <v>39</v>
      </c>
    </row>
    <row r="1945" spans="1:9" x14ac:dyDescent="0.3">
      <c r="A1945">
        <v>1945</v>
      </c>
      <c r="B1945">
        <v>49</v>
      </c>
      <c r="C1945" t="s">
        <v>8</v>
      </c>
      <c r="D1945" t="s">
        <v>18</v>
      </c>
      <c r="E1945" t="s">
        <v>204</v>
      </c>
      <c r="F1945">
        <v>17</v>
      </c>
      <c r="G1945" s="1">
        <v>195000</v>
      </c>
      <c r="H1945" t="s">
        <v>32</v>
      </c>
      <c r="I1945" t="s">
        <v>12</v>
      </c>
    </row>
    <row r="1946" spans="1:9" x14ac:dyDescent="0.3">
      <c r="A1946">
        <v>1946</v>
      </c>
      <c r="B1946">
        <v>32</v>
      </c>
      <c r="C1946" t="s">
        <v>13</v>
      </c>
      <c r="D1946" t="s">
        <v>14</v>
      </c>
      <c r="E1946" t="s">
        <v>205</v>
      </c>
      <c r="F1946">
        <v>6</v>
      </c>
      <c r="G1946" s="1">
        <v>115000</v>
      </c>
      <c r="H1946" t="s">
        <v>16</v>
      </c>
      <c r="I1946" t="s">
        <v>39</v>
      </c>
    </row>
    <row r="1947" spans="1:9" x14ac:dyDescent="0.3">
      <c r="A1947">
        <v>1947</v>
      </c>
      <c r="B1947">
        <v>36</v>
      </c>
      <c r="C1947" t="s">
        <v>8</v>
      </c>
      <c r="D1947" t="s">
        <v>9</v>
      </c>
      <c r="E1947" t="s">
        <v>202</v>
      </c>
      <c r="F1947">
        <v>8</v>
      </c>
      <c r="G1947" s="1">
        <v>135000</v>
      </c>
      <c r="H1947" t="s">
        <v>20</v>
      </c>
      <c r="I1947" t="s">
        <v>56</v>
      </c>
    </row>
    <row r="1948" spans="1:9" x14ac:dyDescent="0.3">
      <c r="A1948">
        <v>1948</v>
      </c>
      <c r="B1948">
        <v>27</v>
      </c>
      <c r="C1948" t="s">
        <v>8</v>
      </c>
      <c r="D1948" t="s">
        <v>9</v>
      </c>
      <c r="E1948" t="s">
        <v>206</v>
      </c>
      <c r="F1948">
        <v>2</v>
      </c>
      <c r="G1948" s="1">
        <v>65000</v>
      </c>
      <c r="H1948" t="s">
        <v>16</v>
      </c>
      <c r="I1948" t="s">
        <v>12</v>
      </c>
    </row>
    <row r="1949" spans="1:9" x14ac:dyDescent="0.3">
      <c r="A1949">
        <v>1949</v>
      </c>
      <c r="B1949">
        <v>43</v>
      </c>
      <c r="C1949" t="s">
        <v>13</v>
      </c>
      <c r="D1949" t="s">
        <v>18</v>
      </c>
      <c r="E1949" t="s">
        <v>204</v>
      </c>
      <c r="F1949">
        <v>14</v>
      </c>
      <c r="G1949" s="1">
        <v>190000</v>
      </c>
      <c r="H1949" t="s">
        <v>27</v>
      </c>
      <c r="I1949" t="s">
        <v>28</v>
      </c>
    </row>
    <row r="1950" spans="1:9" x14ac:dyDescent="0.3">
      <c r="A1950">
        <v>1950</v>
      </c>
      <c r="B1950">
        <v>34</v>
      </c>
      <c r="C1950" t="s">
        <v>8</v>
      </c>
      <c r="D1950" t="s">
        <v>14</v>
      </c>
      <c r="E1950" t="s">
        <v>203</v>
      </c>
      <c r="F1950">
        <v>8</v>
      </c>
      <c r="G1950" s="1">
        <v>140000</v>
      </c>
      <c r="H1950" t="s">
        <v>16</v>
      </c>
      <c r="I1950" t="s">
        <v>17</v>
      </c>
    </row>
    <row r="1951" spans="1:9" x14ac:dyDescent="0.3">
      <c r="A1951">
        <v>1951</v>
      </c>
      <c r="B1951">
        <v>46</v>
      </c>
      <c r="C1951" t="s">
        <v>8</v>
      </c>
      <c r="D1951" t="s">
        <v>18</v>
      </c>
      <c r="E1951" t="s">
        <v>202</v>
      </c>
      <c r="F1951">
        <v>16</v>
      </c>
      <c r="G1951" s="1">
        <v>185000</v>
      </c>
      <c r="H1951" t="s">
        <v>20</v>
      </c>
      <c r="I1951" t="s">
        <v>56</v>
      </c>
    </row>
    <row r="1952" spans="1:9" x14ac:dyDescent="0.3">
      <c r="A1952">
        <v>1952</v>
      </c>
      <c r="B1952">
        <v>33</v>
      </c>
      <c r="C1952" t="s">
        <v>13</v>
      </c>
      <c r="D1952" t="s">
        <v>9</v>
      </c>
      <c r="E1952" t="s">
        <v>205</v>
      </c>
      <c r="F1952">
        <v>7</v>
      </c>
      <c r="G1952" s="1">
        <v>130000</v>
      </c>
      <c r="H1952" t="s">
        <v>20</v>
      </c>
      <c r="I1952" t="s">
        <v>23</v>
      </c>
    </row>
    <row r="1953" spans="1:9" x14ac:dyDescent="0.3">
      <c r="A1953">
        <v>1953</v>
      </c>
      <c r="B1953">
        <v>30</v>
      </c>
      <c r="C1953" t="s">
        <v>13</v>
      </c>
      <c r="D1953" t="s">
        <v>14</v>
      </c>
      <c r="E1953" t="s">
        <v>206</v>
      </c>
      <c r="F1953">
        <v>5</v>
      </c>
      <c r="G1953" s="1">
        <v>105000</v>
      </c>
      <c r="H1953" t="s">
        <v>20</v>
      </c>
      <c r="I1953" t="s">
        <v>12</v>
      </c>
    </row>
    <row r="1954" spans="1:9" x14ac:dyDescent="0.3">
      <c r="A1954">
        <v>1954</v>
      </c>
      <c r="B1954">
        <v>50</v>
      </c>
      <c r="C1954" t="s">
        <v>8</v>
      </c>
      <c r="D1954" t="s">
        <v>18</v>
      </c>
      <c r="E1954" t="s">
        <v>204</v>
      </c>
      <c r="F1954">
        <v>19</v>
      </c>
      <c r="G1954" s="1">
        <v>200000</v>
      </c>
      <c r="H1954" t="s">
        <v>20</v>
      </c>
      <c r="I1954" t="s">
        <v>12</v>
      </c>
    </row>
    <row r="1955" spans="1:9" x14ac:dyDescent="0.3">
      <c r="A1955">
        <v>1955</v>
      </c>
      <c r="B1955">
        <v>30</v>
      </c>
      <c r="C1955" t="s">
        <v>8</v>
      </c>
      <c r="D1955" t="s">
        <v>9</v>
      </c>
      <c r="E1955" t="s">
        <v>203</v>
      </c>
      <c r="F1955">
        <v>5</v>
      </c>
      <c r="G1955" s="1">
        <v>100000</v>
      </c>
      <c r="H1955" t="s">
        <v>16</v>
      </c>
      <c r="I1955" t="s">
        <v>17</v>
      </c>
    </row>
    <row r="1956" spans="1:9" x14ac:dyDescent="0.3">
      <c r="A1956">
        <v>1956</v>
      </c>
      <c r="B1956">
        <v>42</v>
      </c>
      <c r="C1956" t="s">
        <v>8</v>
      </c>
      <c r="D1956" t="s">
        <v>14</v>
      </c>
      <c r="E1956" t="s">
        <v>202</v>
      </c>
      <c r="F1956">
        <v>13</v>
      </c>
      <c r="G1956" s="1">
        <v>170000</v>
      </c>
      <c r="H1956" t="s">
        <v>16</v>
      </c>
      <c r="I1956" t="s">
        <v>23</v>
      </c>
    </row>
    <row r="1957" spans="1:9" x14ac:dyDescent="0.3">
      <c r="A1957">
        <v>1957</v>
      </c>
      <c r="B1957">
        <v>33</v>
      </c>
      <c r="C1957" t="s">
        <v>13</v>
      </c>
      <c r="D1957" t="s">
        <v>9</v>
      </c>
      <c r="E1957" t="s">
        <v>205</v>
      </c>
      <c r="F1957">
        <v>6</v>
      </c>
      <c r="G1957" s="1">
        <v>115000</v>
      </c>
      <c r="H1957" t="s">
        <v>27</v>
      </c>
      <c r="I1957" t="s">
        <v>30</v>
      </c>
    </row>
    <row r="1958" spans="1:9" x14ac:dyDescent="0.3">
      <c r="A1958">
        <v>1958</v>
      </c>
      <c r="B1958">
        <v>45</v>
      </c>
      <c r="C1958" t="s">
        <v>8</v>
      </c>
      <c r="D1958" t="s">
        <v>18</v>
      </c>
      <c r="E1958" t="s">
        <v>204</v>
      </c>
      <c r="F1958">
        <v>16</v>
      </c>
      <c r="G1958" s="1">
        <v>185000</v>
      </c>
      <c r="H1958" t="s">
        <v>27</v>
      </c>
      <c r="I1958" t="s">
        <v>28</v>
      </c>
    </row>
    <row r="1959" spans="1:9" x14ac:dyDescent="0.3">
      <c r="A1959">
        <v>1959</v>
      </c>
      <c r="B1959">
        <v>29</v>
      </c>
      <c r="C1959" t="s">
        <v>13</v>
      </c>
      <c r="D1959" t="s">
        <v>9</v>
      </c>
      <c r="E1959" t="s">
        <v>206</v>
      </c>
      <c r="F1959">
        <v>4</v>
      </c>
      <c r="G1959" s="1">
        <v>90000</v>
      </c>
      <c r="H1959" t="s">
        <v>11</v>
      </c>
      <c r="I1959" t="s">
        <v>12</v>
      </c>
    </row>
    <row r="1960" spans="1:9" x14ac:dyDescent="0.3">
      <c r="A1960">
        <v>1960</v>
      </c>
      <c r="B1960">
        <v>39</v>
      </c>
      <c r="C1960" t="s">
        <v>13</v>
      </c>
      <c r="D1960" t="s">
        <v>14</v>
      </c>
      <c r="E1960" t="s">
        <v>202</v>
      </c>
      <c r="F1960">
        <v>12</v>
      </c>
      <c r="G1960" s="1">
        <v>160000</v>
      </c>
      <c r="H1960" t="s">
        <v>27</v>
      </c>
      <c r="I1960" t="s">
        <v>30</v>
      </c>
    </row>
    <row r="1961" spans="1:9" x14ac:dyDescent="0.3">
      <c r="A1961">
        <v>1961</v>
      </c>
      <c r="B1961">
        <v>27</v>
      </c>
      <c r="C1961" t="s">
        <v>8</v>
      </c>
      <c r="D1961" t="s">
        <v>9</v>
      </c>
      <c r="E1961" t="s">
        <v>203</v>
      </c>
      <c r="F1961">
        <v>3</v>
      </c>
      <c r="G1961" s="1">
        <v>80000</v>
      </c>
      <c r="H1961" t="s">
        <v>11</v>
      </c>
      <c r="I1961" t="s">
        <v>12</v>
      </c>
    </row>
    <row r="1962" spans="1:9" x14ac:dyDescent="0.3">
      <c r="A1962">
        <v>1962</v>
      </c>
      <c r="B1962">
        <v>49</v>
      </c>
      <c r="C1962" t="s">
        <v>8</v>
      </c>
      <c r="D1962" t="s">
        <v>18</v>
      </c>
      <c r="E1962" t="s">
        <v>204</v>
      </c>
      <c r="F1962">
        <v>17</v>
      </c>
      <c r="G1962" s="1">
        <v>195000</v>
      </c>
      <c r="H1962" t="s">
        <v>11</v>
      </c>
      <c r="I1962" t="s">
        <v>35</v>
      </c>
    </row>
    <row r="1963" spans="1:9" x14ac:dyDescent="0.3">
      <c r="A1963">
        <v>1963</v>
      </c>
      <c r="B1963">
        <v>32</v>
      </c>
      <c r="C1963" t="s">
        <v>13</v>
      </c>
      <c r="D1963" t="s">
        <v>14</v>
      </c>
      <c r="E1963" t="s">
        <v>205</v>
      </c>
      <c r="F1963">
        <v>6</v>
      </c>
      <c r="G1963" s="1">
        <v>115000</v>
      </c>
      <c r="H1963" t="s">
        <v>16</v>
      </c>
      <c r="I1963" t="s">
        <v>39</v>
      </c>
    </row>
    <row r="1964" spans="1:9" x14ac:dyDescent="0.3">
      <c r="A1964">
        <v>1964</v>
      </c>
      <c r="B1964">
        <v>36</v>
      </c>
      <c r="C1964" t="s">
        <v>8</v>
      </c>
      <c r="D1964" t="s">
        <v>9</v>
      </c>
      <c r="E1964" t="s">
        <v>202</v>
      </c>
      <c r="F1964">
        <v>8</v>
      </c>
      <c r="G1964" s="1">
        <v>135000</v>
      </c>
      <c r="H1964" t="s">
        <v>11</v>
      </c>
      <c r="I1964" t="s">
        <v>44</v>
      </c>
    </row>
    <row r="1965" spans="1:9" x14ac:dyDescent="0.3">
      <c r="A1965">
        <v>1965</v>
      </c>
      <c r="B1965">
        <v>27</v>
      </c>
      <c r="C1965" t="s">
        <v>8</v>
      </c>
      <c r="D1965" t="s">
        <v>9</v>
      </c>
      <c r="E1965" t="s">
        <v>206</v>
      </c>
      <c r="F1965">
        <v>2</v>
      </c>
      <c r="G1965" s="1">
        <v>65000</v>
      </c>
      <c r="H1965" t="s">
        <v>27</v>
      </c>
      <c r="I1965" t="s">
        <v>12</v>
      </c>
    </row>
    <row r="1966" spans="1:9" x14ac:dyDescent="0.3">
      <c r="A1966">
        <v>1966</v>
      </c>
      <c r="B1966">
        <v>43</v>
      </c>
      <c r="C1966" t="s">
        <v>13</v>
      </c>
      <c r="D1966" t="s">
        <v>18</v>
      </c>
      <c r="E1966" t="s">
        <v>204</v>
      </c>
      <c r="F1966">
        <v>14</v>
      </c>
      <c r="G1966" s="1">
        <v>190000</v>
      </c>
      <c r="H1966" t="s">
        <v>16</v>
      </c>
      <c r="I1966" t="s">
        <v>39</v>
      </c>
    </row>
    <row r="1967" spans="1:9" x14ac:dyDescent="0.3">
      <c r="A1967">
        <v>1967</v>
      </c>
      <c r="B1967">
        <v>34</v>
      </c>
      <c r="C1967" t="s">
        <v>8</v>
      </c>
      <c r="D1967" t="s">
        <v>14</v>
      </c>
      <c r="E1967" t="s">
        <v>203</v>
      </c>
      <c r="F1967">
        <v>8</v>
      </c>
      <c r="G1967" s="1">
        <v>140000</v>
      </c>
      <c r="H1967" t="s">
        <v>16</v>
      </c>
      <c r="I1967" t="s">
        <v>12</v>
      </c>
    </row>
    <row r="1968" spans="1:9" x14ac:dyDescent="0.3">
      <c r="A1968">
        <v>1968</v>
      </c>
      <c r="B1968">
        <v>46</v>
      </c>
      <c r="C1968" t="s">
        <v>8</v>
      </c>
      <c r="D1968" t="s">
        <v>18</v>
      </c>
      <c r="E1968" t="s">
        <v>202</v>
      </c>
      <c r="F1968">
        <v>16</v>
      </c>
      <c r="G1968" s="1">
        <v>185000</v>
      </c>
      <c r="H1968" t="s">
        <v>20</v>
      </c>
      <c r="I1968" t="s">
        <v>23</v>
      </c>
    </row>
    <row r="1969" spans="1:9" x14ac:dyDescent="0.3">
      <c r="A1969">
        <v>1969</v>
      </c>
      <c r="B1969">
        <v>33</v>
      </c>
      <c r="C1969" t="s">
        <v>13</v>
      </c>
      <c r="D1969" t="s">
        <v>9</v>
      </c>
      <c r="E1969" t="s">
        <v>205</v>
      </c>
      <c r="F1969">
        <v>7</v>
      </c>
      <c r="G1969" s="1">
        <v>130000</v>
      </c>
      <c r="H1969" t="s">
        <v>16</v>
      </c>
      <c r="I1969" t="s">
        <v>17</v>
      </c>
    </row>
    <row r="1970" spans="1:9" x14ac:dyDescent="0.3">
      <c r="A1970">
        <v>1970</v>
      </c>
      <c r="B1970">
        <v>30</v>
      </c>
      <c r="C1970" t="s">
        <v>13</v>
      </c>
      <c r="D1970" t="s">
        <v>14</v>
      </c>
      <c r="E1970" t="s">
        <v>206</v>
      </c>
      <c r="F1970">
        <v>5</v>
      </c>
      <c r="G1970" s="1">
        <v>105000</v>
      </c>
      <c r="H1970" t="s">
        <v>11</v>
      </c>
      <c r="I1970" t="s">
        <v>23</v>
      </c>
    </row>
    <row r="1971" spans="1:9" x14ac:dyDescent="0.3">
      <c r="A1971">
        <v>1971</v>
      </c>
      <c r="B1971">
        <v>50</v>
      </c>
      <c r="C1971" t="s">
        <v>8</v>
      </c>
      <c r="D1971" t="s">
        <v>18</v>
      </c>
      <c r="E1971" t="s">
        <v>204</v>
      </c>
      <c r="F1971">
        <v>19</v>
      </c>
      <c r="G1971" s="1">
        <v>200000</v>
      </c>
      <c r="H1971" t="s">
        <v>16</v>
      </c>
      <c r="I1971" t="s">
        <v>12</v>
      </c>
    </row>
    <row r="1972" spans="1:9" x14ac:dyDescent="0.3">
      <c r="A1972">
        <v>1972</v>
      </c>
      <c r="B1972">
        <v>30</v>
      </c>
      <c r="C1972" t="s">
        <v>8</v>
      </c>
      <c r="D1972" t="s">
        <v>9</v>
      </c>
      <c r="E1972" t="s">
        <v>203</v>
      </c>
      <c r="F1972">
        <v>5</v>
      </c>
      <c r="G1972" s="1">
        <v>100000</v>
      </c>
      <c r="H1972" t="s">
        <v>27</v>
      </c>
      <c r="I1972" t="s">
        <v>28</v>
      </c>
    </row>
    <row r="1973" spans="1:9" x14ac:dyDescent="0.3">
      <c r="A1973">
        <v>1973</v>
      </c>
      <c r="B1973">
        <v>42</v>
      </c>
      <c r="C1973" t="s">
        <v>8</v>
      </c>
      <c r="D1973" t="s">
        <v>14</v>
      </c>
      <c r="E1973" t="s">
        <v>202</v>
      </c>
      <c r="F1973">
        <v>13</v>
      </c>
      <c r="G1973" s="1">
        <v>170000</v>
      </c>
      <c r="H1973" t="s">
        <v>32</v>
      </c>
      <c r="I1973" t="s">
        <v>33</v>
      </c>
    </row>
    <row r="1974" spans="1:9" x14ac:dyDescent="0.3">
      <c r="A1974">
        <v>1974</v>
      </c>
      <c r="B1974">
        <v>33</v>
      </c>
      <c r="C1974" t="s">
        <v>13</v>
      </c>
      <c r="D1974" t="s">
        <v>9</v>
      </c>
      <c r="E1974" t="s">
        <v>205</v>
      </c>
      <c r="F1974">
        <v>6</v>
      </c>
      <c r="G1974" s="1">
        <v>115000</v>
      </c>
      <c r="H1974" t="s">
        <v>27</v>
      </c>
      <c r="I1974" t="s">
        <v>30</v>
      </c>
    </row>
    <row r="1975" spans="1:9" x14ac:dyDescent="0.3">
      <c r="A1975">
        <v>1975</v>
      </c>
      <c r="B1975">
        <v>45</v>
      </c>
      <c r="C1975" t="s">
        <v>8</v>
      </c>
      <c r="D1975" t="s">
        <v>18</v>
      </c>
      <c r="E1975" t="s">
        <v>204</v>
      </c>
      <c r="F1975">
        <v>16</v>
      </c>
      <c r="G1975" s="1">
        <v>185000</v>
      </c>
      <c r="H1975" t="s">
        <v>20</v>
      </c>
      <c r="I1975" t="s">
        <v>56</v>
      </c>
    </row>
    <row r="1976" spans="1:9" x14ac:dyDescent="0.3">
      <c r="A1976">
        <v>1976</v>
      </c>
      <c r="B1976">
        <v>29</v>
      </c>
      <c r="C1976" t="s">
        <v>13</v>
      </c>
      <c r="D1976" t="s">
        <v>9</v>
      </c>
      <c r="E1976" t="s">
        <v>206</v>
      </c>
      <c r="F1976">
        <v>4</v>
      </c>
      <c r="G1976" s="1">
        <v>90000</v>
      </c>
      <c r="H1976" t="s">
        <v>11</v>
      </c>
      <c r="I1976" t="s">
        <v>23</v>
      </c>
    </row>
    <row r="1977" spans="1:9" x14ac:dyDescent="0.3">
      <c r="A1977">
        <v>1977</v>
      </c>
      <c r="B1977">
        <v>39</v>
      </c>
      <c r="C1977" t="s">
        <v>13</v>
      </c>
      <c r="D1977" t="s">
        <v>14</v>
      </c>
      <c r="E1977" t="s">
        <v>202</v>
      </c>
      <c r="F1977">
        <v>12</v>
      </c>
      <c r="G1977" s="1">
        <v>160000</v>
      </c>
      <c r="H1977" t="s">
        <v>27</v>
      </c>
      <c r="I1977" t="s">
        <v>12</v>
      </c>
    </row>
    <row r="1978" spans="1:9" x14ac:dyDescent="0.3">
      <c r="A1978">
        <v>1978</v>
      </c>
      <c r="B1978">
        <v>27</v>
      </c>
      <c r="C1978" t="s">
        <v>8</v>
      </c>
      <c r="D1978" t="s">
        <v>9</v>
      </c>
      <c r="E1978" t="s">
        <v>203</v>
      </c>
      <c r="F1978">
        <v>3</v>
      </c>
      <c r="G1978" s="1">
        <v>80000</v>
      </c>
      <c r="H1978" t="s">
        <v>32</v>
      </c>
      <c r="I1978" t="s">
        <v>12</v>
      </c>
    </row>
    <row r="1979" spans="1:9" x14ac:dyDescent="0.3">
      <c r="A1979">
        <v>1979</v>
      </c>
      <c r="B1979">
        <v>49</v>
      </c>
      <c r="C1979" t="s">
        <v>8</v>
      </c>
      <c r="D1979" t="s">
        <v>18</v>
      </c>
      <c r="E1979" t="s">
        <v>204</v>
      </c>
      <c r="F1979">
        <v>17</v>
      </c>
      <c r="G1979" s="1">
        <v>195000</v>
      </c>
      <c r="H1979" t="s">
        <v>11</v>
      </c>
      <c r="I1979" t="s">
        <v>23</v>
      </c>
    </row>
    <row r="1980" spans="1:9" x14ac:dyDescent="0.3">
      <c r="A1980">
        <v>1980</v>
      </c>
      <c r="B1980">
        <v>32</v>
      </c>
      <c r="C1980" t="s">
        <v>13</v>
      </c>
      <c r="D1980" t="s">
        <v>14</v>
      </c>
      <c r="E1980" t="s">
        <v>205</v>
      </c>
      <c r="F1980">
        <v>6</v>
      </c>
      <c r="G1980" s="1">
        <v>115000</v>
      </c>
      <c r="H1980" t="s">
        <v>20</v>
      </c>
      <c r="I1980" t="s">
        <v>23</v>
      </c>
    </row>
    <row r="1981" spans="1:9" x14ac:dyDescent="0.3">
      <c r="A1981">
        <v>1981</v>
      </c>
      <c r="B1981">
        <v>36</v>
      </c>
      <c r="C1981" t="s">
        <v>8</v>
      </c>
      <c r="D1981" t="s">
        <v>9</v>
      </c>
      <c r="E1981" t="s">
        <v>202</v>
      </c>
      <c r="F1981">
        <v>8</v>
      </c>
      <c r="G1981" s="1">
        <v>135000</v>
      </c>
      <c r="H1981" t="s">
        <v>11</v>
      </c>
      <c r="I1981" t="s">
        <v>44</v>
      </c>
    </row>
    <row r="1982" spans="1:9" x14ac:dyDescent="0.3">
      <c r="A1982">
        <v>1982</v>
      </c>
      <c r="B1982">
        <v>27</v>
      </c>
      <c r="C1982" t="s">
        <v>8</v>
      </c>
      <c r="D1982" t="s">
        <v>9</v>
      </c>
      <c r="E1982" t="s">
        <v>206</v>
      </c>
      <c r="F1982">
        <v>2</v>
      </c>
      <c r="G1982" s="1">
        <v>65000</v>
      </c>
      <c r="H1982" t="s">
        <v>11</v>
      </c>
      <c r="I1982" t="s">
        <v>44</v>
      </c>
    </row>
    <row r="1983" spans="1:9" x14ac:dyDescent="0.3">
      <c r="A1983">
        <v>1983</v>
      </c>
      <c r="B1983">
        <v>43</v>
      </c>
      <c r="C1983" t="s">
        <v>13</v>
      </c>
      <c r="D1983" t="s">
        <v>18</v>
      </c>
      <c r="E1983" t="s">
        <v>204</v>
      </c>
      <c r="F1983">
        <v>14</v>
      </c>
      <c r="G1983" s="1">
        <v>190000</v>
      </c>
      <c r="H1983" t="s">
        <v>32</v>
      </c>
      <c r="I1983" t="s">
        <v>33</v>
      </c>
    </row>
    <row r="1984" spans="1:9" x14ac:dyDescent="0.3">
      <c r="A1984">
        <v>1984</v>
      </c>
      <c r="B1984">
        <v>34</v>
      </c>
      <c r="C1984" t="s">
        <v>8</v>
      </c>
      <c r="D1984" t="s">
        <v>14</v>
      </c>
      <c r="E1984" t="s">
        <v>203</v>
      </c>
      <c r="F1984">
        <v>8</v>
      </c>
      <c r="G1984" s="1">
        <v>140000</v>
      </c>
      <c r="H1984" t="s">
        <v>20</v>
      </c>
      <c r="I1984" t="s">
        <v>12</v>
      </c>
    </row>
    <row r="1985" spans="1:9" x14ac:dyDescent="0.3">
      <c r="A1985">
        <v>1985</v>
      </c>
      <c r="B1985">
        <v>46</v>
      </c>
      <c r="C1985" t="s">
        <v>8</v>
      </c>
      <c r="D1985" t="s">
        <v>18</v>
      </c>
      <c r="E1985" t="s">
        <v>202</v>
      </c>
      <c r="F1985">
        <v>16</v>
      </c>
      <c r="G1985" s="1">
        <v>185000</v>
      </c>
      <c r="H1985" t="s">
        <v>16</v>
      </c>
      <c r="I1985" t="s">
        <v>12</v>
      </c>
    </row>
    <row r="1986" spans="1:9" x14ac:dyDescent="0.3">
      <c r="A1986">
        <v>1986</v>
      </c>
      <c r="B1986">
        <v>33</v>
      </c>
      <c r="C1986" t="s">
        <v>13</v>
      </c>
      <c r="D1986" t="s">
        <v>9</v>
      </c>
      <c r="E1986" t="s">
        <v>205</v>
      </c>
      <c r="F1986">
        <v>7</v>
      </c>
      <c r="G1986" s="1">
        <v>130000</v>
      </c>
      <c r="H1986" t="s">
        <v>20</v>
      </c>
      <c r="I1986" t="s">
        <v>23</v>
      </c>
    </row>
    <row r="1987" spans="1:9" x14ac:dyDescent="0.3">
      <c r="A1987">
        <v>1987</v>
      </c>
      <c r="B1987">
        <v>30</v>
      </c>
      <c r="C1987" t="s">
        <v>13</v>
      </c>
      <c r="D1987" t="s">
        <v>14</v>
      </c>
      <c r="E1987" t="s">
        <v>206</v>
      </c>
      <c r="F1987">
        <v>5</v>
      </c>
      <c r="G1987" s="1">
        <v>105000</v>
      </c>
      <c r="H1987" t="s">
        <v>20</v>
      </c>
      <c r="I1987" t="s">
        <v>12</v>
      </c>
    </row>
    <row r="1988" spans="1:9" x14ac:dyDescent="0.3">
      <c r="A1988">
        <v>1988</v>
      </c>
      <c r="B1988">
        <v>50</v>
      </c>
      <c r="C1988" t="s">
        <v>8</v>
      </c>
      <c r="D1988" t="s">
        <v>18</v>
      </c>
      <c r="E1988" t="s">
        <v>204</v>
      </c>
      <c r="F1988">
        <v>19</v>
      </c>
      <c r="G1988" s="1">
        <v>200000</v>
      </c>
      <c r="H1988" t="s">
        <v>16</v>
      </c>
      <c r="I1988" t="s">
        <v>17</v>
      </c>
    </row>
    <row r="1989" spans="1:9" x14ac:dyDescent="0.3">
      <c r="A1989">
        <v>1989</v>
      </c>
      <c r="B1989">
        <v>30</v>
      </c>
      <c r="C1989" t="s">
        <v>8</v>
      </c>
      <c r="D1989" t="s">
        <v>9</v>
      </c>
      <c r="E1989" t="s">
        <v>203</v>
      </c>
      <c r="F1989">
        <v>5</v>
      </c>
      <c r="G1989" s="1">
        <v>100000</v>
      </c>
      <c r="H1989" t="s">
        <v>32</v>
      </c>
      <c r="I1989" t="s">
        <v>12</v>
      </c>
    </row>
    <row r="1990" spans="1:9" x14ac:dyDescent="0.3">
      <c r="A1990">
        <v>1990</v>
      </c>
      <c r="B1990">
        <v>42</v>
      </c>
      <c r="C1990" t="s">
        <v>8</v>
      </c>
      <c r="D1990" t="s">
        <v>14</v>
      </c>
      <c r="E1990" t="s">
        <v>202</v>
      </c>
      <c r="F1990">
        <v>13</v>
      </c>
      <c r="G1990" s="1">
        <v>170000</v>
      </c>
      <c r="H1990" t="s">
        <v>20</v>
      </c>
      <c r="I1990" t="s">
        <v>56</v>
      </c>
    </row>
    <row r="1991" spans="1:9" x14ac:dyDescent="0.3">
      <c r="A1991">
        <v>1991</v>
      </c>
      <c r="B1991">
        <v>33</v>
      </c>
      <c r="C1991" t="s">
        <v>13</v>
      </c>
      <c r="D1991" t="s">
        <v>9</v>
      </c>
      <c r="E1991" t="s">
        <v>205</v>
      </c>
      <c r="F1991">
        <v>6</v>
      </c>
      <c r="G1991" s="1">
        <v>115000</v>
      </c>
      <c r="H1991" t="s">
        <v>32</v>
      </c>
      <c r="I1991" t="s">
        <v>33</v>
      </c>
    </row>
    <row r="1992" spans="1:9" x14ac:dyDescent="0.3">
      <c r="A1992">
        <v>1992</v>
      </c>
      <c r="B1992">
        <v>45</v>
      </c>
      <c r="C1992" t="s">
        <v>8</v>
      </c>
      <c r="D1992" t="s">
        <v>18</v>
      </c>
      <c r="E1992" t="s">
        <v>204</v>
      </c>
      <c r="F1992">
        <v>16</v>
      </c>
      <c r="G1992" s="1">
        <v>185000</v>
      </c>
      <c r="H1992" t="s">
        <v>32</v>
      </c>
      <c r="I1992" t="s">
        <v>23</v>
      </c>
    </row>
    <row r="1993" spans="1:9" x14ac:dyDescent="0.3">
      <c r="A1993">
        <v>1993</v>
      </c>
      <c r="B1993">
        <v>29</v>
      </c>
      <c r="C1993" t="s">
        <v>13</v>
      </c>
      <c r="D1993" t="s">
        <v>9</v>
      </c>
      <c r="E1993" t="s">
        <v>206</v>
      </c>
      <c r="F1993">
        <v>4</v>
      </c>
      <c r="G1993" s="1">
        <v>90000</v>
      </c>
      <c r="H1993" t="s">
        <v>11</v>
      </c>
      <c r="I1993" t="s">
        <v>23</v>
      </c>
    </row>
    <row r="1994" spans="1:9" x14ac:dyDescent="0.3">
      <c r="A1994">
        <v>1994</v>
      </c>
      <c r="B1994">
        <v>39</v>
      </c>
      <c r="C1994" t="s">
        <v>13</v>
      </c>
      <c r="D1994" t="s">
        <v>14</v>
      </c>
      <c r="E1994" t="s">
        <v>202</v>
      </c>
      <c r="F1994">
        <v>12</v>
      </c>
      <c r="G1994" s="1">
        <v>160000</v>
      </c>
      <c r="H1994" t="s">
        <v>11</v>
      </c>
      <c r="I1994" t="s">
        <v>23</v>
      </c>
    </row>
    <row r="1995" spans="1:9" x14ac:dyDescent="0.3">
      <c r="A1995">
        <v>1995</v>
      </c>
      <c r="B1995">
        <v>27</v>
      </c>
      <c r="C1995" t="s">
        <v>8</v>
      </c>
      <c r="D1995" t="s">
        <v>9</v>
      </c>
      <c r="E1995" t="s">
        <v>203</v>
      </c>
      <c r="F1995">
        <v>3</v>
      </c>
      <c r="G1995" s="1">
        <v>80000</v>
      </c>
      <c r="H1995" t="s">
        <v>27</v>
      </c>
      <c r="I1995" t="s">
        <v>30</v>
      </c>
    </row>
    <row r="1996" spans="1:9" x14ac:dyDescent="0.3">
      <c r="A1996">
        <v>1996</v>
      </c>
      <c r="B1996">
        <v>49</v>
      </c>
      <c r="C1996" t="s">
        <v>8</v>
      </c>
      <c r="D1996" t="s">
        <v>18</v>
      </c>
      <c r="E1996" t="s">
        <v>204</v>
      </c>
      <c r="F1996">
        <v>17</v>
      </c>
      <c r="G1996" s="1">
        <v>195000</v>
      </c>
      <c r="H1996" t="s">
        <v>16</v>
      </c>
      <c r="I1996" t="s">
        <v>39</v>
      </c>
    </row>
    <row r="1997" spans="1:9" x14ac:dyDescent="0.3">
      <c r="A1997">
        <v>1997</v>
      </c>
      <c r="B1997">
        <v>32</v>
      </c>
      <c r="C1997" t="s">
        <v>13</v>
      </c>
      <c r="D1997" t="s">
        <v>14</v>
      </c>
      <c r="E1997" t="s">
        <v>205</v>
      </c>
      <c r="F1997">
        <v>6</v>
      </c>
      <c r="G1997" s="1">
        <v>115000</v>
      </c>
      <c r="H1997" t="s">
        <v>32</v>
      </c>
      <c r="I1997" t="s">
        <v>23</v>
      </c>
    </row>
    <row r="1998" spans="1:9" x14ac:dyDescent="0.3">
      <c r="A1998">
        <v>1998</v>
      </c>
      <c r="B1998">
        <v>36</v>
      </c>
      <c r="C1998" t="s">
        <v>8</v>
      </c>
      <c r="D1998" t="s">
        <v>9</v>
      </c>
      <c r="E1998" t="s">
        <v>202</v>
      </c>
      <c r="F1998">
        <v>8</v>
      </c>
      <c r="G1998" s="1">
        <v>135000</v>
      </c>
      <c r="H1998" t="s">
        <v>27</v>
      </c>
      <c r="I1998" t="s">
        <v>28</v>
      </c>
    </row>
    <row r="1999" spans="1:9" x14ac:dyDescent="0.3">
      <c r="A1999">
        <v>1999</v>
      </c>
      <c r="B1999">
        <v>27</v>
      </c>
      <c r="C1999" t="s">
        <v>8</v>
      </c>
      <c r="D1999" t="s">
        <v>9</v>
      </c>
      <c r="E1999" t="s">
        <v>206</v>
      </c>
      <c r="F1999">
        <v>2</v>
      </c>
      <c r="G1999" s="1">
        <v>65000</v>
      </c>
      <c r="H1999" t="s">
        <v>32</v>
      </c>
      <c r="I1999" t="s">
        <v>23</v>
      </c>
    </row>
    <row r="2000" spans="1:9" x14ac:dyDescent="0.3">
      <c r="A2000">
        <v>2000</v>
      </c>
      <c r="B2000">
        <v>43</v>
      </c>
      <c r="C2000" t="s">
        <v>13</v>
      </c>
      <c r="D2000" t="s">
        <v>18</v>
      </c>
      <c r="E2000" t="s">
        <v>204</v>
      </c>
      <c r="F2000">
        <v>14</v>
      </c>
      <c r="G2000" s="1">
        <v>190000</v>
      </c>
      <c r="H2000" t="s">
        <v>11</v>
      </c>
      <c r="I2000" t="s">
        <v>12</v>
      </c>
    </row>
    <row r="2001" spans="1:9" x14ac:dyDescent="0.3">
      <c r="A2001">
        <v>2001</v>
      </c>
      <c r="B2001">
        <v>34</v>
      </c>
      <c r="C2001" t="s">
        <v>8</v>
      </c>
      <c r="D2001" t="s">
        <v>14</v>
      </c>
      <c r="E2001" t="s">
        <v>203</v>
      </c>
      <c r="F2001">
        <v>8</v>
      </c>
      <c r="G2001" s="1">
        <v>140000</v>
      </c>
      <c r="H2001" t="s">
        <v>16</v>
      </c>
      <c r="I2001" t="s">
        <v>23</v>
      </c>
    </row>
    <row r="2002" spans="1:9" x14ac:dyDescent="0.3">
      <c r="A2002">
        <v>2002</v>
      </c>
      <c r="B2002">
        <v>46</v>
      </c>
      <c r="C2002" t="s">
        <v>8</v>
      </c>
      <c r="D2002" t="s">
        <v>18</v>
      </c>
      <c r="E2002" t="s">
        <v>202</v>
      </c>
      <c r="F2002">
        <v>16</v>
      </c>
      <c r="G2002" s="1">
        <v>185000</v>
      </c>
      <c r="H2002" t="s">
        <v>32</v>
      </c>
      <c r="I2002" t="s">
        <v>12</v>
      </c>
    </row>
    <row r="2003" spans="1:9" x14ac:dyDescent="0.3">
      <c r="A2003">
        <v>2003</v>
      </c>
      <c r="B2003">
        <v>33</v>
      </c>
      <c r="C2003" t="s">
        <v>13</v>
      </c>
      <c r="D2003" t="s">
        <v>9</v>
      </c>
      <c r="E2003" t="s">
        <v>205</v>
      </c>
      <c r="F2003">
        <v>7</v>
      </c>
      <c r="G2003" s="1">
        <v>130000</v>
      </c>
      <c r="H2003" t="s">
        <v>20</v>
      </c>
      <c r="I2003" t="s">
        <v>56</v>
      </c>
    </row>
    <row r="2004" spans="1:9" x14ac:dyDescent="0.3">
      <c r="A2004">
        <v>2004</v>
      </c>
      <c r="B2004">
        <v>30</v>
      </c>
      <c r="C2004" t="s">
        <v>13</v>
      </c>
      <c r="D2004" t="s">
        <v>14</v>
      </c>
      <c r="E2004" t="s">
        <v>206</v>
      </c>
      <c r="F2004">
        <v>5</v>
      </c>
      <c r="G2004" s="1">
        <v>105000</v>
      </c>
      <c r="H2004" t="s">
        <v>32</v>
      </c>
      <c r="I2004" t="s">
        <v>23</v>
      </c>
    </row>
    <row r="2005" spans="1:9" x14ac:dyDescent="0.3">
      <c r="A2005">
        <v>2005</v>
      </c>
      <c r="B2005">
        <v>50</v>
      </c>
      <c r="C2005" t="s">
        <v>8</v>
      </c>
      <c r="D2005" t="s">
        <v>18</v>
      </c>
      <c r="E2005" t="s">
        <v>204</v>
      </c>
      <c r="F2005">
        <v>19</v>
      </c>
      <c r="G2005" s="1">
        <v>200000</v>
      </c>
      <c r="H2005" t="s">
        <v>20</v>
      </c>
      <c r="I2005" t="s">
        <v>23</v>
      </c>
    </row>
    <row r="2006" spans="1:9" x14ac:dyDescent="0.3">
      <c r="A2006">
        <v>2006</v>
      </c>
      <c r="B2006">
        <v>30</v>
      </c>
      <c r="C2006" t="s">
        <v>8</v>
      </c>
      <c r="D2006" t="s">
        <v>9</v>
      </c>
      <c r="E2006" t="s">
        <v>203</v>
      </c>
      <c r="F2006">
        <v>5</v>
      </c>
      <c r="G2006" s="1">
        <v>100000</v>
      </c>
      <c r="H2006" t="s">
        <v>20</v>
      </c>
      <c r="I2006" t="s">
        <v>12</v>
      </c>
    </row>
    <row r="2007" spans="1:9" x14ac:dyDescent="0.3">
      <c r="A2007">
        <v>2007</v>
      </c>
      <c r="B2007">
        <v>42</v>
      </c>
      <c r="C2007" t="s">
        <v>8</v>
      </c>
      <c r="D2007" t="s">
        <v>14</v>
      </c>
      <c r="E2007" t="s">
        <v>202</v>
      </c>
      <c r="F2007">
        <v>13</v>
      </c>
      <c r="G2007" s="1">
        <v>170000</v>
      </c>
      <c r="H2007" t="s">
        <v>11</v>
      </c>
      <c r="I2007" t="s">
        <v>12</v>
      </c>
    </row>
    <row r="2008" spans="1:9" x14ac:dyDescent="0.3">
      <c r="A2008">
        <v>2008</v>
      </c>
      <c r="B2008">
        <v>33</v>
      </c>
      <c r="C2008" t="s">
        <v>13</v>
      </c>
      <c r="D2008" t="s">
        <v>9</v>
      </c>
      <c r="E2008" t="s">
        <v>205</v>
      </c>
      <c r="F2008">
        <v>6</v>
      </c>
      <c r="G2008" s="1">
        <v>115000</v>
      </c>
      <c r="H2008" t="s">
        <v>32</v>
      </c>
      <c r="I2008" t="s">
        <v>12</v>
      </c>
    </row>
    <row r="2009" spans="1:9" x14ac:dyDescent="0.3">
      <c r="A2009">
        <v>2009</v>
      </c>
      <c r="B2009">
        <v>45</v>
      </c>
      <c r="C2009" t="s">
        <v>8</v>
      </c>
      <c r="D2009" t="s">
        <v>18</v>
      </c>
      <c r="E2009" t="s">
        <v>204</v>
      </c>
      <c r="F2009">
        <v>16</v>
      </c>
      <c r="G2009" s="1">
        <v>185000</v>
      </c>
      <c r="H2009" t="s">
        <v>11</v>
      </c>
      <c r="I2009" t="s">
        <v>44</v>
      </c>
    </row>
    <row r="2010" spans="1:9" x14ac:dyDescent="0.3">
      <c r="A2010">
        <v>2010</v>
      </c>
      <c r="B2010">
        <v>29</v>
      </c>
      <c r="C2010" t="s">
        <v>13</v>
      </c>
      <c r="D2010" t="s">
        <v>9</v>
      </c>
      <c r="E2010" t="s">
        <v>206</v>
      </c>
      <c r="F2010">
        <v>4</v>
      </c>
      <c r="G2010" s="1">
        <v>90000</v>
      </c>
      <c r="H2010" t="s">
        <v>27</v>
      </c>
      <c r="I2010" t="s">
        <v>28</v>
      </c>
    </row>
    <row r="2011" spans="1:9" x14ac:dyDescent="0.3">
      <c r="A2011">
        <v>2012</v>
      </c>
      <c r="B2011">
        <v>31</v>
      </c>
      <c r="C2011" t="s">
        <v>13</v>
      </c>
      <c r="D2011" t="s">
        <v>9</v>
      </c>
      <c r="E2011" t="s">
        <v>206</v>
      </c>
      <c r="F2011">
        <v>6</v>
      </c>
      <c r="G2011" s="1">
        <v>110000</v>
      </c>
      <c r="H2011" t="s">
        <v>27</v>
      </c>
      <c r="I2011" t="s">
        <v>30</v>
      </c>
    </row>
    <row r="2012" spans="1:9" x14ac:dyDescent="0.3">
      <c r="A2012">
        <v>2013</v>
      </c>
      <c r="B2012">
        <v>37</v>
      </c>
      <c r="C2012" t="s">
        <v>8</v>
      </c>
      <c r="D2012" t="s">
        <v>14</v>
      </c>
      <c r="E2012" t="s">
        <v>202</v>
      </c>
      <c r="F2012">
        <v>10</v>
      </c>
      <c r="G2012" s="1">
        <v>150000</v>
      </c>
      <c r="H2012" t="s">
        <v>20</v>
      </c>
      <c r="I2012" t="s">
        <v>56</v>
      </c>
    </row>
    <row r="2013" spans="1:9" x14ac:dyDescent="0.3">
      <c r="A2013">
        <v>2014</v>
      </c>
      <c r="B2013">
        <v>27</v>
      </c>
      <c r="C2013" t="s">
        <v>8</v>
      </c>
      <c r="D2013" t="s">
        <v>9</v>
      </c>
      <c r="E2013" t="s">
        <v>203</v>
      </c>
      <c r="F2013">
        <v>3</v>
      </c>
      <c r="G2013" s="1">
        <v>80000</v>
      </c>
      <c r="H2013" t="s">
        <v>16</v>
      </c>
      <c r="I2013" t="s">
        <v>17</v>
      </c>
    </row>
    <row r="2014" spans="1:9" x14ac:dyDescent="0.3">
      <c r="A2014">
        <v>2015</v>
      </c>
      <c r="B2014">
        <v>50</v>
      </c>
      <c r="C2014" t="s">
        <v>8</v>
      </c>
      <c r="D2014" t="s">
        <v>18</v>
      </c>
      <c r="E2014" t="s">
        <v>204</v>
      </c>
      <c r="F2014">
        <v>18</v>
      </c>
      <c r="G2014" s="1">
        <v>195000</v>
      </c>
      <c r="H2014" t="s">
        <v>32</v>
      </c>
      <c r="I2014" t="s">
        <v>12</v>
      </c>
    </row>
    <row r="2015" spans="1:9" x14ac:dyDescent="0.3">
      <c r="A2015">
        <v>2016</v>
      </c>
      <c r="B2015">
        <v>32</v>
      </c>
      <c r="C2015" t="s">
        <v>13</v>
      </c>
      <c r="D2015" t="s">
        <v>14</v>
      </c>
      <c r="E2015" t="s">
        <v>205</v>
      </c>
      <c r="F2015">
        <v>6</v>
      </c>
      <c r="G2015" s="1">
        <v>115000</v>
      </c>
      <c r="H2015" t="s">
        <v>16</v>
      </c>
      <c r="I2015" t="s">
        <v>12</v>
      </c>
    </row>
    <row r="2016" spans="1:9" x14ac:dyDescent="0.3">
      <c r="A2016">
        <v>2017</v>
      </c>
      <c r="B2016">
        <v>36</v>
      </c>
      <c r="C2016" t="s">
        <v>8</v>
      </c>
      <c r="D2016" t="s">
        <v>9</v>
      </c>
      <c r="E2016" t="s">
        <v>202</v>
      </c>
      <c r="F2016">
        <v>8</v>
      </c>
      <c r="G2016" s="1">
        <v>135000</v>
      </c>
      <c r="H2016" t="s">
        <v>27</v>
      </c>
      <c r="I2016" t="s">
        <v>28</v>
      </c>
    </row>
    <row r="2017" spans="1:9" x14ac:dyDescent="0.3">
      <c r="A2017">
        <v>2018</v>
      </c>
      <c r="B2017">
        <v>27</v>
      </c>
      <c r="C2017" t="s">
        <v>8</v>
      </c>
      <c r="D2017" t="s">
        <v>9</v>
      </c>
      <c r="E2017" t="s">
        <v>206</v>
      </c>
      <c r="F2017">
        <v>2</v>
      </c>
      <c r="G2017" s="1">
        <v>65000</v>
      </c>
      <c r="H2017" t="s">
        <v>16</v>
      </c>
      <c r="I2017" t="s">
        <v>17</v>
      </c>
    </row>
    <row r="2018" spans="1:9" x14ac:dyDescent="0.3">
      <c r="A2018">
        <v>2019</v>
      </c>
      <c r="B2018">
        <v>43</v>
      </c>
      <c r="C2018" t="s">
        <v>13</v>
      </c>
      <c r="D2018" t="s">
        <v>18</v>
      </c>
      <c r="E2018" t="s">
        <v>204</v>
      </c>
      <c r="F2018">
        <v>14</v>
      </c>
      <c r="G2018" s="1">
        <v>190000</v>
      </c>
      <c r="H2018" t="s">
        <v>16</v>
      </c>
      <c r="I2018" t="s">
        <v>39</v>
      </c>
    </row>
    <row r="2019" spans="1:9" x14ac:dyDescent="0.3">
      <c r="A2019">
        <v>2020</v>
      </c>
      <c r="B2019">
        <v>34</v>
      </c>
      <c r="C2019" t="s">
        <v>8</v>
      </c>
      <c r="D2019" t="s">
        <v>14</v>
      </c>
      <c r="E2019" t="s">
        <v>203</v>
      </c>
      <c r="F2019">
        <v>8</v>
      </c>
      <c r="G2019" s="1">
        <v>140000</v>
      </c>
      <c r="H2019" t="s">
        <v>11</v>
      </c>
      <c r="I2019" t="s">
        <v>35</v>
      </c>
    </row>
    <row r="2020" spans="1:9" x14ac:dyDescent="0.3">
      <c r="A2020">
        <v>2021</v>
      </c>
      <c r="B2020">
        <v>46</v>
      </c>
      <c r="C2020" t="s">
        <v>8</v>
      </c>
      <c r="D2020" t="s">
        <v>18</v>
      </c>
      <c r="E2020" t="s">
        <v>202</v>
      </c>
      <c r="F2020">
        <v>16</v>
      </c>
      <c r="G2020" s="1">
        <v>185000</v>
      </c>
      <c r="H2020" t="s">
        <v>27</v>
      </c>
      <c r="I2020" t="s">
        <v>28</v>
      </c>
    </row>
    <row r="2021" spans="1:9" x14ac:dyDescent="0.3">
      <c r="A2021">
        <v>2022</v>
      </c>
      <c r="B2021">
        <v>33</v>
      </c>
      <c r="C2021" t="s">
        <v>13</v>
      </c>
      <c r="D2021" t="s">
        <v>9</v>
      </c>
      <c r="E2021" t="s">
        <v>205</v>
      </c>
      <c r="F2021">
        <v>7</v>
      </c>
      <c r="G2021" s="1">
        <v>130000</v>
      </c>
      <c r="H2021" t="s">
        <v>20</v>
      </c>
      <c r="I2021" t="s">
        <v>56</v>
      </c>
    </row>
    <row r="2022" spans="1:9" x14ac:dyDescent="0.3">
      <c r="A2022">
        <v>2023</v>
      </c>
      <c r="B2022">
        <v>30</v>
      </c>
      <c r="C2022" t="s">
        <v>13</v>
      </c>
      <c r="D2022" t="s">
        <v>14</v>
      </c>
      <c r="E2022" t="s">
        <v>206</v>
      </c>
      <c r="F2022">
        <v>5</v>
      </c>
      <c r="G2022" s="1">
        <v>105000</v>
      </c>
      <c r="H2022" t="s">
        <v>20</v>
      </c>
      <c r="I2022" t="s">
        <v>12</v>
      </c>
    </row>
    <row r="2023" spans="1:9" x14ac:dyDescent="0.3">
      <c r="A2023">
        <v>2024</v>
      </c>
      <c r="B2023">
        <v>50</v>
      </c>
      <c r="C2023" t="s">
        <v>8</v>
      </c>
      <c r="D2023" t="s">
        <v>18</v>
      </c>
      <c r="E2023" t="s">
        <v>204</v>
      </c>
      <c r="F2023">
        <v>19</v>
      </c>
      <c r="G2023" s="1">
        <v>200000</v>
      </c>
      <c r="H2023" t="s">
        <v>32</v>
      </c>
      <c r="I2023" t="s">
        <v>12</v>
      </c>
    </row>
    <row r="2024" spans="1:9" x14ac:dyDescent="0.3">
      <c r="A2024">
        <v>2025</v>
      </c>
      <c r="B2024">
        <v>30</v>
      </c>
      <c r="C2024" t="s">
        <v>8</v>
      </c>
      <c r="D2024" t="s">
        <v>9</v>
      </c>
      <c r="E2024" t="s">
        <v>203</v>
      </c>
      <c r="F2024">
        <v>5</v>
      </c>
      <c r="G2024" s="1">
        <v>100000</v>
      </c>
      <c r="H2024" t="s">
        <v>20</v>
      </c>
      <c r="I2024" t="s">
        <v>56</v>
      </c>
    </row>
    <row r="2025" spans="1:9" x14ac:dyDescent="0.3">
      <c r="A2025">
        <v>2026</v>
      </c>
      <c r="B2025">
        <v>42</v>
      </c>
      <c r="C2025" t="s">
        <v>8</v>
      </c>
      <c r="D2025" t="s">
        <v>14</v>
      </c>
      <c r="E2025" t="s">
        <v>202</v>
      </c>
      <c r="F2025">
        <v>13</v>
      </c>
      <c r="G2025" s="1">
        <v>170000</v>
      </c>
      <c r="H2025" t="s">
        <v>20</v>
      </c>
      <c r="I2025" t="s">
        <v>56</v>
      </c>
    </row>
    <row r="2026" spans="1:9" x14ac:dyDescent="0.3">
      <c r="A2026">
        <v>2027</v>
      </c>
      <c r="B2026">
        <v>33</v>
      </c>
      <c r="C2026" t="s">
        <v>13</v>
      </c>
      <c r="D2026" t="s">
        <v>9</v>
      </c>
      <c r="E2026" t="s">
        <v>205</v>
      </c>
      <c r="F2026">
        <v>6</v>
      </c>
      <c r="G2026" s="1">
        <v>115000</v>
      </c>
      <c r="H2026" t="s">
        <v>20</v>
      </c>
      <c r="I2026" t="s">
        <v>56</v>
      </c>
    </row>
    <row r="2027" spans="1:9" x14ac:dyDescent="0.3">
      <c r="A2027">
        <v>2028</v>
      </c>
      <c r="B2027">
        <v>45</v>
      </c>
      <c r="C2027" t="s">
        <v>8</v>
      </c>
      <c r="D2027" t="s">
        <v>18</v>
      </c>
      <c r="E2027" t="s">
        <v>204</v>
      </c>
      <c r="F2027">
        <v>16</v>
      </c>
      <c r="G2027" s="1">
        <v>185000</v>
      </c>
      <c r="H2027" t="s">
        <v>16</v>
      </c>
      <c r="I2027" t="s">
        <v>12</v>
      </c>
    </row>
    <row r="2028" spans="1:9" x14ac:dyDescent="0.3">
      <c r="A2028">
        <v>2029</v>
      </c>
      <c r="B2028">
        <v>29</v>
      </c>
      <c r="C2028" t="s">
        <v>13</v>
      </c>
      <c r="D2028" t="s">
        <v>9</v>
      </c>
      <c r="E2028" t="s">
        <v>206</v>
      </c>
      <c r="F2028">
        <v>4</v>
      </c>
      <c r="G2028" s="1">
        <v>90000</v>
      </c>
      <c r="H2028" t="s">
        <v>16</v>
      </c>
      <c r="I2028" t="s">
        <v>23</v>
      </c>
    </row>
    <row r="2029" spans="1:9" x14ac:dyDescent="0.3">
      <c r="A2029">
        <v>2030</v>
      </c>
      <c r="B2029">
        <v>39</v>
      </c>
      <c r="C2029" t="s">
        <v>13</v>
      </c>
      <c r="D2029" t="s">
        <v>14</v>
      </c>
      <c r="E2029" t="s">
        <v>202</v>
      </c>
      <c r="F2029">
        <v>12</v>
      </c>
      <c r="G2029" s="1">
        <v>160000</v>
      </c>
      <c r="H2029" t="s">
        <v>32</v>
      </c>
      <c r="I2029" t="s">
        <v>23</v>
      </c>
    </row>
    <row r="2030" spans="1:9" x14ac:dyDescent="0.3">
      <c r="A2030">
        <v>2031</v>
      </c>
      <c r="B2030">
        <v>27</v>
      </c>
      <c r="C2030" t="s">
        <v>8</v>
      </c>
      <c r="D2030" t="s">
        <v>9</v>
      </c>
      <c r="E2030" t="s">
        <v>203</v>
      </c>
      <c r="F2030">
        <v>3</v>
      </c>
      <c r="G2030" s="1">
        <v>80000</v>
      </c>
      <c r="H2030" t="s">
        <v>27</v>
      </c>
      <c r="I2030" t="s">
        <v>28</v>
      </c>
    </row>
    <row r="2031" spans="1:9" x14ac:dyDescent="0.3">
      <c r="A2031">
        <v>2032</v>
      </c>
      <c r="B2031">
        <v>49</v>
      </c>
      <c r="C2031" t="s">
        <v>8</v>
      </c>
      <c r="D2031" t="s">
        <v>18</v>
      </c>
      <c r="E2031" t="s">
        <v>204</v>
      </c>
      <c r="F2031">
        <v>17</v>
      </c>
      <c r="G2031" s="1">
        <v>195000</v>
      </c>
      <c r="H2031" t="s">
        <v>32</v>
      </c>
      <c r="I2031" t="s">
        <v>23</v>
      </c>
    </row>
    <row r="2032" spans="1:9" x14ac:dyDescent="0.3">
      <c r="A2032">
        <v>2033</v>
      </c>
      <c r="B2032">
        <v>32</v>
      </c>
      <c r="C2032" t="s">
        <v>13</v>
      </c>
      <c r="D2032" t="s">
        <v>14</v>
      </c>
      <c r="E2032" t="s">
        <v>205</v>
      </c>
      <c r="F2032">
        <v>6</v>
      </c>
      <c r="G2032" s="1">
        <v>115000</v>
      </c>
      <c r="H2032" t="s">
        <v>16</v>
      </c>
      <c r="I2032" t="s">
        <v>39</v>
      </c>
    </row>
    <row r="2033" spans="1:9" x14ac:dyDescent="0.3">
      <c r="A2033">
        <v>2034</v>
      </c>
      <c r="B2033">
        <v>36</v>
      </c>
      <c r="C2033" t="s">
        <v>8</v>
      </c>
      <c r="D2033" t="s">
        <v>9</v>
      </c>
      <c r="E2033" t="s">
        <v>202</v>
      </c>
      <c r="F2033">
        <v>8</v>
      </c>
      <c r="G2033" s="1">
        <v>135000</v>
      </c>
      <c r="H2033" t="s">
        <v>27</v>
      </c>
      <c r="I2033" t="s">
        <v>30</v>
      </c>
    </row>
    <row r="2034" spans="1:9" x14ac:dyDescent="0.3">
      <c r="A2034">
        <v>2035</v>
      </c>
      <c r="B2034">
        <v>27</v>
      </c>
      <c r="C2034" t="s">
        <v>8</v>
      </c>
      <c r="D2034" t="s">
        <v>9</v>
      </c>
      <c r="E2034" t="s">
        <v>206</v>
      </c>
      <c r="F2034">
        <v>2</v>
      </c>
      <c r="G2034" s="1">
        <v>65000</v>
      </c>
      <c r="H2034" t="s">
        <v>27</v>
      </c>
      <c r="I2034" t="s">
        <v>12</v>
      </c>
    </row>
    <row r="2035" spans="1:9" x14ac:dyDescent="0.3">
      <c r="A2035">
        <v>2036</v>
      </c>
      <c r="B2035">
        <v>43</v>
      </c>
      <c r="C2035" t="s">
        <v>13</v>
      </c>
      <c r="D2035" t="s">
        <v>18</v>
      </c>
      <c r="E2035" t="s">
        <v>204</v>
      </c>
      <c r="F2035">
        <v>14</v>
      </c>
      <c r="G2035" s="1">
        <v>190000</v>
      </c>
      <c r="H2035" t="s">
        <v>16</v>
      </c>
      <c r="I2035" t="s">
        <v>23</v>
      </c>
    </row>
    <row r="2036" spans="1:9" x14ac:dyDescent="0.3">
      <c r="A2036">
        <v>2037</v>
      </c>
      <c r="B2036">
        <v>34</v>
      </c>
      <c r="C2036" t="s">
        <v>8</v>
      </c>
      <c r="D2036" t="s">
        <v>14</v>
      </c>
      <c r="E2036" t="s">
        <v>203</v>
      </c>
      <c r="F2036">
        <v>8</v>
      </c>
      <c r="G2036" s="1">
        <v>140000</v>
      </c>
      <c r="H2036" t="s">
        <v>11</v>
      </c>
      <c r="I2036" t="s">
        <v>23</v>
      </c>
    </row>
    <row r="2037" spans="1:9" x14ac:dyDescent="0.3">
      <c r="A2037">
        <v>2038</v>
      </c>
      <c r="B2037">
        <v>46</v>
      </c>
      <c r="C2037" t="s">
        <v>8</v>
      </c>
      <c r="D2037" t="s">
        <v>18</v>
      </c>
      <c r="E2037" t="s">
        <v>202</v>
      </c>
      <c r="F2037">
        <v>16</v>
      </c>
      <c r="G2037" s="1">
        <v>185000</v>
      </c>
      <c r="H2037" t="s">
        <v>11</v>
      </c>
      <c r="I2037" t="s">
        <v>44</v>
      </c>
    </row>
    <row r="2038" spans="1:9" x14ac:dyDescent="0.3">
      <c r="A2038">
        <v>2039</v>
      </c>
      <c r="B2038">
        <v>33</v>
      </c>
      <c r="C2038" t="s">
        <v>13</v>
      </c>
      <c r="D2038" t="s">
        <v>9</v>
      </c>
      <c r="E2038" t="s">
        <v>205</v>
      </c>
      <c r="F2038">
        <v>7</v>
      </c>
      <c r="G2038" s="1">
        <v>130000</v>
      </c>
      <c r="H2038" t="s">
        <v>27</v>
      </c>
      <c r="I2038" t="s">
        <v>30</v>
      </c>
    </row>
    <row r="2039" spans="1:9" x14ac:dyDescent="0.3">
      <c r="A2039">
        <v>2040</v>
      </c>
      <c r="B2039">
        <v>30</v>
      </c>
      <c r="C2039" t="s">
        <v>13</v>
      </c>
      <c r="D2039" t="s">
        <v>14</v>
      </c>
      <c r="E2039" t="s">
        <v>206</v>
      </c>
      <c r="F2039">
        <v>5</v>
      </c>
      <c r="G2039" s="1">
        <v>105000</v>
      </c>
      <c r="H2039" t="s">
        <v>11</v>
      </c>
      <c r="I2039" t="s">
        <v>12</v>
      </c>
    </row>
    <row r="2040" spans="1:9" x14ac:dyDescent="0.3">
      <c r="A2040">
        <v>2041</v>
      </c>
      <c r="B2040">
        <v>50</v>
      </c>
      <c r="C2040" t="s">
        <v>8</v>
      </c>
      <c r="D2040" t="s">
        <v>18</v>
      </c>
      <c r="E2040" t="s">
        <v>204</v>
      </c>
      <c r="F2040">
        <v>19</v>
      </c>
      <c r="G2040" s="1">
        <v>200000</v>
      </c>
      <c r="H2040" t="s">
        <v>11</v>
      </c>
      <c r="I2040" t="s">
        <v>23</v>
      </c>
    </row>
    <row r="2041" spans="1:9" x14ac:dyDescent="0.3">
      <c r="A2041">
        <v>2042</v>
      </c>
      <c r="B2041">
        <v>30</v>
      </c>
      <c r="C2041" t="s">
        <v>8</v>
      </c>
      <c r="D2041" t="s">
        <v>9</v>
      </c>
      <c r="E2041" t="s">
        <v>203</v>
      </c>
      <c r="F2041">
        <v>5</v>
      </c>
      <c r="G2041" s="1">
        <v>100000</v>
      </c>
      <c r="H2041" t="s">
        <v>27</v>
      </c>
      <c r="I2041" t="s">
        <v>12</v>
      </c>
    </row>
    <row r="2042" spans="1:9" x14ac:dyDescent="0.3">
      <c r="A2042">
        <v>2043</v>
      </c>
      <c r="B2042">
        <v>42</v>
      </c>
      <c r="C2042" t="s">
        <v>8</v>
      </c>
      <c r="D2042" t="s">
        <v>14</v>
      </c>
      <c r="E2042" t="s">
        <v>202</v>
      </c>
      <c r="F2042">
        <v>13</v>
      </c>
      <c r="G2042" s="1">
        <v>170000</v>
      </c>
      <c r="H2042" t="s">
        <v>16</v>
      </c>
      <c r="I2042" t="s">
        <v>12</v>
      </c>
    </row>
    <row r="2043" spans="1:9" x14ac:dyDescent="0.3">
      <c r="A2043">
        <v>2044</v>
      </c>
      <c r="B2043">
        <v>33</v>
      </c>
      <c r="C2043" t="s">
        <v>13</v>
      </c>
      <c r="D2043" t="s">
        <v>9</v>
      </c>
      <c r="E2043" t="s">
        <v>205</v>
      </c>
      <c r="F2043">
        <v>6</v>
      </c>
      <c r="G2043" s="1">
        <v>115000</v>
      </c>
      <c r="H2043" t="s">
        <v>11</v>
      </c>
      <c r="I2043" t="s">
        <v>35</v>
      </c>
    </row>
    <row r="2044" spans="1:9" x14ac:dyDescent="0.3">
      <c r="A2044">
        <v>2045</v>
      </c>
      <c r="B2044">
        <v>45</v>
      </c>
      <c r="C2044" t="s">
        <v>8</v>
      </c>
      <c r="D2044" t="s">
        <v>18</v>
      </c>
      <c r="E2044" t="s">
        <v>204</v>
      </c>
      <c r="F2044">
        <v>16</v>
      </c>
      <c r="G2044" s="1">
        <v>185000</v>
      </c>
      <c r="H2044" t="s">
        <v>32</v>
      </c>
      <c r="I2044" t="s">
        <v>12</v>
      </c>
    </row>
    <row r="2045" spans="1:9" x14ac:dyDescent="0.3">
      <c r="A2045">
        <v>2046</v>
      </c>
      <c r="B2045">
        <v>29</v>
      </c>
      <c r="C2045" t="s">
        <v>13</v>
      </c>
      <c r="D2045" t="s">
        <v>9</v>
      </c>
      <c r="E2045" t="s">
        <v>206</v>
      </c>
      <c r="F2045">
        <v>4</v>
      </c>
      <c r="G2045" s="1">
        <v>90000</v>
      </c>
      <c r="H2045" t="s">
        <v>27</v>
      </c>
      <c r="I2045" t="s">
        <v>12</v>
      </c>
    </row>
    <row r="2046" spans="1:9" x14ac:dyDescent="0.3">
      <c r="A2046">
        <v>2047</v>
      </c>
      <c r="B2046">
        <v>39</v>
      </c>
      <c r="C2046" t="s">
        <v>13</v>
      </c>
      <c r="D2046" t="s">
        <v>14</v>
      </c>
      <c r="E2046" t="s">
        <v>202</v>
      </c>
      <c r="F2046">
        <v>12</v>
      </c>
      <c r="G2046" s="1">
        <v>160000</v>
      </c>
      <c r="H2046" t="s">
        <v>16</v>
      </c>
      <c r="I2046" t="s">
        <v>39</v>
      </c>
    </row>
    <row r="2047" spans="1:9" x14ac:dyDescent="0.3">
      <c r="A2047">
        <v>2048</v>
      </c>
      <c r="B2047">
        <v>27</v>
      </c>
      <c r="C2047" t="s">
        <v>8</v>
      </c>
      <c r="D2047" t="s">
        <v>9</v>
      </c>
      <c r="E2047" t="s">
        <v>203</v>
      </c>
      <c r="F2047">
        <v>3</v>
      </c>
      <c r="G2047" s="1">
        <v>80000</v>
      </c>
      <c r="H2047" t="s">
        <v>16</v>
      </c>
      <c r="I2047" t="s">
        <v>17</v>
      </c>
    </row>
    <row r="2048" spans="1:9" x14ac:dyDescent="0.3">
      <c r="A2048">
        <v>2049</v>
      </c>
      <c r="B2048">
        <v>49</v>
      </c>
      <c r="C2048" t="s">
        <v>8</v>
      </c>
      <c r="D2048" t="s">
        <v>18</v>
      </c>
      <c r="E2048" t="s">
        <v>204</v>
      </c>
      <c r="F2048">
        <v>17</v>
      </c>
      <c r="G2048" s="1">
        <v>195000</v>
      </c>
      <c r="H2048" t="s">
        <v>20</v>
      </c>
      <c r="I2048" t="s">
        <v>56</v>
      </c>
    </row>
    <row r="2049" spans="1:9" x14ac:dyDescent="0.3">
      <c r="A2049">
        <v>2050</v>
      </c>
      <c r="B2049">
        <v>32</v>
      </c>
      <c r="C2049" t="s">
        <v>13</v>
      </c>
      <c r="D2049" t="s">
        <v>14</v>
      </c>
      <c r="E2049" t="s">
        <v>205</v>
      </c>
      <c r="F2049">
        <v>6</v>
      </c>
      <c r="G2049" s="1">
        <v>115000</v>
      </c>
      <c r="H2049" t="s">
        <v>16</v>
      </c>
      <c r="I2049" t="s">
        <v>39</v>
      </c>
    </row>
    <row r="2050" spans="1:9" x14ac:dyDescent="0.3">
      <c r="A2050">
        <v>2051</v>
      </c>
      <c r="B2050">
        <v>36</v>
      </c>
      <c r="C2050" t="s">
        <v>8</v>
      </c>
      <c r="D2050" t="s">
        <v>9</v>
      </c>
      <c r="E2050" t="s">
        <v>202</v>
      </c>
      <c r="F2050">
        <v>8</v>
      </c>
      <c r="G2050" s="1">
        <v>135000</v>
      </c>
      <c r="H2050" t="s">
        <v>32</v>
      </c>
      <c r="I2050" t="s">
        <v>23</v>
      </c>
    </row>
    <row r="2051" spans="1:9" x14ac:dyDescent="0.3">
      <c r="A2051">
        <v>2052</v>
      </c>
      <c r="B2051">
        <v>27</v>
      </c>
      <c r="C2051" t="s">
        <v>8</v>
      </c>
      <c r="D2051" t="s">
        <v>9</v>
      </c>
      <c r="E2051" t="s">
        <v>206</v>
      </c>
      <c r="F2051">
        <v>2</v>
      </c>
      <c r="G2051" s="1">
        <v>65000</v>
      </c>
      <c r="H2051" t="s">
        <v>27</v>
      </c>
      <c r="I2051" t="s">
        <v>12</v>
      </c>
    </row>
    <row r="2052" spans="1:9" x14ac:dyDescent="0.3">
      <c r="A2052">
        <v>2053</v>
      </c>
      <c r="B2052">
        <v>43</v>
      </c>
      <c r="C2052" t="s">
        <v>13</v>
      </c>
      <c r="D2052" t="s">
        <v>18</v>
      </c>
      <c r="E2052" t="s">
        <v>204</v>
      </c>
      <c r="F2052">
        <v>14</v>
      </c>
      <c r="G2052" s="1">
        <v>190000</v>
      </c>
      <c r="H2052" t="s">
        <v>32</v>
      </c>
      <c r="I2052" t="s">
        <v>12</v>
      </c>
    </row>
    <row r="2053" spans="1:9" x14ac:dyDescent="0.3">
      <c r="A2053">
        <v>2054</v>
      </c>
      <c r="B2053">
        <v>34</v>
      </c>
      <c r="C2053" t="s">
        <v>8</v>
      </c>
      <c r="D2053" t="s">
        <v>14</v>
      </c>
      <c r="E2053" t="s">
        <v>203</v>
      </c>
      <c r="F2053">
        <v>8</v>
      </c>
      <c r="G2053" s="1">
        <v>140000</v>
      </c>
      <c r="H2053" t="s">
        <v>11</v>
      </c>
      <c r="I2053" t="s">
        <v>35</v>
      </c>
    </row>
    <row r="2054" spans="1:9" x14ac:dyDescent="0.3">
      <c r="A2054">
        <v>2055</v>
      </c>
      <c r="B2054">
        <v>46</v>
      </c>
      <c r="C2054" t="s">
        <v>8</v>
      </c>
      <c r="D2054" t="s">
        <v>18</v>
      </c>
      <c r="E2054" t="s">
        <v>202</v>
      </c>
      <c r="F2054">
        <v>16</v>
      </c>
      <c r="G2054" s="1">
        <v>185000</v>
      </c>
      <c r="H2054" t="s">
        <v>27</v>
      </c>
      <c r="I2054" t="s">
        <v>28</v>
      </c>
    </row>
    <row r="2055" spans="1:9" x14ac:dyDescent="0.3">
      <c r="A2055">
        <v>2056</v>
      </c>
      <c r="B2055">
        <v>33</v>
      </c>
      <c r="C2055" t="s">
        <v>13</v>
      </c>
      <c r="D2055" t="s">
        <v>9</v>
      </c>
      <c r="E2055" t="s">
        <v>205</v>
      </c>
      <c r="F2055">
        <v>7</v>
      </c>
      <c r="G2055" s="1">
        <v>130000</v>
      </c>
      <c r="H2055" t="s">
        <v>27</v>
      </c>
      <c r="I2055" t="s">
        <v>12</v>
      </c>
    </row>
    <row r="2056" spans="1:9" x14ac:dyDescent="0.3">
      <c r="A2056">
        <v>2057</v>
      </c>
      <c r="B2056">
        <v>30</v>
      </c>
      <c r="C2056" t="s">
        <v>13</v>
      </c>
      <c r="D2056" t="s">
        <v>14</v>
      </c>
      <c r="E2056" t="s">
        <v>206</v>
      </c>
      <c r="F2056">
        <v>5</v>
      </c>
      <c r="G2056" s="1">
        <v>105000</v>
      </c>
      <c r="H2056" t="s">
        <v>16</v>
      </c>
      <c r="I2056" t="s">
        <v>39</v>
      </c>
    </row>
    <row r="2057" spans="1:9" x14ac:dyDescent="0.3">
      <c r="A2057">
        <v>2058</v>
      </c>
      <c r="B2057">
        <v>50</v>
      </c>
      <c r="C2057" t="s">
        <v>8</v>
      </c>
      <c r="D2057" t="s">
        <v>18</v>
      </c>
      <c r="E2057" t="s">
        <v>204</v>
      </c>
      <c r="F2057">
        <v>19</v>
      </c>
      <c r="G2057" s="1">
        <v>200000</v>
      </c>
      <c r="H2057" t="s">
        <v>20</v>
      </c>
      <c r="I2057" t="s">
        <v>12</v>
      </c>
    </row>
    <row r="2058" spans="1:9" x14ac:dyDescent="0.3">
      <c r="A2058">
        <v>2059</v>
      </c>
      <c r="B2058">
        <v>30</v>
      </c>
      <c r="C2058" t="s">
        <v>8</v>
      </c>
      <c r="D2058" t="s">
        <v>9</v>
      </c>
      <c r="E2058" t="s">
        <v>203</v>
      </c>
      <c r="F2058">
        <v>5</v>
      </c>
      <c r="G2058" s="1">
        <v>100000</v>
      </c>
      <c r="H2058" t="s">
        <v>16</v>
      </c>
      <c r="I2058" t="s">
        <v>23</v>
      </c>
    </row>
    <row r="2059" spans="1:9" x14ac:dyDescent="0.3">
      <c r="A2059">
        <v>2060</v>
      </c>
      <c r="B2059">
        <v>42</v>
      </c>
      <c r="C2059" t="s">
        <v>8</v>
      </c>
      <c r="D2059" t="s">
        <v>14</v>
      </c>
      <c r="E2059" t="s">
        <v>202</v>
      </c>
      <c r="F2059">
        <v>13</v>
      </c>
      <c r="G2059" s="1">
        <v>170000</v>
      </c>
      <c r="H2059" t="s">
        <v>32</v>
      </c>
      <c r="I2059" t="s">
        <v>23</v>
      </c>
    </row>
    <row r="2060" spans="1:9" x14ac:dyDescent="0.3">
      <c r="A2060">
        <v>2061</v>
      </c>
      <c r="B2060">
        <v>33</v>
      </c>
      <c r="C2060" t="s">
        <v>13</v>
      </c>
      <c r="D2060" t="s">
        <v>9</v>
      </c>
      <c r="E2060" t="s">
        <v>205</v>
      </c>
      <c r="F2060">
        <v>6</v>
      </c>
      <c r="G2060" s="1">
        <v>115000</v>
      </c>
      <c r="H2060" t="s">
        <v>32</v>
      </c>
      <c r="I2060" t="s">
        <v>23</v>
      </c>
    </row>
    <row r="2061" spans="1:9" x14ac:dyDescent="0.3">
      <c r="A2061">
        <v>2062</v>
      </c>
      <c r="B2061">
        <v>45</v>
      </c>
      <c r="C2061" t="s">
        <v>8</v>
      </c>
      <c r="D2061" t="s">
        <v>18</v>
      </c>
      <c r="E2061" t="s">
        <v>204</v>
      </c>
      <c r="F2061">
        <v>16</v>
      </c>
      <c r="G2061" s="1">
        <v>185000</v>
      </c>
      <c r="H2061" t="s">
        <v>20</v>
      </c>
      <c r="I2061" t="s">
        <v>23</v>
      </c>
    </row>
    <row r="2062" spans="1:9" x14ac:dyDescent="0.3">
      <c r="A2062">
        <v>2063</v>
      </c>
      <c r="B2062">
        <v>29</v>
      </c>
      <c r="C2062" t="s">
        <v>13</v>
      </c>
      <c r="D2062" t="s">
        <v>9</v>
      </c>
      <c r="E2062" t="s">
        <v>206</v>
      </c>
      <c r="F2062">
        <v>4</v>
      </c>
      <c r="G2062" s="1">
        <v>90000</v>
      </c>
      <c r="H2062" t="s">
        <v>16</v>
      </c>
      <c r="I2062" t="s">
        <v>12</v>
      </c>
    </row>
    <row r="2063" spans="1:9" x14ac:dyDescent="0.3">
      <c r="A2063">
        <v>2064</v>
      </c>
      <c r="B2063">
        <v>39</v>
      </c>
      <c r="C2063" t="s">
        <v>13</v>
      </c>
      <c r="D2063" t="s">
        <v>14</v>
      </c>
      <c r="E2063" t="s">
        <v>202</v>
      </c>
      <c r="F2063">
        <v>12</v>
      </c>
      <c r="G2063" s="1">
        <v>160000</v>
      </c>
      <c r="H2063" t="s">
        <v>32</v>
      </c>
      <c r="I2063" t="s">
        <v>23</v>
      </c>
    </row>
    <row r="2064" spans="1:9" x14ac:dyDescent="0.3">
      <c r="A2064">
        <v>2065</v>
      </c>
      <c r="B2064">
        <v>27</v>
      </c>
      <c r="C2064" t="s">
        <v>8</v>
      </c>
      <c r="D2064" t="s">
        <v>9</v>
      </c>
      <c r="E2064" t="s">
        <v>203</v>
      </c>
      <c r="F2064">
        <v>3</v>
      </c>
      <c r="G2064" s="1">
        <v>80000</v>
      </c>
      <c r="H2064" t="s">
        <v>32</v>
      </c>
      <c r="I2064" t="s">
        <v>33</v>
      </c>
    </row>
    <row r="2065" spans="1:9" x14ac:dyDescent="0.3">
      <c r="A2065">
        <v>2066</v>
      </c>
      <c r="B2065">
        <v>49</v>
      </c>
      <c r="C2065" t="s">
        <v>8</v>
      </c>
      <c r="D2065" t="s">
        <v>18</v>
      </c>
      <c r="E2065" t="s">
        <v>204</v>
      </c>
      <c r="F2065">
        <v>17</v>
      </c>
      <c r="G2065" s="1">
        <v>195000</v>
      </c>
      <c r="H2065" t="s">
        <v>16</v>
      </c>
      <c r="I2065" t="s">
        <v>39</v>
      </c>
    </row>
    <row r="2066" spans="1:9" x14ac:dyDescent="0.3">
      <c r="A2066">
        <v>2067</v>
      </c>
      <c r="B2066">
        <v>32</v>
      </c>
      <c r="C2066" t="s">
        <v>13</v>
      </c>
      <c r="D2066" t="s">
        <v>14</v>
      </c>
      <c r="E2066" t="s">
        <v>205</v>
      </c>
      <c r="F2066">
        <v>6</v>
      </c>
      <c r="G2066" s="1">
        <v>115000</v>
      </c>
      <c r="H2066" t="s">
        <v>11</v>
      </c>
      <c r="I2066" t="s">
        <v>44</v>
      </c>
    </row>
    <row r="2067" spans="1:9" x14ac:dyDescent="0.3">
      <c r="A2067">
        <v>2068</v>
      </c>
      <c r="B2067">
        <v>36</v>
      </c>
      <c r="C2067" t="s">
        <v>8</v>
      </c>
      <c r="D2067" t="s">
        <v>9</v>
      </c>
      <c r="E2067" t="s">
        <v>202</v>
      </c>
      <c r="F2067">
        <v>8</v>
      </c>
      <c r="G2067" s="1">
        <v>135000</v>
      </c>
      <c r="H2067" t="s">
        <v>32</v>
      </c>
      <c r="I2067" t="s">
        <v>12</v>
      </c>
    </row>
    <row r="2068" spans="1:9" x14ac:dyDescent="0.3">
      <c r="A2068">
        <v>2069</v>
      </c>
      <c r="B2068">
        <v>27</v>
      </c>
      <c r="C2068" t="s">
        <v>8</v>
      </c>
      <c r="D2068" t="s">
        <v>9</v>
      </c>
      <c r="E2068" t="s">
        <v>206</v>
      </c>
      <c r="F2068">
        <v>2</v>
      </c>
      <c r="G2068" s="1">
        <v>65000</v>
      </c>
      <c r="H2068" t="s">
        <v>20</v>
      </c>
      <c r="I2068" t="s">
        <v>23</v>
      </c>
    </row>
    <row r="2069" spans="1:9" x14ac:dyDescent="0.3">
      <c r="A2069">
        <v>2070</v>
      </c>
      <c r="B2069">
        <v>43</v>
      </c>
      <c r="C2069" t="s">
        <v>13</v>
      </c>
      <c r="D2069" t="s">
        <v>18</v>
      </c>
      <c r="E2069" t="s">
        <v>204</v>
      </c>
      <c r="F2069">
        <v>14</v>
      </c>
      <c r="G2069" s="1">
        <v>190000</v>
      </c>
      <c r="H2069" t="s">
        <v>32</v>
      </c>
      <c r="I2069" t="s">
        <v>12</v>
      </c>
    </row>
    <row r="2070" spans="1:9" x14ac:dyDescent="0.3">
      <c r="A2070">
        <v>2071</v>
      </c>
      <c r="B2070">
        <v>34</v>
      </c>
      <c r="C2070" t="s">
        <v>8</v>
      </c>
      <c r="D2070" t="s">
        <v>14</v>
      </c>
      <c r="E2070" t="s">
        <v>203</v>
      </c>
      <c r="F2070">
        <v>8</v>
      </c>
      <c r="G2070" s="1">
        <v>140000</v>
      </c>
      <c r="H2070" t="s">
        <v>20</v>
      </c>
      <c r="I2070" t="s">
        <v>56</v>
      </c>
    </row>
    <row r="2071" spans="1:9" x14ac:dyDescent="0.3">
      <c r="A2071">
        <v>2072</v>
      </c>
      <c r="B2071">
        <v>46</v>
      </c>
      <c r="C2071" t="s">
        <v>8</v>
      </c>
      <c r="D2071" t="s">
        <v>18</v>
      </c>
      <c r="E2071" t="s">
        <v>202</v>
      </c>
      <c r="F2071">
        <v>16</v>
      </c>
      <c r="G2071" s="1">
        <v>185000</v>
      </c>
      <c r="H2071" t="s">
        <v>27</v>
      </c>
      <c r="I2071" t="s">
        <v>30</v>
      </c>
    </row>
    <row r="2072" spans="1:9" x14ac:dyDescent="0.3">
      <c r="A2072">
        <v>2073</v>
      </c>
      <c r="B2072">
        <v>33</v>
      </c>
      <c r="C2072" t="s">
        <v>13</v>
      </c>
      <c r="D2072" t="s">
        <v>9</v>
      </c>
      <c r="E2072" t="s">
        <v>205</v>
      </c>
      <c r="F2072">
        <v>7</v>
      </c>
      <c r="G2072" s="1">
        <v>130000</v>
      </c>
      <c r="H2072" t="s">
        <v>16</v>
      </c>
      <c r="I2072" t="s">
        <v>17</v>
      </c>
    </row>
    <row r="2073" spans="1:9" x14ac:dyDescent="0.3">
      <c r="A2073">
        <v>2074</v>
      </c>
      <c r="B2073">
        <v>30</v>
      </c>
      <c r="C2073" t="s">
        <v>13</v>
      </c>
      <c r="D2073" t="s">
        <v>14</v>
      </c>
      <c r="E2073" t="s">
        <v>206</v>
      </c>
      <c r="F2073">
        <v>5</v>
      </c>
      <c r="G2073" s="1">
        <v>105000</v>
      </c>
      <c r="H2073" t="s">
        <v>27</v>
      </c>
      <c r="I2073" t="s">
        <v>12</v>
      </c>
    </row>
    <row r="2074" spans="1:9" x14ac:dyDescent="0.3">
      <c r="A2074">
        <v>2075</v>
      </c>
      <c r="B2074">
        <v>50</v>
      </c>
      <c r="C2074" t="s">
        <v>8</v>
      </c>
      <c r="D2074" t="s">
        <v>18</v>
      </c>
      <c r="E2074" t="s">
        <v>204</v>
      </c>
      <c r="F2074">
        <v>19</v>
      </c>
      <c r="G2074" s="1">
        <v>200000</v>
      </c>
      <c r="H2074" t="s">
        <v>20</v>
      </c>
      <c r="I2074" t="s">
        <v>23</v>
      </c>
    </row>
    <row r="2075" spans="1:9" x14ac:dyDescent="0.3">
      <c r="A2075">
        <v>2076</v>
      </c>
      <c r="B2075">
        <v>30</v>
      </c>
      <c r="C2075" t="s">
        <v>8</v>
      </c>
      <c r="D2075" t="s">
        <v>9</v>
      </c>
      <c r="E2075" t="s">
        <v>203</v>
      </c>
      <c r="F2075">
        <v>5</v>
      </c>
      <c r="G2075" s="1">
        <v>100000</v>
      </c>
      <c r="H2075" t="s">
        <v>27</v>
      </c>
      <c r="I2075" t="s">
        <v>30</v>
      </c>
    </row>
    <row r="2076" spans="1:9" x14ac:dyDescent="0.3">
      <c r="A2076">
        <v>2077</v>
      </c>
      <c r="B2076">
        <v>42</v>
      </c>
      <c r="C2076" t="s">
        <v>8</v>
      </c>
      <c r="D2076" t="s">
        <v>14</v>
      </c>
      <c r="E2076" t="s">
        <v>202</v>
      </c>
      <c r="F2076">
        <v>13</v>
      </c>
      <c r="G2076" s="1">
        <v>170000</v>
      </c>
      <c r="H2076" t="s">
        <v>20</v>
      </c>
      <c r="I2076" t="s">
        <v>23</v>
      </c>
    </row>
    <row r="2077" spans="1:9" x14ac:dyDescent="0.3">
      <c r="A2077">
        <v>2078</v>
      </c>
      <c r="B2077">
        <v>33</v>
      </c>
      <c r="C2077" t="s">
        <v>13</v>
      </c>
      <c r="D2077" t="s">
        <v>9</v>
      </c>
      <c r="E2077" t="s">
        <v>205</v>
      </c>
      <c r="F2077">
        <v>6</v>
      </c>
      <c r="G2077" s="1">
        <v>115000</v>
      </c>
      <c r="H2077" t="s">
        <v>27</v>
      </c>
      <c r="I2077" t="s">
        <v>28</v>
      </c>
    </row>
    <row r="2078" spans="1:9" x14ac:dyDescent="0.3">
      <c r="A2078">
        <v>2079</v>
      </c>
      <c r="B2078">
        <v>45</v>
      </c>
      <c r="C2078" t="s">
        <v>8</v>
      </c>
      <c r="D2078" t="s">
        <v>18</v>
      </c>
      <c r="E2078" t="s">
        <v>204</v>
      </c>
      <c r="F2078">
        <v>16</v>
      </c>
      <c r="G2078" s="1">
        <v>185000</v>
      </c>
      <c r="H2078" t="s">
        <v>20</v>
      </c>
      <c r="I2078" t="s">
        <v>12</v>
      </c>
    </row>
    <row r="2079" spans="1:9" x14ac:dyDescent="0.3">
      <c r="A2079">
        <v>2080</v>
      </c>
      <c r="B2079">
        <v>29</v>
      </c>
      <c r="C2079" t="s">
        <v>13</v>
      </c>
      <c r="D2079" t="s">
        <v>9</v>
      </c>
      <c r="E2079" t="s">
        <v>206</v>
      </c>
      <c r="F2079">
        <v>4</v>
      </c>
      <c r="G2079" s="1">
        <v>90000</v>
      </c>
      <c r="H2079" t="s">
        <v>20</v>
      </c>
      <c r="I2079" t="s">
        <v>12</v>
      </c>
    </row>
    <row r="2080" spans="1:9" x14ac:dyDescent="0.3">
      <c r="A2080">
        <v>2081</v>
      </c>
      <c r="B2080">
        <v>39</v>
      </c>
      <c r="C2080" t="s">
        <v>13</v>
      </c>
      <c r="D2080" t="s">
        <v>14</v>
      </c>
      <c r="E2080" t="s">
        <v>202</v>
      </c>
      <c r="F2080">
        <v>12</v>
      </c>
      <c r="G2080" s="1">
        <v>160000</v>
      </c>
      <c r="H2080" t="s">
        <v>11</v>
      </c>
      <c r="I2080" t="s">
        <v>35</v>
      </c>
    </row>
    <row r="2081" spans="1:9" x14ac:dyDescent="0.3">
      <c r="A2081">
        <v>2082</v>
      </c>
      <c r="B2081">
        <v>27</v>
      </c>
      <c r="C2081" t="s">
        <v>8</v>
      </c>
      <c r="D2081" t="s">
        <v>9</v>
      </c>
      <c r="E2081" t="s">
        <v>203</v>
      </c>
      <c r="F2081">
        <v>3</v>
      </c>
      <c r="G2081" s="1">
        <v>80000</v>
      </c>
      <c r="H2081" t="s">
        <v>16</v>
      </c>
      <c r="I2081" t="s">
        <v>39</v>
      </c>
    </row>
    <row r="2082" spans="1:9" x14ac:dyDescent="0.3">
      <c r="A2082">
        <v>2083</v>
      </c>
      <c r="B2082">
        <v>49</v>
      </c>
      <c r="C2082" t="s">
        <v>8</v>
      </c>
      <c r="D2082" t="s">
        <v>18</v>
      </c>
      <c r="E2082" t="s">
        <v>204</v>
      </c>
      <c r="F2082">
        <v>17</v>
      </c>
      <c r="G2082" s="1">
        <v>195000</v>
      </c>
      <c r="H2082" t="s">
        <v>11</v>
      </c>
      <c r="I2082" t="s">
        <v>23</v>
      </c>
    </row>
    <row r="2083" spans="1:9" x14ac:dyDescent="0.3">
      <c r="A2083">
        <v>2084</v>
      </c>
      <c r="B2083">
        <v>32</v>
      </c>
      <c r="C2083" t="s">
        <v>13</v>
      </c>
      <c r="D2083" t="s">
        <v>14</v>
      </c>
      <c r="E2083" t="s">
        <v>205</v>
      </c>
      <c r="F2083">
        <v>6</v>
      </c>
      <c r="G2083" s="1">
        <v>115000</v>
      </c>
      <c r="H2083" t="s">
        <v>27</v>
      </c>
      <c r="I2083" t="s">
        <v>28</v>
      </c>
    </row>
    <row r="2084" spans="1:9" x14ac:dyDescent="0.3">
      <c r="A2084">
        <v>2085</v>
      </c>
      <c r="B2084">
        <v>36</v>
      </c>
      <c r="C2084" t="s">
        <v>8</v>
      </c>
      <c r="D2084" t="s">
        <v>9</v>
      </c>
      <c r="E2084" t="s">
        <v>202</v>
      </c>
      <c r="F2084">
        <v>8</v>
      </c>
      <c r="G2084" s="1">
        <v>135000</v>
      </c>
      <c r="H2084" t="s">
        <v>16</v>
      </c>
      <c r="I2084" t="s">
        <v>39</v>
      </c>
    </row>
    <row r="2085" spans="1:9" x14ac:dyDescent="0.3">
      <c r="A2085">
        <v>2086</v>
      </c>
      <c r="B2085">
        <v>27</v>
      </c>
      <c r="C2085" t="s">
        <v>8</v>
      </c>
      <c r="D2085" t="s">
        <v>9</v>
      </c>
      <c r="E2085" t="s">
        <v>206</v>
      </c>
      <c r="F2085">
        <v>2</v>
      </c>
      <c r="G2085" s="1">
        <v>65000</v>
      </c>
      <c r="H2085" t="s">
        <v>16</v>
      </c>
      <c r="I2085" t="s">
        <v>39</v>
      </c>
    </row>
    <row r="2086" spans="1:9" x14ac:dyDescent="0.3">
      <c r="A2086">
        <v>2087</v>
      </c>
      <c r="B2086">
        <v>43</v>
      </c>
      <c r="C2086" t="s">
        <v>13</v>
      </c>
      <c r="D2086" t="s">
        <v>18</v>
      </c>
      <c r="E2086" t="s">
        <v>204</v>
      </c>
      <c r="F2086">
        <v>14</v>
      </c>
      <c r="G2086" s="1">
        <v>190000</v>
      </c>
      <c r="H2086" t="s">
        <v>27</v>
      </c>
      <c r="I2086" t="s">
        <v>12</v>
      </c>
    </row>
    <row r="2087" spans="1:9" x14ac:dyDescent="0.3">
      <c r="A2087">
        <v>2088</v>
      </c>
      <c r="B2087">
        <v>34</v>
      </c>
      <c r="C2087" t="s">
        <v>8</v>
      </c>
      <c r="D2087" t="s">
        <v>14</v>
      </c>
      <c r="E2087" t="s">
        <v>203</v>
      </c>
      <c r="F2087">
        <v>8</v>
      </c>
      <c r="G2087" s="1">
        <v>140000</v>
      </c>
      <c r="H2087" t="s">
        <v>16</v>
      </c>
      <c r="I2087" t="s">
        <v>39</v>
      </c>
    </row>
    <row r="2088" spans="1:9" x14ac:dyDescent="0.3">
      <c r="A2088">
        <v>2089</v>
      </c>
      <c r="B2088">
        <v>46</v>
      </c>
      <c r="C2088" t="s">
        <v>8</v>
      </c>
      <c r="D2088" t="s">
        <v>18</v>
      </c>
      <c r="E2088" t="s">
        <v>202</v>
      </c>
      <c r="F2088">
        <v>16</v>
      </c>
      <c r="G2088" s="1">
        <v>185000</v>
      </c>
      <c r="H2088" t="s">
        <v>32</v>
      </c>
      <c r="I2088" t="s">
        <v>23</v>
      </c>
    </row>
    <row r="2089" spans="1:9" x14ac:dyDescent="0.3">
      <c r="A2089">
        <v>2090</v>
      </c>
      <c r="B2089">
        <v>33</v>
      </c>
      <c r="C2089" t="s">
        <v>13</v>
      </c>
      <c r="D2089" t="s">
        <v>9</v>
      </c>
      <c r="E2089" t="s">
        <v>205</v>
      </c>
      <c r="F2089">
        <v>7</v>
      </c>
      <c r="G2089" s="1">
        <v>130000</v>
      </c>
      <c r="H2089" t="s">
        <v>20</v>
      </c>
      <c r="I2089" t="s">
        <v>12</v>
      </c>
    </row>
    <row r="2090" spans="1:9" x14ac:dyDescent="0.3">
      <c r="A2090">
        <v>2091</v>
      </c>
      <c r="B2090">
        <v>30</v>
      </c>
      <c r="C2090" t="s">
        <v>13</v>
      </c>
      <c r="D2090" t="s">
        <v>14</v>
      </c>
      <c r="E2090" t="s">
        <v>206</v>
      </c>
      <c r="F2090">
        <v>5</v>
      </c>
      <c r="G2090" s="1">
        <v>105000</v>
      </c>
      <c r="H2090" t="s">
        <v>27</v>
      </c>
      <c r="I2090" t="s">
        <v>30</v>
      </c>
    </row>
    <row r="2091" spans="1:9" x14ac:dyDescent="0.3">
      <c r="A2091">
        <v>2092</v>
      </c>
      <c r="B2091">
        <v>50</v>
      </c>
      <c r="C2091" t="s">
        <v>8</v>
      </c>
      <c r="D2091" t="s">
        <v>18</v>
      </c>
      <c r="E2091" t="s">
        <v>204</v>
      </c>
      <c r="F2091">
        <v>19</v>
      </c>
      <c r="G2091" s="1">
        <v>200000</v>
      </c>
      <c r="H2091" t="s">
        <v>32</v>
      </c>
      <c r="I2091" t="s">
        <v>12</v>
      </c>
    </row>
    <row r="2092" spans="1:9" x14ac:dyDescent="0.3">
      <c r="A2092">
        <v>2093</v>
      </c>
      <c r="B2092">
        <v>30</v>
      </c>
      <c r="C2092" t="s">
        <v>8</v>
      </c>
      <c r="D2092" t="s">
        <v>9</v>
      </c>
      <c r="E2092" t="s">
        <v>203</v>
      </c>
      <c r="F2092">
        <v>5</v>
      </c>
      <c r="G2092" s="1">
        <v>100000</v>
      </c>
      <c r="H2092" t="s">
        <v>32</v>
      </c>
      <c r="I2092" t="s">
        <v>23</v>
      </c>
    </row>
    <row r="2093" spans="1:9" x14ac:dyDescent="0.3">
      <c r="A2093">
        <v>2094</v>
      </c>
      <c r="B2093">
        <v>42</v>
      </c>
      <c r="C2093" t="s">
        <v>8</v>
      </c>
      <c r="D2093" t="s">
        <v>14</v>
      </c>
      <c r="E2093" t="s">
        <v>202</v>
      </c>
      <c r="F2093">
        <v>13</v>
      </c>
      <c r="G2093" s="1">
        <v>170000</v>
      </c>
      <c r="H2093" t="s">
        <v>20</v>
      </c>
      <c r="I2093" t="s">
        <v>23</v>
      </c>
    </row>
    <row r="2094" spans="1:9" x14ac:dyDescent="0.3">
      <c r="A2094">
        <v>2095</v>
      </c>
      <c r="B2094">
        <v>33</v>
      </c>
      <c r="C2094" t="s">
        <v>13</v>
      </c>
      <c r="D2094" t="s">
        <v>9</v>
      </c>
      <c r="E2094" t="s">
        <v>205</v>
      </c>
      <c r="F2094">
        <v>6</v>
      </c>
      <c r="G2094" s="1">
        <v>115000</v>
      </c>
      <c r="H2094" t="s">
        <v>11</v>
      </c>
      <c r="I2094" t="s">
        <v>12</v>
      </c>
    </row>
    <row r="2095" spans="1:9" x14ac:dyDescent="0.3">
      <c r="A2095">
        <v>2096</v>
      </c>
      <c r="B2095">
        <v>45</v>
      </c>
      <c r="C2095" t="s">
        <v>8</v>
      </c>
      <c r="D2095" t="s">
        <v>18</v>
      </c>
      <c r="E2095" t="s">
        <v>204</v>
      </c>
      <c r="F2095">
        <v>16</v>
      </c>
      <c r="G2095" s="1">
        <v>185000</v>
      </c>
      <c r="H2095" t="s">
        <v>32</v>
      </c>
      <c r="I2095" t="s">
        <v>23</v>
      </c>
    </row>
    <row r="2096" spans="1:9" x14ac:dyDescent="0.3">
      <c r="A2096">
        <v>2097</v>
      </c>
      <c r="B2096">
        <v>29</v>
      </c>
      <c r="C2096" t="s">
        <v>13</v>
      </c>
      <c r="D2096" t="s">
        <v>9</v>
      </c>
      <c r="E2096" t="s">
        <v>206</v>
      </c>
      <c r="F2096">
        <v>4</v>
      </c>
      <c r="G2096" s="1">
        <v>90000</v>
      </c>
      <c r="H2096" t="s">
        <v>11</v>
      </c>
      <c r="I2096" t="s">
        <v>12</v>
      </c>
    </row>
    <row r="2097" spans="1:9" x14ac:dyDescent="0.3">
      <c r="A2097">
        <v>2098</v>
      </c>
      <c r="B2097">
        <v>39</v>
      </c>
      <c r="C2097" t="s">
        <v>13</v>
      </c>
      <c r="D2097" t="s">
        <v>14</v>
      </c>
      <c r="E2097" t="s">
        <v>202</v>
      </c>
      <c r="F2097">
        <v>12</v>
      </c>
      <c r="G2097" s="1">
        <v>160000</v>
      </c>
      <c r="H2097" t="s">
        <v>32</v>
      </c>
      <c r="I2097" t="s">
        <v>12</v>
      </c>
    </row>
    <row r="2098" spans="1:9" x14ac:dyDescent="0.3">
      <c r="A2098">
        <v>2099</v>
      </c>
      <c r="B2098">
        <v>27</v>
      </c>
      <c r="C2098" t="s">
        <v>8</v>
      </c>
      <c r="D2098" t="s">
        <v>9</v>
      </c>
      <c r="E2098" t="s">
        <v>203</v>
      </c>
      <c r="F2098">
        <v>3</v>
      </c>
      <c r="G2098" s="1">
        <v>80000</v>
      </c>
      <c r="H2098" t="s">
        <v>27</v>
      </c>
      <c r="I2098" t="s">
        <v>12</v>
      </c>
    </row>
    <row r="2099" spans="1:9" x14ac:dyDescent="0.3">
      <c r="A2099">
        <v>2100</v>
      </c>
      <c r="B2099">
        <v>49</v>
      </c>
      <c r="C2099" t="s">
        <v>8</v>
      </c>
      <c r="D2099" t="s">
        <v>18</v>
      </c>
      <c r="E2099" t="s">
        <v>204</v>
      </c>
      <c r="F2099">
        <v>17</v>
      </c>
      <c r="G2099" s="1">
        <v>195000</v>
      </c>
      <c r="H2099" t="s">
        <v>27</v>
      </c>
      <c r="I2099" t="s">
        <v>12</v>
      </c>
    </row>
    <row r="2100" spans="1:9" x14ac:dyDescent="0.3">
      <c r="A2100">
        <v>2101</v>
      </c>
      <c r="B2100">
        <v>32</v>
      </c>
      <c r="C2100" t="s">
        <v>13</v>
      </c>
      <c r="D2100" t="s">
        <v>14</v>
      </c>
      <c r="E2100" t="s">
        <v>205</v>
      </c>
      <c r="F2100">
        <v>6</v>
      </c>
      <c r="G2100" s="1">
        <v>115000</v>
      </c>
      <c r="H2100" t="s">
        <v>32</v>
      </c>
      <c r="I2100" t="s">
        <v>12</v>
      </c>
    </row>
    <row r="2101" spans="1:9" x14ac:dyDescent="0.3">
      <c r="A2101">
        <v>2102</v>
      </c>
      <c r="B2101">
        <v>36</v>
      </c>
      <c r="C2101" t="s">
        <v>8</v>
      </c>
      <c r="D2101" t="s">
        <v>9</v>
      </c>
      <c r="E2101" t="s">
        <v>202</v>
      </c>
      <c r="F2101">
        <v>8</v>
      </c>
      <c r="G2101" s="1">
        <v>135000</v>
      </c>
      <c r="H2101" t="s">
        <v>32</v>
      </c>
      <c r="I2101" t="s">
        <v>12</v>
      </c>
    </row>
    <row r="2102" spans="1:9" x14ac:dyDescent="0.3">
      <c r="A2102">
        <v>2103</v>
      </c>
      <c r="B2102">
        <v>27</v>
      </c>
      <c r="C2102" t="s">
        <v>8</v>
      </c>
      <c r="D2102" t="s">
        <v>9</v>
      </c>
      <c r="E2102" t="s">
        <v>206</v>
      </c>
      <c r="F2102">
        <v>2</v>
      </c>
      <c r="G2102" s="1">
        <v>65000</v>
      </c>
      <c r="H2102" t="s">
        <v>20</v>
      </c>
      <c r="I2102" t="s">
        <v>56</v>
      </c>
    </row>
    <row r="2103" spans="1:9" x14ac:dyDescent="0.3">
      <c r="A2103">
        <v>2104</v>
      </c>
      <c r="B2103">
        <v>43</v>
      </c>
      <c r="C2103" t="s">
        <v>13</v>
      </c>
      <c r="D2103" t="s">
        <v>18</v>
      </c>
      <c r="E2103" t="s">
        <v>204</v>
      </c>
      <c r="F2103">
        <v>14</v>
      </c>
      <c r="G2103" s="1">
        <v>190000</v>
      </c>
      <c r="H2103" t="s">
        <v>27</v>
      </c>
      <c r="I2103" t="s">
        <v>30</v>
      </c>
    </row>
    <row r="2104" spans="1:9" x14ac:dyDescent="0.3">
      <c r="A2104">
        <v>2105</v>
      </c>
      <c r="B2104">
        <v>34</v>
      </c>
      <c r="C2104" t="s">
        <v>8</v>
      </c>
      <c r="D2104" t="s">
        <v>14</v>
      </c>
      <c r="E2104" t="s">
        <v>203</v>
      </c>
      <c r="F2104">
        <v>8</v>
      </c>
      <c r="G2104" s="1">
        <v>140000</v>
      </c>
      <c r="H2104" t="s">
        <v>16</v>
      </c>
      <c r="I2104" t="s">
        <v>23</v>
      </c>
    </row>
    <row r="2105" spans="1:9" x14ac:dyDescent="0.3">
      <c r="A2105">
        <v>2106</v>
      </c>
      <c r="B2105">
        <v>46</v>
      </c>
      <c r="C2105" t="s">
        <v>8</v>
      </c>
      <c r="D2105" t="s">
        <v>18</v>
      </c>
      <c r="E2105" t="s">
        <v>202</v>
      </c>
      <c r="F2105">
        <v>16</v>
      </c>
      <c r="G2105" s="1">
        <v>185000</v>
      </c>
      <c r="H2105" t="s">
        <v>27</v>
      </c>
      <c r="I2105" t="s">
        <v>30</v>
      </c>
    </row>
    <row r="2106" spans="1:9" x14ac:dyDescent="0.3">
      <c r="A2106">
        <v>2107</v>
      </c>
      <c r="B2106">
        <v>33</v>
      </c>
      <c r="C2106" t="s">
        <v>13</v>
      </c>
      <c r="D2106" t="s">
        <v>9</v>
      </c>
      <c r="E2106" t="s">
        <v>205</v>
      </c>
      <c r="F2106">
        <v>7</v>
      </c>
      <c r="G2106" s="1">
        <v>130000</v>
      </c>
      <c r="H2106" t="s">
        <v>32</v>
      </c>
      <c r="I2106" t="s">
        <v>23</v>
      </c>
    </row>
    <row r="2107" spans="1:9" x14ac:dyDescent="0.3">
      <c r="A2107">
        <v>2108</v>
      </c>
      <c r="B2107">
        <v>30</v>
      </c>
      <c r="C2107" t="s">
        <v>13</v>
      </c>
      <c r="D2107" t="s">
        <v>14</v>
      </c>
      <c r="E2107" t="s">
        <v>206</v>
      </c>
      <c r="F2107">
        <v>5</v>
      </c>
      <c r="G2107" s="1">
        <v>105000</v>
      </c>
      <c r="H2107" t="s">
        <v>27</v>
      </c>
      <c r="I2107" t="s">
        <v>12</v>
      </c>
    </row>
    <row r="2108" spans="1:9" x14ac:dyDescent="0.3">
      <c r="A2108">
        <v>2109</v>
      </c>
      <c r="B2108">
        <v>50</v>
      </c>
      <c r="C2108" t="s">
        <v>8</v>
      </c>
      <c r="D2108" t="s">
        <v>18</v>
      </c>
      <c r="E2108" t="s">
        <v>204</v>
      </c>
      <c r="F2108">
        <v>19</v>
      </c>
      <c r="G2108" s="1">
        <v>200000</v>
      </c>
      <c r="H2108" t="s">
        <v>32</v>
      </c>
      <c r="I2108" t="s">
        <v>12</v>
      </c>
    </row>
    <row r="2109" spans="1:9" x14ac:dyDescent="0.3">
      <c r="A2109">
        <v>2110</v>
      </c>
      <c r="B2109">
        <v>30</v>
      </c>
      <c r="C2109" t="s">
        <v>8</v>
      </c>
      <c r="D2109" t="s">
        <v>9</v>
      </c>
      <c r="E2109" t="s">
        <v>203</v>
      </c>
      <c r="F2109">
        <v>5</v>
      </c>
      <c r="G2109" s="1">
        <v>100000</v>
      </c>
      <c r="H2109" t="s">
        <v>11</v>
      </c>
      <c r="I2109" t="s">
        <v>12</v>
      </c>
    </row>
    <row r="2110" spans="1:9" x14ac:dyDescent="0.3">
      <c r="A2110">
        <v>2111</v>
      </c>
      <c r="B2110">
        <v>42</v>
      </c>
      <c r="C2110" t="s">
        <v>8</v>
      </c>
      <c r="D2110" t="s">
        <v>14</v>
      </c>
      <c r="E2110" t="s">
        <v>202</v>
      </c>
      <c r="F2110">
        <v>13</v>
      </c>
      <c r="G2110" s="1">
        <v>170000</v>
      </c>
      <c r="H2110" t="s">
        <v>32</v>
      </c>
      <c r="I2110" t="s">
        <v>12</v>
      </c>
    </row>
    <row r="2111" spans="1:9" x14ac:dyDescent="0.3">
      <c r="A2111">
        <v>2112</v>
      </c>
      <c r="B2111">
        <v>33</v>
      </c>
      <c r="C2111" t="s">
        <v>13</v>
      </c>
      <c r="D2111" t="s">
        <v>9</v>
      </c>
      <c r="E2111" t="s">
        <v>205</v>
      </c>
      <c r="F2111">
        <v>6</v>
      </c>
      <c r="G2111" s="1">
        <v>115000</v>
      </c>
      <c r="H2111" t="s">
        <v>20</v>
      </c>
      <c r="I2111" t="s">
        <v>56</v>
      </c>
    </row>
    <row r="2112" spans="1:9" x14ac:dyDescent="0.3">
      <c r="A2112">
        <v>2113</v>
      </c>
      <c r="B2112">
        <v>45</v>
      </c>
      <c r="C2112" t="s">
        <v>8</v>
      </c>
      <c r="D2112" t="s">
        <v>18</v>
      </c>
      <c r="E2112" t="s">
        <v>204</v>
      </c>
      <c r="F2112">
        <v>16</v>
      </c>
      <c r="G2112" s="1">
        <v>185000</v>
      </c>
      <c r="H2112" t="s">
        <v>11</v>
      </c>
      <c r="I2112" t="s">
        <v>23</v>
      </c>
    </row>
    <row r="2113" spans="1:9" x14ac:dyDescent="0.3">
      <c r="A2113">
        <v>2114</v>
      </c>
      <c r="B2113">
        <v>29</v>
      </c>
      <c r="C2113" t="s">
        <v>13</v>
      </c>
      <c r="D2113" t="s">
        <v>9</v>
      </c>
      <c r="E2113" t="s">
        <v>206</v>
      </c>
      <c r="F2113">
        <v>4</v>
      </c>
      <c r="G2113" s="1">
        <v>90000</v>
      </c>
      <c r="H2113" t="s">
        <v>27</v>
      </c>
      <c r="I2113" t="s">
        <v>30</v>
      </c>
    </row>
    <row r="2114" spans="1:9" x14ac:dyDescent="0.3">
      <c r="A2114">
        <v>2115</v>
      </c>
      <c r="B2114">
        <v>39</v>
      </c>
      <c r="C2114" t="s">
        <v>13</v>
      </c>
      <c r="D2114" t="s">
        <v>14</v>
      </c>
      <c r="E2114" t="s">
        <v>202</v>
      </c>
      <c r="F2114">
        <v>12</v>
      </c>
      <c r="G2114" s="1">
        <v>160000</v>
      </c>
      <c r="H2114" t="s">
        <v>32</v>
      </c>
      <c r="I2114" t="s">
        <v>33</v>
      </c>
    </row>
    <row r="2115" spans="1:9" x14ac:dyDescent="0.3">
      <c r="A2115">
        <v>2116</v>
      </c>
      <c r="B2115">
        <v>27</v>
      </c>
      <c r="C2115" t="s">
        <v>8</v>
      </c>
      <c r="D2115" t="s">
        <v>9</v>
      </c>
      <c r="E2115" t="s">
        <v>203</v>
      </c>
      <c r="F2115">
        <v>3</v>
      </c>
      <c r="G2115" s="1">
        <v>80000</v>
      </c>
      <c r="H2115" t="s">
        <v>32</v>
      </c>
      <c r="I2115" t="s">
        <v>12</v>
      </c>
    </row>
    <row r="2116" spans="1:9" x14ac:dyDescent="0.3">
      <c r="A2116">
        <v>2117</v>
      </c>
      <c r="B2116">
        <v>49</v>
      </c>
      <c r="C2116" t="s">
        <v>8</v>
      </c>
      <c r="D2116" t="s">
        <v>18</v>
      </c>
      <c r="E2116" t="s">
        <v>204</v>
      </c>
      <c r="F2116">
        <v>17</v>
      </c>
      <c r="G2116" s="1">
        <v>195000</v>
      </c>
      <c r="H2116" t="s">
        <v>27</v>
      </c>
      <c r="I2116" t="s">
        <v>28</v>
      </c>
    </row>
    <row r="2117" spans="1:9" x14ac:dyDescent="0.3">
      <c r="A2117">
        <v>2118</v>
      </c>
      <c r="B2117">
        <v>32</v>
      </c>
      <c r="C2117" t="s">
        <v>13</v>
      </c>
      <c r="D2117" t="s">
        <v>14</v>
      </c>
      <c r="E2117" t="s">
        <v>205</v>
      </c>
      <c r="F2117">
        <v>6</v>
      </c>
      <c r="G2117" s="1">
        <v>115000</v>
      </c>
      <c r="H2117" t="s">
        <v>27</v>
      </c>
      <c r="I2117" t="s">
        <v>12</v>
      </c>
    </row>
    <row r="2118" spans="1:9" x14ac:dyDescent="0.3">
      <c r="A2118">
        <v>2119</v>
      </c>
      <c r="B2118">
        <v>36</v>
      </c>
      <c r="C2118" t="s">
        <v>8</v>
      </c>
      <c r="D2118" t="s">
        <v>9</v>
      </c>
      <c r="E2118" t="s">
        <v>202</v>
      </c>
      <c r="F2118">
        <v>8</v>
      </c>
      <c r="G2118" s="1">
        <v>135000</v>
      </c>
      <c r="H2118" t="s">
        <v>16</v>
      </c>
      <c r="I2118" t="s">
        <v>39</v>
      </c>
    </row>
    <row r="2119" spans="1:9" x14ac:dyDescent="0.3">
      <c r="A2119">
        <v>2120</v>
      </c>
      <c r="B2119">
        <v>27</v>
      </c>
      <c r="C2119" t="s">
        <v>8</v>
      </c>
      <c r="D2119" t="s">
        <v>9</v>
      </c>
      <c r="E2119" t="s">
        <v>206</v>
      </c>
      <c r="F2119">
        <v>2</v>
      </c>
      <c r="G2119" s="1">
        <v>65000</v>
      </c>
      <c r="H2119" t="s">
        <v>27</v>
      </c>
      <c r="I2119" t="s">
        <v>12</v>
      </c>
    </row>
    <row r="2120" spans="1:9" x14ac:dyDescent="0.3">
      <c r="A2120">
        <v>2121</v>
      </c>
      <c r="B2120">
        <v>43</v>
      </c>
      <c r="C2120" t="s">
        <v>13</v>
      </c>
      <c r="D2120" t="s">
        <v>18</v>
      </c>
      <c r="E2120" t="s">
        <v>204</v>
      </c>
      <c r="F2120">
        <v>14</v>
      </c>
      <c r="G2120" s="1">
        <v>190000</v>
      </c>
      <c r="H2120" t="s">
        <v>16</v>
      </c>
      <c r="I2120" t="s">
        <v>39</v>
      </c>
    </row>
    <row r="2121" spans="1:9" x14ac:dyDescent="0.3">
      <c r="A2121">
        <v>2122</v>
      </c>
      <c r="B2121">
        <v>34</v>
      </c>
      <c r="C2121" t="s">
        <v>8</v>
      </c>
      <c r="D2121" t="s">
        <v>14</v>
      </c>
      <c r="E2121" t="s">
        <v>203</v>
      </c>
      <c r="F2121">
        <v>8</v>
      </c>
      <c r="G2121" s="1">
        <v>140000</v>
      </c>
      <c r="H2121" t="s">
        <v>20</v>
      </c>
      <c r="I2121" t="s">
        <v>12</v>
      </c>
    </row>
    <row r="2122" spans="1:9" x14ac:dyDescent="0.3">
      <c r="A2122">
        <v>2123</v>
      </c>
      <c r="B2122">
        <v>46</v>
      </c>
      <c r="C2122" t="s">
        <v>8</v>
      </c>
      <c r="D2122" t="s">
        <v>18</v>
      </c>
      <c r="E2122" t="s">
        <v>202</v>
      </c>
      <c r="F2122">
        <v>16</v>
      </c>
      <c r="G2122" s="1">
        <v>185000</v>
      </c>
      <c r="H2122" t="s">
        <v>32</v>
      </c>
      <c r="I2122" t="s">
        <v>12</v>
      </c>
    </row>
    <row r="2123" spans="1:9" x14ac:dyDescent="0.3">
      <c r="A2123">
        <v>2124</v>
      </c>
      <c r="B2123">
        <v>33</v>
      </c>
      <c r="C2123" t="s">
        <v>13</v>
      </c>
      <c r="D2123" t="s">
        <v>9</v>
      </c>
      <c r="E2123" t="s">
        <v>205</v>
      </c>
      <c r="F2123">
        <v>7</v>
      </c>
      <c r="G2123" s="1">
        <v>130000</v>
      </c>
      <c r="H2123" t="s">
        <v>11</v>
      </c>
      <c r="I2123" t="s">
        <v>23</v>
      </c>
    </row>
    <row r="2124" spans="1:9" x14ac:dyDescent="0.3">
      <c r="A2124">
        <v>2125</v>
      </c>
      <c r="B2124">
        <v>30</v>
      </c>
      <c r="C2124" t="s">
        <v>13</v>
      </c>
      <c r="D2124" t="s">
        <v>14</v>
      </c>
      <c r="E2124" t="s">
        <v>206</v>
      </c>
      <c r="F2124">
        <v>5</v>
      </c>
      <c r="G2124" s="1">
        <v>105000</v>
      </c>
      <c r="H2124" t="s">
        <v>32</v>
      </c>
      <c r="I2124" t="s">
        <v>33</v>
      </c>
    </row>
    <row r="2125" spans="1:9" x14ac:dyDescent="0.3">
      <c r="A2125">
        <v>2126</v>
      </c>
      <c r="B2125">
        <v>50</v>
      </c>
      <c r="C2125" t="s">
        <v>8</v>
      </c>
      <c r="D2125" t="s">
        <v>18</v>
      </c>
      <c r="E2125" t="s">
        <v>204</v>
      </c>
      <c r="F2125">
        <v>19</v>
      </c>
      <c r="G2125" s="1">
        <v>200000</v>
      </c>
      <c r="H2125" t="s">
        <v>20</v>
      </c>
      <c r="I2125" t="s">
        <v>56</v>
      </c>
    </row>
    <row r="2126" spans="1:9" x14ac:dyDescent="0.3">
      <c r="A2126">
        <v>2127</v>
      </c>
      <c r="B2126">
        <v>30</v>
      </c>
      <c r="C2126" t="s">
        <v>8</v>
      </c>
      <c r="D2126" t="s">
        <v>9</v>
      </c>
      <c r="E2126" t="s">
        <v>203</v>
      </c>
      <c r="F2126">
        <v>5</v>
      </c>
      <c r="G2126" s="1">
        <v>100000</v>
      </c>
      <c r="H2126" t="s">
        <v>20</v>
      </c>
      <c r="I2126" t="s">
        <v>23</v>
      </c>
    </row>
    <row r="2127" spans="1:9" x14ac:dyDescent="0.3">
      <c r="A2127">
        <v>2128</v>
      </c>
      <c r="B2127">
        <v>42</v>
      </c>
      <c r="C2127" t="s">
        <v>8</v>
      </c>
      <c r="D2127" t="s">
        <v>14</v>
      </c>
      <c r="E2127" t="s">
        <v>202</v>
      </c>
      <c r="F2127">
        <v>13</v>
      </c>
      <c r="G2127" s="1">
        <v>170000</v>
      </c>
      <c r="H2127" t="s">
        <v>20</v>
      </c>
      <c r="I2127" t="s">
        <v>12</v>
      </c>
    </row>
    <row r="2128" spans="1:9" x14ac:dyDescent="0.3">
      <c r="A2128">
        <v>2129</v>
      </c>
      <c r="B2128">
        <v>33</v>
      </c>
      <c r="C2128" t="s">
        <v>13</v>
      </c>
      <c r="D2128" t="s">
        <v>9</v>
      </c>
      <c r="E2128" t="s">
        <v>205</v>
      </c>
      <c r="F2128">
        <v>6</v>
      </c>
      <c r="G2128" s="1">
        <v>115000</v>
      </c>
      <c r="H2128" t="s">
        <v>32</v>
      </c>
      <c r="I2128" t="s">
        <v>12</v>
      </c>
    </row>
    <row r="2129" spans="1:9" x14ac:dyDescent="0.3">
      <c r="A2129">
        <v>2130</v>
      </c>
      <c r="B2129">
        <v>45</v>
      </c>
      <c r="C2129" t="s">
        <v>8</v>
      </c>
      <c r="D2129" t="s">
        <v>18</v>
      </c>
      <c r="E2129" t="s">
        <v>204</v>
      </c>
      <c r="F2129">
        <v>16</v>
      </c>
      <c r="G2129" s="1">
        <v>185000</v>
      </c>
      <c r="H2129" t="s">
        <v>11</v>
      </c>
      <c r="I2129" t="s">
        <v>12</v>
      </c>
    </row>
    <row r="2130" spans="1:9" x14ac:dyDescent="0.3">
      <c r="A2130">
        <v>2131</v>
      </c>
      <c r="B2130">
        <v>29</v>
      </c>
      <c r="C2130" t="s">
        <v>13</v>
      </c>
      <c r="D2130" t="s">
        <v>9</v>
      </c>
      <c r="E2130" t="s">
        <v>206</v>
      </c>
      <c r="F2130">
        <v>4</v>
      </c>
      <c r="G2130" s="1">
        <v>90000</v>
      </c>
      <c r="H2130" t="s">
        <v>32</v>
      </c>
      <c r="I2130" t="s">
        <v>12</v>
      </c>
    </row>
    <row r="2131" spans="1:9" x14ac:dyDescent="0.3">
      <c r="A2131">
        <v>2132</v>
      </c>
      <c r="B2131">
        <v>31</v>
      </c>
      <c r="C2131" t="s">
        <v>8</v>
      </c>
      <c r="D2131" t="s">
        <v>14</v>
      </c>
      <c r="E2131" t="s">
        <v>202</v>
      </c>
      <c r="F2131">
        <v>8</v>
      </c>
      <c r="G2131" s="1">
        <v>130000</v>
      </c>
      <c r="H2131" t="s">
        <v>20</v>
      </c>
      <c r="I2131" t="s">
        <v>56</v>
      </c>
    </row>
    <row r="2132" spans="1:9" x14ac:dyDescent="0.3">
      <c r="A2132">
        <v>2133</v>
      </c>
      <c r="B2132">
        <v>27</v>
      </c>
      <c r="C2132" t="s">
        <v>8</v>
      </c>
      <c r="D2132" t="s">
        <v>9</v>
      </c>
      <c r="E2132" t="s">
        <v>203</v>
      </c>
      <c r="F2132">
        <v>3</v>
      </c>
      <c r="G2132" s="1">
        <v>80000</v>
      </c>
      <c r="H2132" t="s">
        <v>32</v>
      </c>
      <c r="I2132" t="s">
        <v>23</v>
      </c>
    </row>
    <row r="2133" spans="1:9" x14ac:dyDescent="0.3">
      <c r="A2133">
        <v>2134</v>
      </c>
      <c r="B2133">
        <v>43</v>
      </c>
      <c r="C2133" t="s">
        <v>8</v>
      </c>
      <c r="D2133" t="s">
        <v>18</v>
      </c>
      <c r="E2133" t="s">
        <v>204</v>
      </c>
      <c r="F2133">
        <v>15</v>
      </c>
      <c r="G2133" s="1">
        <v>180000</v>
      </c>
      <c r="H2133" t="s">
        <v>20</v>
      </c>
      <c r="I2133" t="s">
        <v>12</v>
      </c>
    </row>
    <row r="2134" spans="1:9" x14ac:dyDescent="0.3">
      <c r="A2134">
        <v>2135</v>
      </c>
      <c r="B2134">
        <v>35</v>
      </c>
      <c r="C2134" t="s">
        <v>13</v>
      </c>
      <c r="D2134" t="s">
        <v>14</v>
      </c>
      <c r="E2134" t="s">
        <v>205</v>
      </c>
      <c r="F2134">
        <v>8</v>
      </c>
      <c r="G2134" s="1">
        <v>140000</v>
      </c>
      <c r="H2134" t="s">
        <v>32</v>
      </c>
      <c r="I2134" t="s">
        <v>33</v>
      </c>
    </row>
    <row r="2135" spans="1:9" x14ac:dyDescent="0.3">
      <c r="A2135">
        <v>2136</v>
      </c>
      <c r="B2135">
        <v>42</v>
      </c>
      <c r="C2135" t="s">
        <v>8</v>
      </c>
      <c r="D2135" t="s">
        <v>9</v>
      </c>
      <c r="E2135" t="s">
        <v>202</v>
      </c>
      <c r="F2135">
        <v>12</v>
      </c>
      <c r="G2135" s="1">
        <v>160000</v>
      </c>
      <c r="H2135" t="s">
        <v>11</v>
      </c>
      <c r="I2135" t="s">
        <v>44</v>
      </c>
    </row>
    <row r="2136" spans="1:9" x14ac:dyDescent="0.3">
      <c r="A2136">
        <v>2137</v>
      </c>
      <c r="B2136">
        <v>28</v>
      </c>
      <c r="C2136" t="s">
        <v>13</v>
      </c>
      <c r="D2136" t="s">
        <v>9</v>
      </c>
      <c r="E2136" t="s">
        <v>206</v>
      </c>
      <c r="F2136">
        <v>2</v>
      </c>
      <c r="G2136" s="1">
        <v>55000</v>
      </c>
      <c r="H2136" t="s">
        <v>11</v>
      </c>
      <c r="I2136" t="s">
        <v>44</v>
      </c>
    </row>
    <row r="2137" spans="1:9" x14ac:dyDescent="0.3">
      <c r="A2137">
        <v>2138</v>
      </c>
      <c r="B2137">
        <v>44</v>
      </c>
      <c r="C2137" t="s">
        <v>13</v>
      </c>
      <c r="D2137" t="s">
        <v>18</v>
      </c>
      <c r="E2137" t="s">
        <v>204</v>
      </c>
      <c r="F2137">
        <v>16</v>
      </c>
      <c r="G2137" s="1">
        <v>190000</v>
      </c>
      <c r="H2137" t="s">
        <v>16</v>
      </c>
      <c r="I2137" t="s">
        <v>39</v>
      </c>
    </row>
    <row r="2138" spans="1:9" x14ac:dyDescent="0.3">
      <c r="A2138">
        <v>2139</v>
      </c>
      <c r="B2138">
        <v>32</v>
      </c>
      <c r="C2138" t="s">
        <v>8</v>
      </c>
      <c r="D2138" t="s">
        <v>14</v>
      </c>
      <c r="E2138" t="s">
        <v>203</v>
      </c>
      <c r="F2138">
        <v>7</v>
      </c>
      <c r="G2138" s="1">
        <v>120000</v>
      </c>
      <c r="H2138" t="s">
        <v>27</v>
      </c>
      <c r="I2138" t="s">
        <v>12</v>
      </c>
    </row>
    <row r="2139" spans="1:9" x14ac:dyDescent="0.3">
      <c r="A2139">
        <v>2140</v>
      </c>
      <c r="B2139">
        <v>48</v>
      </c>
      <c r="C2139" t="s">
        <v>8</v>
      </c>
      <c r="D2139" t="s">
        <v>18</v>
      </c>
      <c r="E2139" t="s">
        <v>202</v>
      </c>
      <c r="F2139">
        <v>18</v>
      </c>
      <c r="G2139" s="1">
        <v>200000</v>
      </c>
      <c r="H2139" t="s">
        <v>11</v>
      </c>
      <c r="I2139" t="s">
        <v>12</v>
      </c>
    </row>
    <row r="2140" spans="1:9" x14ac:dyDescent="0.3">
      <c r="A2140">
        <v>2141</v>
      </c>
      <c r="B2140">
        <v>30</v>
      </c>
      <c r="C2140" t="s">
        <v>13</v>
      </c>
      <c r="D2140" t="s">
        <v>9</v>
      </c>
      <c r="E2140" t="s">
        <v>205</v>
      </c>
      <c r="F2140">
        <v>5</v>
      </c>
      <c r="G2140" s="1">
        <v>100000</v>
      </c>
      <c r="H2140" t="s">
        <v>27</v>
      </c>
      <c r="I2140" t="s">
        <v>30</v>
      </c>
    </row>
    <row r="2141" spans="1:9" x14ac:dyDescent="0.3">
      <c r="A2141">
        <v>2142</v>
      </c>
      <c r="B2141">
        <v>34</v>
      </c>
      <c r="C2141" t="s">
        <v>8</v>
      </c>
      <c r="D2141" t="s">
        <v>14</v>
      </c>
      <c r="E2141" t="s">
        <v>206</v>
      </c>
      <c r="F2141">
        <v>9</v>
      </c>
      <c r="G2141" s="1">
        <v>150000</v>
      </c>
      <c r="H2141" t="s">
        <v>27</v>
      </c>
      <c r="I2141" t="s">
        <v>12</v>
      </c>
    </row>
    <row r="2142" spans="1:9" x14ac:dyDescent="0.3">
      <c r="A2142">
        <v>2143</v>
      </c>
      <c r="B2142">
        <v>37</v>
      </c>
      <c r="C2142" t="s">
        <v>13</v>
      </c>
      <c r="D2142" t="s">
        <v>9</v>
      </c>
      <c r="E2142" t="s">
        <v>202</v>
      </c>
      <c r="F2142">
        <v>11</v>
      </c>
      <c r="G2142" s="1">
        <v>170000</v>
      </c>
      <c r="H2142" t="s">
        <v>16</v>
      </c>
      <c r="I2142" t="s">
        <v>23</v>
      </c>
    </row>
    <row r="2143" spans="1:9" x14ac:dyDescent="0.3">
      <c r="A2143">
        <v>2144</v>
      </c>
      <c r="B2143">
        <v>26</v>
      </c>
      <c r="C2143" t="s">
        <v>8</v>
      </c>
      <c r="D2143" t="s">
        <v>9</v>
      </c>
      <c r="E2143" t="s">
        <v>203</v>
      </c>
      <c r="F2143">
        <v>2</v>
      </c>
      <c r="G2143" s="1">
        <v>65000</v>
      </c>
      <c r="H2143" t="s">
        <v>20</v>
      </c>
      <c r="I2143" t="s">
        <v>23</v>
      </c>
    </row>
    <row r="2144" spans="1:9" x14ac:dyDescent="0.3">
      <c r="A2144">
        <v>2145</v>
      </c>
      <c r="B2144">
        <v>49</v>
      </c>
      <c r="C2144" t="s">
        <v>13</v>
      </c>
      <c r="D2144" t="s">
        <v>18</v>
      </c>
      <c r="E2144" t="s">
        <v>204</v>
      </c>
      <c r="F2144">
        <v>19</v>
      </c>
      <c r="G2144" s="1">
        <v>210000</v>
      </c>
      <c r="H2144" t="s">
        <v>27</v>
      </c>
      <c r="I2144" t="s">
        <v>30</v>
      </c>
    </row>
    <row r="2145" spans="1:9" x14ac:dyDescent="0.3">
      <c r="A2145">
        <v>2146</v>
      </c>
      <c r="B2145">
        <v>29</v>
      </c>
      <c r="C2145" t="s">
        <v>8</v>
      </c>
      <c r="D2145" t="s">
        <v>9</v>
      </c>
      <c r="E2145" t="s">
        <v>205</v>
      </c>
      <c r="F2145">
        <v>4</v>
      </c>
      <c r="G2145" s="1">
        <v>90000</v>
      </c>
      <c r="H2145" t="s">
        <v>11</v>
      </c>
      <c r="I2145" t="s">
        <v>35</v>
      </c>
    </row>
    <row r="2146" spans="1:9" x14ac:dyDescent="0.3">
      <c r="A2146">
        <v>2147</v>
      </c>
      <c r="B2146">
        <v>41</v>
      </c>
      <c r="C2146" t="s">
        <v>8</v>
      </c>
      <c r="D2146" t="s">
        <v>14</v>
      </c>
      <c r="E2146" t="s">
        <v>202</v>
      </c>
      <c r="F2146">
        <v>14</v>
      </c>
      <c r="G2146" s="1">
        <v>180000</v>
      </c>
      <c r="H2146" t="s">
        <v>16</v>
      </c>
      <c r="I2146" t="s">
        <v>23</v>
      </c>
    </row>
    <row r="2147" spans="1:9" x14ac:dyDescent="0.3">
      <c r="A2147">
        <v>2148</v>
      </c>
      <c r="B2147">
        <v>31</v>
      </c>
      <c r="C2147" t="s">
        <v>13</v>
      </c>
      <c r="D2147" t="s">
        <v>9</v>
      </c>
      <c r="E2147" t="s">
        <v>206</v>
      </c>
      <c r="F2147">
        <v>6</v>
      </c>
      <c r="G2147" s="1">
        <v>110000</v>
      </c>
      <c r="H2147" t="s">
        <v>16</v>
      </c>
      <c r="I2147" t="s">
        <v>23</v>
      </c>
    </row>
    <row r="2148" spans="1:9" x14ac:dyDescent="0.3">
      <c r="A2148">
        <v>2149</v>
      </c>
      <c r="B2148">
        <v>37</v>
      </c>
      <c r="C2148" t="s">
        <v>8</v>
      </c>
      <c r="D2148" t="s">
        <v>14</v>
      </c>
      <c r="E2148" t="s">
        <v>202</v>
      </c>
      <c r="F2148">
        <v>10</v>
      </c>
      <c r="G2148" s="1">
        <v>150000</v>
      </c>
      <c r="H2148" t="s">
        <v>32</v>
      </c>
      <c r="I2148" t="s">
        <v>33</v>
      </c>
    </row>
    <row r="2149" spans="1:9" x14ac:dyDescent="0.3">
      <c r="A2149">
        <v>2150</v>
      </c>
      <c r="B2149">
        <v>27</v>
      </c>
      <c r="C2149" t="s">
        <v>8</v>
      </c>
      <c r="D2149" t="s">
        <v>9</v>
      </c>
      <c r="E2149" t="s">
        <v>203</v>
      </c>
      <c r="F2149">
        <v>3</v>
      </c>
      <c r="G2149" s="1">
        <v>80000</v>
      </c>
      <c r="H2149" t="s">
        <v>32</v>
      </c>
      <c r="I2149" t="s">
        <v>23</v>
      </c>
    </row>
    <row r="2150" spans="1:9" x14ac:dyDescent="0.3">
      <c r="A2150">
        <v>2151</v>
      </c>
      <c r="B2150">
        <v>50</v>
      </c>
      <c r="C2150" t="s">
        <v>8</v>
      </c>
      <c r="D2150" t="s">
        <v>18</v>
      </c>
      <c r="E2150" t="s">
        <v>204</v>
      </c>
      <c r="F2150">
        <v>18</v>
      </c>
      <c r="G2150" s="1">
        <v>195000</v>
      </c>
      <c r="H2150" t="s">
        <v>11</v>
      </c>
      <c r="I2150" t="s">
        <v>23</v>
      </c>
    </row>
    <row r="2151" spans="1:9" x14ac:dyDescent="0.3">
      <c r="A2151">
        <v>2152</v>
      </c>
      <c r="B2151">
        <v>32</v>
      </c>
      <c r="C2151" t="s">
        <v>13</v>
      </c>
      <c r="D2151" t="s">
        <v>14</v>
      </c>
      <c r="E2151" t="s">
        <v>205</v>
      </c>
      <c r="F2151">
        <v>6</v>
      </c>
      <c r="G2151" s="1">
        <v>115000</v>
      </c>
      <c r="H2151" t="s">
        <v>32</v>
      </c>
      <c r="I2151" t="s">
        <v>12</v>
      </c>
    </row>
    <row r="2152" spans="1:9" x14ac:dyDescent="0.3">
      <c r="A2152">
        <v>2153</v>
      </c>
      <c r="B2152">
        <v>36</v>
      </c>
      <c r="C2152" t="s">
        <v>8</v>
      </c>
      <c r="D2152" t="s">
        <v>9</v>
      </c>
      <c r="E2152" t="s">
        <v>202</v>
      </c>
      <c r="F2152">
        <v>8</v>
      </c>
      <c r="G2152" s="1">
        <v>135000</v>
      </c>
      <c r="H2152" t="s">
        <v>16</v>
      </c>
      <c r="I2152" t="s">
        <v>23</v>
      </c>
    </row>
    <row r="2153" spans="1:9" x14ac:dyDescent="0.3">
      <c r="A2153">
        <v>2154</v>
      </c>
      <c r="B2153">
        <v>27</v>
      </c>
      <c r="C2153" t="s">
        <v>8</v>
      </c>
      <c r="D2153" t="s">
        <v>9</v>
      </c>
      <c r="E2153" t="s">
        <v>206</v>
      </c>
      <c r="F2153">
        <v>2</v>
      </c>
      <c r="G2153" s="1">
        <v>65000</v>
      </c>
      <c r="H2153" t="s">
        <v>32</v>
      </c>
      <c r="I2153" t="s">
        <v>33</v>
      </c>
    </row>
    <row r="2154" spans="1:9" x14ac:dyDescent="0.3">
      <c r="A2154">
        <v>2155</v>
      </c>
      <c r="B2154">
        <v>43</v>
      </c>
      <c r="C2154" t="s">
        <v>13</v>
      </c>
      <c r="D2154" t="s">
        <v>18</v>
      </c>
      <c r="E2154" t="s">
        <v>204</v>
      </c>
      <c r="F2154">
        <v>14</v>
      </c>
      <c r="G2154" s="1">
        <v>190000</v>
      </c>
      <c r="H2154" t="s">
        <v>11</v>
      </c>
      <c r="I2154" t="s">
        <v>23</v>
      </c>
    </row>
    <row r="2155" spans="1:9" x14ac:dyDescent="0.3">
      <c r="A2155">
        <v>2156</v>
      </c>
      <c r="B2155">
        <v>34</v>
      </c>
      <c r="C2155" t="s">
        <v>8</v>
      </c>
      <c r="D2155" t="s">
        <v>14</v>
      </c>
      <c r="E2155" t="s">
        <v>203</v>
      </c>
      <c r="F2155">
        <v>8</v>
      </c>
      <c r="G2155" s="1">
        <v>140000</v>
      </c>
      <c r="H2155" t="s">
        <v>32</v>
      </c>
      <c r="I2155" t="s">
        <v>12</v>
      </c>
    </row>
    <row r="2156" spans="1:9" x14ac:dyDescent="0.3">
      <c r="A2156">
        <v>2157</v>
      </c>
      <c r="B2156">
        <v>46</v>
      </c>
      <c r="C2156" t="s">
        <v>8</v>
      </c>
      <c r="D2156" t="s">
        <v>18</v>
      </c>
      <c r="E2156" t="s">
        <v>202</v>
      </c>
      <c r="F2156">
        <v>16</v>
      </c>
      <c r="G2156" s="1">
        <v>185000</v>
      </c>
      <c r="H2156" t="s">
        <v>16</v>
      </c>
      <c r="I2156" t="s">
        <v>17</v>
      </c>
    </row>
    <row r="2157" spans="1:9" x14ac:dyDescent="0.3">
      <c r="A2157">
        <v>2158</v>
      </c>
      <c r="B2157">
        <v>33</v>
      </c>
      <c r="C2157" t="s">
        <v>13</v>
      </c>
      <c r="D2157" t="s">
        <v>9</v>
      </c>
      <c r="E2157" t="s">
        <v>205</v>
      </c>
      <c r="F2157">
        <v>7</v>
      </c>
      <c r="G2157" s="1">
        <v>130000</v>
      </c>
      <c r="H2157" t="s">
        <v>16</v>
      </c>
      <c r="I2157" t="s">
        <v>23</v>
      </c>
    </row>
    <row r="2158" spans="1:9" x14ac:dyDescent="0.3">
      <c r="A2158">
        <v>2159</v>
      </c>
      <c r="B2158">
        <v>30</v>
      </c>
      <c r="C2158" t="s">
        <v>13</v>
      </c>
      <c r="D2158" t="s">
        <v>14</v>
      </c>
      <c r="E2158" t="s">
        <v>206</v>
      </c>
      <c r="F2158">
        <v>5</v>
      </c>
      <c r="G2158" s="1">
        <v>105000</v>
      </c>
      <c r="H2158" t="s">
        <v>20</v>
      </c>
      <c r="I2158" t="s">
        <v>23</v>
      </c>
    </row>
    <row r="2159" spans="1:9" x14ac:dyDescent="0.3">
      <c r="A2159">
        <v>2160</v>
      </c>
      <c r="B2159">
        <v>50</v>
      </c>
      <c r="C2159" t="s">
        <v>8</v>
      </c>
      <c r="D2159" t="s">
        <v>18</v>
      </c>
      <c r="E2159" t="s">
        <v>204</v>
      </c>
      <c r="F2159">
        <v>19</v>
      </c>
      <c r="G2159" s="1">
        <v>200000</v>
      </c>
      <c r="H2159" t="s">
        <v>32</v>
      </c>
      <c r="I2159" t="s">
        <v>33</v>
      </c>
    </row>
    <row r="2160" spans="1:9" x14ac:dyDescent="0.3">
      <c r="A2160">
        <v>2161</v>
      </c>
      <c r="B2160">
        <v>30</v>
      </c>
      <c r="C2160" t="s">
        <v>8</v>
      </c>
      <c r="D2160" t="s">
        <v>9</v>
      </c>
      <c r="E2160" t="s">
        <v>203</v>
      </c>
      <c r="F2160">
        <v>5</v>
      </c>
      <c r="G2160" s="1">
        <v>100000</v>
      </c>
      <c r="H2160" t="s">
        <v>27</v>
      </c>
      <c r="I2160" t="s">
        <v>28</v>
      </c>
    </row>
    <row r="2161" spans="1:9" x14ac:dyDescent="0.3">
      <c r="A2161">
        <v>2162</v>
      </c>
      <c r="B2161">
        <v>42</v>
      </c>
      <c r="C2161" t="s">
        <v>8</v>
      </c>
      <c r="D2161" t="s">
        <v>14</v>
      </c>
      <c r="E2161" t="s">
        <v>202</v>
      </c>
      <c r="F2161">
        <v>13</v>
      </c>
      <c r="G2161" s="1">
        <v>170000</v>
      </c>
      <c r="H2161" t="s">
        <v>32</v>
      </c>
      <c r="I2161" t="s">
        <v>23</v>
      </c>
    </row>
    <row r="2162" spans="1:9" x14ac:dyDescent="0.3">
      <c r="A2162">
        <v>2163</v>
      </c>
      <c r="B2162">
        <v>33</v>
      </c>
      <c r="C2162" t="s">
        <v>13</v>
      </c>
      <c r="D2162" t="s">
        <v>9</v>
      </c>
      <c r="E2162" t="s">
        <v>205</v>
      </c>
      <c r="F2162">
        <v>6</v>
      </c>
      <c r="G2162" s="1">
        <v>115000</v>
      </c>
      <c r="H2162" t="s">
        <v>27</v>
      </c>
      <c r="I2162" t="s">
        <v>30</v>
      </c>
    </row>
    <row r="2163" spans="1:9" x14ac:dyDescent="0.3">
      <c r="A2163">
        <v>2164</v>
      </c>
      <c r="B2163">
        <v>45</v>
      </c>
      <c r="C2163" t="s">
        <v>8</v>
      </c>
      <c r="D2163" t="s">
        <v>18</v>
      </c>
      <c r="E2163" t="s">
        <v>204</v>
      </c>
      <c r="F2163">
        <v>16</v>
      </c>
      <c r="G2163" s="1">
        <v>185000</v>
      </c>
      <c r="H2163" t="s">
        <v>20</v>
      </c>
      <c r="I2163" t="s">
        <v>12</v>
      </c>
    </row>
    <row r="2164" spans="1:9" x14ac:dyDescent="0.3">
      <c r="A2164">
        <v>2165</v>
      </c>
      <c r="B2164">
        <v>29</v>
      </c>
      <c r="C2164" t="s">
        <v>13</v>
      </c>
      <c r="D2164" t="s">
        <v>9</v>
      </c>
      <c r="E2164" t="s">
        <v>206</v>
      </c>
      <c r="F2164">
        <v>4</v>
      </c>
      <c r="G2164" s="1">
        <v>90000</v>
      </c>
      <c r="H2164" t="s">
        <v>27</v>
      </c>
      <c r="I2164" t="s">
        <v>28</v>
      </c>
    </row>
    <row r="2165" spans="1:9" x14ac:dyDescent="0.3">
      <c r="A2165">
        <v>2166</v>
      </c>
      <c r="B2165">
        <v>39</v>
      </c>
      <c r="C2165" t="s">
        <v>13</v>
      </c>
      <c r="D2165" t="s">
        <v>14</v>
      </c>
      <c r="E2165" t="s">
        <v>202</v>
      </c>
      <c r="F2165">
        <v>12</v>
      </c>
      <c r="G2165" s="1">
        <v>160000</v>
      </c>
      <c r="H2165" t="s">
        <v>32</v>
      </c>
      <c r="I2165" t="s">
        <v>23</v>
      </c>
    </row>
    <row r="2166" spans="1:9" x14ac:dyDescent="0.3">
      <c r="A2166">
        <v>2167</v>
      </c>
      <c r="B2166">
        <v>27</v>
      </c>
      <c r="C2166" t="s">
        <v>8</v>
      </c>
      <c r="D2166" t="s">
        <v>9</v>
      </c>
      <c r="E2166" t="s">
        <v>203</v>
      </c>
      <c r="F2166">
        <v>3</v>
      </c>
      <c r="G2166" s="1">
        <v>80000</v>
      </c>
      <c r="H2166" t="s">
        <v>11</v>
      </c>
      <c r="I2166" t="s">
        <v>12</v>
      </c>
    </row>
    <row r="2167" spans="1:9" x14ac:dyDescent="0.3">
      <c r="A2167">
        <v>2168</v>
      </c>
      <c r="B2167">
        <v>49</v>
      </c>
      <c r="C2167" t="s">
        <v>8</v>
      </c>
      <c r="D2167" t="s">
        <v>18</v>
      </c>
      <c r="E2167" t="s">
        <v>204</v>
      </c>
      <c r="F2167">
        <v>17</v>
      </c>
      <c r="G2167" s="1">
        <v>195000</v>
      </c>
      <c r="H2167" t="s">
        <v>11</v>
      </c>
      <c r="I2167" t="s">
        <v>23</v>
      </c>
    </row>
    <row r="2168" spans="1:9" x14ac:dyDescent="0.3">
      <c r="A2168">
        <v>2169</v>
      </c>
      <c r="B2168">
        <v>32</v>
      </c>
      <c r="C2168" t="s">
        <v>13</v>
      </c>
      <c r="D2168" t="s">
        <v>14</v>
      </c>
      <c r="E2168" t="s">
        <v>205</v>
      </c>
      <c r="F2168">
        <v>6</v>
      </c>
      <c r="G2168" s="1">
        <v>115000</v>
      </c>
      <c r="H2168" t="s">
        <v>20</v>
      </c>
      <c r="I2168" t="s">
        <v>23</v>
      </c>
    </row>
    <row r="2169" spans="1:9" x14ac:dyDescent="0.3">
      <c r="A2169">
        <v>2170</v>
      </c>
      <c r="B2169">
        <v>36</v>
      </c>
      <c r="C2169" t="s">
        <v>8</v>
      </c>
      <c r="D2169" t="s">
        <v>9</v>
      </c>
      <c r="E2169" t="s">
        <v>202</v>
      </c>
      <c r="F2169">
        <v>8</v>
      </c>
      <c r="G2169" s="1">
        <v>135000</v>
      </c>
      <c r="H2169" t="s">
        <v>20</v>
      </c>
      <c r="I2169" t="s">
        <v>23</v>
      </c>
    </row>
    <row r="2170" spans="1:9" x14ac:dyDescent="0.3">
      <c r="A2170">
        <v>2171</v>
      </c>
      <c r="B2170">
        <v>27</v>
      </c>
      <c r="C2170" t="s">
        <v>8</v>
      </c>
      <c r="D2170" t="s">
        <v>9</v>
      </c>
      <c r="E2170" t="s">
        <v>206</v>
      </c>
      <c r="F2170">
        <v>2</v>
      </c>
      <c r="G2170" s="1">
        <v>65000</v>
      </c>
      <c r="H2170" t="s">
        <v>27</v>
      </c>
      <c r="I2170" t="s">
        <v>30</v>
      </c>
    </row>
    <row r="2171" spans="1:9" x14ac:dyDescent="0.3">
      <c r="A2171">
        <v>2172</v>
      </c>
      <c r="B2171">
        <v>43</v>
      </c>
      <c r="C2171" t="s">
        <v>13</v>
      </c>
      <c r="D2171" t="s">
        <v>18</v>
      </c>
      <c r="E2171" t="s">
        <v>204</v>
      </c>
      <c r="F2171">
        <v>14</v>
      </c>
      <c r="G2171" s="1">
        <v>190000</v>
      </c>
      <c r="H2171" t="s">
        <v>11</v>
      </c>
      <c r="I2171" t="s">
        <v>44</v>
      </c>
    </row>
    <row r="2172" spans="1:9" x14ac:dyDescent="0.3">
      <c r="A2172">
        <v>2173</v>
      </c>
      <c r="B2172">
        <v>34</v>
      </c>
      <c r="C2172" t="s">
        <v>8</v>
      </c>
      <c r="D2172" t="s">
        <v>14</v>
      </c>
      <c r="E2172" t="s">
        <v>203</v>
      </c>
      <c r="F2172">
        <v>8</v>
      </c>
      <c r="G2172" s="1">
        <v>140000</v>
      </c>
      <c r="H2172" t="s">
        <v>20</v>
      </c>
      <c r="I2172" t="s">
        <v>12</v>
      </c>
    </row>
    <row r="2173" spans="1:9" x14ac:dyDescent="0.3">
      <c r="A2173">
        <v>2174</v>
      </c>
      <c r="B2173">
        <v>46</v>
      </c>
      <c r="C2173" t="s">
        <v>8</v>
      </c>
      <c r="D2173" t="s">
        <v>18</v>
      </c>
      <c r="E2173" t="s">
        <v>202</v>
      </c>
      <c r="F2173">
        <v>16</v>
      </c>
      <c r="G2173" s="1">
        <v>185000</v>
      </c>
      <c r="H2173" t="s">
        <v>27</v>
      </c>
      <c r="I2173" t="s">
        <v>28</v>
      </c>
    </row>
    <row r="2174" spans="1:9" x14ac:dyDescent="0.3">
      <c r="A2174">
        <v>2175</v>
      </c>
      <c r="B2174">
        <v>33</v>
      </c>
      <c r="C2174" t="s">
        <v>13</v>
      </c>
      <c r="D2174" t="s">
        <v>9</v>
      </c>
      <c r="E2174" t="s">
        <v>205</v>
      </c>
      <c r="F2174">
        <v>7</v>
      </c>
      <c r="G2174" s="1">
        <v>130000</v>
      </c>
      <c r="H2174" t="s">
        <v>32</v>
      </c>
      <c r="I2174" t="s">
        <v>33</v>
      </c>
    </row>
    <row r="2175" spans="1:9" x14ac:dyDescent="0.3">
      <c r="A2175">
        <v>2176</v>
      </c>
      <c r="B2175">
        <v>30</v>
      </c>
      <c r="C2175" t="s">
        <v>13</v>
      </c>
      <c r="D2175" t="s">
        <v>14</v>
      </c>
      <c r="E2175" t="s">
        <v>206</v>
      </c>
      <c r="F2175">
        <v>5</v>
      </c>
      <c r="G2175" s="1">
        <v>105000</v>
      </c>
      <c r="H2175" t="s">
        <v>20</v>
      </c>
      <c r="I2175" t="s">
        <v>23</v>
      </c>
    </row>
    <row r="2176" spans="1:9" x14ac:dyDescent="0.3">
      <c r="A2176">
        <v>2177</v>
      </c>
      <c r="B2176">
        <v>50</v>
      </c>
      <c r="C2176" t="s">
        <v>8</v>
      </c>
      <c r="D2176" t="s">
        <v>18</v>
      </c>
      <c r="E2176" t="s">
        <v>204</v>
      </c>
      <c r="F2176">
        <v>19</v>
      </c>
      <c r="G2176" s="1">
        <v>200000</v>
      </c>
      <c r="H2176" t="s">
        <v>20</v>
      </c>
      <c r="I2176" t="s">
        <v>12</v>
      </c>
    </row>
    <row r="2177" spans="1:9" x14ac:dyDescent="0.3">
      <c r="A2177">
        <v>2178</v>
      </c>
      <c r="B2177">
        <v>30</v>
      </c>
      <c r="C2177" t="s">
        <v>8</v>
      </c>
      <c r="D2177" t="s">
        <v>9</v>
      </c>
      <c r="E2177" t="s">
        <v>203</v>
      </c>
      <c r="F2177">
        <v>5</v>
      </c>
      <c r="G2177" s="1">
        <v>100000</v>
      </c>
      <c r="H2177" t="s">
        <v>16</v>
      </c>
      <c r="I2177" t="s">
        <v>23</v>
      </c>
    </row>
    <row r="2178" spans="1:9" x14ac:dyDescent="0.3">
      <c r="A2178">
        <v>2179</v>
      </c>
      <c r="B2178">
        <v>42</v>
      </c>
      <c r="C2178" t="s">
        <v>8</v>
      </c>
      <c r="D2178" t="s">
        <v>14</v>
      </c>
      <c r="E2178" t="s">
        <v>202</v>
      </c>
      <c r="F2178">
        <v>13</v>
      </c>
      <c r="G2178" s="1">
        <v>170000</v>
      </c>
      <c r="H2178" t="s">
        <v>20</v>
      </c>
      <c r="I2178" t="s">
        <v>23</v>
      </c>
    </row>
    <row r="2179" spans="1:9" x14ac:dyDescent="0.3">
      <c r="A2179">
        <v>2180</v>
      </c>
      <c r="B2179">
        <v>33</v>
      </c>
      <c r="C2179" t="s">
        <v>13</v>
      </c>
      <c r="D2179" t="s">
        <v>9</v>
      </c>
      <c r="E2179" t="s">
        <v>205</v>
      </c>
      <c r="F2179">
        <v>6</v>
      </c>
      <c r="G2179" s="1">
        <v>115000</v>
      </c>
      <c r="H2179" t="s">
        <v>32</v>
      </c>
      <c r="I2179" t="s">
        <v>33</v>
      </c>
    </row>
    <row r="2180" spans="1:9" x14ac:dyDescent="0.3">
      <c r="A2180">
        <v>2181</v>
      </c>
      <c r="B2180">
        <v>45</v>
      </c>
      <c r="C2180" t="s">
        <v>8</v>
      </c>
      <c r="D2180" t="s">
        <v>18</v>
      </c>
      <c r="E2180" t="s">
        <v>204</v>
      </c>
      <c r="F2180">
        <v>16</v>
      </c>
      <c r="G2180" s="1">
        <v>185000</v>
      </c>
      <c r="H2180" t="s">
        <v>11</v>
      </c>
      <c r="I2180" t="s">
        <v>23</v>
      </c>
    </row>
    <row r="2181" spans="1:9" x14ac:dyDescent="0.3">
      <c r="A2181">
        <v>2182</v>
      </c>
      <c r="B2181">
        <v>29</v>
      </c>
      <c r="C2181" t="s">
        <v>13</v>
      </c>
      <c r="D2181" t="s">
        <v>9</v>
      </c>
      <c r="E2181" t="s">
        <v>206</v>
      </c>
      <c r="F2181">
        <v>4</v>
      </c>
      <c r="G2181" s="1">
        <v>90000</v>
      </c>
      <c r="H2181" t="s">
        <v>16</v>
      </c>
      <c r="I2181" t="s">
        <v>17</v>
      </c>
    </row>
    <row r="2182" spans="1:9" x14ac:dyDescent="0.3">
      <c r="A2182">
        <v>2183</v>
      </c>
      <c r="B2182">
        <v>39</v>
      </c>
      <c r="C2182" t="s">
        <v>13</v>
      </c>
      <c r="D2182" t="s">
        <v>14</v>
      </c>
      <c r="E2182" t="s">
        <v>202</v>
      </c>
      <c r="F2182">
        <v>12</v>
      </c>
      <c r="G2182" s="1">
        <v>160000</v>
      </c>
      <c r="H2182" t="s">
        <v>11</v>
      </c>
      <c r="I2182" t="s">
        <v>12</v>
      </c>
    </row>
    <row r="2183" spans="1:9" x14ac:dyDescent="0.3">
      <c r="A2183">
        <v>2184</v>
      </c>
      <c r="B2183">
        <v>27</v>
      </c>
      <c r="C2183" t="s">
        <v>8</v>
      </c>
      <c r="D2183" t="s">
        <v>9</v>
      </c>
      <c r="E2183" t="s">
        <v>203</v>
      </c>
      <c r="F2183">
        <v>3</v>
      </c>
      <c r="G2183" s="1">
        <v>80000</v>
      </c>
      <c r="H2183" t="s">
        <v>20</v>
      </c>
      <c r="I2183" t="s">
        <v>23</v>
      </c>
    </row>
    <row r="2184" spans="1:9" x14ac:dyDescent="0.3">
      <c r="A2184">
        <v>2185</v>
      </c>
      <c r="B2184">
        <v>49</v>
      </c>
      <c r="C2184" t="s">
        <v>8</v>
      </c>
      <c r="D2184" t="s">
        <v>18</v>
      </c>
      <c r="E2184" t="s">
        <v>204</v>
      </c>
      <c r="F2184">
        <v>17</v>
      </c>
      <c r="G2184" s="1">
        <v>195000</v>
      </c>
      <c r="H2184" t="s">
        <v>20</v>
      </c>
      <c r="I2184" t="s">
        <v>23</v>
      </c>
    </row>
    <row r="2185" spans="1:9" x14ac:dyDescent="0.3">
      <c r="A2185">
        <v>2186</v>
      </c>
      <c r="B2185">
        <v>32</v>
      </c>
      <c r="C2185" t="s">
        <v>13</v>
      </c>
      <c r="D2185" t="s">
        <v>14</v>
      </c>
      <c r="E2185" t="s">
        <v>205</v>
      </c>
      <c r="F2185">
        <v>6</v>
      </c>
      <c r="G2185" s="1">
        <v>115000</v>
      </c>
      <c r="H2185" t="s">
        <v>16</v>
      </c>
      <c r="I2185" t="s">
        <v>23</v>
      </c>
    </row>
    <row r="2186" spans="1:9" x14ac:dyDescent="0.3">
      <c r="A2186">
        <v>2187</v>
      </c>
      <c r="B2186">
        <v>36</v>
      </c>
      <c r="C2186" t="s">
        <v>8</v>
      </c>
      <c r="D2186" t="s">
        <v>9</v>
      </c>
      <c r="E2186" t="s">
        <v>202</v>
      </c>
      <c r="F2186">
        <v>8</v>
      </c>
      <c r="G2186" s="1">
        <v>135000</v>
      </c>
      <c r="H2186" t="s">
        <v>27</v>
      </c>
      <c r="I2186" t="s">
        <v>12</v>
      </c>
    </row>
    <row r="2187" spans="1:9" x14ac:dyDescent="0.3">
      <c r="A2187">
        <v>2188</v>
      </c>
      <c r="B2187">
        <v>27</v>
      </c>
      <c r="C2187" t="s">
        <v>8</v>
      </c>
      <c r="D2187" t="s">
        <v>9</v>
      </c>
      <c r="E2187" t="s">
        <v>206</v>
      </c>
      <c r="F2187">
        <v>2</v>
      </c>
      <c r="G2187" s="1">
        <v>65000</v>
      </c>
      <c r="H2187" t="s">
        <v>32</v>
      </c>
      <c r="I2187" t="s">
        <v>12</v>
      </c>
    </row>
    <row r="2188" spans="1:9" x14ac:dyDescent="0.3">
      <c r="A2188">
        <v>2189</v>
      </c>
      <c r="B2188">
        <v>43</v>
      </c>
      <c r="C2188" t="s">
        <v>13</v>
      </c>
      <c r="D2188" t="s">
        <v>18</v>
      </c>
      <c r="E2188" t="s">
        <v>204</v>
      </c>
      <c r="F2188">
        <v>14</v>
      </c>
      <c r="G2188" s="1">
        <v>190000</v>
      </c>
      <c r="H2188" t="s">
        <v>32</v>
      </c>
      <c r="I2188" t="s">
        <v>23</v>
      </c>
    </row>
    <row r="2189" spans="1:9" x14ac:dyDescent="0.3">
      <c r="A2189">
        <v>2190</v>
      </c>
      <c r="B2189">
        <v>34</v>
      </c>
      <c r="C2189" t="s">
        <v>8</v>
      </c>
      <c r="D2189" t="s">
        <v>14</v>
      </c>
      <c r="E2189" t="s">
        <v>203</v>
      </c>
      <c r="F2189">
        <v>8</v>
      </c>
      <c r="G2189" s="1">
        <v>140000</v>
      </c>
      <c r="H2189" t="s">
        <v>16</v>
      </c>
      <c r="I2189" t="s">
        <v>17</v>
      </c>
    </row>
    <row r="2190" spans="1:9" x14ac:dyDescent="0.3">
      <c r="A2190">
        <v>2191</v>
      </c>
      <c r="B2190">
        <v>46</v>
      </c>
      <c r="C2190" t="s">
        <v>13</v>
      </c>
      <c r="D2190" t="s">
        <v>18</v>
      </c>
      <c r="E2190" t="s">
        <v>204</v>
      </c>
      <c r="F2190">
        <v>16</v>
      </c>
      <c r="G2190" s="1">
        <v>185000</v>
      </c>
      <c r="H2190" t="s">
        <v>27</v>
      </c>
      <c r="I2190" t="s">
        <v>12</v>
      </c>
    </row>
    <row r="2191" spans="1:9" x14ac:dyDescent="0.3">
      <c r="A2191">
        <v>2192</v>
      </c>
      <c r="B2191">
        <v>33</v>
      </c>
      <c r="C2191" t="s">
        <v>8</v>
      </c>
      <c r="D2191" t="s">
        <v>9</v>
      </c>
      <c r="E2191" t="s">
        <v>205</v>
      </c>
      <c r="F2191">
        <v>7</v>
      </c>
      <c r="G2191" s="1">
        <v>130000</v>
      </c>
      <c r="H2191" t="s">
        <v>16</v>
      </c>
      <c r="I2191" t="s">
        <v>12</v>
      </c>
    </row>
    <row r="2192" spans="1:9" x14ac:dyDescent="0.3">
      <c r="A2192">
        <v>2193</v>
      </c>
      <c r="B2192">
        <v>30</v>
      </c>
      <c r="C2192" t="s">
        <v>8</v>
      </c>
      <c r="D2192" t="s">
        <v>14</v>
      </c>
      <c r="E2192" t="s">
        <v>206</v>
      </c>
      <c r="F2192">
        <v>5</v>
      </c>
      <c r="G2192" s="1">
        <v>105000</v>
      </c>
      <c r="H2192" t="s">
        <v>27</v>
      </c>
      <c r="I2192" t="s">
        <v>12</v>
      </c>
    </row>
    <row r="2193" spans="1:9" x14ac:dyDescent="0.3">
      <c r="A2193">
        <v>2194</v>
      </c>
      <c r="B2193">
        <v>50</v>
      </c>
      <c r="C2193" t="s">
        <v>8</v>
      </c>
      <c r="D2193" t="s">
        <v>18</v>
      </c>
      <c r="E2193" t="s">
        <v>202</v>
      </c>
      <c r="F2193">
        <v>20</v>
      </c>
      <c r="G2193" s="1">
        <v>210000</v>
      </c>
      <c r="H2193" t="s">
        <v>32</v>
      </c>
      <c r="I2193" t="s">
        <v>23</v>
      </c>
    </row>
    <row r="2194" spans="1:9" x14ac:dyDescent="0.3">
      <c r="A2194">
        <v>2195</v>
      </c>
      <c r="B2194">
        <v>31</v>
      </c>
      <c r="C2194" t="s">
        <v>8</v>
      </c>
      <c r="D2194" t="s">
        <v>9</v>
      </c>
      <c r="E2194" t="s">
        <v>203</v>
      </c>
      <c r="F2194">
        <v>6</v>
      </c>
      <c r="G2194" s="1">
        <v>95000</v>
      </c>
      <c r="H2194" t="s">
        <v>27</v>
      </c>
      <c r="I2194" t="s">
        <v>30</v>
      </c>
    </row>
    <row r="2195" spans="1:9" x14ac:dyDescent="0.3">
      <c r="A2195">
        <v>2196</v>
      </c>
      <c r="B2195">
        <v>39</v>
      </c>
      <c r="C2195" t="s">
        <v>13</v>
      </c>
      <c r="D2195" t="s">
        <v>14</v>
      </c>
      <c r="E2195" t="s">
        <v>202</v>
      </c>
      <c r="F2195">
        <v>11</v>
      </c>
      <c r="G2195" s="1">
        <v>170000</v>
      </c>
      <c r="H2195" t="s">
        <v>32</v>
      </c>
      <c r="I2195" t="s">
        <v>12</v>
      </c>
    </row>
    <row r="2196" spans="1:9" x14ac:dyDescent="0.3">
      <c r="A2196">
        <v>2197</v>
      </c>
      <c r="B2196">
        <v>27</v>
      </c>
      <c r="C2196" t="s">
        <v>8</v>
      </c>
      <c r="D2196" t="s">
        <v>9</v>
      </c>
      <c r="E2196" t="s">
        <v>206</v>
      </c>
      <c r="F2196">
        <v>2</v>
      </c>
      <c r="G2196" s="1">
        <v>65000</v>
      </c>
      <c r="H2196" t="s">
        <v>27</v>
      </c>
      <c r="I2196" t="s">
        <v>12</v>
      </c>
    </row>
    <row r="2197" spans="1:9" x14ac:dyDescent="0.3">
      <c r="A2197">
        <v>2198</v>
      </c>
      <c r="B2197">
        <v>44</v>
      </c>
      <c r="C2197" t="s">
        <v>13</v>
      </c>
      <c r="D2197" t="s">
        <v>18</v>
      </c>
      <c r="E2197" t="s">
        <v>204</v>
      </c>
      <c r="F2197">
        <v>16</v>
      </c>
      <c r="G2197" s="1">
        <v>190000</v>
      </c>
      <c r="H2197" t="s">
        <v>32</v>
      </c>
      <c r="I2197" t="s">
        <v>33</v>
      </c>
    </row>
    <row r="2198" spans="1:9" x14ac:dyDescent="0.3">
      <c r="A2198">
        <v>2199</v>
      </c>
      <c r="B2198">
        <v>32</v>
      </c>
      <c r="C2198" t="s">
        <v>8</v>
      </c>
      <c r="D2198" t="s">
        <v>14</v>
      </c>
      <c r="E2198" t="s">
        <v>203</v>
      </c>
      <c r="F2198">
        <v>7</v>
      </c>
      <c r="G2198" s="1">
        <v>120000</v>
      </c>
      <c r="H2198" t="s">
        <v>11</v>
      </c>
      <c r="I2198" t="s">
        <v>44</v>
      </c>
    </row>
    <row r="2199" spans="1:9" x14ac:dyDescent="0.3">
      <c r="A2199">
        <v>2200</v>
      </c>
      <c r="B2199">
        <v>48</v>
      </c>
      <c r="C2199" t="s">
        <v>8</v>
      </c>
      <c r="D2199" t="s">
        <v>18</v>
      </c>
      <c r="E2199" t="s">
        <v>202</v>
      </c>
      <c r="F2199">
        <v>19</v>
      </c>
      <c r="G2199" s="1">
        <v>200000</v>
      </c>
      <c r="H2199" t="s">
        <v>16</v>
      </c>
      <c r="I2199" t="s">
        <v>12</v>
      </c>
    </row>
    <row r="2200" spans="1:9" x14ac:dyDescent="0.3">
      <c r="A2200">
        <v>2201</v>
      </c>
      <c r="B2200">
        <v>30</v>
      </c>
      <c r="C2200" t="s">
        <v>13</v>
      </c>
      <c r="D2200" t="s">
        <v>9</v>
      </c>
      <c r="E2200" t="s">
        <v>205</v>
      </c>
      <c r="F2200">
        <v>5</v>
      </c>
      <c r="G2200" s="1">
        <v>100000</v>
      </c>
      <c r="H2200" t="s">
        <v>11</v>
      </c>
      <c r="I2200" t="s">
        <v>12</v>
      </c>
    </row>
    <row r="2201" spans="1:9" x14ac:dyDescent="0.3">
      <c r="A2201">
        <v>2202</v>
      </c>
      <c r="B2201">
        <v>34</v>
      </c>
      <c r="C2201" t="s">
        <v>8</v>
      </c>
      <c r="D2201" t="s">
        <v>14</v>
      </c>
      <c r="E2201" t="s">
        <v>206</v>
      </c>
      <c r="F2201">
        <v>9</v>
      </c>
      <c r="G2201" s="1">
        <v>150000</v>
      </c>
      <c r="H2201" t="s">
        <v>16</v>
      </c>
      <c r="I2201" t="s">
        <v>17</v>
      </c>
    </row>
    <row r="2202" spans="1:9" x14ac:dyDescent="0.3">
      <c r="A2202">
        <v>2203</v>
      </c>
      <c r="B2202">
        <v>37</v>
      </c>
      <c r="C2202" t="s">
        <v>13</v>
      </c>
      <c r="D2202" t="s">
        <v>9</v>
      </c>
      <c r="E2202" t="s">
        <v>202</v>
      </c>
      <c r="F2202">
        <v>11</v>
      </c>
      <c r="G2202" s="1">
        <v>170000</v>
      </c>
      <c r="H2202" t="s">
        <v>32</v>
      </c>
      <c r="I2202" t="s">
        <v>33</v>
      </c>
    </row>
    <row r="2203" spans="1:9" x14ac:dyDescent="0.3">
      <c r="A2203">
        <v>2204</v>
      </c>
      <c r="B2203">
        <v>26</v>
      </c>
      <c r="C2203" t="s">
        <v>8</v>
      </c>
      <c r="D2203" t="s">
        <v>9</v>
      </c>
      <c r="E2203" t="s">
        <v>203</v>
      </c>
      <c r="F2203">
        <v>2</v>
      </c>
      <c r="G2203" s="1">
        <v>65000</v>
      </c>
      <c r="H2203" t="s">
        <v>11</v>
      </c>
      <c r="I2203" t="s">
        <v>12</v>
      </c>
    </row>
    <row r="2204" spans="1:9" x14ac:dyDescent="0.3">
      <c r="A2204">
        <v>2205</v>
      </c>
      <c r="B2204">
        <v>49</v>
      </c>
      <c r="C2204" t="s">
        <v>13</v>
      </c>
      <c r="D2204" t="s">
        <v>18</v>
      </c>
      <c r="E2204" t="s">
        <v>204</v>
      </c>
      <c r="F2204">
        <v>19</v>
      </c>
      <c r="G2204" s="1">
        <v>210000</v>
      </c>
      <c r="H2204" t="s">
        <v>16</v>
      </c>
      <c r="I2204" t="s">
        <v>17</v>
      </c>
    </row>
    <row r="2205" spans="1:9" x14ac:dyDescent="0.3">
      <c r="A2205">
        <v>2206</v>
      </c>
      <c r="B2205">
        <v>29</v>
      </c>
      <c r="C2205" t="s">
        <v>8</v>
      </c>
      <c r="D2205" t="s">
        <v>9</v>
      </c>
      <c r="E2205" t="s">
        <v>205</v>
      </c>
      <c r="F2205">
        <v>4</v>
      </c>
      <c r="G2205" s="1">
        <v>90000</v>
      </c>
      <c r="H2205" t="s">
        <v>32</v>
      </c>
      <c r="I2205" t="s">
        <v>23</v>
      </c>
    </row>
    <row r="2206" spans="1:9" x14ac:dyDescent="0.3">
      <c r="A2206">
        <v>2207</v>
      </c>
      <c r="B2206">
        <v>41</v>
      </c>
      <c r="C2206" t="s">
        <v>8</v>
      </c>
      <c r="D2206" t="s">
        <v>14</v>
      </c>
      <c r="E2206" t="s">
        <v>202</v>
      </c>
      <c r="F2206">
        <v>14</v>
      </c>
      <c r="G2206" s="1">
        <v>180000</v>
      </c>
      <c r="H2206" t="s">
        <v>11</v>
      </c>
      <c r="I2206" t="s">
        <v>23</v>
      </c>
    </row>
    <row r="2207" spans="1:9" x14ac:dyDescent="0.3">
      <c r="A2207">
        <v>2208</v>
      </c>
      <c r="B2207">
        <v>31</v>
      </c>
      <c r="C2207" t="s">
        <v>13</v>
      </c>
      <c r="D2207" t="s">
        <v>9</v>
      </c>
      <c r="E2207" t="s">
        <v>206</v>
      </c>
      <c r="F2207">
        <v>6</v>
      </c>
      <c r="G2207" s="1">
        <v>110000</v>
      </c>
      <c r="H2207" t="s">
        <v>27</v>
      </c>
      <c r="I2207" t="s">
        <v>30</v>
      </c>
    </row>
    <row r="2208" spans="1:9" x14ac:dyDescent="0.3">
      <c r="A2208">
        <v>2209</v>
      </c>
      <c r="B2208">
        <v>37</v>
      </c>
      <c r="C2208" t="s">
        <v>8</v>
      </c>
      <c r="D2208" t="s">
        <v>14</v>
      </c>
      <c r="E2208" t="s">
        <v>202</v>
      </c>
      <c r="F2208">
        <v>10</v>
      </c>
      <c r="G2208" s="1">
        <v>150000</v>
      </c>
      <c r="H2208" t="s">
        <v>16</v>
      </c>
      <c r="I2208" t="s">
        <v>39</v>
      </c>
    </row>
    <row r="2209" spans="1:9" x14ac:dyDescent="0.3">
      <c r="A2209">
        <v>2210</v>
      </c>
      <c r="B2209">
        <v>27</v>
      </c>
      <c r="C2209" t="s">
        <v>8</v>
      </c>
      <c r="D2209" t="s">
        <v>9</v>
      </c>
      <c r="E2209" t="s">
        <v>203</v>
      </c>
      <c r="F2209">
        <v>3</v>
      </c>
      <c r="G2209" s="1">
        <v>80000</v>
      </c>
      <c r="H2209" t="s">
        <v>20</v>
      </c>
      <c r="I2209" t="s">
        <v>12</v>
      </c>
    </row>
    <row r="2210" spans="1:9" x14ac:dyDescent="0.3">
      <c r="A2210">
        <v>2211</v>
      </c>
      <c r="B2210">
        <v>50</v>
      </c>
      <c r="C2210" t="s">
        <v>8</v>
      </c>
      <c r="D2210" t="s">
        <v>18</v>
      </c>
      <c r="E2210" t="s">
        <v>204</v>
      </c>
      <c r="F2210">
        <v>18</v>
      </c>
      <c r="G2210" s="1">
        <v>195000</v>
      </c>
      <c r="H2210" t="s">
        <v>20</v>
      </c>
      <c r="I2210" t="s">
        <v>23</v>
      </c>
    </row>
    <row r="2211" spans="1:9" x14ac:dyDescent="0.3">
      <c r="A2211">
        <v>2212</v>
      </c>
      <c r="B2211">
        <v>32</v>
      </c>
      <c r="C2211" t="s">
        <v>13</v>
      </c>
      <c r="D2211" t="s">
        <v>14</v>
      </c>
      <c r="E2211" t="s">
        <v>205</v>
      </c>
      <c r="F2211">
        <v>6</v>
      </c>
      <c r="G2211" s="1">
        <v>115000</v>
      </c>
      <c r="H2211" t="s">
        <v>16</v>
      </c>
      <c r="I2211" t="s">
        <v>23</v>
      </c>
    </row>
    <row r="2212" spans="1:9" x14ac:dyDescent="0.3">
      <c r="A2212">
        <v>2213</v>
      </c>
      <c r="B2212">
        <v>36</v>
      </c>
      <c r="C2212" t="s">
        <v>8</v>
      </c>
      <c r="D2212" t="s">
        <v>9</v>
      </c>
      <c r="E2212" t="s">
        <v>202</v>
      </c>
      <c r="F2212">
        <v>8</v>
      </c>
      <c r="G2212" s="1">
        <v>135000</v>
      </c>
      <c r="H2212" t="s">
        <v>16</v>
      </c>
      <c r="I2212" t="s">
        <v>23</v>
      </c>
    </row>
    <row r="2213" spans="1:9" x14ac:dyDescent="0.3">
      <c r="A2213">
        <v>2214</v>
      </c>
      <c r="B2213">
        <v>27</v>
      </c>
      <c r="C2213" t="s">
        <v>8</v>
      </c>
      <c r="D2213" t="s">
        <v>9</v>
      </c>
      <c r="E2213" t="s">
        <v>206</v>
      </c>
      <c r="F2213">
        <v>2</v>
      </c>
      <c r="G2213" s="1">
        <v>65000</v>
      </c>
      <c r="H2213" t="s">
        <v>11</v>
      </c>
      <c r="I2213" t="s">
        <v>23</v>
      </c>
    </row>
    <row r="2214" spans="1:9" x14ac:dyDescent="0.3">
      <c r="A2214">
        <v>2215</v>
      </c>
      <c r="B2214">
        <v>43</v>
      </c>
      <c r="C2214" t="s">
        <v>13</v>
      </c>
      <c r="D2214" t="s">
        <v>18</v>
      </c>
      <c r="E2214" t="s">
        <v>204</v>
      </c>
      <c r="F2214">
        <v>14</v>
      </c>
      <c r="G2214" s="1">
        <v>190000</v>
      </c>
      <c r="H2214" t="s">
        <v>27</v>
      </c>
      <c r="I2214" t="s">
        <v>28</v>
      </c>
    </row>
    <row r="2215" spans="1:9" x14ac:dyDescent="0.3">
      <c r="A2215">
        <v>2216</v>
      </c>
      <c r="B2215">
        <v>34</v>
      </c>
      <c r="C2215" t="s">
        <v>8</v>
      </c>
      <c r="D2215" t="s">
        <v>14</v>
      </c>
      <c r="E2215" t="s">
        <v>203</v>
      </c>
      <c r="F2215">
        <v>8</v>
      </c>
      <c r="G2215" s="1">
        <v>140000</v>
      </c>
      <c r="H2215" t="s">
        <v>11</v>
      </c>
      <c r="I2215" t="s">
        <v>12</v>
      </c>
    </row>
    <row r="2216" spans="1:9" x14ac:dyDescent="0.3">
      <c r="A2216">
        <v>2217</v>
      </c>
      <c r="B2216">
        <v>46</v>
      </c>
      <c r="C2216" t="s">
        <v>8</v>
      </c>
      <c r="D2216" t="s">
        <v>18</v>
      </c>
      <c r="E2216" t="s">
        <v>202</v>
      </c>
      <c r="F2216">
        <v>16</v>
      </c>
      <c r="G2216" s="1">
        <v>185000</v>
      </c>
      <c r="H2216" t="s">
        <v>32</v>
      </c>
      <c r="I2216" t="s">
        <v>12</v>
      </c>
    </row>
    <row r="2217" spans="1:9" x14ac:dyDescent="0.3">
      <c r="A2217">
        <v>2218</v>
      </c>
      <c r="B2217">
        <v>33</v>
      </c>
      <c r="C2217" t="s">
        <v>13</v>
      </c>
      <c r="D2217" t="s">
        <v>9</v>
      </c>
      <c r="E2217" t="s">
        <v>205</v>
      </c>
      <c r="F2217">
        <v>7</v>
      </c>
      <c r="G2217" s="1">
        <v>130000</v>
      </c>
      <c r="H2217" t="s">
        <v>27</v>
      </c>
      <c r="I2217" t="s">
        <v>12</v>
      </c>
    </row>
    <row r="2218" spans="1:9" x14ac:dyDescent="0.3">
      <c r="A2218">
        <v>2219</v>
      </c>
      <c r="B2218">
        <v>30</v>
      </c>
      <c r="C2218" t="s">
        <v>13</v>
      </c>
      <c r="D2218" t="s">
        <v>14</v>
      </c>
      <c r="E2218" t="s">
        <v>206</v>
      </c>
      <c r="F2218">
        <v>5</v>
      </c>
      <c r="G2218" s="1">
        <v>105000</v>
      </c>
      <c r="H2218" t="s">
        <v>11</v>
      </c>
      <c r="I2218" t="s">
        <v>35</v>
      </c>
    </row>
    <row r="2219" spans="1:9" x14ac:dyDescent="0.3">
      <c r="A2219">
        <v>2220</v>
      </c>
      <c r="B2219">
        <v>50</v>
      </c>
      <c r="C2219" t="s">
        <v>8</v>
      </c>
      <c r="D2219" t="s">
        <v>18</v>
      </c>
      <c r="E2219" t="s">
        <v>204</v>
      </c>
      <c r="F2219">
        <v>19</v>
      </c>
      <c r="G2219" s="1">
        <v>200000</v>
      </c>
      <c r="H2219" t="s">
        <v>32</v>
      </c>
      <c r="I2219" t="s">
        <v>33</v>
      </c>
    </row>
    <row r="2220" spans="1:9" x14ac:dyDescent="0.3">
      <c r="A2220">
        <v>2221</v>
      </c>
      <c r="B2220">
        <v>30</v>
      </c>
      <c r="C2220" t="s">
        <v>8</v>
      </c>
      <c r="D2220" t="s">
        <v>9</v>
      </c>
      <c r="E2220" t="s">
        <v>203</v>
      </c>
      <c r="F2220">
        <v>5</v>
      </c>
      <c r="G2220" s="1">
        <v>100000</v>
      </c>
      <c r="H2220" t="s">
        <v>11</v>
      </c>
      <c r="I2220" t="s">
        <v>35</v>
      </c>
    </row>
    <row r="2221" spans="1:9" x14ac:dyDescent="0.3">
      <c r="A2221">
        <v>2222</v>
      </c>
      <c r="B2221">
        <v>42</v>
      </c>
      <c r="C2221" t="s">
        <v>8</v>
      </c>
      <c r="D2221" t="s">
        <v>14</v>
      </c>
      <c r="E2221" t="s">
        <v>202</v>
      </c>
      <c r="F2221">
        <v>13</v>
      </c>
      <c r="G2221" s="1">
        <v>170000</v>
      </c>
      <c r="H2221" t="s">
        <v>27</v>
      </c>
      <c r="I2221" t="s">
        <v>12</v>
      </c>
    </row>
    <row r="2222" spans="1:9" x14ac:dyDescent="0.3">
      <c r="A2222">
        <v>2223</v>
      </c>
      <c r="B2222">
        <v>33</v>
      </c>
      <c r="C2222" t="s">
        <v>13</v>
      </c>
      <c r="D2222" t="s">
        <v>9</v>
      </c>
      <c r="E2222" t="s">
        <v>205</v>
      </c>
      <c r="F2222">
        <v>6</v>
      </c>
      <c r="G2222" s="1">
        <v>115000</v>
      </c>
      <c r="H2222" t="s">
        <v>11</v>
      </c>
      <c r="I2222" t="s">
        <v>12</v>
      </c>
    </row>
    <row r="2223" spans="1:9" x14ac:dyDescent="0.3">
      <c r="A2223">
        <v>2224</v>
      </c>
      <c r="B2223">
        <v>45</v>
      </c>
      <c r="C2223" t="s">
        <v>8</v>
      </c>
      <c r="D2223" t="s">
        <v>18</v>
      </c>
      <c r="E2223" t="s">
        <v>204</v>
      </c>
      <c r="F2223">
        <v>16</v>
      </c>
      <c r="G2223" s="1">
        <v>185000</v>
      </c>
      <c r="H2223" t="s">
        <v>32</v>
      </c>
      <c r="I2223" t="s">
        <v>33</v>
      </c>
    </row>
    <row r="2224" spans="1:9" x14ac:dyDescent="0.3">
      <c r="A2224">
        <v>2225</v>
      </c>
      <c r="B2224">
        <v>29</v>
      </c>
      <c r="C2224" t="s">
        <v>13</v>
      </c>
      <c r="D2224" t="s">
        <v>9</v>
      </c>
      <c r="E2224" t="s">
        <v>206</v>
      </c>
      <c r="F2224">
        <v>4</v>
      </c>
      <c r="G2224" s="1">
        <v>90000</v>
      </c>
      <c r="H2224" t="s">
        <v>27</v>
      </c>
      <c r="I2224" t="s">
        <v>28</v>
      </c>
    </row>
    <row r="2225" spans="1:9" x14ac:dyDescent="0.3">
      <c r="A2225">
        <v>2226</v>
      </c>
      <c r="B2225">
        <v>39</v>
      </c>
      <c r="C2225" t="s">
        <v>13</v>
      </c>
      <c r="D2225" t="s">
        <v>14</v>
      </c>
      <c r="E2225" t="s">
        <v>202</v>
      </c>
      <c r="F2225">
        <v>12</v>
      </c>
      <c r="G2225" s="1">
        <v>160000</v>
      </c>
      <c r="H2225" t="s">
        <v>20</v>
      </c>
      <c r="I2225" t="s">
        <v>23</v>
      </c>
    </row>
    <row r="2226" spans="1:9" x14ac:dyDescent="0.3">
      <c r="A2226">
        <v>2227</v>
      </c>
      <c r="B2226">
        <v>27</v>
      </c>
      <c r="C2226" t="s">
        <v>8</v>
      </c>
      <c r="D2226" t="s">
        <v>9</v>
      </c>
      <c r="E2226" t="s">
        <v>203</v>
      </c>
      <c r="F2226">
        <v>3</v>
      </c>
      <c r="G2226" s="1">
        <v>80000</v>
      </c>
      <c r="H2226" t="s">
        <v>20</v>
      </c>
      <c r="I2226" t="s">
        <v>12</v>
      </c>
    </row>
    <row r="2227" spans="1:9" x14ac:dyDescent="0.3">
      <c r="A2227">
        <v>2228</v>
      </c>
      <c r="B2227">
        <v>49</v>
      </c>
      <c r="C2227" t="s">
        <v>8</v>
      </c>
      <c r="D2227" t="s">
        <v>18</v>
      </c>
      <c r="E2227" t="s">
        <v>204</v>
      </c>
      <c r="F2227">
        <v>17</v>
      </c>
      <c r="G2227" s="1">
        <v>195000</v>
      </c>
      <c r="H2227" t="s">
        <v>16</v>
      </c>
      <c r="I2227" t="s">
        <v>23</v>
      </c>
    </row>
    <row r="2228" spans="1:9" x14ac:dyDescent="0.3">
      <c r="A2228">
        <v>2229</v>
      </c>
      <c r="B2228">
        <v>32</v>
      </c>
      <c r="C2228" t="s">
        <v>13</v>
      </c>
      <c r="D2228" t="s">
        <v>14</v>
      </c>
      <c r="E2228" t="s">
        <v>205</v>
      </c>
      <c r="F2228">
        <v>6</v>
      </c>
      <c r="G2228" s="1">
        <v>115000</v>
      </c>
      <c r="H2228" t="s">
        <v>27</v>
      </c>
      <c r="I2228" t="s">
        <v>30</v>
      </c>
    </row>
    <row r="2229" spans="1:9" x14ac:dyDescent="0.3">
      <c r="A2229">
        <v>2230</v>
      </c>
      <c r="B2229">
        <v>36</v>
      </c>
      <c r="C2229" t="s">
        <v>8</v>
      </c>
      <c r="D2229" t="s">
        <v>9</v>
      </c>
      <c r="E2229" t="s">
        <v>202</v>
      </c>
      <c r="F2229">
        <v>8</v>
      </c>
      <c r="G2229" s="1">
        <v>135000</v>
      </c>
      <c r="H2229" t="s">
        <v>11</v>
      </c>
      <c r="I2229" t="s">
        <v>44</v>
      </c>
    </row>
    <row r="2230" spans="1:9" x14ac:dyDescent="0.3">
      <c r="A2230">
        <v>2231</v>
      </c>
      <c r="B2230">
        <v>27</v>
      </c>
      <c r="C2230" t="s">
        <v>8</v>
      </c>
      <c r="D2230" t="s">
        <v>9</v>
      </c>
      <c r="E2230" t="s">
        <v>206</v>
      </c>
      <c r="F2230">
        <v>2</v>
      </c>
      <c r="G2230" s="1">
        <v>65000</v>
      </c>
      <c r="H2230" t="s">
        <v>11</v>
      </c>
      <c r="I2230" t="s">
        <v>12</v>
      </c>
    </row>
    <row r="2231" spans="1:9" x14ac:dyDescent="0.3">
      <c r="A2231">
        <v>2232</v>
      </c>
      <c r="B2231">
        <v>43</v>
      </c>
      <c r="C2231" t="s">
        <v>13</v>
      </c>
      <c r="D2231" t="s">
        <v>18</v>
      </c>
      <c r="E2231" t="s">
        <v>204</v>
      </c>
      <c r="F2231">
        <v>14</v>
      </c>
      <c r="G2231" s="1">
        <v>190000</v>
      </c>
      <c r="H2231" t="s">
        <v>11</v>
      </c>
      <c r="I2231" t="s">
        <v>44</v>
      </c>
    </row>
    <row r="2232" spans="1:9" x14ac:dyDescent="0.3">
      <c r="A2232">
        <v>2233</v>
      </c>
      <c r="B2232">
        <v>34</v>
      </c>
      <c r="C2232" t="s">
        <v>8</v>
      </c>
      <c r="D2232" t="s">
        <v>14</v>
      </c>
      <c r="E2232" t="s">
        <v>203</v>
      </c>
      <c r="F2232">
        <v>8</v>
      </c>
      <c r="G2232" s="1">
        <v>140000</v>
      </c>
      <c r="H2232" t="s">
        <v>11</v>
      </c>
      <c r="I2232" t="s">
        <v>35</v>
      </c>
    </row>
    <row r="2233" spans="1:9" x14ac:dyDescent="0.3">
      <c r="A2233">
        <v>2234</v>
      </c>
      <c r="B2233">
        <v>46</v>
      </c>
      <c r="C2233" t="s">
        <v>8</v>
      </c>
      <c r="D2233" t="s">
        <v>18</v>
      </c>
      <c r="E2233" t="s">
        <v>202</v>
      </c>
      <c r="F2233">
        <v>16</v>
      </c>
      <c r="G2233" s="1">
        <v>185000</v>
      </c>
      <c r="H2233" t="s">
        <v>16</v>
      </c>
      <c r="I2233" t="s">
        <v>17</v>
      </c>
    </row>
    <row r="2234" spans="1:9" x14ac:dyDescent="0.3">
      <c r="A2234">
        <v>2235</v>
      </c>
      <c r="B2234">
        <v>33</v>
      </c>
      <c r="C2234" t="s">
        <v>13</v>
      </c>
      <c r="D2234" t="s">
        <v>9</v>
      </c>
      <c r="E2234" t="s">
        <v>205</v>
      </c>
      <c r="F2234">
        <v>7</v>
      </c>
      <c r="G2234" s="1">
        <v>130000</v>
      </c>
      <c r="H2234" t="s">
        <v>11</v>
      </c>
      <c r="I2234" t="s">
        <v>44</v>
      </c>
    </row>
    <row r="2235" spans="1:9" x14ac:dyDescent="0.3">
      <c r="A2235">
        <v>2236</v>
      </c>
      <c r="B2235">
        <v>30</v>
      </c>
      <c r="C2235" t="s">
        <v>13</v>
      </c>
      <c r="D2235" t="s">
        <v>14</v>
      </c>
      <c r="E2235" t="s">
        <v>206</v>
      </c>
      <c r="F2235">
        <v>5</v>
      </c>
      <c r="G2235" s="1">
        <v>105000</v>
      </c>
      <c r="H2235" t="s">
        <v>20</v>
      </c>
      <c r="I2235" t="s">
        <v>23</v>
      </c>
    </row>
    <row r="2236" spans="1:9" x14ac:dyDescent="0.3">
      <c r="A2236">
        <v>2237</v>
      </c>
      <c r="B2236">
        <v>50</v>
      </c>
      <c r="C2236" t="s">
        <v>8</v>
      </c>
      <c r="D2236" t="s">
        <v>18</v>
      </c>
      <c r="E2236" t="s">
        <v>204</v>
      </c>
      <c r="F2236">
        <v>19</v>
      </c>
      <c r="G2236" s="1">
        <v>200000</v>
      </c>
      <c r="H2236" t="s">
        <v>27</v>
      </c>
      <c r="I2236" t="s">
        <v>28</v>
      </c>
    </row>
    <row r="2237" spans="1:9" x14ac:dyDescent="0.3">
      <c r="A2237">
        <v>2238</v>
      </c>
      <c r="B2237">
        <v>30</v>
      </c>
      <c r="C2237" t="s">
        <v>8</v>
      </c>
      <c r="D2237" t="s">
        <v>9</v>
      </c>
      <c r="E2237" t="s">
        <v>203</v>
      </c>
      <c r="F2237">
        <v>5</v>
      </c>
      <c r="G2237" s="1">
        <v>100000</v>
      </c>
      <c r="H2237" t="s">
        <v>16</v>
      </c>
      <c r="I2237" t="s">
        <v>12</v>
      </c>
    </row>
    <row r="2238" spans="1:9" x14ac:dyDescent="0.3">
      <c r="A2238">
        <v>2239</v>
      </c>
      <c r="B2238">
        <v>42</v>
      </c>
      <c r="C2238" t="s">
        <v>8</v>
      </c>
      <c r="D2238" t="s">
        <v>14</v>
      </c>
      <c r="E2238" t="s">
        <v>202</v>
      </c>
      <c r="F2238">
        <v>13</v>
      </c>
      <c r="G2238" s="1">
        <v>170000</v>
      </c>
      <c r="H2238" t="s">
        <v>16</v>
      </c>
      <c r="I2238" t="s">
        <v>39</v>
      </c>
    </row>
    <row r="2239" spans="1:9" x14ac:dyDescent="0.3">
      <c r="A2239">
        <v>2240</v>
      </c>
      <c r="B2239">
        <v>33</v>
      </c>
      <c r="C2239" t="s">
        <v>13</v>
      </c>
      <c r="D2239" t="s">
        <v>9</v>
      </c>
      <c r="E2239" t="s">
        <v>205</v>
      </c>
      <c r="F2239">
        <v>6</v>
      </c>
      <c r="G2239" s="1">
        <v>115000</v>
      </c>
      <c r="H2239" t="s">
        <v>20</v>
      </c>
      <c r="I2239" t="s">
        <v>23</v>
      </c>
    </row>
    <row r="2240" spans="1:9" x14ac:dyDescent="0.3">
      <c r="A2240">
        <v>2241</v>
      </c>
      <c r="B2240">
        <v>45</v>
      </c>
      <c r="C2240" t="s">
        <v>8</v>
      </c>
      <c r="D2240" t="s">
        <v>18</v>
      </c>
      <c r="E2240" t="s">
        <v>204</v>
      </c>
      <c r="F2240">
        <v>16</v>
      </c>
      <c r="G2240" s="1">
        <v>185000</v>
      </c>
      <c r="H2240" t="s">
        <v>32</v>
      </c>
      <c r="I2240" t="s">
        <v>23</v>
      </c>
    </row>
    <row r="2241" spans="1:9" x14ac:dyDescent="0.3">
      <c r="A2241">
        <v>2242</v>
      </c>
      <c r="B2241">
        <v>29</v>
      </c>
      <c r="C2241" t="s">
        <v>13</v>
      </c>
      <c r="D2241" t="s">
        <v>9</v>
      </c>
      <c r="E2241" t="s">
        <v>206</v>
      </c>
      <c r="F2241">
        <v>4</v>
      </c>
      <c r="G2241" s="1">
        <v>90000</v>
      </c>
      <c r="H2241" t="s">
        <v>20</v>
      </c>
      <c r="I2241" t="s">
        <v>12</v>
      </c>
    </row>
    <row r="2242" spans="1:9" x14ac:dyDescent="0.3">
      <c r="A2242">
        <v>2243</v>
      </c>
      <c r="B2242">
        <v>39</v>
      </c>
      <c r="C2242" t="s">
        <v>13</v>
      </c>
      <c r="D2242" t="s">
        <v>14</v>
      </c>
      <c r="E2242" t="s">
        <v>202</v>
      </c>
      <c r="F2242">
        <v>12</v>
      </c>
      <c r="G2242" s="1">
        <v>160000</v>
      </c>
      <c r="H2242" t="s">
        <v>27</v>
      </c>
      <c r="I2242" t="s">
        <v>12</v>
      </c>
    </row>
    <row r="2243" spans="1:9" x14ac:dyDescent="0.3">
      <c r="A2243">
        <v>2244</v>
      </c>
      <c r="B2243">
        <v>27</v>
      </c>
      <c r="C2243" t="s">
        <v>8</v>
      </c>
      <c r="D2243" t="s">
        <v>9</v>
      </c>
      <c r="E2243" t="s">
        <v>203</v>
      </c>
      <c r="F2243">
        <v>3</v>
      </c>
      <c r="G2243" s="1">
        <v>80000</v>
      </c>
      <c r="H2243" t="s">
        <v>27</v>
      </c>
      <c r="I2243" t="s">
        <v>30</v>
      </c>
    </row>
    <row r="2244" spans="1:9" x14ac:dyDescent="0.3">
      <c r="A2244">
        <v>2245</v>
      </c>
      <c r="B2244">
        <v>49</v>
      </c>
      <c r="C2244" t="s">
        <v>8</v>
      </c>
      <c r="D2244" t="s">
        <v>18</v>
      </c>
      <c r="E2244" t="s">
        <v>204</v>
      </c>
      <c r="F2244">
        <v>17</v>
      </c>
      <c r="G2244" s="1">
        <v>195000</v>
      </c>
      <c r="H2244" t="s">
        <v>27</v>
      </c>
      <c r="I2244" t="s">
        <v>12</v>
      </c>
    </row>
    <row r="2245" spans="1:9" x14ac:dyDescent="0.3">
      <c r="A2245">
        <v>2246</v>
      </c>
      <c r="B2245">
        <v>32</v>
      </c>
      <c r="C2245" t="s">
        <v>13</v>
      </c>
      <c r="D2245" t="s">
        <v>14</v>
      </c>
      <c r="E2245" t="s">
        <v>205</v>
      </c>
      <c r="F2245">
        <v>6</v>
      </c>
      <c r="G2245" s="1">
        <v>115000</v>
      </c>
      <c r="H2245" t="s">
        <v>27</v>
      </c>
      <c r="I2245" t="s">
        <v>28</v>
      </c>
    </row>
    <row r="2246" spans="1:9" x14ac:dyDescent="0.3">
      <c r="A2246">
        <v>2247</v>
      </c>
      <c r="B2246">
        <v>36</v>
      </c>
      <c r="C2246" t="s">
        <v>8</v>
      </c>
      <c r="D2246" t="s">
        <v>9</v>
      </c>
      <c r="E2246" t="s">
        <v>202</v>
      </c>
      <c r="F2246">
        <v>8</v>
      </c>
      <c r="G2246" s="1">
        <v>135000</v>
      </c>
      <c r="H2246" t="s">
        <v>27</v>
      </c>
      <c r="I2246" t="s">
        <v>30</v>
      </c>
    </row>
    <row r="2247" spans="1:9" x14ac:dyDescent="0.3">
      <c r="A2247">
        <v>2248</v>
      </c>
      <c r="B2247">
        <v>27</v>
      </c>
      <c r="C2247" t="s">
        <v>8</v>
      </c>
      <c r="D2247" t="s">
        <v>9</v>
      </c>
      <c r="E2247" t="s">
        <v>206</v>
      </c>
      <c r="F2247">
        <v>2</v>
      </c>
      <c r="G2247" s="1">
        <v>65000</v>
      </c>
      <c r="H2247" t="s">
        <v>16</v>
      </c>
      <c r="I2247" t="s">
        <v>39</v>
      </c>
    </row>
    <row r="2248" spans="1:9" x14ac:dyDescent="0.3">
      <c r="A2248">
        <v>2249</v>
      </c>
      <c r="B2248">
        <v>43</v>
      </c>
      <c r="C2248" t="s">
        <v>13</v>
      </c>
      <c r="D2248" t="s">
        <v>18</v>
      </c>
      <c r="E2248" t="s">
        <v>204</v>
      </c>
      <c r="F2248">
        <v>14</v>
      </c>
      <c r="G2248" s="1">
        <v>190000</v>
      </c>
      <c r="H2248" t="s">
        <v>16</v>
      </c>
      <c r="I2248" t="s">
        <v>12</v>
      </c>
    </row>
    <row r="2249" spans="1:9" x14ac:dyDescent="0.3">
      <c r="A2249">
        <v>2250</v>
      </c>
      <c r="B2249">
        <v>34</v>
      </c>
      <c r="C2249" t="s">
        <v>8</v>
      </c>
      <c r="D2249" t="s">
        <v>14</v>
      </c>
      <c r="E2249" t="s">
        <v>203</v>
      </c>
      <c r="F2249">
        <v>8</v>
      </c>
      <c r="G2249" s="1">
        <v>140000</v>
      </c>
      <c r="H2249" t="s">
        <v>11</v>
      </c>
      <c r="I2249" t="s">
        <v>12</v>
      </c>
    </row>
    <row r="2250" spans="1:9" x14ac:dyDescent="0.3">
      <c r="A2250">
        <v>2251</v>
      </c>
      <c r="B2250">
        <v>28</v>
      </c>
      <c r="C2250" t="s">
        <v>8</v>
      </c>
      <c r="D2250" t="s">
        <v>9</v>
      </c>
      <c r="E2250" t="s">
        <v>10</v>
      </c>
      <c r="F2250">
        <v>4</v>
      </c>
      <c r="G2250" s="1">
        <v>75000</v>
      </c>
      <c r="H2250" t="s">
        <v>20</v>
      </c>
      <c r="I2250" t="s">
        <v>23</v>
      </c>
    </row>
    <row r="2251" spans="1:9" x14ac:dyDescent="0.3">
      <c r="A2251">
        <v>2252</v>
      </c>
      <c r="B2251">
        <v>33</v>
      </c>
      <c r="C2251" t="s">
        <v>13</v>
      </c>
      <c r="D2251" t="s">
        <v>14</v>
      </c>
      <c r="E2251" t="s">
        <v>15</v>
      </c>
      <c r="F2251">
        <v>7</v>
      </c>
      <c r="G2251" s="1">
        <v>95000</v>
      </c>
      <c r="H2251" t="s">
        <v>32</v>
      </c>
      <c r="I2251" t="s">
        <v>33</v>
      </c>
    </row>
    <row r="2252" spans="1:9" x14ac:dyDescent="0.3">
      <c r="A2252">
        <v>2253</v>
      </c>
      <c r="B2252">
        <v>22</v>
      </c>
      <c r="C2252" t="s">
        <v>8</v>
      </c>
      <c r="D2252" t="s">
        <v>9</v>
      </c>
      <c r="E2252" t="s">
        <v>207</v>
      </c>
      <c r="F2252">
        <v>1</v>
      </c>
      <c r="G2252" s="1">
        <v>50000</v>
      </c>
      <c r="H2252" t="s">
        <v>32</v>
      </c>
      <c r="I2252" t="s">
        <v>12</v>
      </c>
    </row>
    <row r="2253" spans="1:9" x14ac:dyDescent="0.3">
      <c r="A2253">
        <v>2254</v>
      </c>
      <c r="B2253">
        <v>44</v>
      </c>
      <c r="C2253" t="s">
        <v>8</v>
      </c>
      <c r="D2253" t="s">
        <v>18</v>
      </c>
      <c r="E2253" t="s">
        <v>84</v>
      </c>
      <c r="F2253">
        <v>15</v>
      </c>
      <c r="G2253" s="1">
        <v>180000</v>
      </c>
      <c r="H2253" t="s">
        <v>11</v>
      </c>
      <c r="I2253" t="s">
        <v>35</v>
      </c>
    </row>
    <row r="2254" spans="1:9" x14ac:dyDescent="0.3">
      <c r="A2254">
        <v>2255</v>
      </c>
      <c r="B2254">
        <v>29</v>
      </c>
      <c r="C2254" t="s">
        <v>13</v>
      </c>
      <c r="D2254" t="s">
        <v>9</v>
      </c>
      <c r="E2254" t="s">
        <v>34</v>
      </c>
      <c r="F2254">
        <v>3</v>
      </c>
      <c r="G2254" s="1">
        <v>65000</v>
      </c>
      <c r="H2254" t="s">
        <v>16</v>
      </c>
      <c r="I2254" t="s">
        <v>12</v>
      </c>
    </row>
    <row r="2255" spans="1:9" x14ac:dyDescent="0.3">
      <c r="A2255">
        <v>2256</v>
      </c>
      <c r="B2255">
        <v>31</v>
      </c>
      <c r="C2255" t="s">
        <v>8</v>
      </c>
      <c r="D2255" t="s">
        <v>14</v>
      </c>
      <c r="E2255" t="s">
        <v>25</v>
      </c>
      <c r="F2255">
        <v>6</v>
      </c>
      <c r="G2255" s="1">
        <v>120000</v>
      </c>
      <c r="H2255" t="s">
        <v>20</v>
      </c>
      <c r="I2255" t="s">
        <v>12</v>
      </c>
    </row>
    <row r="2256" spans="1:9" x14ac:dyDescent="0.3">
      <c r="A2256">
        <v>2257</v>
      </c>
      <c r="B2256">
        <v>25</v>
      </c>
      <c r="C2256" t="s">
        <v>13</v>
      </c>
      <c r="D2256" t="s">
        <v>14</v>
      </c>
      <c r="E2256" t="s">
        <v>10</v>
      </c>
      <c r="F2256">
        <v>2</v>
      </c>
      <c r="G2256" s="1">
        <v>60000</v>
      </c>
      <c r="H2256" t="s">
        <v>11</v>
      </c>
      <c r="I2256" t="s">
        <v>12</v>
      </c>
    </row>
    <row r="2257" spans="1:9" x14ac:dyDescent="0.3">
      <c r="A2257">
        <v>2258</v>
      </c>
      <c r="B2257">
        <v>38</v>
      </c>
      <c r="C2257" t="s">
        <v>8</v>
      </c>
      <c r="D2257" t="s">
        <v>9</v>
      </c>
      <c r="E2257" t="s">
        <v>60</v>
      </c>
      <c r="F2257">
        <v>10</v>
      </c>
      <c r="G2257" s="1">
        <v>150000</v>
      </c>
      <c r="H2257" t="s">
        <v>16</v>
      </c>
      <c r="I2257" t="s">
        <v>39</v>
      </c>
    </row>
    <row r="2258" spans="1:9" x14ac:dyDescent="0.3">
      <c r="A2258">
        <v>2259</v>
      </c>
      <c r="B2258">
        <v>27</v>
      </c>
      <c r="C2258" t="s">
        <v>8</v>
      </c>
      <c r="D2258" t="s">
        <v>9</v>
      </c>
      <c r="E2258" t="s">
        <v>10</v>
      </c>
      <c r="F2258">
        <v>3</v>
      </c>
      <c r="G2258" s="1">
        <v>70000</v>
      </c>
      <c r="H2258" t="s">
        <v>32</v>
      </c>
      <c r="I2258" t="s">
        <v>12</v>
      </c>
    </row>
    <row r="2259" spans="1:9" x14ac:dyDescent="0.3">
      <c r="A2259">
        <v>2260</v>
      </c>
      <c r="B2259">
        <v>46</v>
      </c>
      <c r="C2259" t="s">
        <v>13</v>
      </c>
      <c r="D2259" t="s">
        <v>18</v>
      </c>
      <c r="E2259" t="s">
        <v>208</v>
      </c>
      <c r="F2259">
        <v>20</v>
      </c>
      <c r="G2259" s="1">
        <v>220000</v>
      </c>
      <c r="H2259" t="s">
        <v>16</v>
      </c>
      <c r="I2259" t="s">
        <v>12</v>
      </c>
    </row>
    <row r="2260" spans="1:9" x14ac:dyDescent="0.3">
      <c r="A2260">
        <v>2261</v>
      </c>
      <c r="B2260">
        <v>33</v>
      </c>
      <c r="C2260" t="s">
        <v>8</v>
      </c>
      <c r="D2260" t="s">
        <v>14</v>
      </c>
      <c r="E2260" t="s">
        <v>15</v>
      </c>
      <c r="F2260">
        <v>8</v>
      </c>
      <c r="G2260" s="1">
        <v>100000</v>
      </c>
      <c r="H2260" t="s">
        <v>27</v>
      </c>
      <c r="I2260" t="s">
        <v>28</v>
      </c>
    </row>
    <row r="2261" spans="1:9" x14ac:dyDescent="0.3">
      <c r="A2261">
        <v>2262</v>
      </c>
      <c r="B2261">
        <v>24</v>
      </c>
      <c r="C2261" t="s">
        <v>13</v>
      </c>
      <c r="D2261" t="s">
        <v>9</v>
      </c>
      <c r="E2261" t="s">
        <v>34</v>
      </c>
      <c r="F2261">
        <v>2</v>
      </c>
      <c r="G2261" s="1">
        <v>55000</v>
      </c>
      <c r="H2261" t="s">
        <v>11</v>
      </c>
      <c r="I2261" t="s">
        <v>35</v>
      </c>
    </row>
    <row r="2262" spans="1:9" x14ac:dyDescent="0.3">
      <c r="A2262">
        <v>2263</v>
      </c>
      <c r="B2262">
        <v>36</v>
      </c>
      <c r="C2262" t="s">
        <v>8</v>
      </c>
      <c r="D2262" t="s">
        <v>18</v>
      </c>
      <c r="E2262" t="s">
        <v>84</v>
      </c>
      <c r="F2262">
        <v>12</v>
      </c>
      <c r="G2262" s="1">
        <v>170000</v>
      </c>
      <c r="H2262" t="s">
        <v>20</v>
      </c>
      <c r="I2262" t="s">
        <v>23</v>
      </c>
    </row>
    <row r="2263" spans="1:9" x14ac:dyDescent="0.3">
      <c r="A2263">
        <v>2264</v>
      </c>
      <c r="B2263">
        <v>30</v>
      </c>
      <c r="C2263" t="s">
        <v>13</v>
      </c>
      <c r="D2263" t="s">
        <v>9</v>
      </c>
      <c r="E2263" t="s">
        <v>10</v>
      </c>
      <c r="F2263">
        <v>5</v>
      </c>
      <c r="G2263" s="1">
        <v>90000</v>
      </c>
      <c r="H2263" t="s">
        <v>20</v>
      </c>
      <c r="I2263" t="s">
        <v>23</v>
      </c>
    </row>
    <row r="2264" spans="1:9" x14ac:dyDescent="0.3">
      <c r="A2264">
        <v>2265</v>
      </c>
      <c r="B2264">
        <v>29</v>
      </c>
      <c r="C2264" t="s">
        <v>8</v>
      </c>
      <c r="D2264" t="s">
        <v>9</v>
      </c>
      <c r="E2264" t="s">
        <v>207</v>
      </c>
      <c r="F2264">
        <v>4</v>
      </c>
      <c r="G2264" s="1">
        <v>80000</v>
      </c>
      <c r="H2264" t="s">
        <v>27</v>
      </c>
      <c r="I2264" t="s">
        <v>12</v>
      </c>
    </row>
    <row r="2265" spans="1:9" x14ac:dyDescent="0.3">
      <c r="A2265">
        <v>2266</v>
      </c>
      <c r="B2265">
        <v>42</v>
      </c>
      <c r="C2265" t="s">
        <v>8</v>
      </c>
      <c r="D2265" t="s">
        <v>14</v>
      </c>
      <c r="E2265" t="s">
        <v>25</v>
      </c>
      <c r="F2265">
        <v>14</v>
      </c>
      <c r="G2265" s="1">
        <v>180000</v>
      </c>
      <c r="H2265" t="s">
        <v>27</v>
      </c>
      <c r="I2265" t="s">
        <v>12</v>
      </c>
    </row>
    <row r="2266" spans="1:9" x14ac:dyDescent="0.3">
      <c r="A2266">
        <v>2267</v>
      </c>
      <c r="B2266">
        <v>26</v>
      </c>
      <c r="C2266" t="s">
        <v>8</v>
      </c>
      <c r="D2266" t="s">
        <v>9</v>
      </c>
      <c r="E2266" t="s">
        <v>34</v>
      </c>
      <c r="F2266">
        <v>2</v>
      </c>
      <c r="G2266" s="1">
        <v>60000</v>
      </c>
      <c r="H2266" t="s">
        <v>11</v>
      </c>
      <c r="I2266" t="s">
        <v>35</v>
      </c>
    </row>
    <row r="2267" spans="1:9" x14ac:dyDescent="0.3">
      <c r="A2267">
        <v>2268</v>
      </c>
      <c r="B2267">
        <v>35</v>
      </c>
      <c r="C2267" t="s">
        <v>13</v>
      </c>
      <c r="D2267" t="s">
        <v>14</v>
      </c>
      <c r="E2267" t="s">
        <v>15</v>
      </c>
      <c r="F2267">
        <v>9</v>
      </c>
      <c r="G2267" s="1">
        <v>120000</v>
      </c>
      <c r="H2267" t="s">
        <v>16</v>
      </c>
      <c r="I2267" t="s">
        <v>17</v>
      </c>
    </row>
    <row r="2268" spans="1:9" x14ac:dyDescent="0.3">
      <c r="A2268">
        <v>2269</v>
      </c>
      <c r="B2268">
        <v>27</v>
      </c>
      <c r="C2268" t="s">
        <v>13</v>
      </c>
      <c r="D2268" t="s">
        <v>9</v>
      </c>
      <c r="E2268" t="s">
        <v>10</v>
      </c>
      <c r="F2268">
        <v>3</v>
      </c>
      <c r="G2268" s="1">
        <v>70000</v>
      </c>
      <c r="H2268" t="s">
        <v>27</v>
      </c>
      <c r="I2268" t="s">
        <v>28</v>
      </c>
    </row>
    <row r="2269" spans="1:9" x14ac:dyDescent="0.3">
      <c r="A2269">
        <v>2270</v>
      </c>
      <c r="B2269">
        <v>48</v>
      </c>
      <c r="C2269" t="s">
        <v>8</v>
      </c>
      <c r="D2269" t="s">
        <v>18</v>
      </c>
      <c r="E2269" t="s">
        <v>208</v>
      </c>
      <c r="F2269">
        <v>18</v>
      </c>
      <c r="G2269" s="1">
        <v>210000</v>
      </c>
      <c r="H2269" t="s">
        <v>32</v>
      </c>
      <c r="I2269" t="s">
        <v>23</v>
      </c>
    </row>
    <row r="2270" spans="1:9" x14ac:dyDescent="0.3">
      <c r="A2270">
        <v>2271</v>
      </c>
      <c r="B2270">
        <v>34</v>
      </c>
      <c r="C2270" t="s">
        <v>8</v>
      </c>
      <c r="D2270" t="s">
        <v>14</v>
      </c>
      <c r="E2270" t="s">
        <v>60</v>
      </c>
      <c r="F2270">
        <v>9</v>
      </c>
      <c r="G2270" s="1">
        <v>140000</v>
      </c>
      <c r="H2270" t="s">
        <v>16</v>
      </c>
      <c r="I2270" t="s">
        <v>12</v>
      </c>
    </row>
    <row r="2271" spans="1:9" x14ac:dyDescent="0.3">
      <c r="A2271">
        <v>2272</v>
      </c>
      <c r="B2271">
        <v>23</v>
      </c>
      <c r="C2271" t="s">
        <v>13</v>
      </c>
      <c r="D2271" t="s">
        <v>9</v>
      </c>
      <c r="E2271" t="s">
        <v>10</v>
      </c>
      <c r="F2271">
        <v>1</v>
      </c>
      <c r="G2271" s="1">
        <v>50000</v>
      </c>
      <c r="H2271" t="s">
        <v>16</v>
      </c>
      <c r="I2271" t="s">
        <v>17</v>
      </c>
    </row>
    <row r="2272" spans="1:9" x14ac:dyDescent="0.3">
      <c r="A2272">
        <v>2273</v>
      </c>
      <c r="B2272">
        <v>32</v>
      </c>
      <c r="C2272" t="s">
        <v>8</v>
      </c>
      <c r="D2272" t="s">
        <v>14</v>
      </c>
      <c r="E2272" t="s">
        <v>25</v>
      </c>
      <c r="F2272">
        <v>7</v>
      </c>
      <c r="G2272" s="1">
        <v>110000</v>
      </c>
      <c r="H2272" t="s">
        <v>32</v>
      </c>
      <c r="I2272" t="s">
        <v>23</v>
      </c>
    </row>
    <row r="2273" spans="1:9" x14ac:dyDescent="0.3">
      <c r="A2273">
        <v>2274</v>
      </c>
      <c r="B2273">
        <v>25</v>
      </c>
      <c r="C2273" t="s">
        <v>13</v>
      </c>
      <c r="D2273" t="s">
        <v>14</v>
      </c>
      <c r="E2273" t="s">
        <v>10</v>
      </c>
      <c r="F2273">
        <v>2</v>
      </c>
      <c r="G2273" s="1">
        <v>60000</v>
      </c>
      <c r="H2273" t="s">
        <v>32</v>
      </c>
      <c r="I2273" t="s">
        <v>33</v>
      </c>
    </row>
    <row r="2274" spans="1:9" x14ac:dyDescent="0.3">
      <c r="A2274">
        <v>2275</v>
      </c>
      <c r="B2274">
        <v>37</v>
      </c>
      <c r="C2274" t="s">
        <v>8</v>
      </c>
      <c r="D2274" t="s">
        <v>9</v>
      </c>
      <c r="E2274" t="s">
        <v>15</v>
      </c>
      <c r="F2274">
        <v>11</v>
      </c>
      <c r="G2274" s="1">
        <v>160000</v>
      </c>
      <c r="H2274" t="s">
        <v>27</v>
      </c>
      <c r="I2274" t="s">
        <v>12</v>
      </c>
    </row>
    <row r="2275" spans="1:9" x14ac:dyDescent="0.3">
      <c r="A2275">
        <v>2276</v>
      </c>
      <c r="B2275">
        <v>28</v>
      </c>
      <c r="C2275" t="s">
        <v>8</v>
      </c>
      <c r="D2275" t="s">
        <v>9</v>
      </c>
      <c r="E2275" t="s">
        <v>10</v>
      </c>
      <c r="F2275">
        <v>4</v>
      </c>
      <c r="G2275" s="1">
        <v>75000</v>
      </c>
      <c r="H2275" t="s">
        <v>11</v>
      </c>
      <c r="I2275" t="s">
        <v>44</v>
      </c>
    </row>
    <row r="2276" spans="1:9" x14ac:dyDescent="0.3">
      <c r="A2276">
        <v>2277</v>
      </c>
      <c r="B2276">
        <v>41</v>
      </c>
      <c r="C2276" t="s">
        <v>13</v>
      </c>
      <c r="D2276" t="s">
        <v>18</v>
      </c>
      <c r="E2276" t="s">
        <v>208</v>
      </c>
      <c r="F2276">
        <v>16</v>
      </c>
      <c r="G2276" s="1">
        <v>200000</v>
      </c>
      <c r="H2276" t="s">
        <v>16</v>
      </c>
      <c r="I2276" t="s">
        <v>17</v>
      </c>
    </row>
    <row r="2277" spans="1:9" x14ac:dyDescent="0.3">
      <c r="A2277">
        <v>2278</v>
      </c>
      <c r="B2277">
        <v>34</v>
      </c>
      <c r="C2277" t="s">
        <v>8</v>
      </c>
      <c r="D2277" t="s">
        <v>14</v>
      </c>
      <c r="E2277" t="s">
        <v>15</v>
      </c>
      <c r="F2277">
        <v>8</v>
      </c>
      <c r="G2277" s="1">
        <v>100000</v>
      </c>
      <c r="H2277" t="s">
        <v>20</v>
      </c>
      <c r="I2277" t="s">
        <v>56</v>
      </c>
    </row>
    <row r="2278" spans="1:9" x14ac:dyDescent="0.3">
      <c r="A2278">
        <v>2279</v>
      </c>
      <c r="B2278">
        <v>24</v>
      </c>
      <c r="C2278" t="s">
        <v>13</v>
      </c>
      <c r="D2278" t="s">
        <v>9</v>
      </c>
      <c r="E2278" t="s">
        <v>34</v>
      </c>
      <c r="F2278">
        <v>2</v>
      </c>
      <c r="G2278" s="1">
        <v>55000</v>
      </c>
      <c r="H2278" t="s">
        <v>27</v>
      </c>
      <c r="I2278" t="s">
        <v>30</v>
      </c>
    </row>
    <row r="2279" spans="1:9" x14ac:dyDescent="0.3">
      <c r="A2279">
        <v>2280</v>
      </c>
      <c r="B2279">
        <v>36</v>
      </c>
      <c r="C2279" t="s">
        <v>8</v>
      </c>
      <c r="D2279" t="s">
        <v>18</v>
      </c>
      <c r="E2279" t="s">
        <v>84</v>
      </c>
      <c r="F2279">
        <v>12</v>
      </c>
      <c r="G2279" s="1">
        <v>170000</v>
      </c>
      <c r="H2279" t="s">
        <v>27</v>
      </c>
      <c r="I2279" t="s">
        <v>12</v>
      </c>
    </row>
    <row r="2280" spans="1:9" x14ac:dyDescent="0.3">
      <c r="A2280">
        <v>2281</v>
      </c>
      <c r="B2280">
        <v>30</v>
      </c>
      <c r="C2280" t="s">
        <v>13</v>
      </c>
      <c r="D2280" t="s">
        <v>9</v>
      </c>
      <c r="E2280" t="s">
        <v>10</v>
      </c>
      <c r="F2280">
        <v>5</v>
      </c>
      <c r="G2280" s="1">
        <v>90000</v>
      </c>
      <c r="H2280" t="s">
        <v>16</v>
      </c>
      <c r="I2280" t="s">
        <v>39</v>
      </c>
    </row>
    <row r="2281" spans="1:9" x14ac:dyDescent="0.3">
      <c r="A2281">
        <v>2282</v>
      </c>
      <c r="B2281">
        <v>29</v>
      </c>
      <c r="C2281" t="s">
        <v>8</v>
      </c>
      <c r="D2281" t="s">
        <v>9</v>
      </c>
      <c r="E2281" t="s">
        <v>207</v>
      </c>
      <c r="F2281">
        <v>4</v>
      </c>
      <c r="G2281" s="1">
        <v>80000</v>
      </c>
      <c r="H2281" t="s">
        <v>20</v>
      </c>
      <c r="I2281" t="s">
        <v>12</v>
      </c>
    </row>
    <row r="2282" spans="1:9" x14ac:dyDescent="0.3">
      <c r="A2282">
        <v>2283</v>
      </c>
      <c r="B2282">
        <v>42</v>
      </c>
      <c r="C2282" t="s">
        <v>8</v>
      </c>
      <c r="D2282" t="s">
        <v>14</v>
      </c>
      <c r="E2282" t="s">
        <v>25</v>
      </c>
      <c r="F2282">
        <v>14</v>
      </c>
      <c r="G2282" s="1">
        <v>180000</v>
      </c>
      <c r="H2282" t="s">
        <v>27</v>
      </c>
      <c r="I2282" t="s">
        <v>12</v>
      </c>
    </row>
    <row r="2283" spans="1:9" x14ac:dyDescent="0.3">
      <c r="A2283">
        <v>2284</v>
      </c>
      <c r="B2283">
        <v>26</v>
      </c>
      <c r="C2283" t="s">
        <v>8</v>
      </c>
      <c r="D2283" t="s">
        <v>9</v>
      </c>
      <c r="E2283" t="s">
        <v>34</v>
      </c>
      <c r="F2283">
        <v>2</v>
      </c>
      <c r="G2283" s="1">
        <v>60000</v>
      </c>
      <c r="H2283" t="s">
        <v>16</v>
      </c>
      <c r="I2283" t="s">
        <v>12</v>
      </c>
    </row>
    <row r="2284" spans="1:9" x14ac:dyDescent="0.3">
      <c r="A2284">
        <v>2285</v>
      </c>
      <c r="B2284">
        <v>35</v>
      </c>
      <c r="C2284" t="s">
        <v>13</v>
      </c>
      <c r="D2284" t="s">
        <v>14</v>
      </c>
      <c r="E2284" t="s">
        <v>15</v>
      </c>
      <c r="F2284">
        <v>9</v>
      </c>
      <c r="G2284" s="1">
        <v>120000</v>
      </c>
      <c r="H2284" t="s">
        <v>16</v>
      </c>
      <c r="I2284" t="s">
        <v>12</v>
      </c>
    </row>
    <row r="2285" spans="1:9" x14ac:dyDescent="0.3">
      <c r="A2285">
        <v>2286</v>
      </c>
      <c r="B2285">
        <v>27</v>
      </c>
      <c r="C2285" t="s">
        <v>13</v>
      </c>
      <c r="D2285" t="s">
        <v>9</v>
      </c>
      <c r="E2285" t="s">
        <v>10</v>
      </c>
      <c r="F2285">
        <v>3</v>
      </c>
      <c r="G2285" s="1">
        <v>70000</v>
      </c>
      <c r="H2285" t="s">
        <v>11</v>
      </c>
      <c r="I2285" t="s">
        <v>12</v>
      </c>
    </row>
    <row r="2286" spans="1:9" x14ac:dyDescent="0.3">
      <c r="A2286">
        <v>2287</v>
      </c>
      <c r="B2286">
        <v>48</v>
      </c>
      <c r="C2286" t="s">
        <v>8</v>
      </c>
      <c r="D2286" t="s">
        <v>18</v>
      </c>
      <c r="E2286" t="s">
        <v>208</v>
      </c>
      <c r="F2286">
        <v>18</v>
      </c>
      <c r="G2286" s="1">
        <v>210000</v>
      </c>
      <c r="H2286" t="s">
        <v>20</v>
      </c>
      <c r="I2286" t="s">
        <v>56</v>
      </c>
    </row>
    <row r="2287" spans="1:9" x14ac:dyDescent="0.3">
      <c r="A2287">
        <v>2288</v>
      </c>
      <c r="B2287">
        <v>34</v>
      </c>
      <c r="C2287" t="s">
        <v>8</v>
      </c>
      <c r="D2287" t="s">
        <v>14</v>
      </c>
      <c r="E2287" t="s">
        <v>60</v>
      </c>
      <c r="F2287">
        <v>9</v>
      </c>
      <c r="G2287" s="1">
        <v>140000</v>
      </c>
      <c r="H2287" t="s">
        <v>27</v>
      </c>
      <c r="I2287" t="s">
        <v>30</v>
      </c>
    </row>
    <row r="2288" spans="1:9" x14ac:dyDescent="0.3">
      <c r="A2288">
        <v>2289</v>
      </c>
      <c r="B2288">
        <v>23</v>
      </c>
      <c r="C2288" t="s">
        <v>13</v>
      </c>
      <c r="D2288" t="s">
        <v>9</v>
      </c>
      <c r="E2288" t="s">
        <v>10</v>
      </c>
      <c r="F2288">
        <v>1</v>
      </c>
      <c r="G2288" s="1">
        <v>50000</v>
      </c>
      <c r="H2288" t="s">
        <v>16</v>
      </c>
      <c r="I2288" t="s">
        <v>12</v>
      </c>
    </row>
    <row r="2289" spans="1:9" x14ac:dyDescent="0.3">
      <c r="A2289">
        <v>2290</v>
      </c>
      <c r="B2289">
        <v>32</v>
      </c>
      <c r="C2289" t="s">
        <v>8</v>
      </c>
      <c r="D2289" t="s">
        <v>14</v>
      </c>
      <c r="E2289" t="s">
        <v>25</v>
      </c>
      <c r="F2289">
        <v>7</v>
      </c>
      <c r="G2289" s="1">
        <v>110000</v>
      </c>
      <c r="H2289" t="s">
        <v>20</v>
      </c>
      <c r="I2289" t="s">
        <v>23</v>
      </c>
    </row>
    <row r="2290" spans="1:9" x14ac:dyDescent="0.3">
      <c r="A2290">
        <v>2291</v>
      </c>
      <c r="B2290">
        <v>25</v>
      </c>
      <c r="C2290" t="s">
        <v>13</v>
      </c>
      <c r="D2290" t="s">
        <v>14</v>
      </c>
      <c r="E2290" t="s">
        <v>10</v>
      </c>
      <c r="F2290">
        <v>2</v>
      </c>
      <c r="G2290" s="1">
        <v>60000</v>
      </c>
      <c r="H2290" t="s">
        <v>11</v>
      </c>
      <c r="I2290" t="s">
        <v>23</v>
      </c>
    </row>
    <row r="2291" spans="1:9" x14ac:dyDescent="0.3">
      <c r="A2291">
        <v>2292</v>
      </c>
      <c r="B2291">
        <v>37</v>
      </c>
      <c r="C2291" t="s">
        <v>8</v>
      </c>
      <c r="D2291" t="s">
        <v>9</v>
      </c>
      <c r="E2291" t="s">
        <v>15</v>
      </c>
      <c r="F2291">
        <v>11</v>
      </c>
      <c r="G2291" s="1">
        <v>160000</v>
      </c>
      <c r="H2291" t="s">
        <v>27</v>
      </c>
      <c r="I2291" t="s">
        <v>28</v>
      </c>
    </row>
    <row r="2292" spans="1:9" x14ac:dyDescent="0.3">
      <c r="A2292">
        <v>2293</v>
      </c>
      <c r="B2292">
        <v>28</v>
      </c>
      <c r="C2292" t="s">
        <v>8</v>
      </c>
      <c r="D2292" t="s">
        <v>9</v>
      </c>
      <c r="E2292" t="s">
        <v>10</v>
      </c>
      <c r="F2292">
        <v>4</v>
      </c>
      <c r="G2292" s="1">
        <v>75000</v>
      </c>
      <c r="H2292" t="s">
        <v>20</v>
      </c>
      <c r="I2292" t="s">
        <v>23</v>
      </c>
    </row>
    <row r="2293" spans="1:9" x14ac:dyDescent="0.3">
      <c r="A2293">
        <v>2294</v>
      </c>
      <c r="B2293">
        <v>41</v>
      </c>
      <c r="C2293" t="s">
        <v>13</v>
      </c>
      <c r="D2293" t="s">
        <v>18</v>
      </c>
      <c r="E2293" t="s">
        <v>208</v>
      </c>
      <c r="F2293">
        <v>16</v>
      </c>
      <c r="G2293" s="1">
        <v>200000</v>
      </c>
      <c r="H2293" t="s">
        <v>16</v>
      </c>
      <c r="I2293" t="s">
        <v>17</v>
      </c>
    </row>
    <row r="2294" spans="1:9" x14ac:dyDescent="0.3">
      <c r="A2294">
        <v>2295</v>
      </c>
      <c r="B2294">
        <v>34</v>
      </c>
      <c r="C2294" t="s">
        <v>8</v>
      </c>
      <c r="D2294" t="s">
        <v>14</v>
      </c>
      <c r="E2294" t="s">
        <v>15</v>
      </c>
      <c r="F2294">
        <v>8</v>
      </c>
      <c r="G2294" s="1">
        <v>100000</v>
      </c>
      <c r="H2294" t="s">
        <v>27</v>
      </c>
      <c r="I2294" t="s">
        <v>30</v>
      </c>
    </row>
    <row r="2295" spans="1:9" x14ac:dyDescent="0.3">
      <c r="A2295">
        <v>2296</v>
      </c>
      <c r="B2295">
        <v>24</v>
      </c>
      <c r="C2295" t="s">
        <v>13</v>
      </c>
      <c r="D2295" t="s">
        <v>9</v>
      </c>
      <c r="E2295" t="s">
        <v>34</v>
      </c>
      <c r="F2295">
        <v>2</v>
      </c>
      <c r="G2295" s="1">
        <v>55000</v>
      </c>
      <c r="H2295" t="s">
        <v>20</v>
      </c>
      <c r="I2295" t="s">
        <v>56</v>
      </c>
    </row>
    <row r="2296" spans="1:9" x14ac:dyDescent="0.3">
      <c r="A2296">
        <v>2297</v>
      </c>
      <c r="B2296">
        <v>36</v>
      </c>
      <c r="C2296" t="s">
        <v>8</v>
      </c>
      <c r="D2296" t="s">
        <v>18</v>
      </c>
      <c r="E2296" t="s">
        <v>84</v>
      </c>
      <c r="F2296">
        <v>12</v>
      </c>
      <c r="G2296" s="1">
        <v>170000</v>
      </c>
      <c r="H2296" t="s">
        <v>11</v>
      </c>
      <c r="I2296" t="s">
        <v>23</v>
      </c>
    </row>
    <row r="2297" spans="1:9" x14ac:dyDescent="0.3">
      <c r="A2297">
        <v>2298</v>
      </c>
      <c r="B2297">
        <v>30</v>
      </c>
      <c r="C2297" t="s">
        <v>13</v>
      </c>
      <c r="D2297" t="s">
        <v>9</v>
      </c>
      <c r="E2297" t="s">
        <v>10</v>
      </c>
      <c r="F2297">
        <v>5</v>
      </c>
      <c r="G2297" s="1">
        <v>90000</v>
      </c>
      <c r="H2297" t="s">
        <v>27</v>
      </c>
      <c r="I2297" t="s">
        <v>30</v>
      </c>
    </row>
    <row r="2298" spans="1:9" x14ac:dyDescent="0.3">
      <c r="A2298">
        <v>2299</v>
      </c>
      <c r="B2298">
        <v>29</v>
      </c>
      <c r="C2298" t="s">
        <v>8</v>
      </c>
      <c r="D2298" t="s">
        <v>9</v>
      </c>
      <c r="E2298" t="s">
        <v>207</v>
      </c>
      <c r="F2298">
        <v>4</v>
      </c>
      <c r="G2298" s="1">
        <v>80000</v>
      </c>
      <c r="H2298" t="s">
        <v>32</v>
      </c>
      <c r="I2298" t="s">
        <v>12</v>
      </c>
    </row>
    <row r="2299" spans="1:9" x14ac:dyDescent="0.3">
      <c r="A2299">
        <v>2300</v>
      </c>
      <c r="B2299">
        <v>42</v>
      </c>
      <c r="C2299" t="s">
        <v>8</v>
      </c>
      <c r="D2299" t="s">
        <v>14</v>
      </c>
      <c r="E2299" t="s">
        <v>25</v>
      </c>
      <c r="F2299">
        <v>14</v>
      </c>
      <c r="G2299" s="1">
        <v>180000</v>
      </c>
      <c r="H2299" t="s">
        <v>16</v>
      </c>
      <c r="I2299" t="s">
        <v>12</v>
      </c>
    </row>
    <row r="2300" spans="1:9" x14ac:dyDescent="0.3">
      <c r="A2300">
        <v>2301</v>
      </c>
      <c r="B2300">
        <v>26</v>
      </c>
      <c r="C2300" t="s">
        <v>8</v>
      </c>
      <c r="D2300" t="s">
        <v>9</v>
      </c>
      <c r="E2300" t="s">
        <v>34</v>
      </c>
      <c r="F2300">
        <v>2</v>
      </c>
      <c r="G2300" s="1">
        <v>60000</v>
      </c>
      <c r="H2300" t="s">
        <v>27</v>
      </c>
      <c r="I2300" t="s">
        <v>30</v>
      </c>
    </row>
    <row r="2301" spans="1:9" x14ac:dyDescent="0.3">
      <c r="A2301">
        <v>2302</v>
      </c>
      <c r="B2301">
        <v>35</v>
      </c>
      <c r="C2301" t="s">
        <v>13</v>
      </c>
      <c r="D2301" t="s">
        <v>14</v>
      </c>
      <c r="E2301" t="s">
        <v>15</v>
      </c>
      <c r="F2301">
        <v>9</v>
      </c>
      <c r="G2301" s="1">
        <v>120000</v>
      </c>
      <c r="H2301" t="s">
        <v>32</v>
      </c>
      <c r="I2301" t="s">
        <v>23</v>
      </c>
    </row>
    <row r="2302" spans="1:9" x14ac:dyDescent="0.3">
      <c r="A2302">
        <v>2303</v>
      </c>
      <c r="B2302">
        <v>27</v>
      </c>
      <c r="C2302" t="s">
        <v>13</v>
      </c>
      <c r="D2302" t="s">
        <v>9</v>
      </c>
      <c r="E2302" t="s">
        <v>10</v>
      </c>
      <c r="F2302">
        <v>3</v>
      </c>
      <c r="G2302" s="1">
        <v>70000</v>
      </c>
      <c r="H2302" t="s">
        <v>11</v>
      </c>
      <c r="I2302" t="s">
        <v>12</v>
      </c>
    </row>
    <row r="2303" spans="1:9" x14ac:dyDescent="0.3">
      <c r="A2303">
        <v>2304</v>
      </c>
      <c r="B2303">
        <v>48</v>
      </c>
      <c r="C2303" t="s">
        <v>8</v>
      </c>
      <c r="D2303" t="s">
        <v>18</v>
      </c>
      <c r="E2303" t="s">
        <v>208</v>
      </c>
      <c r="F2303">
        <v>18</v>
      </c>
      <c r="G2303" s="1">
        <v>210000</v>
      </c>
      <c r="H2303" t="s">
        <v>32</v>
      </c>
      <c r="I2303" t="s">
        <v>23</v>
      </c>
    </row>
    <row r="2304" spans="1:9" x14ac:dyDescent="0.3">
      <c r="A2304">
        <v>2305</v>
      </c>
      <c r="B2304">
        <v>34</v>
      </c>
      <c r="C2304" t="s">
        <v>8</v>
      </c>
      <c r="D2304" t="s">
        <v>14</v>
      </c>
      <c r="E2304" t="s">
        <v>60</v>
      </c>
      <c r="F2304">
        <v>9</v>
      </c>
      <c r="G2304" s="1">
        <v>140000</v>
      </c>
      <c r="H2304" t="s">
        <v>11</v>
      </c>
      <c r="I2304" t="s">
        <v>35</v>
      </c>
    </row>
    <row r="2305" spans="1:9" x14ac:dyDescent="0.3">
      <c r="A2305">
        <v>2306</v>
      </c>
      <c r="B2305">
        <v>23</v>
      </c>
      <c r="C2305" t="s">
        <v>13</v>
      </c>
      <c r="D2305" t="s">
        <v>9</v>
      </c>
      <c r="E2305" t="s">
        <v>10</v>
      </c>
      <c r="F2305">
        <v>1</v>
      </c>
      <c r="G2305" s="1">
        <v>50000</v>
      </c>
      <c r="H2305" t="s">
        <v>27</v>
      </c>
      <c r="I2305" t="s">
        <v>12</v>
      </c>
    </row>
    <row r="2306" spans="1:9" x14ac:dyDescent="0.3">
      <c r="A2306">
        <v>2307</v>
      </c>
      <c r="B2306">
        <v>32</v>
      </c>
      <c r="C2306" t="s">
        <v>8</v>
      </c>
      <c r="D2306" t="s">
        <v>14</v>
      </c>
      <c r="E2306" t="s">
        <v>25</v>
      </c>
      <c r="F2306">
        <v>7</v>
      </c>
      <c r="G2306" s="1">
        <v>110000</v>
      </c>
      <c r="H2306" t="s">
        <v>27</v>
      </c>
      <c r="I2306" t="s">
        <v>12</v>
      </c>
    </row>
    <row r="2307" spans="1:9" x14ac:dyDescent="0.3">
      <c r="A2307">
        <v>2308</v>
      </c>
      <c r="B2307">
        <v>25</v>
      </c>
      <c r="C2307" t="s">
        <v>13</v>
      </c>
      <c r="D2307" t="s">
        <v>14</v>
      </c>
      <c r="E2307" t="s">
        <v>10</v>
      </c>
      <c r="F2307">
        <v>2</v>
      </c>
      <c r="G2307" s="1">
        <v>60000</v>
      </c>
      <c r="H2307" t="s">
        <v>27</v>
      </c>
      <c r="I2307" t="s">
        <v>30</v>
      </c>
    </row>
    <row r="2308" spans="1:9" x14ac:dyDescent="0.3">
      <c r="A2308">
        <v>2309</v>
      </c>
      <c r="B2308">
        <v>37</v>
      </c>
      <c r="C2308" t="s">
        <v>8</v>
      </c>
      <c r="D2308" t="s">
        <v>9</v>
      </c>
      <c r="E2308" t="s">
        <v>15</v>
      </c>
      <c r="F2308">
        <v>11</v>
      </c>
      <c r="G2308" s="1">
        <v>160000</v>
      </c>
      <c r="H2308" t="s">
        <v>16</v>
      </c>
      <c r="I2308" t="s">
        <v>39</v>
      </c>
    </row>
    <row r="2309" spans="1:9" x14ac:dyDescent="0.3">
      <c r="A2309">
        <v>2310</v>
      </c>
      <c r="B2309">
        <v>28</v>
      </c>
      <c r="C2309" t="s">
        <v>8</v>
      </c>
      <c r="D2309" t="s">
        <v>9</v>
      </c>
      <c r="E2309" t="s">
        <v>10</v>
      </c>
      <c r="F2309">
        <v>4</v>
      </c>
      <c r="G2309" s="1">
        <v>75000</v>
      </c>
      <c r="H2309" t="s">
        <v>16</v>
      </c>
      <c r="I2309" t="s">
        <v>17</v>
      </c>
    </row>
    <row r="2310" spans="1:9" x14ac:dyDescent="0.3">
      <c r="A2310">
        <v>2311</v>
      </c>
      <c r="B2310">
        <v>41</v>
      </c>
      <c r="C2310" t="s">
        <v>13</v>
      </c>
      <c r="D2310" t="s">
        <v>18</v>
      </c>
      <c r="E2310" t="s">
        <v>208</v>
      </c>
      <c r="F2310">
        <v>16</v>
      </c>
      <c r="G2310" s="1">
        <v>200000</v>
      </c>
      <c r="H2310" t="s">
        <v>32</v>
      </c>
      <c r="I2310" t="s">
        <v>23</v>
      </c>
    </row>
    <row r="2311" spans="1:9" x14ac:dyDescent="0.3">
      <c r="A2311">
        <v>2312</v>
      </c>
      <c r="B2311">
        <v>34</v>
      </c>
      <c r="C2311" t="s">
        <v>8</v>
      </c>
      <c r="D2311" t="s">
        <v>14</v>
      </c>
      <c r="E2311" t="s">
        <v>15</v>
      </c>
      <c r="F2311">
        <v>8</v>
      </c>
      <c r="G2311" s="1">
        <v>100000</v>
      </c>
      <c r="H2311" t="s">
        <v>20</v>
      </c>
      <c r="I2311" t="s">
        <v>12</v>
      </c>
    </row>
    <row r="2312" spans="1:9" x14ac:dyDescent="0.3">
      <c r="A2312">
        <v>2313</v>
      </c>
      <c r="B2312">
        <v>24</v>
      </c>
      <c r="C2312" t="s">
        <v>13</v>
      </c>
      <c r="D2312" t="s">
        <v>9</v>
      </c>
      <c r="E2312" t="s">
        <v>34</v>
      </c>
      <c r="F2312">
        <v>2</v>
      </c>
      <c r="G2312" s="1">
        <v>55000</v>
      </c>
      <c r="H2312" t="s">
        <v>32</v>
      </c>
      <c r="I2312" t="s">
        <v>23</v>
      </c>
    </row>
    <row r="2313" spans="1:9" x14ac:dyDescent="0.3">
      <c r="A2313">
        <v>2314</v>
      </c>
      <c r="B2313">
        <v>36</v>
      </c>
      <c r="C2313" t="s">
        <v>8</v>
      </c>
      <c r="D2313" t="s">
        <v>18</v>
      </c>
      <c r="E2313" t="s">
        <v>84</v>
      </c>
      <c r="F2313">
        <v>12</v>
      </c>
      <c r="G2313" s="1">
        <v>170000</v>
      </c>
      <c r="H2313" t="s">
        <v>32</v>
      </c>
      <c r="I2313" t="s">
        <v>33</v>
      </c>
    </row>
    <row r="2314" spans="1:9" x14ac:dyDescent="0.3">
      <c r="A2314">
        <v>2315</v>
      </c>
      <c r="B2314">
        <v>30</v>
      </c>
      <c r="C2314" t="s">
        <v>13</v>
      </c>
      <c r="D2314" t="s">
        <v>9</v>
      </c>
      <c r="E2314" t="s">
        <v>10</v>
      </c>
      <c r="F2314">
        <v>5</v>
      </c>
      <c r="G2314" s="1">
        <v>90000</v>
      </c>
      <c r="H2314" t="s">
        <v>11</v>
      </c>
      <c r="I2314" t="s">
        <v>23</v>
      </c>
    </row>
    <row r="2315" spans="1:9" x14ac:dyDescent="0.3">
      <c r="A2315">
        <v>2316</v>
      </c>
      <c r="B2315">
        <v>29</v>
      </c>
      <c r="C2315" t="s">
        <v>8</v>
      </c>
      <c r="D2315" t="s">
        <v>9</v>
      </c>
      <c r="E2315" t="s">
        <v>207</v>
      </c>
      <c r="F2315">
        <v>4</v>
      </c>
      <c r="G2315" s="1">
        <v>80000</v>
      </c>
      <c r="H2315" t="s">
        <v>11</v>
      </c>
      <c r="I2315" t="s">
        <v>35</v>
      </c>
    </row>
    <row r="2316" spans="1:9" x14ac:dyDescent="0.3">
      <c r="A2316">
        <v>2317</v>
      </c>
      <c r="B2316">
        <v>42</v>
      </c>
      <c r="C2316" t="s">
        <v>8</v>
      </c>
      <c r="D2316" t="s">
        <v>14</v>
      </c>
      <c r="E2316" t="s">
        <v>25</v>
      </c>
      <c r="F2316">
        <v>14</v>
      </c>
      <c r="G2316" s="1">
        <v>180000</v>
      </c>
      <c r="H2316" t="s">
        <v>11</v>
      </c>
      <c r="I2316" t="s">
        <v>12</v>
      </c>
    </row>
    <row r="2317" spans="1:9" x14ac:dyDescent="0.3">
      <c r="A2317">
        <v>2318</v>
      </c>
      <c r="B2317">
        <v>26</v>
      </c>
      <c r="C2317" t="s">
        <v>8</v>
      </c>
      <c r="D2317" t="s">
        <v>9</v>
      </c>
      <c r="E2317" t="s">
        <v>34</v>
      </c>
      <c r="F2317">
        <v>2</v>
      </c>
      <c r="G2317" s="1">
        <v>60000</v>
      </c>
      <c r="H2317" t="s">
        <v>16</v>
      </c>
      <c r="I2317" t="s">
        <v>17</v>
      </c>
    </row>
    <row r="2318" spans="1:9" x14ac:dyDescent="0.3">
      <c r="A2318">
        <v>2319</v>
      </c>
      <c r="B2318">
        <v>35</v>
      </c>
      <c r="C2318" t="s">
        <v>13</v>
      </c>
      <c r="D2318" t="s">
        <v>14</v>
      </c>
      <c r="E2318" t="s">
        <v>15</v>
      </c>
      <c r="F2318">
        <v>9</v>
      </c>
      <c r="G2318" s="1">
        <v>120000</v>
      </c>
      <c r="H2318" t="s">
        <v>20</v>
      </c>
      <c r="I2318" t="s">
        <v>23</v>
      </c>
    </row>
    <row r="2319" spans="1:9" x14ac:dyDescent="0.3">
      <c r="A2319">
        <v>2320</v>
      </c>
      <c r="B2319">
        <v>27</v>
      </c>
      <c r="C2319" t="s">
        <v>13</v>
      </c>
      <c r="D2319" t="s">
        <v>9</v>
      </c>
      <c r="E2319" t="s">
        <v>10</v>
      </c>
      <c r="F2319">
        <v>3</v>
      </c>
      <c r="G2319" s="1">
        <v>70000</v>
      </c>
      <c r="H2319" t="s">
        <v>11</v>
      </c>
      <c r="I2319" t="s">
        <v>12</v>
      </c>
    </row>
    <row r="2320" spans="1:9" x14ac:dyDescent="0.3">
      <c r="A2320">
        <v>2321</v>
      </c>
      <c r="B2320">
        <v>48</v>
      </c>
      <c r="C2320" t="s">
        <v>8</v>
      </c>
      <c r="D2320" t="s">
        <v>18</v>
      </c>
      <c r="E2320" t="s">
        <v>208</v>
      </c>
      <c r="F2320">
        <v>18</v>
      </c>
      <c r="G2320" s="1">
        <v>210000</v>
      </c>
      <c r="H2320" t="s">
        <v>16</v>
      </c>
      <c r="I2320" t="s">
        <v>12</v>
      </c>
    </row>
    <row r="2321" spans="1:9" x14ac:dyDescent="0.3">
      <c r="A2321">
        <v>2322</v>
      </c>
      <c r="B2321">
        <v>34</v>
      </c>
      <c r="C2321" t="s">
        <v>8</v>
      </c>
      <c r="D2321" t="s">
        <v>14</v>
      </c>
      <c r="E2321" t="s">
        <v>60</v>
      </c>
      <c r="F2321">
        <v>9</v>
      </c>
      <c r="G2321" s="1">
        <v>140000</v>
      </c>
      <c r="H2321" t="s">
        <v>32</v>
      </c>
      <c r="I2321" t="s">
        <v>12</v>
      </c>
    </row>
    <row r="2322" spans="1:9" x14ac:dyDescent="0.3">
      <c r="A2322">
        <v>2323</v>
      </c>
      <c r="B2322">
        <v>23</v>
      </c>
      <c r="C2322" t="s">
        <v>13</v>
      </c>
      <c r="D2322" t="s">
        <v>9</v>
      </c>
      <c r="E2322" t="s">
        <v>10</v>
      </c>
      <c r="F2322">
        <v>1</v>
      </c>
      <c r="G2322" s="1">
        <v>50000</v>
      </c>
      <c r="H2322" t="s">
        <v>27</v>
      </c>
      <c r="I2322" t="s">
        <v>30</v>
      </c>
    </row>
    <row r="2323" spans="1:9" x14ac:dyDescent="0.3">
      <c r="A2323">
        <v>2324</v>
      </c>
      <c r="B2323">
        <v>32</v>
      </c>
      <c r="C2323" t="s">
        <v>8</v>
      </c>
      <c r="D2323" t="s">
        <v>14</v>
      </c>
      <c r="E2323" t="s">
        <v>25</v>
      </c>
      <c r="F2323">
        <v>7</v>
      </c>
      <c r="G2323" s="1">
        <v>110000</v>
      </c>
      <c r="H2323" t="s">
        <v>20</v>
      </c>
      <c r="I2323" t="s">
        <v>56</v>
      </c>
    </row>
    <row r="2324" spans="1:9" x14ac:dyDescent="0.3">
      <c r="A2324">
        <v>2325</v>
      </c>
      <c r="B2324">
        <v>25</v>
      </c>
      <c r="C2324" t="s">
        <v>13</v>
      </c>
      <c r="D2324" t="s">
        <v>14</v>
      </c>
      <c r="E2324" t="s">
        <v>10</v>
      </c>
      <c r="F2324">
        <v>2</v>
      </c>
      <c r="G2324" s="1">
        <v>60000</v>
      </c>
      <c r="H2324" t="s">
        <v>32</v>
      </c>
      <c r="I2324" t="s">
        <v>12</v>
      </c>
    </row>
    <row r="2325" spans="1:9" x14ac:dyDescent="0.3">
      <c r="A2325">
        <v>2326</v>
      </c>
      <c r="B2325">
        <v>37</v>
      </c>
      <c r="C2325" t="s">
        <v>8</v>
      </c>
      <c r="D2325" t="s">
        <v>9</v>
      </c>
      <c r="E2325" t="s">
        <v>15</v>
      </c>
      <c r="F2325">
        <v>11</v>
      </c>
      <c r="G2325" s="1">
        <v>160000</v>
      </c>
      <c r="H2325" t="s">
        <v>32</v>
      </c>
      <c r="I2325" t="s">
        <v>12</v>
      </c>
    </row>
    <row r="2326" spans="1:9" x14ac:dyDescent="0.3">
      <c r="A2326">
        <v>2327</v>
      </c>
      <c r="B2326">
        <v>28</v>
      </c>
      <c r="C2326" t="s">
        <v>8</v>
      </c>
      <c r="D2326" t="s">
        <v>9</v>
      </c>
      <c r="E2326" t="s">
        <v>10</v>
      </c>
      <c r="F2326">
        <v>4</v>
      </c>
      <c r="G2326" s="1">
        <v>75000</v>
      </c>
      <c r="H2326" t="s">
        <v>11</v>
      </c>
      <c r="I2326" t="s">
        <v>23</v>
      </c>
    </row>
    <row r="2327" spans="1:9" x14ac:dyDescent="0.3">
      <c r="A2327">
        <v>2328</v>
      </c>
      <c r="B2327">
        <v>41</v>
      </c>
      <c r="C2327" t="s">
        <v>13</v>
      </c>
      <c r="D2327" t="s">
        <v>18</v>
      </c>
      <c r="E2327" t="s">
        <v>208</v>
      </c>
      <c r="F2327">
        <v>16</v>
      </c>
      <c r="G2327" s="1">
        <v>200000</v>
      </c>
      <c r="H2327" t="s">
        <v>32</v>
      </c>
      <c r="I2327" t="s">
        <v>23</v>
      </c>
    </row>
    <row r="2328" spans="1:9" x14ac:dyDescent="0.3">
      <c r="A2328">
        <v>2329</v>
      </c>
      <c r="B2328">
        <v>34</v>
      </c>
      <c r="C2328" t="s">
        <v>8</v>
      </c>
      <c r="D2328" t="s">
        <v>14</v>
      </c>
      <c r="E2328" t="s">
        <v>15</v>
      </c>
      <c r="F2328">
        <v>8</v>
      </c>
      <c r="G2328" s="1">
        <v>100000</v>
      </c>
      <c r="H2328" t="s">
        <v>27</v>
      </c>
      <c r="I2328" t="s">
        <v>30</v>
      </c>
    </row>
    <row r="2329" spans="1:9" x14ac:dyDescent="0.3">
      <c r="A2329">
        <v>2330</v>
      </c>
      <c r="B2329">
        <v>24</v>
      </c>
      <c r="C2329" t="s">
        <v>13</v>
      </c>
      <c r="D2329" t="s">
        <v>9</v>
      </c>
      <c r="E2329" t="s">
        <v>34</v>
      </c>
      <c r="F2329">
        <v>2</v>
      </c>
      <c r="G2329" s="1">
        <v>55000</v>
      </c>
      <c r="H2329" t="s">
        <v>16</v>
      </c>
      <c r="I2329" t="s">
        <v>12</v>
      </c>
    </row>
    <row r="2330" spans="1:9" x14ac:dyDescent="0.3">
      <c r="A2330">
        <v>2331</v>
      </c>
      <c r="B2330">
        <v>36</v>
      </c>
      <c r="C2330" t="s">
        <v>8</v>
      </c>
      <c r="D2330" t="s">
        <v>18</v>
      </c>
      <c r="E2330" t="s">
        <v>84</v>
      </c>
      <c r="F2330">
        <v>12</v>
      </c>
      <c r="G2330" s="1">
        <v>170000</v>
      </c>
      <c r="H2330" t="s">
        <v>20</v>
      </c>
      <c r="I2330" t="s">
        <v>23</v>
      </c>
    </row>
    <row r="2331" spans="1:9" x14ac:dyDescent="0.3">
      <c r="A2331">
        <v>2332</v>
      </c>
      <c r="B2331">
        <v>30</v>
      </c>
      <c r="C2331" t="s">
        <v>13</v>
      </c>
      <c r="D2331" t="s">
        <v>9</v>
      </c>
      <c r="E2331" t="s">
        <v>10</v>
      </c>
      <c r="F2331">
        <v>5</v>
      </c>
      <c r="G2331" s="1">
        <v>90000</v>
      </c>
      <c r="H2331" t="s">
        <v>27</v>
      </c>
      <c r="I2331" t="s">
        <v>28</v>
      </c>
    </row>
    <row r="2332" spans="1:9" x14ac:dyDescent="0.3">
      <c r="A2332">
        <v>2333</v>
      </c>
      <c r="B2332">
        <v>29</v>
      </c>
      <c r="C2332" t="s">
        <v>8</v>
      </c>
      <c r="D2332" t="s">
        <v>9</v>
      </c>
      <c r="E2332" t="s">
        <v>207</v>
      </c>
      <c r="F2332">
        <v>4</v>
      </c>
      <c r="G2332" s="1">
        <v>80000</v>
      </c>
      <c r="H2332" t="s">
        <v>16</v>
      </c>
      <c r="I2332" t="s">
        <v>23</v>
      </c>
    </row>
    <row r="2333" spans="1:9" x14ac:dyDescent="0.3">
      <c r="A2333">
        <v>2334</v>
      </c>
      <c r="B2333">
        <v>42</v>
      </c>
      <c r="C2333" t="s">
        <v>8</v>
      </c>
      <c r="D2333" t="s">
        <v>14</v>
      </c>
      <c r="E2333" t="s">
        <v>25</v>
      </c>
      <c r="F2333">
        <v>14</v>
      </c>
      <c r="G2333" s="1">
        <v>180000</v>
      </c>
      <c r="H2333" t="s">
        <v>32</v>
      </c>
      <c r="I2333" t="s">
        <v>23</v>
      </c>
    </row>
    <row r="2334" spans="1:9" x14ac:dyDescent="0.3">
      <c r="A2334">
        <v>2335</v>
      </c>
      <c r="B2334">
        <v>26</v>
      </c>
      <c r="C2334" t="s">
        <v>8</v>
      </c>
      <c r="D2334" t="s">
        <v>9</v>
      </c>
      <c r="E2334" t="s">
        <v>34</v>
      </c>
      <c r="F2334">
        <v>2</v>
      </c>
      <c r="G2334" s="1">
        <v>60000</v>
      </c>
      <c r="H2334" t="s">
        <v>27</v>
      </c>
      <c r="I2334" t="s">
        <v>28</v>
      </c>
    </row>
    <row r="2335" spans="1:9" x14ac:dyDescent="0.3">
      <c r="A2335">
        <v>2336</v>
      </c>
      <c r="B2335">
        <v>35</v>
      </c>
      <c r="C2335" t="s">
        <v>13</v>
      </c>
      <c r="D2335" t="s">
        <v>14</v>
      </c>
      <c r="E2335" t="s">
        <v>15</v>
      </c>
      <c r="F2335">
        <v>9</v>
      </c>
      <c r="G2335" s="1">
        <v>120000</v>
      </c>
      <c r="H2335" t="s">
        <v>20</v>
      </c>
      <c r="I2335" t="s">
        <v>56</v>
      </c>
    </row>
    <row r="2336" spans="1:9" x14ac:dyDescent="0.3">
      <c r="A2336">
        <v>2337</v>
      </c>
      <c r="B2336">
        <v>27</v>
      </c>
      <c r="C2336" t="s">
        <v>13</v>
      </c>
      <c r="D2336" t="s">
        <v>9</v>
      </c>
      <c r="E2336" t="s">
        <v>10</v>
      </c>
      <c r="F2336">
        <v>3</v>
      </c>
      <c r="G2336" s="1">
        <v>70000</v>
      </c>
      <c r="H2336" t="s">
        <v>20</v>
      </c>
      <c r="I2336" t="s">
        <v>12</v>
      </c>
    </row>
    <row r="2337" spans="1:9" x14ac:dyDescent="0.3">
      <c r="A2337">
        <v>2338</v>
      </c>
      <c r="B2337">
        <v>48</v>
      </c>
      <c r="C2337" t="s">
        <v>8</v>
      </c>
      <c r="D2337" t="s">
        <v>18</v>
      </c>
      <c r="E2337" t="s">
        <v>208</v>
      </c>
      <c r="F2337">
        <v>18</v>
      </c>
      <c r="G2337" s="1">
        <v>210000</v>
      </c>
      <c r="H2337" t="s">
        <v>27</v>
      </c>
      <c r="I2337" t="s">
        <v>12</v>
      </c>
    </row>
    <row r="2338" spans="1:9" x14ac:dyDescent="0.3">
      <c r="A2338">
        <v>2339</v>
      </c>
      <c r="B2338">
        <v>34</v>
      </c>
      <c r="C2338" t="s">
        <v>8</v>
      </c>
      <c r="D2338" t="s">
        <v>14</v>
      </c>
      <c r="E2338" t="s">
        <v>60</v>
      </c>
      <c r="F2338">
        <v>9</v>
      </c>
      <c r="G2338" s="1">
        <v>140000</v>
      </c>
      <c r="H2338" t="s">
        <v>16</v>
      </c>
      <c r="I2338" t="s">
        <v>39</v>
      </c>
    </row>
    <row r="2339" spans="1:9" x14ac:dyDescent="0.3">
      <c r="A2339">
        <v>2340</v>
      </c>
      <c r="B2339">
        <v>23</v>
      </c>
      <c r="C2339" t="s">
        <v>13</v>
      </c>
      <c r="D2339" t="s">
        <v>9</v>
      </c>
      <c r="E2339" t="s">
        <v>10</v>
      </c>
      <c r="F2339">
        <v>1</v>
      </c>
      <c r="G2339" s="1">
        <v>50000</v>
      </c>
      <c r="H2339" t="s">
        <v>27</v>
      </c>
      <c r="I2339" t="s">
        <v>28</v>
      </c>
    </row>
    <row r="2340" spans="1:9" x14ac:dyDescent="0.3">
      <c r="A2340">
        <v>2341</v>
      </c>
      <c r="B2340">
        <v>32</v>
      </c>
      <c r="C2340" t="s">
        <v>8</v>
      </c>
      <c r="D2340" t="s">
        <v>14</v>
      </c>
      <c r="E2340" t="s">
        <v>25</v>
      </c>
      <c r="F2340">
        <v>7</v>
      </c>
      <c r="G2340" s="1">
        <v>110000</v>
      </c>
      <c r="H2340" t="s">
        <v>32</v>
      </c>
      <c r="I2340" t="s">
        <v>23</v>
      </c>
    </row>
    <row r="2341" spans="1:9" x14ac:dyDescent="0.3">
      <c r="A2341">
        <v>2342</v>
      </c>
      <c r="B2341">
        <v>25</v>
      </c>
      <c r="C2341" t="s">
        <v>13</v>
      </c>
      <c r="D2341" t="s">
        <v>14</v>
      </c>
      <c r="E2341" t="s">
        <v>10</v>
      </c>
      <c r="F2341">
        <v>2</v>
      </c>
      <c r="G2341" s="1">
        <v>60000</v>
      </c>
      <c r="H2341" t="s">
        <v>11</v>
      </c>
      <c r="I2341" t="s">
        <v>23</v>
      </c>
    </row>
    <row r="2342" spans="1:9" x14ac:dyDescent="0.3">
      <c r="A2342">
        <v>2343</v>
      </c>
      <c r="B2342">
        <v>37</v>
      </c>
      <c r="C2342" t="s">
        <v>8</v>
      </c>
      <c r="D2342" t="s">
        <v>9</v>
      </c>
      <c r="E2342" t="s">
        <v>15</v>
      </c>
      <c r="F2342">
        <v>11</v>
      </c>
      <c r="G2342" s="1">
        <v>160000</v>
      </c>
      <c r="H2342" t="s">
        <v>27</v>
      </c>
      <c r="I2342" t="s">
        <v>12</v>
      </c>
    </row>
    <row r="2343" spans="1:9" x14ac:dyDescent="0.3">
      <c r="A2343">
        <v>2344</v>
      </c>
      <c r="B2343">
        <v>28</v>
      </c>
      <c r="C2343" t="s">
        <v>8</v>
      </c>
      <c r="D2343" t="s">
        <v>9</v>
      </c>
      <c r="E2343" t="s">
        <v>10</v>
      </c>
      <c r="F2343">
        <v>4</v>
      </c>
      <c r="G2343" s="1">
        <v>75000</v>
      </c>
      <c r="H2343" t="s">
        <v>11</v>
      </c>
      <c r="I2343" t="s">
        <v>44</v>
      </c>
    </row>
    <row r="2344" spans="1:9" x14ac:dyDescent="0.3">
      <c r="A2344">
        <v>2345</v>
      </c>
      <c r="B2344">
        <v>41</v>
      </c>
      <c r="C2344" t="s">
        <v>13</v>
      </c>
      <c r="D2344" t="s">
        <v>18</v>
      </c>
      <c r="E2344" t="s">
        <v>208</v>
      </c>
      <c r="F2344">
        <v>16</v>
      </c>
      <c r="G2344" s="1">
        <v>200000</v>
      </c>
      <c r="H2344" t="s">
        <v>27</v>
      </c>
      <c r="I2344" t="s">
        <v>28</v>
      </c>
    </row>
    <row r="2345" spans="1:9" x14ac:dyDescent="0.3">
      <c r="A2345">
        <v>2346</v>
      </c>
      <c r="B2345">
        <v>34</v>
      </c>
      <c r="C2345" t="s">
        <v>8</v>
      </c>
      <c r="D2345" t="s">
        <v>14</v>
      </c>
      <c r="E2345" t="s">
        <v>15</v>
      </c>
      <c r="F2345">
        <v>8</v>
      </c>
      <c r="G2345" s="1">
        <v>100000</v>
      </c>
      <c r="H2345" t="s">
        <v>11</v>
      </c>
      <c r="I2345" t="s">
        <v>23</v>
      </c>
    </row>
    <row r="2346" spans="1:9" x14ac:dyDescent="0.3">
      <c r="A2346">
        <v>2347</v>
      </c>
      <c r="B2346">
        <v>24</v>
      </c>
      <c r="C2346" t="s">
        <v>13</v>
      </c>
      <c r="D2346" t="s">
        <v>9</v>
      </c>
      <c r="E2346" t="s">
        <v>34</v>
      </c>
      <c r="F2346">
        <v>2</v>
      </c>
      <c r="G2346" s="1">
        <v>55000</v>
      </c>
      <c r="H2346" t="s">
        <v>16</v>
      </c>
      <c r="I2346" t="s">
        <v>17</v>
      </c>
    </row>
    <row r="2347" spans="1:9" x14ac:dyDescent="0.3">
      <c r="A2347">
        <v>2348</v>
      </c>
      <c r="B2347">
        <v>36</v>
      </c>
      <c r="C2347" t="s">
        <v>8</v>
      </c>
      <c r="D2347" t="s">
        <v>18</v>
      </c>
      <c r="E2347" t="s">
        <v>84</v>
      </c>
      <c r="F2347">
        <v>12</v>
      </c>
      <c r="G2347" s="1">
        <v>170000</v>
      </c>
      <c r="H2347" t="s">
        <v>11</v>
      </c>
      <c r="I2347" t="s">
        <v>23</v>
      </c>
    </row>
    <row r="2348" spans="1:9" x14ac:dyDescent="0.3">
      <c r="A2348">
        <v>2349</v>
      </c>
      <c r="B2348">
        <v>30</v>
      </c>
      <c r="C2348" t="s">
        <v>13</v>
      </c>
      <c r="D2348" t="s">
        <v>9</v>
      </c>
      <c r="E2348" t="s">
        <v>10</v>
      </c>
      <c r="F2348">
        <v>5</v>
      </c>
      <c r="G2348" s="1">
        <v>90000</v>
      </c>
      <c r="H2348" t="s">
        <v>32</v>
      </c>
      <c r="I2348" t="s">
        <v>23</v>
      </c>
    </row>
    <row r="2349" spans="1:9" x14ac:dyDescent="0.3">
      <c r="A2349">
        <v>2350</v>
      </c>
      <c r="B2349">
        <v>29</v>
      </c>
      <c r="C2349" t="s">
        <v>8</v>
      </c>
      <c r="D2349" t="s">
        <v>9</v>
      </c>
      <c r="E2349" t="s">
        <v>207</v>
      </c>
      <c r="F2349">
        <v>4</v>
      </c>
      <c r="G2349" s="1">
        <v>80000</v>
      </c>
      <c r="H2349" t="s">
        <v>20</v>
      </c>
      <c r="I2349" t="s">
        <v>56</v>
      </c>
    </row>
    <row r="2350" spans="1:9" x14ac:dyDescent="0.3">
      <c r="A2350">
        <v>2351</v>
      </c>
      <c r="B2350">
        <v>42</v>
      </c>
      <c r="C2350" t="s">
        <v>8</v>
      </c>
      <c r="D2350" t="s">
        <v>14</v>
      </c>
      <c r="E2350" t="s">
        <v>25</v>
      </c>
      <c r="F2350">
        <v>14</v>
      </c>
      <c r="G2350" s="1">
        <v>180000</v>
      </c>
      <c r="H2350" t="s">
        <v>11</v>
      </c>
      <c r="I2350" t="s">
        <v>35</v>
      </c>
    </row>
    <row r="2351" spans="1:9" x14ac:dyDescent="0.3">
      <c r="A2351">
        <v>2352</v>
      </c>
      <c r="B2351">
        <v>26</v>
      </c>
      <c r="C2351" t="s">
        <v>8</v>
      </c>
      <c r="D2351" t="s">
        <v>9</v>
      </c>
      <c r="E2351" t="s">
        <v>34</v>
      </c>
      <c r="F2351">
        <v>2</v>
      </c>
      <c r="G2351" s="1">
        <v>60000</v>
      </c>
      <c r="H2351" t="s">
        <v>11</v>
      </c>
      <c r="I2351" t="s">
        <v>44</v>
      </c>
    </row>
    <row r="2352" spans="1:9" x14ac:dyDescent="0.3">
      <c r="A2352">
        <v>2353</v>
      </c>
      <c r="B2352">
        <v>35</v>
      </c>
      <c r="C2352" t="s">
        <v>13</v>
      </c>
      <c r="D2352" t="s">
        <v>14</v>
      </c>
      <c r="E2352" t="s">
        <v>15</v>
      </c>
      <c r="F2352">
        <v>9</v>
      </c>
      <c r="G2352" s="1">
        <v>120000</v>
      </c>
      <c r="H2352" t="s">
        <v>11</v>
      </c>
      <c r="I2352" t="s">
        <v>44</v>
      </c>
    </row>
    <row r="2353" spans="1:9" x14ac:dyDescent="0.3">
      <c r="A2353">
        <v>2354</v>
      </c>
      <c r="B2353">
        <v>27</v>
      </c>
      <c r="C2353" t="s">
        <v>13</v>
      </c>
      <c r="D2353" t="s">
        <v>9</v>
      </c>
      <c r="E2353" t="s">
        <v>10</v>
      </c>
      <c r="F2353">
        <v>3</v>
      </c>
      <c r="G2353" s="1">
        <v>70000</v>
      </c>
      <c r="H2353" t="s">
        <v>20</v>
      </c>
      <c r="I2353" t="s">
        <v>23</v>
      </c>
    </row>
    <row r="2354" spans="1:9" x14ac:dyDescent="0.3">
      <c r="A2354">
        <v>2355</v>
      </c>
      <c r="B2354">
        <v>48</v>
      </c>
      <c r="C2354" t="s">
        <v>8</v>
      </c>
      <c r="D2354" t="s">
        <v>18</v>
      </c>
      <c r="E2354" t="s">
        <v>208</v>
      </c>
      <c r="F2354">
        <v>18</v>
      </c>
      <c r="G2354" s="1">
        <v>210000</v>
      </c>
      <c r="H2354" t="s">
        <v>20</v>
      </c>
      <c r="I2354" t="s">
        <v>56</v>
      </c>
    </row>
    <row r="2355" spans="1:9" x14ac:dyDescent="0.3">
      <c r="A2355">
        <v>2356</v>
      </c>
      <c r="B2355">
        <v>34</v>
      </c>
      <c r="C2355" t="s">
        <v>8</v>
      </c>
      <c r="D2355" t="s">
        <v>14</v>
      </c>
      <c r="E2355" t="s">
        <v>60</v>
      </c>
      <c r="F2355">
        <v>9</v>
      </c>
      <c r="G2355" s="1">
        <v>140000</v>
      </c>
      <c r="H2355" t="s">
        <v>16</v>
      </c>
      <c r="I2355" t="s">
        <v>39</v>
      </c>
    </row>
    <row r="2356" spans="1:9" x14ac:dyDescent="0.3">
      <c r="A2356">
        <v>2357</v>
      </c>
      <c r="B2356">
        <v>23</v>
      </c>
      <c r="C2356" t="s">
        <v>13</v>
      </c>
      <c r="D2356" t="s">
        <v>9</v>
      </c>
      <c r="E2356" t="s">
        <v>10</v>
      </c>
      <c r="F2356">
        <v>1</v>
      </c>
      <c r="G2356" s="1">
        <v>50000</v>
      </c>
      <c r="H2356" t="s">
        <v>27</v>
      </c>
      <c r="I2356" t="s">
        <v>28</v>
      </c>
    </row>
    <row r="2357" spans="1:9" x14ac:dyDescent="0.3">
      <c r="A2357">
        <v>2358</v>
      </c>
      <c r="B2357">
        <v>32</v>
      </c>
      <c r="C2357" t="s">
        <v>8</v>
      </c>
      <c r="D2357" t="s">
        <v>14</v>
      </c>
      <c r="E2357" t="s">
        <v>25</v>
      </c>
      <c r="F2357">
        <v>7</v>
      </c>
      <c r="G2357" s="1">
        <v>110000</v>
      </c>
      <c r="H2357" t="s">
        <v>11</v>
      </c>
      <c r="I2357" t="s">
        <v>35</v>
      </c>
    </row>
    <row r="2358" spans="1:9" x14ac:dyDescent="0.3">
      <c r="A2358">
        <v>2359</v>
      </c>
      <c r="B2358">
        <v>25</v>
      </c>
      <c r="C2358" t="s">
        <v>13</v>
      </c>
      <c r="D2358" t="s">
        <v>14</v>
      </c>
      <c r="E2358" t="s">
        <v>10</v>
      </c>
      <c r="F2358">
        <v>2</v>
      </c>
      <c r="G2358" s="1">
        <v>60000</v>
      </c>
      <c r="H2358" t="s">
        <v>11</v>
      </c>
      <c r="I2358" t="s">
        <v>44</v>
      </c>
    </row>
    <row r="2359" spans="1:9" x14ac:dyDescent="0.3">
      <c r="A2359">
        <v>2360</v>
      </c>
      <c r="B2359">
        <v>37</v>
      </c>
      <c r="C2359" t="s">
        <v>8</v>
      </c>
      <c r="D2359" t="s">
        <v>9</v>
      </c>
      <c r="E2359" t="s">
        <v>15</v>
      </c>
      <c r="F2359">
        <v>11</v>
      </c>
      <c r="G2359" s="1">
        <v>160000</v>
      </c>
      <c r="H2359" t="s">
        <v>32</v>
      </c>
      <c r="I2359" t="s">
        <v>12</v>
      </c>
    </row>
    <row r="2360" spans="1:9" x14ac:dyDescent="0.3">
      <c r="A2360">
        <v>2361</v>
      </c>
      <c r="B2360">
        <v>28</v>
      </c>
      <c r="C2360" t="s">
        <v>8</v>
      </c>
      <c r="D2360" t="s">
        <v>9</v>
      </c>
      <c r="E2360" t="s">
        <v>10</v>
      </c>
      <c r="F2360">
        <v>4</v>
      </c>
      <c r="G2360" s="1">
        <v>75000</v>
      </c>
      <c r="H2360" t="s">
        <v>11</v>
      </c>
      <c r="I2360" t="s">
        <v>35</v>
      </c>
    </row>
    <row r="2361" spans="1:9" x14ac:dyDescent="0.3">
      <c r="A2361">
        <v>2362</v>
      </c>
      <c r="B2361">
        <v>41</v>
      </c>
      <c r="C2361" t="s">
        <v>13</v>
      </c>
      <c r="D2361" t="s">
        <v>18</v>
      </c>
      <c r="E2361" t="s">
        <v>208</v>
      </c>
      <c r="F2361">
        <v>16</v>
      </c>
      <c r="G2361" s="1">
        <v>200000</v>
      </c>
      <c r="H2361" t="s">
        <v>27</v>
      </c>
      <c r="I2361" t="s">
        <v>28</v>
      </c>
    </row>
    <row r="2362" spans="1:9" x14ac:dyDescent="0.3">
      <c r="A2362">
        <v>2363</v>
      </c>
      <c r="B2362">
        <v>34</v>
      </c>
      <c r="C2362" t="s">
        <v>8</v>
      </c>
      <c r="D2362" t="s">
        <v>14</v>
      </c>
      <c r="E2362" t="s">
        <v>15</v>
      </c>
      <c r="F2362">
        <v>8</v>
      </c>
      <c r="G2362" s="1">
        <v>100000</v>
      </c>
      <c r="H2362" t="s">
        <v>11</v>
      </c>
      <c r="I2362" t="s">
        <v>23</v>
      </c>
    </row>
    <row r="2363" spans="1:9" x14ac:dyDescent="0.3">
      <c r="A2363">
        <v>2364</v>
      </c>
      <c r="B2363">
        <v>24</v>
      </c>
      <c r="C2363" t="s">
        <v>13</v>
      </c>
      <c r="D2363" t="s">
        <v>9</v>
      </c>
      <c r="E2363" t="s">
        <v>34</v>
      </c>
      <c r="F2363">
        <v>2</v>
      </c>
      <c r="G2363" s="1">
        <v>55000</v>
      </c>
      <c r="H2363" t="s">
        <v>27</v>
      </c>
      <c r="I2363" t="s">
        <v>28</v>
      </c>
    </row>
    <row r="2364" spans="1:9" x14ac:dyDescent="0.3">
      <c r="A2364">
        <v>2365</v>
      </c>
      <c r="B2364">
        <v>36</v>
      </c>
      <c r="C2364" t="s">
        <v>8</v>
      </c>
      <c r="D2364" t="s">
        <v>18</v>
      </c>
      <c r="E2364" t="s">
        <v>84</v>
      </c>
      <c r="F2364">
        <v>12</v>
      </c>
      <c r="G2364" s="1">
        <v>170000</v>
      </c>
      <c r="H2364" t="s">
        <v>11</v>
      </c>
      <c r="I2364" t="s">
        <v>12</v>
      </c>
    </row>
    <row r="2365" spans="1:9" x14ac:dyDescent="0.3">
      <c r="A2365">
        <v>2366</v>
      </c>
      <c r="B2365">
        <v>30</v>
      </c>
      <c r="C2365" t="s">
        <v>13</v>
      </c>
      <c r="D2365" t="s">
        <v>9</v>
      </c>
      <c r="E2365" t="s">
        <v>10</v>
      </c>
      <c r="F2365">
        <v>5</v>
      </c>
      <c r="G2365" s="1">
        <v>90000</v>
      </c>
      <c r="H2365" t="s">
        <v>16</v>
      </c>
      <c r="I2365" t="s">
        <v>23</v>
      </c>
    </row>
    <row r="2366" spans="1:9" x14ac:dyDescent="0.3">
      <c r="A2366">
        <v>2367</v>
      </c>
      <c r="B2366">
        <v>29</v>
      </c>
      <c r="C2366" t="s">
        <v>8</v>
      </c>
      <c r="D2366" t="s">
        <v>9</v>
      </c>
      <c r="E2366" t="s">
        <v>207</v>
      </c>
      <c r="F2366">
        <v>4</v>
      </c>
      <c r="G2366" s="1">
        <v>80000</v>
      </c>
      <c r="H2366" t="s">
        <v>11</v>
      </c>
      <c r="I2366" t="s">
        <v>35</v>
      </c>
    </row>
    <row r="2367" spans="1:9" x14ac:dyDescent="0.3">
      <c r="A2367">
        <v>2368</v>
      </c>
      <c r="B2367">
        <v>42</v>
      </c>
      <c r="C2367" t="s">
        <v>8</v>
      </c>
      <c r="D2367" t="s">
        <v>14</v>
      </c>
      <c r="E2367" t="s">
        <v>25</v>
      </c>
      <c r="F2367">
        <v>14</v>
      </c>
      <c r="G2367" s="1">
        <v>180000</v>
      </c>
      <c r="H2367" t="s">
        <v>32</v>
      </c>
      <c r="I2367" t="s">
        <v>33</v>
      </c>
    </row>
    <row r="2368" spans="1:9" x14ac:dyDescent="0.3">
      <c r="A2368">
        <v>2369</v>
      </c>
      <c r="B2368">
        <v>26</v>
      </c>
      <c r="C2368" t="s">
        <v>8</v>
      </c>
      <c r="D2368" t="s">
        <v>9</v>
      </c>
      <c r="E2368" t="s">
        <v>34</v>
      </c>
      <c r="F2368">
        <v>2</v>
      </c>
      <c r="G2368" s="1">
        <v>60000</v>
      </c>
      <c r="H2368" t="s">
        <v>20</v>
      </c>
      <c r="I2368" t="s">
        <v>56</v>
      </c>
    </row>
    <row r="2369" spans="1:9" x14ac:dyDescent="0.3">
      <c r="A2369">
        <v>2370</v>
      </c>
      <c r="B2369">
        <v>35</v>
      </c>
      <c r="C2369" t="s">
        <v>13</v>
      </c>
      <c r="D2369" t="s">
        <v>14</v>
      </c>
      <c r="E2369" t="s">
        <v>15</v>
      </c>
      <c r="F2369">
        <v>9</v>
      </c>
      <c r="G2369" s="1">
        <v>120000</v>
      </c>
      <c r="H2369" t="s">
        <v>32</v>
      </c>
      <c r="I2369" t="s">
        <v>23</v>
      </c>
    </row>
    <row r="2370" spans="1:9" x14ac:dyDescent="0.3">
      <c r="A2370">
        <v>2371</v>
      </c>
      <c r="B2370">
        <v>27</v>
      </c>
      <c r="C2370" t="s">
        <v>13</v>
      </c>
      <c r="D2370" t="s">
        <v>9</v>
      </c>
      <c r="E2370" t="s">
        <v>10</v>
      </c>
      <c r="F2370">
        <v>3</v>
      </c>
      <c r="G2370" s="1">
        <v>70000</v>
      </c>
      <c r="H2370" t="s">
        <v>16</v>
      </c>
      <c r="I2370" t="s">
        <v>12</v>
      </c>
    </row>
    <row r="2371" spans="1:9" x14ac:dyDescent="0.3">
      <c r="A2371">
        <v>2372</v>
      </c>
      <c r="B2371">
        <v>48</v>
      </c>
      <c r="C2371" t="s">
        <v>8</v>
      </c>
      <c r="D2371" t="s">
        <v>18</v>
      </c>
      <c r="E2371" t="s">
        <v>208</v>
      </c>
      <c r="F2371">
        <v>18</v>
      </c>
      <c r="G2371" s="1">
        <v>210000</v>
      </c>
      <c r="H2371" t="s">
        <v>27</v>
      </c>
      <c r="I2371" t="s">
        <v>28</v>
      </c>
    </row>
    <row r="2372" spans="1:9" x14ac:dyDescent="0.3">
      <c r="A2372">
        <v>2373</v>
      </c>
      <c r="B2372">
        <v>34</v>
      </c>
      <c r="C2372" t="s">
        <v>8</v>
      </c>
      <c r="D2372" t="s">
        <v>14</v>
      </c>
      <c r="E2372" t="s">
        <v>60</v>
      </c>
      <c r="F2372">
        <v>9</v>
      </c>
      <c r="G2372" s="1">
        <v>140000</v>
      </c>
      <c r="H2372" t="s">
        <v>16</v>
      </c>
      <c r="I2372" t="s">
        <v>39</v>
      </c>
    </row>
    <row r="2373" spans="1:9" x14ac:dyDescent="0.3">
      <c r="A2373">
        <v>2374</v>
      </c>
      <c r="B2373">
        <v>23</v>
      </c>
      <c r="C2373" t="s">
        <v>13</v>
      </c>
      <c r="D2373" t="s">
        <v>9</v>
      </c>
      <c r="E2373" t="s">
        <v>10</v>
      </c>
      <c r="F2373">
        <v>1</v>
      </c>
      <c r="G2373" s="1">
        <v>50000</v>
      </c>
      <c r="H2373" t="s">
        <v>20</v>
      </c>
      <c r="I2373" t="s">
        <v>56</v>
      </c>
    </row>
    <row r="2374" spans="1:9" x14ac:dyDescent="0.3">
      <c r="A2374">
        <v>2375</v>
      </c>
      <c r="B2374">
        <v>34</v>
      </c>
      <c r="C2374" t="s">
        <v>13</v>
      </c>
      <c r="D2374" t="s">
        <v>9</v>
      </c>
      <c r="E2374" t="s">
        <v>205</v>
      </c>
      <c r="F2374">
        <v>8</v>
      </c>
      <c r="G2374" s="1">
        <v>122485</v>
      </c>
      <c r="H2374" t="s">
        <v>27</v>
      </c>
      <c r="I2374" t="s">
        <v>28</v>
      </c>
    </row>
    <row r="2375" spans="1:9" x14ac:dyDescent="0.3">
      <c r="A2375">
        <v>2376</v>
      </c>
      <c r="B2375">
        <v>25</v>
      </c>
      <c r="C2375" t="s">
        <v>8</v>
      </c>
      <c r="D2375" t="s">
        <v>18</v>
      </c>
      <c r="E2375" t="s">
        <v>202</v>
      </c>
      <c r="F2375">
        <v>12</v>
      </c>
      <c r="G2375" s="1">
        <v>169159</v>
      </c>
      <c r="H2375" t="s">
        <v>27</v>
      </c>
      <c r="I2375" t="s">
        <v>30</v>
      </c>
    </row>
    <row r="2376" spans="1:9" x14ac:dyDescent="0.3">
      <c r="A2376">
        <v>2377</v>
      </c>
      <c r="B2376">
        <v>43</v>
      </c>
      <c r="C2376" t="s">
        <v>8</v>
      </c>
      <c r="D2376" t="s">
        <v>14</v>
      </c>
      <c r="E2376" t="s">
        <v>95</v>
      </c>
      <c r="F2376">
        <v>21</v>
      </c>
      <c r="G2376" s="1">
        <v>187081</v>
      </c>
      <c r="H2376" t="s">
        <v>32</v>
      </c>
      <c r="I2376" t="s">
        <v>23</v>
      </c>
    </row>
    <row r="2377" spans="1:9" x14ac:dyDescent="0.3">
      <c r="A2377">
        <v>2378</v>
      </c>
      <c r="B2377">
        <v>53</v>
      </c>
      <c r="C2377" t="s">
        <v>209</v>
      </c>
      <c r="D2377" t="s">
        <v>210</v>
      </c>
      <c r="E2377" t="s">
        <v>204</v>
      </c>
      <c r="F2377">
        <v>31</v>
      </c>
      <c r="G2377" s="1">
        <v>166109</v>
      </c>
      <c r="H2377" t="s">
        <v>20</v>
      </c>
      <c r="I2377" t="s">
        <v>12</v>
      </c>
    </row>
    <row r="2378" spans="1:9" x14ac:dyDescent="0.3">
      <c r="A2378">
        <v>2379</v>
      </c>
      <c r="B2378">
        <v>27</v>
      </c>
      <c r="C2378" t="s">
        <v>13</v>
      </c>
      <c r="D2378" t="s">
        <v>14</v>
      </c>
      <c r="E2378" t="s">
        <v>206</v>
      </c>
      <c r="F2378">
        <v>5</v>
      </c>
      <c r="G2378" s="1">
        <v>78354</v>
      </c>
      <c r="H2378" t="s">
        <v>27</v>
      </c>
      <c r="I2378" t="s">
        <v>28</v>
      </c>
    </row>
    <row r="2379" spans="1:9" x14ac:dyDescent="0.3">
      <c r="A2379">
        <v>2380</v>
      </c>
      <c r="B2379">
        <v>25</v>
      </c>
      <c r="C2379" t="s">
        <v>8</v>
      </c>
      <c r="D2379" t="s">
        <v>9</v>
      </c>
      <c r="E2379" t="s">
        <v>203</v>
      </c>
      <c r="F2379">
        <v>2</v>
      </c>
      <c r="G2379" s="1">
        <v>90249</v>
      </c>
      <c r="H2379" t="s">
        <v>27</v>
      </c>
      <c r="I2379" t="s">
        <v>12</v>
      </c>
    </row>
    <row r="2380" spans="1:9" x14ac:dyDescent="0.3">
      <c r="A2380">
        <v>2381</v>
      </c>
      <c r="B2380">
        <v>29</v>
      </c>
      <c r="C2380" t="s">
        <v>13</v>
      </c>
      <c r="D2380" t="s">
        <v>14</v>
      </c>
      <c r="E2380" t="s">
        <v>95</v>
      </c>
      <c r="F2380">
        <v>6</v>
      </c>
      <c r="G2380" s="1">
        <v>132720</v>
      </c>
      <c r="H2380" t="s">
        <v>20</v>
      </c>
      <c r="I2380" t="s">
        <v>23</v>
      </c>
    </row>
    <row r="2381" spans="1:9" x14ac:dyDescent="0.3">
      <c r="A2381">
        <v>2382</v>
      </c>
      <c r="B2381">
        <v>52</v>
      </c>
      <c r="C2381" t="s">
        <v>8</v>
      </c>
      <c r="D2381" t="s">
        <v>18</v>
      </c>
      <c r="E2381" t="s">
        <v>202</v>
      </c>
      <c r="F2381">
        <v>23</v>
      </c>
      <c r="G2381" s="1">
        <v>161568</v>
      </c>
      <c r="H2381" t="s">
        <v>16</v>
      </c>
      <c r="I2381" t="s">
        <v>12</v>
      </c>
    </row>
    <row r="2382" spans="1:9" x14ac:dyDescent="0.3">
      <c r="A2382">
        <v>2383</v>
      </c>
      <c r="B2382">
        <v>41</v>
      </c>
      <c r="C2382" t="s">
        <v>8</v>
      </c>
      <c r="D2382" t="s">
        <v>14</v>
      </c>
      <c r="E2382" t="s">
        <v>206</v>
      </c>
      <c r="F2382">
        <v>13</v>
      </c>
      <c r="G2382" s="1">
        <v>127346</v>
      </c>
      <c r="H2382" t="s">
        <v>32</v>
      </c>
      <c r="I2382" t="s">
        <v>23</v>
      </c>
    </row>
    <row r="2383" spans="1:9" x14ac:dyDescent="0.3">
      <c r="A2383">
        <v>2384</v>
      </c>
      <c r="B2383">
        <v>49</v>
      </c>
      <c r="C2383" t="s">
        <v>13</v>
      </c>
      <c r="D2383" t="s">
        <v>9</v>
      </c>
      <c r="E2383" t="s">
        <v>203</v>
      </c>
      <c r="F2383">
        <v>19</v>
      </c>
      <c r="G2383" s="1">
        <v>120177</v>
      </c>
      <c r="H2383" t="s">
        <v>11</v>
      </c>
      <c r="I2383" t="s">
        <v>44</v>
      </c>
    </row>
    <row r="2384" spans="1:9" x14ac:dyDescent="0.3">
      <c r="A2384">
        <v>2385</v>
      </c>
      <c r="B2384">
        <v>25</v>
      </c>
      <c r="C2384" t="s">
        <v>209</v>
      </c>
      <c r="D2384" t="s">
        <v>210</v>
      </c>
      <c r="E2384" t="s">
        <v>205</v>
      </c>
      <c r="F2384">
        <v>2</v>
      </c>
      <c r="G2384" s="1">
        <v>69032</v>
      </c>
      <c r="H2384" t="s">
        <v>11</v>
      </c>
      <c r="I2384" t="s">
        <v>23</v>
      </c>
    </row>
    <row r="2385" spans="1:9" x14ac:dyDescent="0.3">
      <c r="A2385">
        <v>2386</v>
      </c>
      <c r="B2385">
        <v>35</v>
      </c>
      <c r="C2385" t="s">
        <v>8</v>
      </c>
      <c r="D2385" t="s">
        <v>14</v>
      </c>
      <c r="E2385" t="s">
        <v>204</v>
      </c>
      <c r="F2385">
        <v>8</v>
      </c>
      <c r="G2385" s="1">
        <v>101332</v>
      </c>
      <c r="H2385" t="s">
        <v>32</v>
      </c>
      <c r="I2385" t="s">
        <v>33</v>
      </c>
    </row>
    <row r="2386" spans="1:9" x14ac:dyDescent="0.3">
      <c r="A2386">
        <v>2387</v>
      </c>
      <c r="B2386">
        <v>57</v>
      </c>
      <c r="C2386" t="s">
        <v>13</v>
      </c>
      <c r="D2386" t="s">
        <v>18</v>
      </c>
      <c r="E2386" t="s">
        <v>205</v>
      </c>
      <c r="F2386">
        <v>30</v>
      </c>
      <c r="G2386" s="1">
        <v>121450</v>
      </c>
      <c r="H2386" t="s">
        <v>32</v>
      </c>
      <c r="I2386" t="s">
        <v>33</v>
      </c>
    </row>
    <row r="2387" spans="1:9" x14ac:dyDescent="0.3">
      <c r="A2387">
        <v>2388</v>
      </c>
      <c r="B2387">
        <v>35</v>
      </c>
      <c r="C2387" t="s">
        <v>13</v>
      </c>
      <c r="D2387" t="s">
        <v>9</v>
      </c>
      <c r="E2387" t="s">
        <v>204</v>
      </c>
      <c r="F2387">
        <v>12</v>
      </c>
      <c r="G2387" s="1">
        <v>166375</v>
      </c>
      <c r="H2387" t="s">
        <v>20</v>
      </c>
      <c r="I2387" t="s">
        <v>23</v>
      </c>
    </row>
    <row r="2388" spans="1:9" x14ac:dyDescent="0.3">
      <c r="A2388">
        <v>2389</v>
      </c>
      <c r="B2388">
        <v>43</v>
      </c>
      <c r="C2388" t="s">
        <v>8</v>
      </c>
      <c r="D2388" t="s">
        <v>14</v>
      </c>
      <c r="E2388" t="s">
        <v>95</v>
      </c>
      <c r="F2388">
        <v>21</v>
      </c>
      <c r="G2388" s="1">
        <v>185119</v>
      </c>
      <c r="H2388" t="s">
        <v>20</v>
      </c>
      <c r="I2388" t="s">
        <v>56</v>
      </c>
    </row>
    <row r="2389" spans="1:9" x14ac:dyDescent="0.3">
      <c r="A2389">
        <v>2390</v>
      </c>
      <c r="B2389">
        <v>37</v>
      </c>
      <c r="C2389" t="s">
        <v>13</v>
      </c>
      <c r="D2389" t="s">
        <v>9</v>
      </c>
      <c r="E2389" t="s">
        <v>205</v>
      </c>
      <c r="F2389">
        <v>10</v>
      </c>
      <c r="G2389" s="1">
        <v>149217</v>
      </c>
      <c r="H2389" t="s">
        <v>27</v>
      </c>
      <c r="I2389" t="s">
        <v>12</v>
      </c>
    </row>
    <row r="2390" spans="1:9" x14ac:dyDescent="0.3">
      <c r="A2390">
        <v>2391</v>
      </c>
      <c r="B2390">
        <v>50</v>
      </c>
      <c r="C2390" t="s">
        <v>8</v>
      </c>
      <c r="D2390" t="s">
        <v>14</v>
      </c>
      <c r="E2390" t="s">
        <v>202</v>
      </c>
      <c r="F2390">
        <v>21</v>
      </c>
      <c r="G2390" s="1">
        <v>166512</v>
      </c>
      <c r="H2390" t="s">
        <v>11</v>
      </c>
      <c r="I2390" t="s">
        <v>35</v>
      </c>
    </row>
    <row r="2391" spans="1:9" x14ac:dyDescent="0.3">
      <c r="A2391">
        <v>2392</v>
      </c>
      <c r="B2391">
        <v>52</v>
      </c>
      <c r="C2391" t="s">
        <v>13</v>
      </c>
      <c r="D2391" t="s">
        <v>14</v>
      </c>
      <c r="E2391" t="s">
        <v>95</v>
      </c>
      <c r="F2391">
        <v>28</v>
      </c>
      <c r="G2391" s="1">
        <v>186963</v>
      </c>
      <c r="H2391" t="s">
        <v>32</v>
      </c>
      <c r="I2391" t="s">
        <v>33</v>
      </c>
    </row>
    <row r="2392" spans="1:9" x14ac:dyDescent="0.3">
      <c r="A2392">
        <v>2393</v>
      </c>
      <c r="B2392">
        <v>26</v>
      </c>
      <c r="C2392" t="s">
        <v>8</v>
      </c>
      <c r="D2392" t="s">
        <v>9</v>
      </c>
      <c r="E2392" t="s">
        <v>203</v>
      </c>
      <c r="F2392">
        <v>3</v>
      </c>
      <c r="G2392" s="1">
        <v>75072</v>
      </c>
      <c r="H2392" t="s">
        <v>16</v>
      </c>
      <c r="I2392" t="s">
        <v>17</v>
      </c>
    </row>
    <row r="2393" spans="1:9" x14ac:dyDescent="0.3">
      <c r="A2393">
        <v>2394</v>
      </c>
      <c r="B2393">
        <v>34</v>
      </c>
      <c r="C2393" t="s">
        <v>13</v>
      </c>
      <c r="D2393" t="s">
        <v>14</v>
      </c>
      <c r="E2393" t="s">
        <v>205</v>
      </c>
      <c r="F2393">
        <v>10</v>
      </c>
      <c r="G2393" s="1">
        <v>163398</v>
      </c>
      <c r="H2393" t="s">
        <v>11</v>
      </c>
      <c r="I2393" t="s">
        <v>44</v>
      </c>
    </row>
    <row r="2394" spans="1:9" x14ac:dyDescent="0.3">
      <c r="A2394">
        <v>2395</v>
      </c>
      <c r="B2394">
        <v>30</v>
      </c>
      <c r="C2394" t="s">
        <v>8</v>
      </c>
      <c r="D2394" t="s">
        <v>210</v>
      </c>
      <c r="E2394" t="s">
        <v>204</v>
      </c>
      <c r="F2394">
        <v>11</v>
      </c>
      <c r="G2394" s="1">
        <v>103947</v>
      </c>
      <c r="H2394" t="s">
        <v>32</v>
      </c>
      <c r="I2394" t="s">
        <v>23</v>
      </c>
    </row>
    <row r="2395" spans="1:9" x14ac:dyDescent="0.3">
      <c r="A2395">
        <v>2396</v>
      </c>
      <c r="B2395">
        <v>60</v>
      </c>
      <c r="C2395" t="s">
        <v>13</v>
      </c>
      <c r="D2395" t="s">
        <v>18</v>
      </c>
      <c r="E2395" t="s">
        <v>202</v>
      </c>
      <c r="F2395">
        <v>33</v>
      </c>
      <c r="G2395" s="1">
        <v>179180</v>
      </c>
      <c r="H2395" t="s">
        <v>27</v>
      </c>
      <c r="I2395" t="s">
        <v>12</v>
      </c>
    </row>
    <row r="2396" spans="1:9" x14ac:dyDescent="0.3">
      <c r="A2396">
        <v>2397</v>
      </c>
      <c r="B2396">
        <v>50</v>
      </c>
      <c r="C2396" t="s">
        <v>8</v>
      </c>
      <c r="D2396" t="s">
        <v>9</v>
      </c>
      <c r="E2396" t="s">
        <v>203</v>
      </c>
      <c r="F2396">
        <v>23</v>
      </c>
      <c r="G2396" s="1">
        <v>175966</v>
      </c>
      <c r="H2396" t="s">
        <v>27</v>
      </c>
      <c r="I2396" t="s">
        <v>28</v>
      </c>
    </row>
    <row r="2397" spans="1:9" x14ac:dyDescent="0.3">
      <c r="A2397">
        <v>2398</v>
      </c>
      <c r="B2397">
        <v>58</v>
      </c>
      <c r="C2397" t="s">
        <v>8</v>
      </c>
      <c r="D2397" t="s">
        <v>14</v>
      </c>
      <c r="E2397" t="s">
        <v>95</v>
      </c>
      <c r="F2397">
        <v>27</v>
      </c>
      <c r="G2397" s="1">
        <v>190004</v>
      </c>
      <c r="H2397" t="s">
        <v>27</v>
      </c>
      <c r="I2397" t="s">
        <v>12</v>
      </c>
    </row>
    <row r="2398" spans="1:9" x14ac:dyDescent="0.3">
      <c r="A2398">
        <v>2399</v>
      </c>
      <c r="B2398">
        <v>35</v>
      </c>
      <c r="C2398" t="s">
        <v>13</v>
      </c>
      <c r="D2398" t="s">
        <v>14</v>
      </c>
      <c r="E2398" t="s">
        <v>205</v>
      </c>
      <c r="F2398">
        <v>10</v>
      </c>
      <c r="G2398" s="1">
        <v>152039</v>
      </c>
      <c r="H2398" t="s">
        <v>16</v>
      </c>
      <c r="I2398" t="s">
        <v>23</v>
      </c>
    </row>
    <row r="2399" spans="1:9" x14ac:dyDescent="0.3">
      <c r="A2399">
        <v>2400</v>
      </c>
      <c r="B2399">
        <v>28</v>
      </c>
      <c r="C2399" t="s">
        <v>8</v>
      </c>
      <c r="D2399" t="s">
        <v>14</v>
      </c>
      <c r="E2399" t="s">
        <v>206</v>
      </c>
      <c r="F2399">
        <v>5</v>
      </c>
      <c r="G2399" s="1">
        <v>76742</v>
      </c>
      <c r="H2399" t="s">
        <v>32</v>
      </c>
      <c r="I2399" t="s">
        <v>33</v>
      </c>
    </row>
    <row r="2400" spans="1:9" x14ac:dyDescent="0.3">
      <c r="A2400">
        <v>2401</v>
      </c>
      <c r="B2400">
        <v>57</v>
      </c>
      <c r="C2400" t="s">
        <v>13</v>
      </c>
      <c r="D2400" t="s">
        <v>18</v>
      </c>
      <c r="E2400" t="s">
        <v>202</v>
      </c>
      <c r="F2400">
        <v>33</v>
      </c>
      <c r="G2400" s="1">
        <v>191790</v>
      </c>
      <c r="H2400" t="s">
        <v>27</v>
      </c>
      <c r="I2400" t="s">
        <v>28</v>
      </c>
    </row>
    <row r="2401" spans="1:9" x14ac:dyDescent="0.3">
      <c r="A2401">
        <v>2402</v>
      </c>
      <c r="B2401">
        <v>46</v>
      </c>
      <c r="C2401" t="s">
        <v>13</v>
      </c>
      <c r="D2401" t="s">
        <v>9</v>
      </c>
      <c r="E2401" t="s">
        <v>95</v>
      </c>
      <c r="F2401">
        <v>20</v>
      </c>
      <c r="G2401" s="1">
        <v>139398</v>
      </c>
      <c r="H2401" t="s">
        <v>27</v>
      </c>
      <c r="I2401" t="s">
        <v>30</v>
      </c>
    </row>
    <row r="2402" spans="1:9" x14ac:dyDescent="0.3">
      <c r="A2402">
        <v>2403</v>
      </c>
      <c r="B2402">
        <v>28</v>
      </c>
      <c r="C2402" t="s">
        <v>8</v>
      </c>
      <c r="D2402" t="s">
        <v>210</v>
      </c>
      <c r="E2402" t="s">
        <v>203</v>
      </c>
      <c r="F2402">
        <v>7</v>
      </c>
      <c r="G2402" s="1">
        <v>95845</v>
      </c>
      <c r="H2402" t="s">
        <v>11</v>
      </c>
      <c r="I2402" t="s">
        <v>23</v>
      </c>
    </row>
    <row r="2403" spans="1:9" x14ac:dyDescent="0.3">
      <c r="A2403">
        <v>2404</v>
      </c>
      <c r="B2403">
        <v>34</v>
      </c>
      <c r="C2403" t="s">
        <v>8</v>
      </c>
      <c r="D2403" t="s">
        <v>14</v>
      </c>
      <c r="E2403" t="s">
        <v>205</v>
      </c>
      <c r="F2403">
        <v>12</v>
      </c>
      <c r="G2403" s="1">
        <v>160976</v>
      </c>
      <c r="H2403" t="s">
        <v>16</v>
      </c>
      <c r="I2403" t="s">
        <v>39</v>
      </c>
    </row>
    <row r="2404" spans="1:9" x14ac:dyDescent="0.3">
      <c r="A2404">
        <v>2405</v>
      </c>
      <c r="B2404">
        <v>33</v>
      </c>
      <c r="C2404" t="s">
        <v>13</v>
      </c>
      <c r="D2404" t="s">
        <v>14</v>
      </c>
      <c r="E2404" t="s">
        <v>204</v>
      </c>
      <c r="F2404">
        <v>9</v>
      </c>
      <c r="G2404" s="1">
        <v>126753</v>
      </c>
      <c r="H2404" t="s">
        <v>32</v>
      </c>
      <c r="I2404" t="s">
        <v>12</v>
      </c>
    </row>
    <row r="2405" spans="1:9" x14ac:dyDescent="0.3">
      <c r="A2405">
        <v>2406</v>
      </c>
      <c r="B2405">
        <v>37</v>
      </c>
      <c r="C2405" t="s">
        <v>209</v>
      </c>
      <c r="D2405" t="s">
        <v>14</v>
      </c>
      <c r="E2405" t="s">
        <v>205</v>
      </c>
      <c r="F2405">
        <v>14</v>
      </c>
      <c r="G2405" s="1">
        <v>161393</v>
      </c>
      <c r="H2405" t="s">
        <v>11</v>
      </c>
      <c r="I2405" t="s">
        <v>23</v>
      </c>
    </row>
    <row r="2406" spans="1:9" x14ac:dyDescent="0.3">
      <c r="A2406">
        <v>2407</v>
      </c>
      <c r="B2406">
        <v>33</v>
      </c>
      <c r="C2406" t="s">
        <v>8</v>
      </c>
      <c r="D2406" t="s">
        <v>14</v>
      </c>
      <c r="E2406" t="s">
        <v>95</v>
      </c>
      <c r="F2406">
        <v>8</v>
      </c>
      <c r="G2406" s="1">
        <v>139817</v>
      </c>
      <c r="H2406" t="s">
        <v>20</v>
      </c>
      <c r="I2406" t="s">
        <v>12</v>
      </c>
    </row>
    <row r="2407" spans="1:9" x14ac:dyDescent="0.3">
      <c r="A2407">
        <v>2408</v>
      </c>
      <c r="B2407">
        <v>53</v>
      </c>
      <c r="C2407" t="s">
        <v>8</v>
      </c>
      <c r="D2407" t="s">
        <v>18</v>
      </c>
      <c r="E2407" t="s">
        <v>202</v>
      </c>
      <c r="F2407">
        <v>25</v>
      </c>
      <c r="G2407" s="1">
        <v>181714</v>
      </c>
      <c r="H2407" t="s">
        <v>20</v>
      </c>
      <c r="I2407" t="s">
        <v>12</v>
      </c>
    </row>
    <row r="2408" spans="1:9" x14ac:dyDescent="0.3">
      <c r="A2408">
        <v>2409</v>
      </c>
      <c r="B2408">
        <v>35</v>
      </c>
      <c r="C2408" t="s">
        <v>13</v>
      </c>
      <c r="D2408" t="s">
        <v>9</v>
      </c>
      <c r="E2408" t="s">
        <v>203</v>
      </c>
      <c r="F2408">
        <v>10</v>
      </c>
      <c r="G2408" s="1">
        <v>114776</v>
      </c>
      <c r="H2408" t="s">
        <v>32</v>
      </c>
      <c r="I2408" t="s">
        <v>23</v>
      </c>
    </row>
    <row r="2409" spans="1:9" x14ac:dyDescent="0.3">
      <c r="A2409">
        <v>2410</v>
      </c>
      <c r="B2409">
        <v>30</v>
      </c>
      <c r="C2409" t="s">
        <v>8</v>
      </c>
      <c r="D2409" t="s">
        <v>14</v>
      </c>
      <c r="E2409" t="s">
        <v>205</v>
      </c>
      <c r="F2409">
        <v>6</v>
      </c>
      <c r="G2409" s="1">
        <v>105725</v>
      </c>
      <c r="H2409" t="s">
        <v>20</v>
      </c>
      <c r="I2409" t="s">
        <v>12</v>
      </c>
    </row>
    <row r="2410" spans="1:9" x14ac:dyDescent="0.3">
      <c r="A2410">
        <v>2411</v>
      </c>
      <c r="B2410">
        <v>24</v>
      </c>
      <c r="C2410" t="s">
        <v>13</v>
      </c>
      <c r="D2410" t="s">
        <v>210</v>
      </c>
      <c r="E2410" t="s">
        <v>204</v>
      </c>
      <c r="F2410">
        <v>1</v>
      </c>
      <c r="G2410" s="1">
        <v>52731</v>
      </c>
      <c r="H2410" t="s">
        <v>20</v>
      </c>
      <c r="I2410" t="s">
        <v>56</v>
      </c>
    </row>
    <row r="2411" spans="1:9" x14ac:dyDescent="0.3">
      <c r="A2411">
        <v>2412</v>
      </c>
      <c r="B2411">
        <v>36</v>
      </c>
      <c r="C2411" t="s">
        <v>8</v>
      </c>
      <c r="D2411" t="s">
        <v>14</v>
      </c>
      <c r="E2411" t="s">
        <v>206</v>
      </c>
      <c r="F2411">
        <v>8</v>
      </c>
      <c r="G2411" s="1">
        <v>106492</v>
      </c>
      <c r="H2411" t="s">
        <v>32</v>
      </c>
      <c r="I2411" t="s">
        <v>23</v>
      </c>
    </row>
    <row r="2412" spans="1:9" x14ac:dyDescent="0.3">
      <c r="A2412">
        <v>2413</v>
      </c>
      <c r="B2412">
        <v>27</v>
      </c>
      <c r="C2412" t="s">
        <v>13</v>
      </c>
      <c r="D2412" t="s">
        <v>9</v>
      </c>
      <c r="E2412" t="s">
        <v>205</v>
      </c>
      <c r="F2412">
        <v>4</v>
      </c>
      <c r="G2412" s="1">
        <v>73895</v>
      </c>
      <c r="H2412" t="s">
        <v>20</v>
      </c>
      <c r="I2412" t="s">
        <v>12</v>
      </c>
    </row>
    <row r="2413" spans="1:9" x14ac:dyDescent="0.3">
      <c r="A2413">
        <v>2414</v>
      </c>
      <c r="B2413">
        <v>23</v>
      </c>
      <c r="C2413" t="s">
        <v>8</v>
      </c>
      <c r="D2413" t="s">
        <v>18</v>
      </c>
      <c r="E2413" t="s">
        <v>202</v>
      </c>
      <c r="F2413">
        <v>1</v>
      </c>
      <c r="G2413" s="1">
        <v>119836</v>
      </c>
      <c r="H2413" t="s">
        <v>11</v>
      </c>
      <c r="I2413" t="s">
        <v>23</v>
      </c>
    </row>
    <row r="2414" spans="1:9" x14ac:dyDescent="0.3">
      <c r="A2414">
        <v>2415</v>
      </c>
      <c r="B2414">
        <v>28</v>
      </c>
      <c r="C2414" t="s">
        <v>13</v>
      </c>
      <c r="D2414" t="s">
        <v>14</v>
      </c>
      <c r="E2414" t="s">
        <v>95</v>
      </c>
      <c r="F2414">
        <v>5</v>
      </c>
      <c r="G2414" s="1">
        <v>99747</v>
      </c>
      <c r="H2414" t="s">
        <v>32</v>
      </c>
      <c r="I2414" t="s">
        <v>33</v>
      </c>
    </row>
    <row r="2415" spans="1:9" x14ac:dyDescent="0.3">
      <c r="A2415">
        <v>2416</v>
      </c>
      <c r="B2415">
        <v>52</v>
      </c>
      <c r="C2415" t="s">
        <v>8</v>
      </c>
      <c r="D2415" t="s">
        <v>9</v>
      </c>
      <c r="E2415" t="s">
        <v>203</v>
      </c>
      <c r="F2415">
        <v>25</v>
      </c>
      <c r="G2415" s="1">
        <v>168287</v>
      </c>
      <c r="H2415" t="s">
        <v>16</v>
      </c>
      <c r="I2415" t="s">
        <v>12</v>
      </c>
    </row>
    <row r="2416" spans="1:9" x14ac:dyDescent="0.3">
      <c r="A2416">
        <v>2417</v>
      </c>
      <c r="B2416">
        <v>28</v>
      </c>
      <c r="C2416" t="s">
        <v>13</v>
      </c>
      <c r="D2416" t="s">
        <v>14</v>
      </c>
      <c r="E2416" t="s">
        <v>205</v>
      </c>
      <c r="F2416">
        <v>7</v>
      </c>
      <c r="G2416" s="1">
        <v>115920</v>
      </c>
      <c r="H2416" t="s">
        <v>27</v>
      </c>
      <c r="I2416" t="s">
        <v>28</v>
      </c>
    </row>
    <row r="2417" spans="1:9" x14ac:dyDescent="0.3">
      <c r="A2417">
        <v>2418</v>
      </c>
      <c r="B2417">
        <v>32</v>
      </c>
      <c r="C2417" t="s">
        <v>8</v>
      </c>
      <c r="D2417" t="s">
        <v>14</v>
      </c>
      <c r="E2417" t="s">
        <v>204</v>
      </c>
      <c r="F2417">
        <v>11</v>
      </c>
      <c r="G2417" s="1">
        <v>128078</v>
      </c>
      <c r="H2417" t="s">
        <v>20</v>
      </c>
      <c r="I2417" t="s">
        <v>23</v>
      </c>
    </row>
    <row r="2418" spans="1:9" x14ac:dyDescent="0.3">
      <c r="A2418">
        <v>2419</v>
      </c>
      <c r="B2418">
        <v>24</v>
      </c>
      <c r="C2418" t="s">
        <v>13</v>
      </c>
      <c r="D2418" t="s">
        <v>9</v>
      </c>
      <c r="E2418" t="s">
        <v>206</v>
      </c>
      <c r="F2418">
        <v>1</v>
      </c>
      <c r="G2418" s="1">
        <v>51265</v>
      </c>
      <c r="H2418" t="s">
        <v>16</v>
      </c>
      <c r="I2418" t="s">
        <v>23</v>
      </c>
    </row>
    <row r="2419" spans="1:9" x14ac:dyDescent="0.3">
      <c r="A2419">
        <v>2420</v>
      </c>
      <c r="B2419">
        <v>43</v>
      </c>
      <c r="C2419" t="s">
        <v>8</v>
      </c>
      <c r="D2419" t="s">
        <v>210</v>
      </c>
      <c r="E2419" t="s">
        <v>95</v>
      </c>
      <c r="F2419">
        <v>22</v>
      </c>
      <c r="G2419" s="1">
        <v>165919</v>
      </c>
      <c r="H2419" t="s">
        <v>32</v>
      </c>
      <c r="I2419" t="s">
        <v>12</v>
      </c>
    </row>
    <row r="2420" spans="1:9" x14ac:dyDescent="0.3">
      <c r="A2420">
        <v>2421</v>
      </c>
      <c r="B2420">
        <v>60</v>
      </c>
      <c r="C2420" t="s">
        <v>13</v>
      </c>
      <c r="D2420" t="s">
        <v>18</v>
      </c>
      <c r="E2420" t="s">
        <v>202</v>
      </c>
      <c r="F2420">
        <v>34</v>
      </c>
      <c r="G2420" s="1">
        <v>188651</v>
      </c>
      <c r="H2420" t="s">
        <v>20</v>
      </c>
      <c r="I2420" t="s">
        <v>23</v>
      </c>
    </row>
    <row r="2421" spans="1:9" x14ac:dyDescent="0.3">
      <c r="A2421">
        <v>2422</v>
      </c>
      <c r="B2421">
        <v>24</v>
      </c>
      <c r="C2421" t="s">
        <v>8</v>
      </c>
      <c r="D2421" t="s">
        <v>14</v>
      </c>
      <c r="E2421" t="s">
        <v>203</v>
      </c>
      <c r="F2421">
        <v>0</v>
      </c>
      <c r="G2421" s="1">
        <v>55538</v>
      </c>
      <c r="H2421" t="s">
        <v>16</v>
      </c>
      <c r="I2421" t="s">
        <v>23</v>
      </c>
    </row>
    <row r="2422" spans="1:9" x14ac:dyDescent="0.3">
      <c r="A2422">
        <v>2423</v>
      </c>
      <c r="B2422">
        <v>55</v>
      </c>
      <c r="C2422" t="s">
        <v>8</v>
      </c>
      <c r="D2422" t="s">
        <v>9</v>
      </c>
      <c r="E2422" t="s">
        <v>204</v>
      </c>
      <c r="F2422">
        <v>28</v>
      </c>
      <c r="G2422" s="1">
        <v>193964</v>
      </c>
      <c r="H2422" t="s">
        <v>11</v>
      </c>
      <c r="I2422" t="s">
        <v>23</v>
      </c>
    </row>
    <row r="2423" spans="1:9" x14ac:dyDescent="0.3">
      <c r="A2423">
        <v>2424</v>
      </c>
      <c r="B2423">
        <v>29</v>
      </c>
      <c r="C2423" t="s">
        <v>13</v>
      </c>
      <c r="D2423" t="s">
        <v>14</v>
      </c>
      <c r="E2423" t="s">
        <v>205</v>
      </c>
      <c r="F2423">
        <v>4</v>
      </c>
      <c r="G2423" s="1">
        <v>104702</v>
      </c>
      <c r="H2423" t="s">
        <v>32</v>
      </c>
      <c r="I2423" t="s">
        <v>23</v>
      </c>
    </row>
    <row r="2424" spans="1:9" x14ac:dyDescent="0.3">
      <c r="A2424">
        <v>2425</v>
      </c>
      <c r="B2424">
        <v>44</v>
      </c>
      <c r="C2424" t="s">
        <v>8</v>
      </c>
      <c r="D2424" t="s">
        <v>18</v>
      </c>
      <c r="E2424" t="s">
        <v>202</v>
      </c>
      <c r="F2424">
        <v>19</v>
      </c>
      <c r="G2424" s="1">
        <v>172955</v>
      </c>
      <c r="H2424" t="s">
        <v>16</v>
      </c>
      <c r="I2424" t="s">
        <v>39</v>
      </c>
    </row>
    <row r="2425" spans="1:9" x14ac:dyDescent="0.3">
      <c r="A2425">
        <v>2426</v>
      </c>
      <c r="B2425">
        <v>40</v>
      </c>
      <c r="C2425" t="s">
        <v>13</v>
      </c>
      <c r="D2425" t="s">
        <v>14</v>
      </c>
      <c r="E2425" t="s">
        <v>95</v>
      </c>
      <c r="F2425">
        <v>16</v>
      </c>
      <c r="G2425" s="1">
        <v>138032</v>
      </c>
      <c r="H2425" t="s">
        <v>16</v>
      </c>
      <c r="I2425" t="s">
        <v>17</v>
      </c>
    </row>
    <row r="2426" spans="1:9" x14ac:dyDescent="0.3">
      <c r="A2426">
        <v>2427</v>
      </c>
      <c r="B2426">
        <v>27</v>
      </c>
      <c r="C2426" t="s">
        <v>8</v>
      </c>
      <c r="D2426" t="s">
        <v>9</v>
      </c>
      <c r="E2426" t="s">
        <v>203</v>
      </c>
      <c r="F2426">
        <v>4</v>
      </c>
      <c r="G2426" s="1">
        <v>82683</v>
      </c>
      <c r="H2426" t="s">
        <v>11</v>
      </c>
      <c r="I2426" t="s">
        <v>44</v>
      </c>
    </row>
    <row r="2427" spans="1:9" x14ac:dyDescent="0.3">
      <c r="A2427">
        <v>2428</v>
      </c>
      <c r="B2427">
        <v>43</v>
      </c>
      <c r="C2427" t="s">
        <v>8</v>
      </c>
      <c r="D2427" t="s">
        <v>14</v>
      </c>
      <c r="E2427" t="s">
        <v>205</v>
      </c>
      <c r="F2427">
        <v>17</v>
      </c>
      <c r="G2427" s="1">
        <v>155414</v>
      </c>
      <c r="H2427" t="s">
        <v>11</v>
      </c>
      <c r="I2427" t="s">
        <v>12</v>
      </c>
    </row>
    <row r="2428" spans="1:9" x14ac:dyDescent="0.3">
      <c r="A2428">
        <v>2429</v>
      </c>
      <c r="B2428">
        <v>49</v>
      </c>
      <c r="C2428" t="s">
        <v>13</v>
      </c>
      <c r="D2428" t="s">
        <v>210</v>
      </c>
      <c r="E2428" t="s">
        <v>204</v>
      </c>
      <c r="F2428">
        <v>25</v>
      </c>
      <c r="G2428" s="1">
        <v>154207</v>
      </c>
      <c r="H2428" t="s">
        <v>20</v>
      </c>
      <c r="I2428" t="s">
        <v>12</v>
      </c>
    </row>
    <row r="2429" spans="1:9" x14ac:dyDescent="0.3">
      <c r="A2429">
        <v>2430</v>
      </c>
      <c r="B2429">
        <v>30</v>
      </c>
      <c r="C2429" t="s">
        <v>8</v>
      </c>
      <c r="D2429" t="s">
        <v>14</v>
      </c>
      <c r="E2429" t="s">
        <v>206</v>
      </c>
      <c r="F2429">
        <v>8</v>
      </c>
      <c r="G2429" s="1">
        <v>107895</v>
      </c>
      <c r="H2429" t="s">
        <v>16</v>
      </c>
      <c r="I2429" t="s">
        <v>12</v>
      </c>
    </row>
    <row r="2430" spans="1:9" x14ac:dyDescent="0.3">
      <c r="A2430">
        <v>2431</v>
      </c>
      <c r="B2430">
        <v>42</v>
      </c>
      <c r="C2430" t="s">
        <v>13</v>
      </c>
      <c r="D2430" t="s">
        <v>9</v>
      </c>
      <c r="E2430" t="s">
        <v>95</v>
      </c>
      <c r="F2430">
        <v>18</v>
      </c>
      <c r="G2430" s="1">
        <v>148446</v>
      </c>
      <c r="H2430" t="s">
        <v>27</v>
      </c>
      <c r="I2430" t="s">
        <v>12</v>
      </c>
    </row>
    <row r="2431" spans="1:9" x14ac:dyDescent="0.3">
      <c r="A2431">
        <v>2432</v>
      </c>
      <c r="B2431">
        <v>26</v>
      </c>
      <c r="C2431" t="s">
        <v>8</v>
      </c>
      <c r="D2431" t="s">
        <v>14</v>
      </c>
      <c r="E2431" t="s">
        <v>205</v>
      </c>
      <c r="F2431">
        <v>4</v>
      </c>
      <c r="G2431" s="1">
        <v>102859</v>
      </c>
      <c r="H2431" t="s">
        <v>11</v>
      </c>
      <c r="I2431" t="s">
        <v>12</v>
      </c>
    </row>
    <row r="2432" spans="1:9" x14ac:dyDescent="0.3">
      <c r="A2432">
        <v>2433</v>
      </c>
      <c r="B2432">
        <v>41</v>
      </c>
      <c r="C2432" t="s">
        <v>13</v>
      </c>
      <c r="D2432" t="s">
        <v>18</v>
      </c>
      <c r="E2432" t="s">
        <v>202</v>
      </c>
      <c r="F2432">
        <v>13</v>
      </c>
      <c r="G2432" s="1">
        <v>138662</v>
      </c>
      <c r="H2432" t="s">
        <v>27</v>
      </c>
      <c r="I2432" t="s">
        <v>28</v>
      </c>
    </row>
    <row r="2433" spans="1:9" x14ac:dyDescent="0.3">
      <c r="A2433">
        <v>2434</v>
      </c>
      <c r="B2433">
        <v>46</v>
      </c>
      <c r="C2433" t="s">
        <v>8</v>
      </c>
      <c r="D2433" t="s">
        <v>9</v>
      </c>
      <c r="E2433" t="s">
        <v>204</v>
      </c>
      <c r="F2433">
        <v>23</v>
      </c>
      <c r="G2433" s="1">
        <v>181699</v>
      </c>
      <c r="H2433" t="s">
        <v>27</v>
      </c>
      <c r="I2433" t="s">
        <v>12</v>
      </c>
    </row>
    <row r="2434" spans="1:9" x14ac:dyDescent="0.3">
      <c r="A2434">
        <v>2435</v>
      </c>
      <c r="B2434">
        <v>57</v>
      </c>
      <c r="C2434" t="s">
        <v>13</v>
      </c>
      <c r="D2434" t="s">
        <v>14</v>
      </c>
      <c r="E2434" t="s">
        <v>205</v>
      </c>
      <c r="F2434">
        <v>33</v>
      </c>
      <c r="G2434" s="1">
        <v>188232</v>
      </c>
      <c r="H2434" t="s">
        <v>20</v>
      </c>
      <c r="I2434" t="s">
        <v>56</v>
      </c>
    </row>
    <row r="2435" spans="1:9" x14ac:dyDescent="0.3">
      <c r="A2435">
        <v>2436</v>
      </c>
      <c r="B2435">
        <v>22</v>
      </c>
      <c r="C2435" t="s">
        <v>13</v>
      </c>
      <c r="D2435" t="s">
        <v>210</v>
      </c>
      <c r="E2435" t="s">
        <v>203</v>
      </c>
      <c r="F2435">
        <v>0</v>
      </c>
      <c r="G2435" s="1">
        <v>51832</v>
      </c>
      <c r="H2435" t="s">
        <v>11</v>
      </c>
      <c r="I2435" t="s">
        <v>12</v>
      </c>
    </row>
    <row r="2436" spans="1:9" x14ac:dyDescent="0.3">
      <c r="A2436">
        <v>2437</v>
      </c>
      <c r="B2436">
        <v>54</v>
      </c>
      <c r="C2436" t="s">
        <v>8</v>
      </c>
      <c r="D2436" t="s">
        <v>18</v>
      </c>
      <c r="E2436" t="s">
        <v>202</v>
      </c>
      <c r="F2436">
        <v>28</v>
      </c>
      <c r="G2436" s="1">
        <v>188484</v>
      </c>
      <c r="H2436" t="s">
        <v>27</v>
      </c>
      <c r="I2436" t="s">
        <v>30</v>
      </c>
    </row>
    <row r="2437" spans="1:9" x14ac:dyDescent="0.3">
      <c r="A2437">
        <v>2438</v>
      </c>
      <c r="B2437">
        <v>42</v>
      </c>
      <c r="C2437" t="s">
        <v>13</v>
      </c>
      <c r="D2437" t="s">
        <v>14</v>
      </c>
      <c r="E2437" t="s">
        <v>95</v>
      </c>
      <c r="F2437">
        <v>16</v>
      </c>
      <c r="G2437" s="1">
        <v>138286</v>
      </c>
      <c r="H2437" t="s">
        <v>11</v>
      </c>
      <c r="I2437" t="s">
        <v>23</v>
      </c>
    </row>
    <row r="2438" spans="1:9" x14ac:dyDescent="0.3">
      <c r="A2438">
        <v>2439</v>
      </c>
      <c r="B2438">
        <v>49</v>
      </c>
      <c r="C2438" t="s">
        <v>8</v>
      </c>
      <c r="D2438" t="s">
        <v>9</v>
      </c>
      <c r="E2438" t="s">
        <v>205</v>
      </c>
      <c r="F2438">
        <v>22</v>
      </c>
      <c r="G2438" s="1">
        <v>181132</v>
      </c>
      <c r="H2438" t="s">
        <v>27</v>
      </c>
      <c r="I2438" t="s">
        <v>28</v>
      </c>
    </row>
    <row r="2439" spans="1:9" x14ac:dyDescent="0.3">
      <c r="A2439">
        <v>2440</v>
      </c>
      <c r="B2439">
        <v>27</v>
      </c>
      <c r="C2439" t="s">
        <v>13</v>
      </c>
      <c r="D2439" t="s">
        <v>14</v>
      </c>
      <c r="E2439" t="s">
        <v>203</v>
      </c>
      <c r="F2439">
        <v>4</v>
      </c>
      <c r="G2439" s="1">
        <v>73938</v>
      </c>
      <c r="H2439" t="s">
        <v>16</v>
      </c>
      <c r="I2439" t="s">
        <v>23</v>
      </c>
    </row>
    <row r="2440" spans="1:9" x14ac:dyDescent="0.3">
      <c r="A2440">
        <v>2441</v>
      </c>
      <c r="B2440">
        <v>36</v>
      </c>
      <c r="C2440" t="s">
        <v>8</v>
      </c>
      <c r="D2440" t="s">
        <v>9</v>
      </c>
      <c r="E2440" t="s">
        <v>204</v>
      </c>
      <c r="F2440">
        <v>14</v>
      </c>
      <c r="G2440" s="1">
        <v>119224</v>
      </c>
      <c r="H2440" t="s">
        <v>16</v>
      </c>
      <c r="I2440" t="s">
        <v>12</v>
      </c>
    </row>
    <row r="2441" spans="1:9" x14ac:dyDescent="0.3">
      <c r="A2441">
        <v>2442</v>
      </c>
      <c r="B2441">
        <v>31</v>
      </c>
      <c r="C2441" t="s">
        <v>13</v>
      </c>
      <c r="D2441" t="s">
        <v>14</v>
      </c>
      <c r="E2441" t="s">
        <v>205</v>
      </c>
      <c r="F2441">
        <v>6</v>
      </c>
      <c r="G2441" s="1">
        <v>101186</v>
      </c>
      <c r="H2441" t="s">
        <v>27</v>
      </c>
      <c r="I2441" t="s">
        <v>28</v>
      </c>
    </row>
    <row r="2442" spans="1:9" x14ac:dyDescent="0.3">
      <c r="A2442">
        <v>2443</v>
      </c>
      <c r="B2442">
        <v>39</v>
      </c>
      <c r="C2442" t="s">
        <v>8</v>
      </c>
      <c r="D2442" t="s">
        <v>14</v>
      </c>
      <c r="E2442" t="s">
        <v>202</v>
      </c>
      <c r="F2442">
        <v>14</v>
      </c>
      <c r="G2442" s="1">
        <v>142360</v>
      </c>
      <c r="H2442" t="s">
        <v>20</v>
      </c>
      <c r="I2442" t="s">
        <v>23</v>
      </c>
    </row>
    <row r="2443" spans="1:9" x14ac:dyDescent="0.3">
      <c r="A2443">
        <v>2444</v>
      </c>
      <c r="B2443">
        <v>41</v>
      </c>
      <c r="C2443" t="s">
        <v>13</v>
      </c>
      <c r="D2443" t="s">
        <v>9</v>
      </c>
      <c r="E2443" t="s">
        <v>204</v>
      </c>
      <c r="F2443">
        <v>20</v>
      </c>
      <c r="G2443" s="1">
        <v>151315</v>
      </c>
      <c r="H2443" t="s">
        <v>32</v>
      </c>
      <c r="I2443" t="s">
        <v>33</v>
      </c>
    </row>
    <row r="2444" spans="1:9" x14ac:dyDescent="0.3">
      <c r="A2444">
        <v>2445</v>
      </c>
      <c r="B2444">
        <v>48</v>
      </c>
      <c r="C2444" t="s">
        <v>8</v>
      </c>
      <c r="D2444" t="s">
        <v>18</v>
      </c>
      <c r="E2444" t="s">
        <v>205</v>
      </c>
      <c r="F2444">
        <v>23</v>
      </c>
      <c r="G2444" s="1">
        <v>181021</v>
      </c>
      <c r="H2444" t="s">
        <v>16</v>
      </c>
      <c r="I2444" t="s">
        <v>12</v>
      </c>
    </row>
    <row r="2445" spans="1:9" x14ac:dyDescent="0.3">
      <c r="A2445">
        <v>2446</v>
      </c>
      <c r="B2445">
        <v>39</v>
      </c>
      <c r="C2445" t="s">
        <v>13</v>
      </c>
      <c r="D2445" t="s">
        <v>14</v>
      </c>
      <c r="E2445" t="s">
        <v>95</v>
      </c>
      <c r="F2445">
        <v>15</v>
      </c>
      <c r="G2445" s="1">
        <v>134641</v>
      </c>
      <c r="H2445" t="s">
        <v>32</v>
      </c>
      <c r="I2445" t="s">
        <v>12</v>
      </c>
    </row>
    <row r="2446" spans="1:9" x14ac:dyDescent="0.3">
      <c r="A2446">
        <v>2447</v>
      </c>
      <c r="B2446">
        <v>48</v>
      </c>
      <c r="C2446" t="s">
        <v>8</v>
      </c>
      <c r="D2446" t="s">
        <v>9</v>
      </c>
      <c r="E2446" t="s">
        <v>206</v>
      </c>
      <c r="F2446">
        <v>23</v>
      </c>
      <c r="G2446" s="1">
        <v>173851</v>
      </c>
      <c r="H2446" t="s">
        <v>32</v>
      </c>
      <c r="I2446" t="s">
        <v>33</v>
      </c>
    </row>
    <row r="2447" spans="1:9" x14ac:dyDescent="0.3">
      <c r="A2447">
        <v>2448</v>
      </c>
      <c r="B2447">
        <v>31</v>
      </c>
      <c r="C2447" t="s">
        <v>209</v>
      </c>
      <c r="D2447" t="s">
        <v>210</v>
      </c>
      <c r="E2447" t="s">
        <v>203</v>
      </c>
      <c r="F2447">
        <v>8</v>
      </c>
      <c r="G2447" s="1">
        <v>104127</v>
      </c>
      <c r="H2447" t="s">
        <v>32</v>
      </c>
      <c r="I2447" t="s">
        <v>12</v>
      </c>
    </row>
    <row r="2448" spans="1:9" x14ac:dyDescent="0.3">
      <c r="A2448">
        <v>2449</v>
      </c>
      <c r="B2448">
        <v>47</v>
      </c>
      <c r="C2448" t="s">
        <v>8</v>
      </c>
      <c r="D2448" t="s">
        <v>14</v>
      </c>
      <c r="E2448" t="s">
        <v>204</v>
      </c>
      <c r="F2448">
        <v>25</v>
      </c>
      <c r="G2448" s="1">
        <v>178859</v>
      </c>
      <c r="H2448" t="s">
        <v>20</v>
      </c>
      <c r="I2448" t="s">
        <v>12</v>
      </c>
    </row>
    <row r="2449" spans="1:9" x14ac:dyDescent="0.3">
      <c r="A2449">
        <v>2450</v>
      </c>
      <c r="B2449">
        <v>29</v>
      </c>
      <c r="C2449" t="s">
        <v>13</v>
      </c>
      <c r="D2449" t="s">
        <v>18</v>
      </c>
      <c r="E2449" t="s">
        <v>205</v>
      </c>
      <c r="F2449">
        <v>5</v>
      </c>
      <c r="G2449" s="1">
        <v>98568</v>
      </c>
      <c r="H2449" t="s">
        <v>32</v>
      </c>
      <c r="I2449" t="s">
        <v>12</v>
      </c>
    </row>
    <row r="2450" spans="1:9" x14ac:dyDescent="0.3">
      <c r="A2450">
        <v>2451</v>
      </c>
      <c r="B2450">
        <v>32</v>
      </c>
      <c r="C2450" t="s">
        <v>8</v>
      </c>
      <c r="D2450" t="s">
        <v>9</v>
      </c>
      <c r="E2450" t="s">
        <v>202</v>
      </c>
      <c r="F2450">
        <v>9</v>
      </c>
      <c r="G2450" s="1">
        <v>104661</v>
      </c>
      <c r="H2450" t="s">
        <v>20</v>
      </c>
      <c r="I2450" t="s">
        <v>23</v>
      </c>
    </row>
    <row r="2451" spans="1:9" x14ac:dyDescent="0.3">
      <c r="A2451">
        <v>2452</v>
      </c>
      <c r="B2451">
        <v>38</v>
      </c>
      <c r="C2451" t="s">
        <v>13</v>
      </c>
      <c r="D2451" t="s">
        <v>14</v>
      </c>
      <c r="E2451" t="s">
        <v>95</v>
      </c>
      <c r="F2451">
        <v>13</v>
      </c>
      <c r="G2451" s="1">
        <v>134858</v>
      </c>
      <c r="H2451" t="s">
        <v>16</v>
      </c>
      <c r="I2451" t="s">
        <v>17</v>
      </c>
    </row>
    <row r="2452" spans="1:9" x14ac:dyDescent="0.3">
      <c r="A2452">
        <v>2453</v>
      </c>
      <c r="B2452">
        <v>34</v>
      </c>
      <c r="C2452" t="s">
        <v>8</v>
      </c>
      <c r="D2452" t="s">
        <v>9</v>
      </c>
      <c r="E2452" t="s">
        <v>203</v>
      </c>
      <c r="F2452">
        <v>10</v>
      </c>
      <c r="G2452" s="1">
        <v>94502</v>
      </c>
      <c r="H2452" t="s">
        <v>11</v>
      </c>
      <c r="I2452" t="s">
        <v>23</v>
      </c>
    </row>
    <row r="2453" spans="1:9" x14ac:dyDescent="0.3">
      <c r="A2453">
        <v>2454</v>
      </c>
      <c r="B2453">
        <v>23</v>
      </c>
      <c r="C2453" t="s">
        <v>209</v>
      </c>
      <c r="D2453" t="s">
        <v>210</v>
      </c>
      <c r="E2453" t="s">
        <v>206</v>
      </c>
      <c r="F2453">
        <v>2</v>
      </c>
      <c r="G2453" s="1">
        <v>62852</v>
      </c>
      <c r="H2453" t="s">
        <v>27</v>
      </c>
      <c r="I2453" t="s">
        <v>12</v>
      </c>
    </row>
    <row r="2454" spans="1:9" x14ac:dyDescent="0.3">
      <c r="A2454">
        <v>2455</v>
      </c>
      <c r="B2454">
        <v>34</v>
      </c>
      <c r="C2454" t="s">
        <v>13</v>
      </c>
      <c r="D2454" t="s">
        <v>9</v>
      </c>
      <c r="E2454" t="s">
        <v>205</v>
      </c>
      <c r="F2454">
        <v>8</v>
      </c>
      <c r="G2454" s="1">
        <v>122485</v>
      </c>
      <c r="H2454" t="s">
        <v>11</v>
      </c>
      <c r="I2454" t="s">
        <v>12</v>
      </c>
    </row>
    <row r="2455" spans="1:9" x14ac:dyDescent="0.3">
      <c r="A2455">
        <v>2456</v>
      </c>
      <c r="B2455">
        <v>25</v>
      </c>
      <c r="C2455" t="s">
        <v>8</v>
      </c>
      <c r="D2455" t="s">
        <v>18</v>
      </c>
      <c r="E2455" t="s">
        <v>202</v>
      </c>
      <c r="F2455">
        <v>12</v>
      </c>
      <c r="G2455" s="1">
        <v>169159</v>
      </c>
      <c r="H2455" t="s">
        <v>27</v>
      </c>
      <c r="I2455" t="s">
        <v>12</v>
      </c>
    </row>
    <row r="2456" spans="1:9" x14ac:dyDescent="0.3">
      <c r="A2456">
        <v>2457</v>
      </c>
      <c r="B2456">
        <v>43</v>
      </c>
      <c r="C2456" t="s">
        <v>8</v>
      </c>
      <c r="D2456" t="s">
        <v>14</v>
      </c>
      <c r="E2456" t="s">
        <v>95</v>
      </c>
      <c r="F2456">
        <v>21</v>
      </c>
      <c r="G2456" s="1">
        <v>187081</v>
      </c>
      <c r="H2456" t="s">
        <v>11</v>
      </c>
      <c r="I2456" t="s">
        <v>23</v>
      </c>
    </row>
    <row r="2457" spans="1:9" x14ac:dyDescent="0.3">
      <c r="A2457">
        <v>2458</v>
      </c>
      <c r="B2457">
        <v>53</v>
      </c>
      <c r="C2457" t="s">
        <v>209</v>
      </c>
      <c r="D2457" t="s">
        <v>210</v>
      </c>
      <c r="E2457" t="s">
        <v>204</v>
      </c>
      <c r="F2457">
        <v>31</v>
      </c>
      <c r="G2457" s="1">
        <v>166109</v>
      </c>
      <c r="H2457" t="s">
        <v>27</v>
      </c>
      <c r="I2457" t="s">
        <v>12</v>
      </c>
    </row>
    <row r="2458" spans="1:9" x14ac:dyDescent="0.3">
      <c r="A2458">
        <v>2459</v>
      </c>
      <c r="B2458">
        <v>27</v>
      </c>
      <c r="C2458" t="s">
        <v>13</v>
      </c>
      <c r="D2458" t="s">
        <v>14</v>
      </c>
      <c r="E2458" t="s">
        <v>206</v>
      </c>
      <c r="F2458">
        <v>5</v>
      </c>
      <c r="G2458" s="1">
        <v>78354</v>
      </c>
      <c r="H2458" t="s">
        <v>27</v>
      </c>
      <c r="I2458" t="s">
        <v>12</v>
      </c>
    </row>
    <row r="2459" spans="1:9" x14ac:dyDescent="0.3">
      <c r="A2459">
        <v>2460</v>
      </c>
      <c r="B2459">
        <v>25</v>
      </c>
      <c r="C2459" t="s">
        <v>8</v>
      </c>
      <c r="D2459" t="s">
        <v>9</v>
      </c>
      <c r="E2459" t="s">
        <v>203</v>
      </c>
      <c r="F2459">
        <v>2</v>
      </c>
      <c r="G2459" s="1">
        <v>90249</v>
      </c>
      <c r="H2459" t="s">
        <v>27</v>
      </c>
      <c r="I2459" t="s">
        <v>30</v>
      </c>
    </row>
    <row r="2460" spans="1:9" x14ac:dyDescent="0.3">
      <c r="A2460">
        <v>2461</v>
      </c>
      <c r="B2460">
        <v>29</v>
      </c>
      <c r="C2460" t="s">
        <v>13</v>
      </c>
      <c r="D2460" t="s">
        <v>14</v>
      </c>
      <c r="E2460" t="s">
        <v>95</v>
      </c>
      <c r="F2460">
        <v>6</v>
      </c>
      <c r="G2460" s="1">
        <v>132720</v>
      </c>
      <c r="H2460" t="s">
        <v>16</v>
      </c>
      <c r="I2460" t="s">
        <v>39</v>
      </c>
    </row>
    <row r="2461" spans="1:9" x14ac:dyDescent="0.3">
      <c r="A2461">
        <v>2462</v>
      </c>
      <c r="B2461">
        <v>52</v>
      </c>
      <c r="C2461" t="s">
        <v>8</v>
      </c>
      <c r="D2461" t="s">
        <v>18</v>
      </c>
      <c r="E2461" t="s">
        <v>202</v>
      </c>
      <c r="F2461">
        <v>23</v>
      </c>
      <c r="G2461" s="1">
        <v>161568</v>
      </c>
      <c r="H2461" t="s">
        <v>16</v>
      </c>
      <c r="I2461" t="s">
        <v>17</v>
      </c>
    </row>
    <row r="2462" spans="1:9" x14ac:dyDescent="0.3">
      <c r="A2462">
        <v>2463</v>
      </c>
      <c r="B2462">
        <v>41</v>
      </c>
      <c r="C2462" t="s">
        <v>8</v>
      </c>
      <c r="D2462" t="s">
        <v>14</v>
      </c>
      <c r="E2462" t="s">
        <v>206</v>
      </c>
      <c r="F2462">
        <v>13</v>
      </c>
      <c r="G2462" s="1">
        <v>127346</v>
      </c>
      <c r="H2462" t="s">
        <v>16</v>
      </c>
      <c r="I2462" t="s">
        <v>23</v>
      </c>
    </row>
    <row r="2463" spans="1:9" x14ac:dyDescent="0.3">
      <c r="A2463">
        <v>2464</v>
      </c>
      <c r="B2463">
        <v>49</v>
      </c>
      <c r="C2463" t="s">
        <v>13</v>
      </c>
      <c r="D2463" t="s">
        <v>9</v>
      </c>
      <c r="E2463" t="s">
        <v>203</v>
      </c>
      <c r="F2463">
        <v>19</v>
      </c>
      <c r="G2463" s="1">
        <v>120177</v>
      </c>
      <c r="H2463" t="s">
        <v>20</v>
      </c>
      <c r="I2463" t="s">
        <v>12</v>
      </c>
    </row>
    <row r="2464" spans="1:9" x14ac:dyDescent="0.3">
      <c r="A2464">
        <v>2465</v>
      </c>
      <c r="B2464">
        <v>25</v>
      </c>
      <c r="C2464" t="s">
        <v>209</v>
      </c>
      <c r="D2464" t="s">
        <v>210</v>
      </c>
      <c r="E2464" t="s">
        <v>205</v>
      </c>
      <c r="F2464">
        <v>2</v>
      </c>
      <c r="G2464" s="1">
        <v>69032</v>
      </c>
      <c r="H2464" t="s">
        <v>16</v>
      </c>
      <c r="I2464" t="s">
        <v>39</v>
      </c>
    </row>
    <row r="2465" spans="1:9" x14ac:dyDescent="0.3">
      <c r="A2465">
        <v>2466</v>
      </c>
      <c r="B2465">
        <v>35</v>
      </c>
      <c r="C2465" t="s">
        <v>8</v>
      </c>
      <c r="D2465" t="s">
        <v>14</v>
      </c>
      <c r="E2465" t="s">
        <v>204</v>
      </c>
      <c r="F2465">
        <v>8</v>
      </c>
      <c r="G2465" s="1">
        <v>101332</v>
      </c>
      <c r="H2465" t="s">
        <v>27</v>
      </c>
      <c r="I2465" t="s">
        <v>12</v>
      </c>
    </row>
    <row r="2466" spans="1:9" x14ac:dyDescent="0.3">
      <c r="A2466">
        <v>2467</v>
      </c>
      <c r="B2466">
        <v>57</v>
      </c>
      <c r="C2466" t="s">
        <v>13</v>
      </c>
      <c r="D2466" t="s">
        <v>18</v>
      </c>
      <c r="E2466" t="s">
        <v>205</v>
      </c>
      <c r="F2466">
        <v>30</v>
      </c>
      <c r="G2466" s="1">
        <v>121450</v>
      </c>
      <c r="H2466" t="s">
        <v>20</v>
      </c>
      <c r="I2466" t="s">
        <v>56</v>
      </c>
    </row>
    <row r="2467" spans="1:9" x14ac:dyDescent="0.3">
      <c r="A2467">
        <v>2468</v>
      </c>
      <c r="B2467">
        <v>35</v>
      </c>
      <c r="C2467" t="s">
        <v>13</v>
      </c>
      <c r="D2467" t="s">
        <v>9</v>
      </c>
      <c r="E2467" t="s">
        <v>204</v>
      </c>
      <c r="F2467">
        <v>12</v>
      </c>
      <c r="G2467" s="1">
        <v>166375</v>
      </c>
      <c r="H2467" t="s">
        <v>27</v>
      </c>
      <c r="I2467" t="s">
        <v>12</v>
      </c>
    </row>
    <row r="2468" spans="1:9" x14ac:dyDescent="0.3">
      <c r="A2468">
        <v>2469</v>
      </c>
      <c r="B2468">
        <v>43</v>
      </c>
      <c r="C2468" t="s">
        <v>8</v>
      </c>
      <c r="D2468" t="s">
        <v>14</v>
      </c>
      <c r="E2468" t="s">
        <v>95</v>
      </c>
      <c r="F2468">
        <v>21</v>
      </c>
      <c r="G2468" s="1">
        <v>185119</v>
      </c>
      <c r="H2468" t="s">
        <v>20</v>
      </c>
      <c r="I2468" t="s">
        <v>12</v>
      </c>
    </row>
    <row r="2469" spans="1:9" x14ac:dyDescent="0.3">
      <c r="A2469">
        <v>2470</v>
      </c>
      <c r="B2469">
        <v>37</v>
      </c>
      <c r="C2469" t="s">
        <v>13</v>
      </c>
      <c r="D2469" t="s">
        <v>9</v>
      </c>
      <c r="E2469" t="s">
        <v>205</v>
      </c>
      <c r="F2469">
        <v>10</v>
      </c>
      <c r="G2469" s="1">
        <v>149217</v>
      </c>
      <c r="H2469" t="s">
        <v>27</v>
      </c>
      <c r="I2469" t="s">
        <v>30</v>
      </c>
    </row>
    <row r="2470" spans="1:9" x14ac:dyDescent="0.3">
      <c r="A2470">
        <v>2471</v>
      </c>
      <c r="B2470">
        <v>50</v>
      </c>
      <c r="C2470" t="s">
        <v>8</v>
      </c>
      <c r="D2470" t="s">
        <v>14</v>
      </c>
      <c r="E2470" t="s">
        <v>202</v>
      </c>
      <c r="F2470">
        <v>21</v>
      </c>
      <c r="G2470" s="1">
        <v>166512</v>
      </c>
      <c r="H2470" t="s">
        <v>11</v>
      </c>
      <c r="I2470" t="s">
        <v>12</v>
      </c>
    </row>
    <row r="2471" spans="1:9" x14ac:dyDescent="0.3">
      <c r="A2471">
        <v>2472</v>
      </c>
      <c r="B2471">
        <v>52</v>
      </c>
      <c r="C2471" t="s">
        <v>13</v>
      </c>
      <c r="D2471" t="s">
        <v>14</v>
      </c>
      <c r="E2471" t="s">
        <v>95</v>
      </c>
      <c r="F2471">
        <v>28</v>
      </c>
      <c r="G2471" s="1">
        <v>186963</v>
      </c>
      <c r="H2471" t="s">
        <v>27</v>
      </c>
      <c r="I2471" t="s">
        <v>28</v>
      </c>
    </row>
    <row r="2472" spans="1:9" x14ac:dyDescent="0.3">
      <c r="A2472">
        <v>2473</v>
      </c>
      <c r="B2472">
        <v>26</v>
      </c>
      <c r="C2472" t="s">
        <v>8</v>
      </c>
      <c r="D2472" t="s">
        <v>9</v>
      </c>
      <c r="E2472" t="s">
        <v>203</v>
      </c>
      <c r="F2472">
        <v>3</v>
      </c>
      <c r="G2472" s="1">
        <v>75072</v>
      </c>
      <c r="H2472" t="s">
        <v>20</v>
      </c>
      <c r="I2472" t="s">
        <v>23</v>
      </c>
    </row>
    <row r="2473" spans="1:9" x14ac:dyDescent="0.3">
      <c r="A2473">
        <v>2474</v>
      </c>
      <c r="B2473">
        <v>34</v>
      </c>
      <c r="C2473" t="s">
        <v>13</v>
      </c>
      <c r="D2473" t="s">
        <v>14</v>
      </c>
      <c r="E2473" t="s">
        <v>205</v>
      </c>
      <c r="F2473">
        <v>10</v>
      </c>
      <c r="G2473" s="1">
        <v>163398</v>
      </c>
      <c r="H2473" t="s">
        <v>27</v>
      </c>
      <c r="I2473" t="s">
        <v>30</v>
      </c>
    </row>
    <row r="2474" spans="1:9" x14ac:dyDescent="0.3">
      <c r="A2474">
        <v>2475</v>
      </c>
      <c r="B2474">
        <v>30</v>
      </c>
      <c r="C2474" t="s">
        <v>8</v>
      </c>
      <c r="D2474" t="s">
        <v>210</v>
      </c>
      <c r="E2474" t="s">
        <v>204</v>
      </c>
      <c r="F2474">
        <v>11</v>
      </c>
      <c r="G2474" s="1">
        <v>103947</v>
      </c>
      <c r="H2474" t="s">
        <v>20</v>
      </c>
      <c r="I2474" t="s">
        <v>56</v>
      </c>
    </row>
    <row r="2475" spans="1:9" x14ac:dyDescent="0.3">
      <c r="A2475">
        <v>2476</v>
      </c>
      <c r="B2475">
        <v>60</v>
      </c>
      <c r="C2475" t="s">
        <v>13</v>
      </c>
      <c r="D2475" t="s">
        <v>18</v>
      </c>
      <c r="E2475" t="s">
        <v>202</v>
      </c>
      <c r="F2475">
        <v>33</v>
      </c>
      <c r="G2475" s="1">
        <v>179180</v>
      </c>
      <c r="H2475" t="s">
        <v>32</v>
      </c>
      <c r="I2475" t="s">
        <v>23</v>
      </c>
    </row>
    <row r="2476" spans="1:9" x14ac:dyDescent="0.3">
      <c r="A2476">
        <v>2477</v>
      </c>
      <c r="B2476">
        <v>50</v>
      </c>
      <c r="C2476" t="s">
        <v>8</v>
      </c>
      <c r="D2476" t="s">
        <v>9</v>
      </c>
      <c r="E2476" t="s">
        <v>203</v>
      </c>
      <c r="F2476">
        <v>23</v>
      </c>
      <c r="G2476" s="1">
        <v>175966</v>
      </c>
      <c r="H2476" t="s">
        <v>32</v>
      </c>
      <c r="I2476" t="s">
        <v>23</v>
      </c>
    </row>
    <row r="2477" spans="1:9" x14ac:dyDescent="0.3">
      <c r="A2477">
        <v>2478</v>
      </c>
      <c r="B2477">
        <v>58</v>
      </c>
      <c r="C2477" t="s">
        <v>8</v>
      </c>
      <c r="D2477" t="s">
        <v>14</v>
      </c>
      <c r="E2477" t="s">
        <v>95</v>
      </c>
      <c r="F2477">
        <v>27</v>
      </c>
      <c r="G2477" s="1">
        <v>190004</v>
      </c>
      <c r="H2477" t="s">
        <v>16</v>
      </c>
      <c r="I2477" t="s">
        <v>12</v>
      </c>
    </row>
    <row r="2478" spans="1:9" x14ac:dyDescent="0.3">
      <c r="A2478">
        <v>2479</v>
      </c>
      <c r="B2478">
        <v>35</v>
      </c>
      <c r="C2478" t="s">
        <v>13</v>
      </c>
      <c r="D2478" t="s">
        <v>14</v>
      </c>
      <c r="E2478" t="s">
        <v>205</v>
      </c>
      <c r="F2478">
        <v>10</v>
      </c>
      <c r="G2478" s="1">
        <v>152039</v>
      </c>
      <c r="H2478" t="s">
        <v>32</v>
      </c>
      <c r="I2478" t="s">
        <v>23</v>
      </c>
    </row>
    <row r="2479" spans="1:9" x14ac:dyDescent="0.3">
      <c r="A2479">
        <v>2480</v>
      </c>
      <c r="B2479">
        <v>28</v>
      </c>
      <c r="C2479" t="s">
        <v>8</v>
      </c>
      <c r="D2479" t="s">
        <v>14</v>
      </c>
      <c r="E2479" t="s">
        <v>206</v>
      </c>
      <c r="F2479">
        <v>5</v>
      </c>
      <c r="G2479" s="1">
        <v>76742</v>
      </c>
      <c r="H2479" t="s">
        <v>16</v>
      </c>
      <c r="I2479" t="s">
        <v>23</v>
      </c>
    </row>
    <row r="2480" spans="1:9" x14ac:dyDescent="0.3">
      <c r="A2480">
        <v>2481</v>
      </c>
      <c r="B2480">
        <v>57</v>
      </c>
      <c r="C2480" t="s">
        <v>13</v>
      </c>
      <c r="D2480" t="s">
        <v>18</v>
      </c>
      <c r="E2480" t="s">
        <v>202</v>
      </c>
      <c r="F2480">
        <v>33</v>
      </c>
      <c r="G2480" s="1">
        <v>191790</v>
      </c>
      <c r="H2480" t="s">
        <v>27</v>
      </c>
      <c r="I2480" t="s">
        <v>30</v>
      </c>
    </row>
    <row r="2481" spans="1:9" x14ac:dyDescent="0.3">
      <c r="A2481">
        <v>2482</v>
      </c>
      <c r="B2481">
        <v>46</v>
      </c>
      <c r="C2481" t="s">
        <v>13</v>
      </c>
      <c r="D2481" t="s">
        <v>9</v>
      </c>
      <c r="E2481" t="s">
        <v>95</v>
      </c>
      <c r="F2481">
        <v>20</v>
      </c>
      <c r="G2481" s="1">
        <v>139398</v>
      </c>
      <c r="H2481" t="s">
        <v>27</v>
      </c>
      <c r="I2481" t="s">
        <v>12</v>
      </c>
    </row>
    <row r="2482" spans="1:9" x14ac:dyDescent="0.3">
      <c r="A2482">
        <v>2483</v>
      </c>
      <c r="B2482">
        <v>28</v>
      </c>
      <c r="C2482" t="s">
        <v>8</v>
      </c>
      <c r="D2482" t="s">
        <v>210</v>
      </c>
      <c r="E2482" t="s">
        <v>203</v>
      </c>
      <c r="F2482">
        <v>7</v>
      </c>
      <c r="G2482" s="1">
        <v>95845</v>
      </c>
      <c r="H2482" t="s">
        <v>27</v>
      </c>
      <c r="I2482" t="s">
        <v>12</v>
      </c>
    </row>
    <row r="2483" spans="1:9" x14ac:dyDescent="0.3">
      <c r="A2483">
        <v>2484</v>
      </c>
      <c r="B2483">
        <v>34</v>
      </c>
      <c r="C2483" t="s">
        <v>8</v>
      </c>
      <c r="D2483" t="s">
        <v>14</v>
      </c>
      <c r="E2483" t="s">
        <v>205</v>
      </c>
      <c r="F2483">
        <v>12</v>
      </c>
      <c r="G2483" s="1">
        <v>160976</v>
      </c>
      <c r="H2483" t="s">
        <v>27</v>
      </c>
      <c r="I2483" t="s">
        <v>12</v>
      </c>
    </row>
    <row r="2484" spans="1:9" x14ac:dyDescent="0.3">
      <c r="A2484">
        <v>2485</v>
      </c>
      <c r="B2484">
        <v>33</v>
      </c>
      <c r="C2484" t="s">
        <v>13</v>
      </c>
      <c r="D2484" t="s">
        <v>14</v>
      </c>
      <c r="E2484" t="s">
        <v>204</v>
      </c>
      <c r="F2484">
        <v>9</v>
      </c>
      <c r="G2484" s="1">
        <v>126753</v>
      </c>
      <c r="H2484" t="s">
        <v>32</v>
      </c>
      <c r="I2484" t="s">
        <v>12</v>
      </c>
    </row>
    <row r="2485" spans="1:9" x14ac:dyDescent="0.3">
      <c r="A2485">
        <v>2486</v>
      </c>
      <c r="B2485">
        <v>37</v>
      </c>
      <c r="C2485" t="s">
        <v>209</v>
      </c>
      <c r="D2485" t="s">
        <v>14</v>
      </c>
      <c r="E2485" t="s">
        <v>205</v>
      </c>
      <c r="F2485">
        <v>14</v>
      </c>
      <c r="G2485" s="1">
        <v>161393</v>
      </c>
      <c r="H2485" t="s">
        <v>16</v>
      </c>
      <c r="I2485" t="s">
        <v>23</v>
      </c>
    </row>
    <row r="2486" spans="1:9" x14ac:dyDescent="0.3">
      <c r="A2486">
        <v>2487</v>
      </c>
      <c r="B2486">
        <v>33</v>
      </c>
      <c r="C2486" t="s">
        <v>8</v>
      </c>
      <c r="D2486" t="s">
        <v>14</v>
      </c>
      <c r="E2486" t="s">
        <v>95</v>
      </c>
      <c r="F2486">
        <v>8</v>
      </c>
      <c r="G2486" s="1">
        <v>139817</v>
      </c>
      <c r="H2486" t="s">
        <v>32</v>
      </c>
      <c r="I2486" t="s">
        <v>12</v>
      </c>
    </row>
    <row r="2487" spans="1:9" x14ac:dyDescent="0.3">
      <c r="A2487">
        <v>2488</v>
      </c>
      <c r="B2487">
        <v>53</v>
      </c>
      <c r="C2487" t="s">
        <v>8</v>
      </c>
      <c r="D2487" t="s">
        <v>18</v>
      </c>
      <c r="E2487" t="s">
        <v>202</v>
      </c>
      <c r="F2487">
        <v>25</v>
      </c>
      <c r="G2487" s="1">
        <v>181714</v>
      </c>
      <c r="H2487" t="s">
        <v>27</v>
      </c>
      <c r="I2487" t="s">
        <v>12</v>
      </c>
    </row>
    <row r="2488" spans="1:9" x14ac:dyDescent="0.3">
      <c r="A2488">
        <v>2489</v>
      </c>
      <c r="B2488">
        <v>35</v>
      </c>
      <c r="C2488" t="s">
        <v>13</v>
      </c>
      <c r="D2488" t="s">
        <v>9</v>
      </c>
      <c r="E2488" t="s">
        <v>203</v>
      </c>
      <c r="F2488">
        <v>10</v>
      </c>
      <c r="G2488" s="1">
        <v>114776</v>
      </c>
      <c r="H2488" t="s">
        <v>16</v>
      </c>
      <c r="I2488" t="s">
        <v>23</v>
      </c>
    </row>
    <row r="2489" spans="1:9" x14ac:dyDescent="0.3">
      <c r="A2489">
        <v>2490</v>
      </c>
      <c r="B2489">
        <v>30</v>
      </c>
      <c r="C2489" t="s">
        <v>8</v>
      </c>
      <c r="D2489" t="s">
        <v>14</v>
      </c>
      <c r="E2489" t="s">
        <v>205</v>
      </c>
      <c r="F2489">
        <v>6</v>
      </c>
      <c r="G2489" s="1">
        <v>105725</v>
      </c>
      <c r="H2489" t="s">
        <v>27</v>
      </c>
      <c r="I2489" t="s">
        <v>30</v>
      </c>
    </row>
    <row r="2490" spans="1:9" x14ac:dyDescent="0.3">
      <c r="A2490">
        <v>2491</v>
      </c>
      <c r="B2490">
        <v>24</v>
      </c>
      <c r="C2490" t="s">
        <v>13</v>
      </c>
      <c r="D2490" t="s">
        <v>210</v>
      </c>
      <c r="E2490" t="s">
        <v>204</v>
      </c>
      <c r="F2490">
        <v>1</v>
      </c>
      <c r="G2490" s="1">
        <v>52731</v>
      </c>
      <c r="H2490" t="s">
        <v>20</v>
      </c>
      <c r="I2490" t="s">
        <v>56</v>
      </c>
    </row>
    <row r="2491" spans="1:9" x14ac:dyDescent="0.3">
      <c r="A2491">
        <v>2492</v>
      </c>
      <c r="B2491">
        <v>36</v>
      </c>
      <c r="C2491" t="s">
        <v>8</v>
      </c>
      <c r="D2491" t="s">
        <v>14</v>
      </c>
      <c r="E2491" t="s">
        <v>206</v>
      </c>
      <c r="F2491">
        <v>8</v>
      </c>
      <c r="G2491" s="1">
        <v>106492</v>
      </c>
      <c r="H2491" t="s">
        <v>27</v>
      </c>
      <c r="I2491" t="s">
        <v>30</v>
      </c>
    </row>
    <row r="2492" spans="1:9" x14ac:dyDescent="0.3">
      <c r="A2492">
        <v>2493</v>
      </c>
      <c r="B2492">
        <v>27</v>
      </c>
      <c r="C2492" t="s">
        <v>13</v>
      </c>
      <c r="D2492" t="s">
        <v>9</v>
      </c>
      <c r="E2492" t="s">
        <v>205</v>
      </c>
      <c r="F2492">
        <v>4</v>
      </c>
      <c r="G2492" s="1">
        <v>73895</v>
      </c>
      <c r="H2492" t="s">
        <v>20</v>
      </c>
      <c r="I2492" t="s">
        <v>56</v>
      </c>
    </row>
    <row r="2493" spans="1:9" x14ac:dyDescent="0.3">
      <c r="A2493">
        <v>2494</v>
      </c>
      <c r="B2493">
        <v>23</v>
      </c>
      <c r="C2493" t="s">
        <v>8</v>
      </c>
      <c r="D2493" t="s">
        <v>18</v>
      </c>
      <c r="E2493" t="s">
        <v>202</v>
      </c>
      <c r="F2493">
        <v>1</v>
      </c>
      <c r="G2493" s="1">
        <v>119836</v>
      </c>
      <c r="H2493" t="s">
        <v>11</v>
      </c>
      <c r="I2493" t="s">
        <v>35</v>
      </c>
    </row>
    <row r="2494" spans="1:9" x14ac:dyDescent="0.3">
      <c r="A2494">
        <v>2495</v>
      </c>
      <c r="B2494">
        <v>28</v>
      </c>
      <c r="C2494" t="s">
        <v>13</v>
      </c>
      <c r="D2494" t="s">
        <v>14</v>
      </c>
      <c r="E2494" t="s">
        <v>95</v>
      </c>
      <c r="F2494">
        <v>5</v>
      </c>
      <c r="G2494" s="1">
        <v>99747</v>
      </c>
      <c r="H2494" t="s">
        <v>32</v>
      </c>
      <c r="I2494" t="s">
        <v>33</v>
      </c>
    </row>
    <row r="2495" spans="1:9" x14ac:dyDescent="0.3">
      <c r="A2495">
        <v>2496</v>
      </c>
      <c r="B2495">
        <v>52</v>
      </c>
      <c r="C2495" t="s">
        <v>8</v>
      </c>
      <c r="D2495" t="s">
        <v>9</v>
      </c>
      <c r="E2495" t="s">
        <v>203</v>
      </c>
      <c r="F2495">
        <v>25</v>
      </c>
      <c r="G2495" s="1">
        <v>168287</v>
      </c>
      <c r="H2495" t="s">
        <v>16</v>
      </c>
      <c r="I2495" t="s">
        <v>12</v>
      </c>
    </row>
    <row r="2496" spans="1:9" x14ac:dyDescent="0.3">
      <c r="A2496">
        <v>2497</v>
      </c>
      <c r="B2496">
        <v>28</v>
      </c>
      <c r="C2496" t="s">
        <v>13</v>
      </c>
      <c r="D2496" t="s">
        <v>14</v>
      </c>
      <c r="E2496" t="s">
        <v>205</v>
      </c>
      <c r="F2496">
        <v>7</v>
      </c>
      <c r="G2496" s="1">
        <v>115920</v>
      </c>
      <c r="H2496" t="s">
        <v>32</v>
      </c>
      <c r="I2496" t="s">
        <v>23</v>
      </c>
    </row>
    <row r="2497" spans="1:9" x14ac:dyDescent="0.3">
      <c r="A2497">
        <v>2498</v>
      </c>
      <c r="B2497">
        <v>32</v>
      </c>
      <c r="C2497" t="s">
        <v>8</v>
      </c>
      <c r="D2497" t="s">
        <v>14</v>
      </c>
      <c r="E2497" t="s">
        <v>204</v>
      </c>
      <c r="F2497">
        <v>11</v>
      </c>
      <c r="G2497" s="1">
        <v>128078</v>
      </c>
      <c r="H2497" t="s">
        <v>16</v>
      </c>
      <c r="I2497" t="s">
        <v>17</v>
      </c>
    </row>
    <row r="2498" spans="1:9" x14ac:dyDescent="0.3">
      <c r="A2498">
        <v>2499</v>
      </c>
      <c r="B2498">
        <v>24</v>
      </c>
      <c r="C2498" t="s">
        <v>13</v>
      </c>
      <c r="D2498" t="s">
        <v>9</v>
      </c>
      <c r="E2498" t="s">
        <v>206</v>
      </c>
      <c r="F2498">
        <v>1</v>
      </c>
      <c r="G2498" s="1">
        <v>51265</v>
      </c>
      <c r="H2498" t="s">
        <v>11</v>
      </c>
      <c r="I2498" t="s">
        <v>44</v>
      </c>
    </row>
    <row r="2499" spans="1:9" x14ac:dyDescent="0.3">
      <c r="A2499">
        <v>2500</v>
      </c>
      <c r="B2499">
        <v>43</v>
      </c>
      <c r="C2499" t="s">
        <v>8</v>
      </c>
      <c r="D2499" t="s">
        <v>210</v>
      </c>
      <c r="E2499" t="s">
        <v>95</v>
      </c>
      <c r="F2499">
        <v>22</v>
      </c>
      <c r="G2499" s="1">
        <v>165919</v>
      </c>
      <c r="H2499" t="s">
        <v>32</v>
      </c>
      <c r="I2499" t="s">
        <v>33</v>
      </c>
    </row>
    <row r="2500" spans="1:9" x14ac:dyDescent="0.3">
      <c r="A2500">
        <v>2501</v>
      </c>
      <c r="B2500">
        <v>60</v>
      </c>
      <c r="C2500" t="s">
        <v>13</v>
      </c>
      <c r="D2500" t="s">
        <v>18</v>
      </c>
      <c r="E2500" t="s">
        <v>202</v>
      </c>
      <c r="F2500">
        <v>34</v>
      </c>
      <c r="G2500" s="1">
        <v>188651</v>
      </c>
      <c r="H2500" t="s">
        <v>27</v>
      </c>
      <c r="I2500" t="s">
        <v>28</v>
      </c>
    </row>
    <row r="2501" spans="1:9" x14ac:dyDescent="0.3">
      <c r="A2501">
        <v>2502</v>
      </c>
      <c r="B2501">
        <v>24</v>
      </c>
      <c r="C2501" t="s">
        <v>8</v>
      </c>
      <c r="D2501" t="s">
        <v>14</v>
      </c>
      <c r="E2501" t="s">
        <v>203</v>
      </c>
      <c r="F2501">
        <v>0</v>
      </c>
      <c r="G2501" s="1">
        <v>55538</v>
      </c>
      <c r="H2501" t="s">
        <v>16</v>
      </c>
      <c r="I2501" t="s">
        <v>17</v>
      </c>
    </row>
    <row r="2502" spans="1:9" x14ac:dyDescent="0.3">
      <c r="A2502">
        <v>2503</v>
      </c>
      <c r="B2502">
        <v>55</v>
      </c>
      <c r="C2502" t="s">
        <v>8</v>
      </c>
      <c r="D2502" t="s">
        <v>9</v>
      </c>
      <c r="E2502" t="s">
        <v>204</v>
      </c>
      <c r="F2502">
        <v>28</v>
      </c>
      <c r="G2502" s="1">
        <v>193964</v>
      </c>
      <c r="H2502" t="s">
        <v>32</v>
      </c>
      <c r="I2502" t="s">
        <v>23</v>
      </c>
    </row>
    <row r="2503" spans="1:9" x14ac:dyDescent="0.3">
      <c r="A2503">
        <v>2504</v>
      </c>
      <c r="B2503">
        <v>29</v>
      </c>
      <c r="C2503" t="s">
        <v>13</v>
      </c>
      <c r="D2503" t="s">
        <v>14</v>
      </c>
      <c r="E2503" t="s">
        <v>205</v>
      </c>
      <c r="F2503">
        <v>4</v>
      </c>
      <c r="G2503" s="1">
        <v>104702</v>
      </c>
      <c r="H2503" t="s">
        <v>27</v>
      </c>
      <c r="I2503" t="s">
        <v>12</v>
      </c>
    </row>
    <row r="2504" spans="1:9" x14ac:dyDescent="0.3">
      <c r="A2504">
        <v>2505</v>
      </c>
      <c r="B2504">
        <v>44</v>
      </c>
      <c r="C2504" t="s">
        <v>8</v>
      </c>
      <c r="D2504" t="s">
        <v>18</v>
      </c>
      <c r="E2504" t="s">
        <v>202</v>
      </c>
      <c r="F2504">
        <v>19</v>
      </c>
      <c r="G2504" s="1">
        <v>172955</v>
      </c>
      <c r="H2504" t="s">
        <v>11</v>
      </c>
      <c r="I2504" t="s">
        <v>44</v>
      </c>
    </row>
    <row r="2505" spans="1:9" x14ac:dyDescent="0.3">
      <c r="A2505">
        <v>2506</v>
      </c>
      <c r="B2505">
        <v>40</v>
      </c>
      <c r="C2505" t="s">
        <v>13</v>
      </c>
      <c r="D2505" t="s">
        <v>14</v>
      </c>
      <c r="E2505" t="s">
        <v>95</v>
      </c>
      <c r="F2505">
        <v>16</v>
      </c>
      <c r="G2505" s="1">
        <v>138032</v>
      </c>
      <c r="H2505" t="s">
        <v>27</v>
      </c>
      <c r="I2505" t="s">
        <v>28</v>
      </c>
    </row>
    <row r="2506" spans="1:9" x14ac:dyDescent="0.3">
      <c r="A2506">
        <v>2507</v>
      </c>
      <c r="B2506">
        <v>27</v>
      </c>
      <c r="C2506" t="s">
        <v>8</v>
      </c>
      <c r="D2506" t="s">
        <v>9</v>
      </c>
      <c r="E2506" t="s">
        <v>203</v>
      </c>
      <c r="F2506">
        <v>4</v>
      </c>
      <c r="G2506" s="1">
        <v>82683</v>
      </c>
      <c r="H2506" t="s">
        <v>27</v>
      </c>
      <c r="I2506" t="s">
        <v>30</v>
      </c>
    </row>
    <row r="2507" spans="1:9" x14ac:dyDescent="0.3">
      <c r="A2507">
        <v>2508</v>
      </c>
      <c r="B2507">
        <v>43</v>
      </c>
      <c r="C2507" t="s">
        <v>8</v>
      </c>
      <c r="D2507" t="s">
        <v>14</v>
      </c>
      <c r="E2507" t="s">
        <v>205</v>
      </c>
      <c r="F2507">
        <v>17</v>
      </c>
      <c r="G2507" s="1">
        <v>155414</v>
      </c>
      <c r="H2507" t="s">
        <v>27</v>
      </c>
      <c r="I2507" t="s">
        <v>30</v>
      </c>
    </row>
    <row r="2508" spans="1:9" x14ac:dyDescent="0.3">
      <c r="A2508">
        <v>2509</v>
      </c>
      <c r="B2508">
        <v>49</v>
      </c>
      <c r="C2508" t="s">
        <v>13</v>
      </c>
      <c r="D2508" t="s">
        <v>210</v>
      </c>
      <c r="E2508" t="s">
        <v>204</v>
      </c>
      <c r="F2508">
        <v>25</v>
      </c>
      <c r="G2508" s="1">
        <v>154207</v>
      </c>
      <c r="H2508" t="s">
        <v>11</v>
      </c>
      <c r="I2508" t="s">
        <v>23</v>
      </c>
    </row>
    <row r="2509" spans="1:9" x14ac:dyDescent="0.3">
      <c r="A2509">
        <v>2510</v>
      </c>
      <c r="B2509">
        <v>30</v>
      </c>
      <c r="C2509" t="s">
        <v>8</v>
      </c>
      <c r="D2509" t="s">
        <v>14</v>
      </c>
      <c r="E2509" t="s">
        <v>206</v>
      </c>
      <c r="F2509">
        <v>8</v>
      </c>
      <c r="G2509" s="1">
        <v>107895</v>
      </c>
      <c r="H2509" t="s">
        <v>20</v>
      </c>
      <c r="I2509" t="s">
        <v>12</v>
      </c>
    </row>
    <row r="2510" spans="1:9" x14ac:dyDescent="0.3">
      <c r="A2510">
        <v>2511</v>
      </c>
      <c r="B2510">
        <v>42</v>
      </c>
      <c r="C2510" t="s">
        <v>13</v>
      </c>
      <c r="D2510" t="s">
        <v>9</v>
      </c>
      <c r="E2510" t="s">
        <v>95</v>
      </c>
      <c r="F2510">
        <v>18</v>
      </c>
      <c r="G2510" s="1">
        <v>148446</v>
      </c>
      <c r="H2510" t="s">
        <v>20</v>
      </c>
      <c r="I2510" t="s">
        <v>23</v>
      </c>
    </row>
    <row r="2511" spans="1:9" x14ac:dyDescent="0.3">
      <c r="A2511">
        <v>2512</v>
      </c>
      <c r="B2511">
        <v>26</v>
      </c>
      <c r="C2511" t="s">
        <v>8</v>
      </c>
      <c r="D2511" t="s">
        <v>14</v>
      </c>
      <c r="E2511" t="s">
        <v>205</v>
      </c>
      <c r="F2511">
        <v>4</v>
      </c>
      <c r="G2511" s="1">
        <v>102859</v>
      </c>
      <c r="H2511" t="s">
        <v>11</v>
      </c>
      <c r="I2511" t="s">
        <v>35</v>
      </c>
    </row>
    <row r="2512" spans="1:9" x14ac:dyDescent="0.3">
      <c r="A2512">
        <v>2513</v>
      </c>
      <c r="B2512">
        <v>41</v>
      </c>
      <c r="C2512" t="s">
        <v>13</v>
      </c>
      <c r="D2512" t="s">
        <v>18</v>
      </c>
      <c r="E2512" t="s">
        <v>202</v>
      </c>
      <c r="F2512">
        <v>13</v>
      </c>
      <c r="G2512" s="1">
        <v>138662</v>
      </c>
      <c r="H2512" t="s">
        <v>16</v>
      </c>
      <c r="I2512" t="s">
        <v>23</v>
      </c>
    </row>
    <row r="2513" spans="1:9" x14ac:dyDescent="0.3">
      <c r="A2513">
        <v>2514</v>
      </c>
      <c r="B2513">
        <v>46</v>
      </c>
      <c r="C2513" t="s">
        <v>8</v>
      </c>
      <c r="D2513" t="s">
        <v>9</v>
      </c>
      <c r="E2513" t="s">
        <v>204</v>
      </c>
      <c r="F2513">
        <v>23</v>
      </c>
      <c r="G2513" s="1">
        <v>181699</v>
      </c>
      <c r="H2513" t="s">
        <v>32</v>
      </c>
      <c r="I2513" t="s">
        <v>23</v>
      </c>
    </row>
    <row r="2514" spans="1:9" x14ac:dyDescent="0.3">
      <c r="A2514">
        <v>2515</v>
      </c>
      <c r="B2514">
        <v>57</v>
      </c>
      <c r="C2514" t="s">
        <v>13</v>
      </c>
      <c r="D2514" t="s">
        <v>14</v>
      </c>
      <c r="E2514" t="s">
        <v>205</v>
      </c>
      <c r="F2514">
        <v>33</v>
      </c>
      <c r="G2514" s="1">
        <v>188232</v>
      </c>
      <c r="H2514" t="s">
        <v>11</v>
      </c>
      <c r="I2514" t="s">
        <v>44</v>
      </c>
    </row>
    <row r="2515" spans="1:9" x14ac:dyDescent="0.3">
      <c r="A2515">
        <v>2516</v>
      </c>
      <c r="B2515">
        <v>22</v>
      </c>
      <c r="C2515" t="s">
        <v>13</v>
      </c>
      <c r="D2515" t="s">
        <v>210</v>
      </c>
      <c r="E2515" t="s">
        <v>203</v>
      </c>
      <c r="F2515">
        <v>0</v>
      </c>
      <c r="G2515" s="1">
        <v>51832</v>
      </c>
      <c r="H2515" t="s">
        <v>16</v>
      </c>
      <c r="I2515" t="s">
        <v>12</v>
      </c>
    </row>
    <row r="2516" spans="1:9" x14ac:dyDescent="0.3">
      <c r="A2516">
        <v>2517</v>
      </c>
      <c r="B2516">
        <v>54</v>
      </c>
      <c r="C2516" t="s">
        <v>8</v>
      </c>
      <c r="D2516" t="s">
        <v>18</v>
      </c>
      <c r="E2516" t="s">
        <v>202</v>
      </c>
      <c r="F2516">
        <v>28</v>
      </c>
      <c r="G2516" s="1">
        <v>188484</v>
      </c>
      <c r="H2516" t="s">
        <v>27</v>
      </c>
      <c r="I2516" t="s">
        <v>12</v>
      </c>
    </row>
    <row r="2517" spans="1:9" x14ac:dyDescent="0.3">
      <c r="A2517">
        <v>2518</v>
      </c>
      <c r="B2517">
        <v>42</v>
      </c>
      <c r="C2517" t="s">
        <v>13</v>
      </c>
      <c r="D2517" t="s">
        <v>14</v>
      </c>
      <c r="E2517" t="s">
        <v>95</v>
      </c>
      <c r="F2517">
        <v>16</v>
      </c>
      <c r="G2517" s="1">
        <v>138286</v>
      </c>
      <c r="H2517" t="s">
        <v>11</v>
      </c>
      <c r="I2517" t="s">
        <v>35</v>
      </c>
    </row>
    <row r="2518" spans="1:9" x14ac:dyDescent="0.3">
      <c r="A2518">
        <v>2519</v>
      </c>
      <c r="B2518">
        <v>49</v>
      </c>
      <c r="C2518" t="s">
        <v>8</v>
      </c>
      <c r="D2518" t="s">
        <v>9</v>
      </c>
      <c r="E2518" t="s">
        <v>205</v>
      </c>
      <c r="F2518">
        <v>22</v>
      </c>
      <c r="G2518" s="1">
        <v>181132</v>
      </c>
      <c r="H2518" t="s">
        <v>32</v>
      </c>
      <c r="I2518" t="s">
        <v>33</v>
      </c>
    </row>
    <row r="2519" spans="1:9" x14ac:dyDescent="0.3">
      <c r="A2519">
        <v>2520</v>
      </c>
      <c r="B2519">
        <v>27</v>
      </c>
      <c r="C2519" t="s">
        <v>13</v>
      </c>
      <c r="D2519" t="s">
        <v>14</v>
      </c>
      <c r="E2519" t="s">
        <v>203</v>
      </c>
      <c r="F2519">
        <v>4</v>
      </c>
      <c r="G2519" s="1">
        <v>73938</v>
      </c>
      <c r="H2519" t="s">
        <v>20</v>
      </c>
      <c r="I2519" t="s">
        <v>12</v>
      </c>
    </row>
    <row r="2520" spans="1:9" x14ac:dyDescent="0.3">
      <c r="A2520">
        <v>2521</v>
      </c>
      <c r="B2520">
        <v>36</v>
      </c>
      <c r="C2520" t="s">
        <v>8</v>
      </c>
      <c r="D2520" t="s">
        <v>9</v>
      </c>
      <c r="E2520" t="s">
        <v>204</v>
      </c>
      <c r="F2520">
        <v>14</v>
      </c>
      <c r="G2520" s="1">
        <v>119224</v>
      </c>
      <c r="H2520" t="s">
        <v>27</v>
      </c>
      <c r="I2520" t="s">
        <v>28</v>
      </c>
    </row>
    <row r="2521" spans="1:9" x14ac:dyDescent="0.3">
      <c r="A2521">
        <v>2522</v>
      </c>
      <c r="B2521">
        <v>31</v>
      </c>
      <c r="C2521" t="s">
        <v>13</v>
      </c>
      <c r="D2521" t="s">
        <v>14</v>
      </c>
      <c r="E2521" t="s">
        <v>205</v>
      </c>
      <c r="F2521">
        <v>6</v>
      </c>
      <c r="G2521" s="1">
        <v>101186</v>
      </c>
      <c r="H2521" t="s">
        <v>16</v>
      </c>
      <c r="I2521" t="s">
        <v>23</v>
      </c>
    </row>
    <row r="2522" spans="1:9" x14ac:dyDescent="0.3">
      <c r="A2522">
        <v>2523</v>
      </c>
      <c r="B2522">
        <v>39</v>
      </c>
      <c r="C2522" t="s">
        <v>8</v>
      </c>
      <c r="D2522" t="s">
        <v>14</v>
      </c>
      <c r="E2522" t="s">
        <v>202</v>
      </c>
      <c r="F2522">
        <v>14</v>
      </c>
      <c r="G2522" s="1">
        <v>142360</v>
      </c>
      <c r="H2522" t="s">
        <v>16</v>
      </c>
      <c r="I2522" t="s">
        <v>39</v>
      </c>
    </row>
    <row r="2523" spans="1:9" x14ac:dyDescent="0.3">
      <c r="A2523">
        <v>2524</v>
      </c>
      <c r="B2523">
        <v>41</v>
      </c>
      <c r="C2523" t="s">
        <v>13</v>
      </c>
      <c r="D2523" t="s">
        <v>9</v>
      </c>
      <c r="E2523" t="s">
        <v>204</v>
      </c>
      <c r="F2523">
        <v>20</v>
      </c>
      <c r="G2523" s="1">
        <v>151315</v>
      </c>
      <c r="H2523" t="s">
        <v>16</v>
      </c>
      <c r="I2523" t="s">
        <v>12</v>
      </c>
    </row>
    <row r="2524" spans="1:9" x14ac:dyDescent="0.3">
      <c r="A2524">
        <v>2525</v>
      </c>
      <c r="B2524">
        <v>48</v>
      </c>
      <c r="C2524" t="s">
        <v>8</v>
      </c>
      <c r="D2524" t="s">
        <v>18</v>
      </c>
      <c r="E2524" t="s">
        <v>205</v>
      </c>
      <c r="F2524">
        <v>23</v>
      </c>
      <c r="G2524" s="1">
        <v>181021</v>
      </c>
      <c r="H2524" t="s">
        <v>11</v>
      </c>
      <c r="I2524" t="s">
        <v>44</v>
      </c>
    </row>
    <row r="2525" spans="1:9" x14ac:dyDescent="0.3">
      <c r="A2525">
        <v>2526</v>
      </c>
      <c r="B2525">
        <v>39</v>
      </c>
      <c r="C2525" t="s">
        <v>13</v>
      </c>
      <c r="D2525" t="s">
        <v>14</v>
      </c>
      <c r="E2525" t="s">
        <v>95</v>
      </c>
      <c r="F2525">
        <v>15</v>
      </c>
      <c r="G2525" s="1">
        <v>134641</v>
      </c>
      <c r="H2525" t="s">
        <v>27</v>
      </c>
      <c r="I2525" t="s">
        <v>12</v>
      </c>
    </row>
    <row r="2526" spans="1:9" x14ac:dyDescent="0.3">
      <c r="A2526">
        <v>2527</v>
      </c>
      <c r="B2526">
        <v>48</v>
      </c>
      <c r="C2526" t="s">
        <v>8</v>
      </c>
      <c r="D2526" t="s">
        <v>9</v>
      </c>
      <c r="E2526" t="s">
        <v>206</v>
      </c>
      <c r="F2526">
        <v>23</v>
      </c>
      <c r="G2526" s="1">
        <v>173851</v>
      </c>
      <c r="H2526" t="s">
        <v>27</v>
      </c>
      <c r="I2526" t="s">
        <v>28</v>
      </c>
    </row>
    <row r="2527" spans="1:9" x14ac:dyDescent="0.3">
      <c r="A2527">
        <v>2528</v>
      </c>
      <c r="B2527">
        <v>31</v>
      </c>
      <c r="C2527" t="s">
        <v>209</v>
      </c>
      <c r="D2527" t="s">
        <v>210</v>
      </c>
      <c r="E2527" t="s">
        <v>203</v>
      </c>
      <c r="F2527">
        <v>8</v>
      </c>
      <c r="G2527" s="1">
        <v>104127</v>
      </c>
      <c r="H2527" t="s">
        <v>16</v>
      </c>
      <c r="I2527" t="s">
        <v>39</v>
      </c>
    </row>
    <row r="2528" spans="1:9" x14ac:dyDescent="0.3">
      <c r="A2528">
        <v>2529</v>
      </c>
      <c r="B2528">
        <v>47</v>
      </c>
      <c r="C2528" t="s">
        <v>8</v>
      </c>
      <c r="D2528" t="s">
        <v>14</v>
      </c>
      <c r="E2528" t="s">
        <v>204</v>
      </c>
      <c r="F2528">
        <v>25</v>
      </c>
      <c r="G2528" s="1">
        <v>178859</v>
      </c>
      <c r="H2528" t="s">
        <v>20</v>
      </c>
      <c r="I2528" t="s">
        <v>23</v>
      </c>
    </row>
    <row r="2529" spans="1:9" x14ac:dyDescent="0.3">
      <c r="A2529">
        <v>2530</v>
      </c>
      <c r="B2529">
        <v>29</v>
      </c>
      <c r="C2529" t="s">
        <v>13</v>
      </c>
      <c r="D2529" t="s">
        <v>18</v>
      </c>
      <c r="E2529" t="s">
        <v>205</v>
      </c>
      <c r="F2529">
        <v>5</v>
      </c>
      <c r="G2529" s="1">
        <v>98568</v>
      </c>
      <c r="H2529" t="s">
        <v>20</v>
      </c>
      <c r="I2529" t="s">
        <v>56</v>
      </c>
    </row>
    <row r="2530" spans="1:9" x14ac:dyDescent="0.3">
      <c r="A2530">
        <v>2531</v>
      </c>
      <c r="B2530">
        <v>32</v>
      </c>
      <c r="C2530" t="s">
        <v>8</v>
      </c>
      <c r="D2530" t="s">
        <v>9</v>
      </c>
      <c r="E2530" t="s">
        <v>202</v>
      </c>
      <c r="F2530">
        <v>9</v>
      </c>
      <c r="G2530" s="1">
        <v>104661</v>
      </c>
      <c r="H2530" t="s">
        <v>16</v>
      </c>
      <c r="I2530" t="s">
        <v>17</v>
      </c>
    </row>
    <row r="2531" spans="1:9" x14ac:dyDescent="0.3">
      <c r="A2531">
        <v>2532</v>
      </c>
      <c r="B2531">
        <v>38</v>
      </c>
      <c r="C2531" t="s">
        <v>13</v>
      </c>
      <c r="D2531" t="s">
        <v>14</v>
      </c>
      <c r="E2531" t="s">
        <v>95</v>
      </c>
      <c r="F2531">
        <v>13</v>
      </c>
      <c r="G2531" s="1">
        <v>134858</v>
      </c>
      <c r="H2531" t="s">
        <v>20</v>
      </c>
      <c r="I2531" t="s">
        <v>12</v>
      </c>
    </row>
    <row r="2532" spans="1:9" x14ac:dyDescent="0.3">
      <c r="A2532">
        <v>2533</v>
      </c>
      <c r="B2532">
        <v>34</v>
      </c>
      <c r="C2532" t="s">
        <v>8</v>
      </c>
      <c r="D2532" t="s">
        <v>9</v>
      </c>
      <c r="E2532" t="s">
        <v>203</v>
      </c>
      <c r="F2532">
        <v>10</v>
      </c>
      <c r="G2532" s="1">
        <v>94502</v>
      </c>
      <c r="H2532" t="s">
        <v>11</v>
      </c>
      <c r="I2532" t="s">
        <v>35</v>
      </c>
    </row>
    <row r="2533" spans="1:9" x14ac:dyDescent="0.3">
      <c r="A2533">
        <v>2534</v>
      </c>
      <c r="B2533">
        <v>23</v>
      </c>
      <c r="C2533" t="s">
        <v>209</v>
      </c>
      <c r="D2533" t="s">
        <v>210</v>
      </c>
      <c r="E2533" t="s">
        <v>206</v>
      </c>
      <c r="F2533">
        <v>2</v>
      </c>
      <c r="G2533" s="1">
        <v>62852</v>
      </c>
      <c r="H2533" t="s">
        <v>27</v>
      </c>
      <c r="I2533" t="s">
        <v>30</v>
      </c>
    </row>
    <row r="2534" spans="1:9" x14ac:dyDescent="0.3">
      <c r="A2534">
        <v>2535</v>
      </c>
      <c r="B2534">
        <v>36</v>
      </c>
      <c r="C2534" t="s">
        <v>8</v>
      </c>
      <c r="D2534" t="s">
        <v>9</v>
      </c>
      <c r="E2534" t="s">
        <v>206</v>
      </c>
      <c r="F2534">
        <v>14</v>
      </c>
      <c r="G2534" s="1">
        <v>139095</v>
      </c>
      <c r="H2534" t="s">
        <v>11</v>
      </c>
      <c r="I2534" t="s">
        <v>23</v>
      </c>
    </row>
    <row r="2535" spans="1:9" x14ac:dyDescent="0.3">
      <c r="A2535">
        <v>2536</v>
      </c>
      <c r="B2535">
        <v>30</v>
      </c>
      <c r="C2535" t="s">
        <v>13</v>
      </c>
      <c r="D2535" t="s">
        <v>14</v>
      </c>
      <c r="E2535" t="s">
        <v>204</v>
      </c>
      <c r="F2535">
        <v>5</v>
      </c>
      <c r="G2535" s="1">
        <v>106278</v>
      </c>
      <c r="H2535" t="s">
        <v>27</v>
      </c>
      <c r="I2535" t="s">
        <v>28</v>
      </c>
    </row>
    <row r="2536" spans="1:9" x14ac:dyDescent="0.3">
      <c r="A2536">
        <v>2537</v>
      </c>
      <c r="B2536">
        <v>28</v>
      </c>
      <c r="C2536" t="s">
        <v>8</v>
      </c>
      <c r="D2536" t="s">
        <v>14</v>
      </c>
      <c r="E2536" t="s">
        <v>205</v>
      </c>
      <c r="F2536">
        <v>4</v>
      </c>
      <c r="G2536" s="1">
        <v>90452</v>
      </c>
      <c r="H2536" t="s">
        <v>16</v>
      </c>
      <c r="I2536" t="s">
        <v>17</v>
      </c>
    </row>
    <row r="2537" spans="1:9" x14ac:dyDescent="0.3">
      <c r="A2537">
        <v>2538</v>
      </c>
      <c r="B2537">
        <v>46</v>
      </c>
      <c r="C2537" t="s">
        <v>13</v>
      </c>
      <c r="D2537" t="s">
        <v>18</v>
      </c>
      <c r="E2537" t="s">
        <v>202</v>
      </c>
      <c r="F2537">
        <v>23</v>
      </c>
      <c r="G2537" s="1">
        <v>168304</v>
      </c>
      <c r="H2537" t="s">
        <v>27</v>
      </c>
      <c r="I2537" t="s">
        <v>12</v>
      </c>
    </row>
    <row r="2538" spans="1:9" x14ac:dyDescent="0.3">
      <c r="A2538">
        <v>2539</v>
      </c>
      <c r="B2538">
        <v>34</v>
      </c>
      <c r="C2538" t="s">
        <v>8</v>
      </c>
      <c r="D2538" t="s">
        <v>9</v>
      </c>
      <c r="E2538" t="s">
        <v>203</v>
      </c>
      <c r="F2538">
        <v>10</v>
      </c>
      <c r="G2538" s="1">
        <v>126593</v>
      </c>
      <c r="H2538" t="s">
        <v>27</v>
      </c>
      <c r="I2538" t="s">
        <v>12</v>
      </c>
    </row>
    <row r="2539" spans="1:9" x14ac:dyDescent="0.3">
      <c r="A2539">
        <v>2540</v>
      </c>
      <c r="B2539">
        <v>44</v>
      </c>
      <c r="C2539" t="s">
        <v>8</v>
      </c>
      <c r="D2539" t="s">
        <v>14</v>
      </c>
      <c r="E2539" t="s">
        <v>95</v>
      </c>
      <c r="F2539">
        <v>19</v>
      </c>
      <c r="G2539" s="1">
        <v>152203</v>
      </c>
      <c r="H2539" t="s">
        <v>20</v>
      </c>
      <c r="I2539" t="s">
        <v>12</v>
      </c>
    </row>
    <row r="2540" spans="1:9" x14ac:dyDescent="0.3">
      <c r="A2540">
        <v>2541</v>
      </c>
      <c r="B2540">
        <v>55</v>
      </c>
      <c r="C2540" t="s">
        <v>13</v>
      </c>
      <c r="D2540" t="s">
        <v>18</v>
      </c>
      <c r="E2540" t="s">
        <v>202</v>
      </c>
      <c r="F2540">
        <v>30</v>
      </c>
      <c r="G2540" s="1">
        <v>183138</v>
      </c>
      <c r="H2540" t="s">
        <v>16</v>
      </c>
      <c r="I2540" t="s">
        <v>39</v>
      </c>
    </row>
    <row r="2541" spans="1:9" x14ac:dyDescent="0.3">
      <c r="A2541">
        <v>2542</v>
      </c>
      <c r="B2541">
        <v>35</v>
      </c>
      <c r="C2541" t="s">
        <v>8</v>
      </c>
      <c r="D2541" t="s">
        <v>14</v>
      </c>
      <c r="E2541" t="s">
        <v>205</v>
      </c>
      <c r="F2541">
        <v>9</v>
      </c>
      <c r="G2541" s="1">
        <v>130275</v>
      </c>
      <c r="H2541" t="s">
        <v>27</v>
      </c>
      <c r="I2541" t="s">
        <v>28</v>
      </c>
    </row>
    <row r="2542" spans="1:9" x14ac:dyDescent="0.3">
      <c r="A2542">
        <v>2543</v>
      </c>
      <c r="B2542">
        <v>54</v>
      </c>
      <c r="C2542" t="s">
        <v>8</v>
      </c>
      <c r="D2542" t="s">
        <v>9</v>
      </c>
      <c r="E2542" t="s">
        <v>204</v>
      </c>
      <c r="F2542">
        <v>29</v>
      </c>
      <c r="G2542" s="1">
        <v>191915</v>
      </c>
      <c r="H2542" t="s">
        <v>20</v>
      </c>
      <c r="I2542" t="s">
        <v>23</v>
      </c>
    </row>
    <row r="2543" spans="1:9" x14ac:dyDescent="0.3">
      <c r="A2543">
        <v>2544</v>
      </c>
      <c r="B2543">
        <v>23</v>
      </c>
      <c r="C2543" t="s">
        <v>13</v>
      </c>
      <c r="D2543" t="s">
        <v>210</v>
      </c>
      <c r="E2543" t="s">
        <v>203</v>
      </c>
      <c r="F2543">
        <v>2</v>
      </c>
      <c r="G2543" s="1">
        <v>62807</v>
      </c>
      <c r="H2543" t="s">
        <v>16</v>
      </c>
      <c r="I2543" t="s">
        <v>39</v>
      </c>
    </row>
    <row r="2544" spans="1:9" x14ac:dyDescent="0.3">
      <c r="A2544">
        <v>2545</v>
      </c>
      <c r="B2544">
        <v>46</v>
      </c>
      <c r="C2544" t="s">
        <v>8</v>
      </c>
      <c r="D2544" t="s">
        <v>14</v>
      </c>
      <c r="E2544" t="s">
        <v>95</v>
      </c>
      <c r="F2544">
        <v>21</v>
      </c>
      <c r="G2544" s="1">
        <v>174305</v>
      </c>
      <c r="H2544" t="s">
        <v>11</v>
      </c>
      <c r="I2544" t="s">
        <v>44</v>
      </c>
    </row>
    <row r="2545" spans="1:9" x14ac:dyDescent="0.3">
      <c r="A2545">
        <v>2546</v>
      </c>
      <c r="B2545">
        <v>33</v>
      </c>
      <c r="C2545" t="s">
        <v>13</v>
      </c>
      <c r="D2545" t="s">
        <v>9</v>
      </c>
      <c r="E2545" t="s">
        <v>205</v>
      </c>
      <c r="F2545">
        <v>9</v>
      </c>
      <c r="G2545" s="1">
        <v>133326</v>
      </c>
      <c r="H2545" t="s">
        <v>16</v>
      </c>
      <c r="I2545" t="s">
        <v>23</v>
      </c>
    </row>
    <row r="2546" spans="1:9" x14ac:dyDescent="0.3">
      <c r="A2546">
        <v>2547</v>
      </c>
      <c r="B2546">
        <v>26</v>
      </c>
      <c r="C2546" t="s">
        <v>8</v>
      </c>
      <c r="D2546" t="s">
        <v>14</v>
      </c>
      <c r="E2546" t="s">
        <v>206</v>
      </c>
      <c r="F2546">
        <v>4</v>
      </c>
      <c r="G2546" s="1">
        <v>75656</v>
      </c>
      <c r="H2546" t="s">
        <v>27</v>
      </c>
      <c r="I2546" t="s">
        <v>30</v>
      </c>
    </row>
    <row r="2547" spans="1:9" x14ac:dyDescent="0.3">
      <c r="A2547">
        <v>2548</v>
      </c>
      <c r="B2547">
        <v>43</v>
      </c>
      <c r="C2547" t="s">
        <v>13</v>
      </c>
      <c r="D2547" t="s">
        <v>18</v>
      </c>
      <c r="E2547" t="s">
        <v>202</v>
      </c>
      <c r="F2547">
        <v>19</v>
      </c>
      <c r="G2547" s="1">
        <v>155944</v>
      </c>
      <c r="H2547" t="s">
        <v>11</v>
      </c>
      <c r="I2547" t="s">
        <v>12</v>
      </c>
    </row>
    <row r="2548" spans="1:9" x14ac:dyDescent="0.3">
      <c r="A2548">
        <v>2549</v>
      </c>
      <c r="B2548">
        <v>36</v>
      </c>
      <c r="C2548" t="s">
        <v>8</v>
      </c>
      <c r="D2548" t="s">
        <v>14</v>
      </c>
      <c r="E2548" t="s">
        <v>205</v>
      </c>
      <c r="F2548">
        <v>11</v>
      </c>
      <c r="G2548" s="1">
        <v>137775</v>
      </c>
      <c r="H2548" t="s">
        <v>32</v>
      </c>
      <c r="I2548" t="s">
        <v>23</v>
      </c>
    </row>
    <row r="2549" spans="1:9" x14ac:dyDescent="0.3">
      <c r="A2549">
        <v>2550</v>
      </c>
      <c r="B2549">
        <v>23</v>
      </c>
      <c r="C2549" t="s">
        <v>13</v>
      </c>
      <c r="D2549" t="s">
        <v>9</v>
      </c>
      <c r="E2549" t="s">
        <v>204</v>
      </c>
      <c r="F2549">
        <v>0</v>
      </c>
      <c r="G2549" s="1">
        <v>51831</v>
      </c>
      <c r="H2549" t="s">
        <v>32</v>
      </c>
      <c r="I2549" t="s">
        <v>23</v>
      </c>
    </row>
    <row r="2550" spans="1:9" x14ac:dyDescent="0.3">
      <c r="A2550">
        <v>2551</v>
      </c>
      <c r="B2550">
        <v>49</v>
      </c>
      <c r="C2550" t="s">
        <v>8</v>
      </c>
      <c r="D2550" t="s">
        <v>14</v>
      </c>
      <c r="E2550" t="s">
        <v>202</v>
      </c>
      <c r="F2550">
        <v>22</v>
      </c>
      <c r="G2550" s="1">
        <v>182237</v>
      </c>
      <c r="H2550" t="s">
        <v>27</v>
      </c>
      <c r="I2550" t="s">
        <v>28</v>
      </c>
    </row>
    <row r="2551" spans="1:9" x14ac:dyDescent="0.3">
      <c r="A2551">
        <v>2552</v>
      </c>
      <c r="B2551">
        <v>35</v>
      </c>
      <c r="C2551" t="s">
        <v>13</v>
      </c>
      <c r="D2551" t="s">
        <v>14</v>
      </c>
      <c r="E2551" t="s">
        <v>205</v>
      </c>
      <c r="F2551">
        <v>10</v>
      </c>
      <c r="G2551" s="1">
        <v>151901</v>
      </c>
      <c r="H2551" t="s">
        <v>11</v>
      </c>
      <c r="I2551" t="s">
        <v>44</v>
      </c>
    </row>
    <row r="2552" spans="1:9" x14ac:dyDescent="0.3">
      <c r="A2552">
        <v>2553</v>
      </c>
      <c r="B2552">
        <v>31</v>
      </c>
      <c r="C2552" t="s">
        <v>8</v>
      </c>
      <c r="D2552" t="s">
        <v>9</v>
      </c>
      <c r="E2552" t="s">
        <v>203</v>
      </c>
      <c r="F2552">
        <v>8</v>
      </c>
      <c r="G2552" s="1">
        <v>100052</v>
      </c>
      <c r="H2552" t="s">
        <v>32</v>
      </c>
      <c r="I2552" t="s">
        <v>33</v>
      </c>
    </row>
    <row r="2553" spans="1:9" x14ac:dyDescent="0.3">
      <c r="A2553">
        <v>2554</v>
      </c>
      <c r="B2553">
        <v>54</v>
      </c>
      <c r="C2553" t="s">
        <v>209</v>
      </c>
      <c r="D2553" t="s">
        <v>210</v>
      </c>
      <c r="E2553" t="s">
        <v>95</v>
      </c>
      <c r="F2553">
        <v>29</v>
      </c>
      <c r="G2553" s="1">
        <v>158254</v>
      </c>
      <c r="H2553" t="s">
        <v>27</v>
      </c>
      <c r="I2553" t="s">
        <v>12</v>
      </c>
    </row>
    <row r="2554" spans="1:9" x14ac:dyDescent="0.3">
      <c r="A2554">
        <v>2555</v>
      </c>
      <c r="B2554">
        <v>43</v>
      </c>
      <c r="C2554" t="s">
        <v>8</v>
      </c>
      <c r="D2554" t="s">
        <v>14</v>
      </c>
      <c r="E2554" t="s">
        <v>205</v>
      </c>
      <c r="F2554">
        <v>20</v>
      </c>
      <c r="G2554" s="1">
        <v>167207</v>
      </c>
      <c r="H2554" t="s">
        <v>11</v>
      </c>
      <c r="I2554" t="s">
        <v>44</v>
      </c>
    </row>
    <row r="2555" spans="1:9" x14ac:dyDescent="0.3">
      <c r="A2555">
        <v>2556</v>
      </c>
      <c r="B2555">
        <v>33</v>
      </c>
      <c r="C2555" t="s">
        <v>13</v>
      </c>
      <c r="D2555" t="s">
        <v>14</v>
      </c>
      <c r="E2555" t="s">
        <v>204</v>
      </c>
      <c r="F2555">
        <v>10</v>
      </c>
      <c r="G2555" s="1">
        <v>112439</v>
      </c>
      <c r="H2555" t="s">
        <v>11</v>
      </c>
      <c r="I2555" t="s">
        <v>44</v>
      </c>
    </row>
    <row r="2556" spans="1:9" x14ac:dyDescent="0.3">
      <c r="A2556">
        <v>2557</v>
      </c>
      <c r="B2556">
        <v>52</v>
      </c>
      <c r="C2556" t="s">
        <v>13</v>
      </c>
      <c r="D2556" t="s">
        <v>18</v>
      </c>
      <c r="E2556" t="s">
        <v>202</v>
      </c>
      <c r="F2556">
        <v>29</v>
      </c>
      <c r="G2556" s="1">
        <v>194214</v>
      </c>
      <c r="H2556" t="s">
        <v>11</v>
      </c>
      <c r="I2556" t="s">
        <v>12</v>
      </c>
    </row>
    <row r="2557" spans="1:9" x14ac:dyDescent="0.3">
      <c r="A2557">
        <v>2558</v>
      </c>
      <c r="B2557">
        <v>28</v>
      </c>
      <c r="C2557" t="s">
        <v>8</v>
      </c>
      <c r="D2557" t="s">
        <v>9</v>
      </c>
      <c r="E2557" t="s">
        <v>205</v>
      </c>
      <c r="F2557">
        <v>5</v>
      </c>
      <c r="G2557" s="1">
        <v>84407</v>
      </c>
      <c r="H2557" t="s">
        <v>27</v>
      </c>
      <c r="I2557" t="s">
        <v>28</v>
      </c>
    </row>
    <row r="2558" spans="1:9" x14ac:dyDescent="0.3">
      <c r="A2558">
        <v>2559</v>
      </c>
      <c r="B2558">
        <v>36</v>
      </c>
      <c r="C2558" t="s">
        <v>13</v>
      </c>
      <c r="D2558" t="s">
        <v>14</v>
      </c>
      <c r="E2558" t="s">
        <v>95</v>
      </c>
      <c r="F2558">
        <v>13</v>
      </c>
      <c r="G2558" s="1">
        <v>139413</v>
      </c>
      <c r="H2558" t="s">
        <v>11</v>
      </c>
      <c r="I2558" t="s">
        <v>35</v>
      </c>
    </row>
    <row r="2559" spans="1:9" x14ac:dyDescent="0.3">
      <c r="A2559">
        <v>2560</v>
      </c>
      <c r="B2559">
        <v>43</v>
      </c>
      <c r="C2559" t="s">
        <v>8</v>
      </c>
      <c r="D2559" t="s">
        <v>9</v>
      </c>
      <c r="E2559" t="s">
        <v>204</v>
      </c>
      <c r="F2559">
        <v>20</v>
      </c>
      <c r="G2559" s="1">
        <v>143084</v>
      </c>
      <c r="H2559" t="s">
        <v>27</v>
      </c>
      <c r="I2559" t="s">
        <v>12</v>
      </c>
    </row>
    <row r="2560" spans="1:9" x14ac:dyDescent="0.3">
      <c r="A2560">
        <v>2561</v>
      </c>
      <c r="B2560">
        <v>50</v>
      </c>
      <c r="C2560" t="s">
        <v>13</v>
      </c>
      <c r="D2560" t="s">
        <v>14</v>
      </c>
      <c r="E2560" t="s">
        <v>205</v>
      </c>
      <c r="F2560">
        <v>25</v>
      </c>
      <c r="G2560" s="1">
        <v>192344</v>
      </c>
      <c r="H2560" t="s">
        <v>16</v>
      </c>
      <c r="I2560" t="s">
        <v>12</v>
      </c>
    </row>
    <row r="2561" spans="1:9" x14ac:dyDescent="0.3">
      <c r="A2561">
        <v>2562</v>
      </c>
      <c r="B2561">
        <v>24</v>
      </c>
      <c r="C2561" t="s">
        <v>8</v>
      </c>
      <c r="D2561" t="s">
        <v>18</v>
      </c>
      <c r="E2561" t="s">
        <v>202</v>
      </c>
      <c r="F2561">
        <v>1</v>
      </c>
      <c r="G2561" s="1">
        <v>106132</v>
      </c>
      <c r="H2561" t="s">
        <v>32</v>
      </c>
      <c r="I2561" t="s">
        <v>23</v>
      </c>
    </row>
    <row r="2562" spans="1:9" x14ac:dyDescent="0.3">
      <c r="A2562">
        <v>2563</v>
      </c>
      <c r="B2562">
        <v>52</v>
      </c>
      <c r="C2562" t="s">
        <v>8</v>
      </c>
      <c r="D2562" t="s">
        <v>14</v>
      </c>
      <c r="E2562" t="s">
        <v>95</v>
      </c>
      <c r="F2562">
        <v>26</v>
      </c>
      <c r="G2562" s="1">
        <v>184816</v>
      </c>
      <c r="H2562" t="s">
        <v>16</v>
      </c>
      <c r="I2562" t="s">
        <v>17</v>
      </c>
    </row>
    <row r="2563" spans="1:9" x14ac:dyDescent="0.3">
      <c r="A2563">
        <v>2564</v>
      </c>
      <c r="B2563">
        <v>46</v>
      </c>
      <c r="C2563" t="s">
        <v>13</v>
      </c>
      <c r="D2563" t="s">
        <v>9</v>
      </c>
      <c r="E2563" t="s">
        <v>203</v>
      </c>
      <c r="F2563">
        <v>19</v>
      </c>
      <c r="G2563" s="1">
        <v>150248</v>
      </c>
      <c r="H2563" t="s">
        <v>32</v>
      </c>
      <c r="I2563" t="s">
        <v>23</v>
      </c>
    </row>
    <row r="2564" spans="1:9" x14ac:dyDescent="0.3">
      <c r="A2564">
        <v>2565</v>
      </c>
      <c r="B2564">
        <v>38</v>
      </c>
      <c r="C2564" t="s">
        <v>8</v>
      </c>
      <c r="D2564" t="s">
        <v>14</v>
      </c>
      <c r="E2564" t="s">
        <v>205</v>
      </c>
      <c r="F2564">
        <v>15</v>
      </c>
      <c r="G2564" s="1">
        <v>170995</v>
      </c>
      <c r="H2564" t="s">
        <v>27</v>
      </c>
      <c r="I2564" t="s">
        <v>28</v>
      </c>
    </row>
    <row r="2565" spans="1:9" x14ac:dyDescent="0.3">
      <c r="A2565">
        <v>2566</v>
      </c>
      <c r="B2565">
        <v>29</v>
      </c>
      <c r="C2565" t="s">
        <v>8</v>
      </c>
      <c r="D2565" t="s">
        <v>9</v>
      </c>
      <c r="E2565" t="s">
        <v>204</v>
      </c>
      <c r="F2565">
        <v>6</v>
      </c>
      <c r="G2565" s="1">
        <v>88035</v>
      </c>
      <c r="H2565" t="s">
        <v>20</v>
      </c>
      <c r="I2565" t="s">
        <v>23</v>
      </c>
    </row>
    <row r="2566" spans="1:9" x14ac:dyDescent="0.3">
      <c r="A2566">
        <v>2567</v>
      </c>
      <c r="B2566">
        <v>33</v>
      </c>
      <c r="C2566" t="s">
        <v>13</v>
      </c>
      <c r="D2566" t="s">
        <v>14</v>
      </c>
      <c r="E2566" t="s">
        <v>206</v>
      </c>
      <c r="F2566">
        <v>10</v>
      </c>
      <c r="G2566" s="1">
        <v>119419</v>
      </c>
      <c r="H2566" t="s">
        <v>27</v>
      </c>
      <c r="I2566" t="s">
        <v>30</v>
      </c>
    </row>
    <row r="2567" spans="1:9" x14ac:dyDescent="0.3">
      <c r="A2567">
        <v>2568</v>
      </c>
      <c r="B2567">
        <v>47</v>
      </c>
      <c r="C2567" t="s">
        <v>8</v>
      </c>
      <c r="D2567" t="s">
        <v>18</v>
      </c>
      <c r="E2567" t="s">
        <v>202</v>
      </c>
      <c r="F2567">
        <v>21</v>
      </c>
      <c r="G2567" s="1">
        <v>173582</v>
      </c>
      <c r="H2567" t="s">
        <v>20</v>
      </c>
      <c r="I2567" t="s">
        <v>56</v>
      </c>
    </row>
    <row r="2568" spans="1:9" x14ac:dyDescent="0.3">
      <c r="A2568">
        <v>2569</v>
      </c>
      <c r="B2568">
        <v>45</v>
      </c>
      <c r="C2568" t="s">
        <v>13</v>
      </c>
      <c r="D2568" t="s">
        <v>14</v>
      </c>
      <c r="E2568" t="s">
        <v>95</v>
      </c>
      <c r="F2568">
        <v>23</v>
      </c>
      <c r="G2568" s="1">
        <v>174436</v>
      </c>
      <c r="H2568" t="s">
        <v>20</v>
      </c>
      <c r="I2568" t="s">
        <v>56</v>
      </c>
    </row>
    <row r="2569" spans="1:9" x14ac:dyDescent="0.3">
      <c r="A2569">
        <v>2570</v>
      </c>
      <c r="B2569">
        <v>28</v>
      </c>
      <c r="C2569" t="s">
        <v>8</v>
      </c>
      <c r="D2569" t="s">
        <v>9</v>
      </c>
      <c r="E2569" t="s">
        <v>203</v>
      </c>
      <c r="F2569">
        <v>4</v>
      </c>
      <c r="G2569" s="1">
        <v>71699</v>
      </c>
      <c r="H2569" t="s">
        <v>20</v>
      </c>
      <c r="I2569" t="s">
        <v>23</v>
      </c>
    </row>
    <row r="2570" spans="1:9" x14ac:dyDescent="0.3">
      <c r="A2570">
        <v>2571</v>
      </c>
      <c r="B2570">
        <v>42</v>
      </c>
      <c r="C2570" t="s">
        <v>13</v>
      </c>
      <c r="D2570" t="s">
        <v>14</v>
      </c>
      <c r="E2570" t="s">
        <v>205</v>
      </c>
      <c r="F2570">
        <v>14</v>
      </c>
      <c r="G2570" s="1">
        <v>163558</v>
      </c>
      <c r="H2570" t="s">
        <v>16</v>
      </c>
      <c r="I2570" t="s">
        <v>17</v>
      </c>
    </row>
    <row r="2571" spans="1:9" x14ac:dyDescent="0.3">
      <c r="A2571">
        <v>2572</v>
      </c>
      <c r="B2571">
        <v>46</v>
      </c>
      <c r="C2571" t="s">
        <v>8</v>
      </c>
      <c r="D2571" t="s">
        <v>9</v>
      </c>
      <c r="E2571" t="s">
        <v>204</v>
      </c>
      <c r="F2571">
        <v>24</v>
      </c>
      <c r="G2571" s="1">
        <v>166828</v>
      </c>
      <c r="H2571" t="s">
        <v>16</v>
      </c>
      <c r="I2571" t="s">
        <v>23</v>
      </c>
    </row>
    <row r="2572" spans="1:9" x14ac:dyDescent="0.3">
      <c r="A2572">
        <v>2573</v>
      </c>
      <c r="B2572">
        <v>38</v>
      </c>
      <c r="C2572" t="s">
        <v>13</v>
      </c>
      <c r="D2572" t="s">
        <v>18</v>
      </c>
      <c r="E2572" t="s">
        <v>202</v>
      </c>
      <c r="F2572">
        <v>15</v>
      </c>
      <c r="G2572" s="1">
        <v>144496</v>
      </c>
      <c r="H2572" t="s">
        <v>27</v>
      </c>
      <c r="I2572" t="s">
        <v>28</v>
      </c>
    </row>
    <row r="2573" spans="1:9" x14ac:dyDescent="0.3">
      <c r="A2573">
        <v>2574</v>
      </c>
      <c r="B2573">
        <v>54</v>
      </c>
      <c r="C2573" t="s">
        <v>8</v>
      </c>
      <c r="D2573" t="s">
        <v>14</v>
      </c>
      <c r="E2573" t="s">
        <v>95</v>
      </c>
      <c r="F2573">
        <v>31</v>
      </c>
      <c r="G2573" s="1">
        <v>193746</v>
      </c>
      <c r="H2573" t="s">
        <v>20</v>
      </c>
      <c r="I2573" t="s">
        <v>23</v>
      </c>
    </row>
    <row r="2574" spans="1:9" x14ac:dyDescent="0.3">
      <c r="A2574">
        <v>2575</v>
      </c>
      <c r="B2574">
        <v>33</v>
      </c>
      <c r="C2574" t="s">
        <v>13</v>
      </c>
      <c r="D2574" t="s">
        <v>14</v>
      </c>
      <c r="E2574" t="s">
        <v>205</v>
      </c>
      <c r="F2574">
        <v>8</v>
      </c>
      <c r="G2574" s="1">
        <v>122581</v>
      </c>
      <c r="H2574" t="s">
        <v>32</v>
      </c>
      <c r="I2574" t="s">
        <v>33</v>
      </c>
    </row>
    <row r="2575" spans="1:9" x14ac:dyDescent="0.3">
      <c r="A2575">
        <v>2576</v>
      </c>
      <c r="B2575">
        <v>27</v>
      </c>
      <c r="C2575" t="s">
        <v>8</v>
      </c>
      <c r="D2575" t="s">
        <v>210</v>
      </c>
      <c r="E2575" t="s">
        <v>203</v>
      </c>
      <c r="F2575">
        <v>4</v>
      </c>
      <c r="G2575" s="1">
        <v>79767</v>
      </c>
      <c r="H2575" t="s">
        <v>16</v>
      </c>
      <c r="I2575" t="s">
        <v>39</v>
      </c>
    </row>
    <row r="2576" spans="1:9" x14ac:dyDescent="0.3">
      <c r="A2576">
        <v>2577</v>
      </c>
      <c r="B2576">
        <v>50</v>
      </c>
      <c r="C2576" t="s">
        <v>13</v>
      </c>
      <c r="D2576" t="s">
        <v>9</v>
      </c>
      <c r="E2576" t="s">
        <v>204</v>
      </c>
      <c r="F2576">
        <v>25</v>
      </c>
      <c r="G2576" s="1">
        <v>177177</v>
      </c>
      <c r="H2576" t="s">
        <v>32</v>
      </c>
      <c r="I2576" t="s">
        <v>12</v>
      </c>
    </row>
    <row r="2577" spans="1:9" x14ac:dyDescent="0.3">
      <c r="A2577">
        <v>2578</v>
      </c>
      <c r="B2577">
        <v>26</v>
      </c>
      <c r="C2577" t="s">
        <v>8</v>
      </c>
      <c r="D2577" t="s">
        <v>14</v>
      </c>
      <c r="E2577" t="s">
        <v>205</v>
      </c>
      <c r="F2577">
        <v>4</v>
      </c>
      <c r="G2577" s="1">
        <v>89843</v>
      </c>
      <c r="H2577" t="s">
        <v>32</v>
      </c>
      <c r="I2577" t="s">
        <v>23</v>
      </c>
    </row>
    <row r="2578" spans="1:9" x14ac:dyDescent="0.3">
      <c r="A2578">
        <v>2579</v>
      </c>
      <c r="B2578">
        <v>31</v>
      </c>
      <c r="C2578" t="s">
        <v>13</v>
      </c>
      <c r="D2578" t="s">
        <v>14</v>
      </c>
      <c r="E2578" t="s">
        <v>95</v>
      </c>
      <c r="F2578">
        <v>6</v>
      </c>
      <c r="G2578" s="1">
        <v>113563</v>
      </c>
      <c r="H2578" t="s">
        <v>11</v>
      </c>
      <c r="I2578" t="s">
        <v>44</v>
      </c>
    </row>
    <row r="2579" spans="1:9" x14ac:dyDescent="0.3">
      <c r="A2579">
        <v>2580</v>
      </c>
      <c r="B2579">
        <v>35</v>
      </c>
      <c r="C2579" t="s">
        <v>8</v>
      </c>
      <c r="D2579" t="s">
        <v>9</v>
      </c>
      <c r="E2579" t="s">
        <v>206</v>
      </c>
      <c r="F2579">
        <v>10</v>
      </c>
      <c r="G2579" s="1">
        <v>128712</v>
      </c>
      <c r="H2579" t="s">
        <v>32</v>
      </c>
      <c r="I2579" t="s">
        <v>23</v>
      </c>
    </row>
    <row r="2580" spans="1:9" x14ac:dyDescent="0.3">
      <c r="A2580">
        <v>2581</v>
      </c>
      <c r="B2580">
        <v>44</v>
      </c>
      <c r="C2580" t="s">
        <v>13</v>
      </c>
      <c r="D2580" t="s">
        <v>18</v>
      </c>
      <c r="E2580" t="s">
        <v>202</v>
      </c>
      <c r="F2580">
        <v>18</v>
      </c>
      <c r="G2580" s="1">
        <v>161621</v>
      </c>
      <c r="H2580" t="s">
        <v>16</v>
      </c>
      <c r="I2580" t="s">
        <v>17</v>
      </c>
    </row>
    <row r="2581" spans="1:9" x14ac:dyDescent="0.3">
      <c r="A2581">
        <v>2582</v>
      </c>
      <c r="B2581">
        <v>32</v>
      </c>
      <c r="C2581" t="s">
        <v>8</v>
      </c>
      <c r="D2581" t="s">
        <v>14</v>
      </c>
      <c r="E2581" t="s">
        <v>204</v>
      </c>
      <c r="F2581">
        <v>8</v>
      </c>
      <c r="G2581" s="1">
        <v>121454</v>
      </c>
      <c r="H2581" t="s">
        <v>16</v>
      </c>
      <c r="I2581" t="s">
        <v>12</v>
      </c>
    </row>
    <row r="2582" spans="1:9" x14ac:dyDescent="0.3">
      <c r="A2582">
        <v>2583</v>
      </c>
      <c r="B2582">
        <v>54</v>
      </c>
      <c r="C2582" t="s">
        <v>8</v>
      </c>
      <c r="D2582" t="s">
        <v>9</v>
      </c>
      <c r="E2582" t="s">
        <v>205</v>
      </c>
      <c r="F2582">
        <v>25</v>
      </c>
      <c r="G2582" s="1">
        <v>179987</v>
      </c>
      <c r="H2582" t="s">
        <v>16</v>
      </c>
      <c r="I2582" t="s">
        <v>12</v>
      </c>
    </row>
    <row r="2583" spans="1:9" x14ac:dyDescent="0.3">
      <c r="A2583">
        <v>2584</v>
      </c>
      <c r="B2583">
        <v>26</v>
      </c>
      <c r="C2583" t="s">
        <v>13</v>
      </c>
      <c r="D2583" t="s">
        <v>14</v>
      </c>
      <c r="E2583" t="s">
        <v>206</v>
      </c>
      <c r="F2583">
        <v>3</v>
      </c>
      <c r="G2583" s="1">
        <v>72649</v>
      </c>
      <c r="H2583" t="s">
        <v>32</v>
      </c>
      <c r="I2583" t="s">
        <v>12</v>
      </c>
    </row>
    <row r="2584" spans="1:9" x14ac:dyDescent="0.3">
      <c r="A2584">
        <v>2585</v>
      </c>
      <c r="B2584">
        <v>23</v>
      </c>
      <c r="C2584" t="s">
        <v>8</v>
      </c>
      <c r="D2584" t="s">
        <v>18</v>
      </c>
      <c r="E2584" t="s">
        <v>202</v>
      </c>
      <c r="F2584">
        <v>0</v>
      </c>
      <c r="G2584" s="1">
        <v>52612</v>
      </c>
      <c r="H2584" t="s">
        <v>11</v>
      </c>
      <c r="I2584" t="s">
        <v>35</v>
      </c>
    </row>
    <row r="2585" spans="1:9" x14ac:dyDescent="0.3">
      <c r="A2585">
        <v>2586</v>
      </c>
      <c r="B2585">
        <v>48</v>
      </c>
      <c r="C2585" t="s">
        <v>13</v>
      </c>
      <c r="D2585" t="s">
        <v>14</v>
      </c>
      <c r="E2585" t="s">
        <v>95</v>
      </c>
      <c r="F2585">
        <v>24</v>
      </c>
      <c r="G2585" s="1">
        <v>184006</v>
      </c>
      <c r="H2585" t="s">
        <v>16</v>
      </c>
      <c r="I2585" t="s">
        <v>12</v>
      </c>
    </row>
    <row r="2586" spans="1:9" x14ac:dyDescent="0.3">
      <c r="A2586">
        <v>2587</v>
      </c>
      <c r="B2586">
        <v>38</v>
      </c>
      <c r="C2586" t="s">
        <v>8</v>
      </c>
      <c r="D2586" t="s">
        <v>9</v>
      </c>
      <c r="E2586" t="s">
        <v>203</v>
      </c>
      <c r="F2586">
        <v>12</v>
      </c>
      <c r="G2586" s="1">
        <v>131960</v>
      </c>
      <c r="H2586" t="s">
        <v>16</v>
      </c>
      <c r="I2586" t="s">
        <v>23</v>
      </c>
    </row>
    <row r="2587" spans="1:9" x14ac:dyDescent="0.3">
      <c r="A2587">
        <v>2588</v>
      </c>
      <c r="B2587">
        <v>30</v>
      </c>
      <c r="C2587" t="s">
        <v>13</v>
      </c>
      <c r="D2587" t="s">
        <v>14</v>
      </c>
      <c r="E2587" t="s">
        <v>205</v>
      </c>
      <c r="F2587">
        <v>5</v>
      </c>
      <c r="G2587" s="1">
        <v>102465</v>
      </c>
      <c r="H2587" t="s">
        <v>16</v>
      </c>
      <c r="I2587" t="s">
        <v>12</v>
      </c>
    </row>
    <row r="2588" spans="1:9" x14ac:dyDescent="0.3">
      <c r="A2588">
        <v>2589</v>
      </c>
      <c r="B2588">
        <v>40</v>
      </c>
      <c r="C2588" t="s">
        <v>8</v>
      </c>
      <c r="D2588" t="s">
        <v>14</v>
      </c>
      <c r="E2588" t="s">
        <v>202</v>
      </c>
      <c r="F2588">
        <v>16</v>
      </c>
      <c r="G2588" s="1">
        <v>149748</v>
      </c>
      <c r="H2588" t="s">
        <v>11</v>
      </c>
      <c r="I2588" t="s">
        <v>12</v>
      </c>
    </row>
    <row r="2589" spans="1:9" x14ac:dyDescent="0.3">
      <c r="A2589">
        <v>2590</v>
      </c>
      <c r="B2589">
        <v>45</v>
      </c>
      <c r="C2589" t="s">
        <v>13</v>
      </c>
      <c r="D2589" t="s">
        <v>9</v>
      </c>
      <c r="E2589" t="s">
        <v>204</v>
      </c>
      <c r="F2589">
        <v>22</v>
      </c>
      <c r="G2589" s="1">
        <v>171036</v>
      </c>
      <c r="H2589" t="s">
        <v>32</v>
      </c>
      <c r="I2589" t="s">
        <v>33</v>
      </c>
    </row>
    <row r="2590" spans="1:9" x14ac:dyDescent="0.3">
      <c r="A2590">
        <v>2591</v>
      </c>
      <c r="B2590">
        <v>36</v>
      </c>
      <c r="C2590" t="s">
        <v>8</v>
      </c>
      <c r="D2590" t="s">
        <v>14</v>
      </c>
      <c r="E2590" t="s">
        <v>205</v>
      </c>
      <c r="F2590">
        <v>13</v>
      </c>
      <c r="G2590" s="1">
        <v>146351</v>
      </c>
      <c r="H2590" t="s">
        <v>27</v>
      </c>
      <c r="I2590" t="s">
        <v>30</v>
      </c>
    </row>
    <row r="2591" spans="1:9" x14ac:dyDescent="0.3">
      <c r="A2591">
        <v>2592</v>
      </c>
      <c r="B2591">
        <v>52</v>
      </c>
      <c r="C2591" t="s">
        <v>8</v>
      </c>
      <c r="D2591" t="s">
        <v>18</v>
      </c>
      <c r="E2591" t="s">
        <v>202</v>
      </c>
      <c r="F2591">
        <v>26</v>
      </c>
      <c r="G2591" s="1">
        <v>185462</v>
      </c>
      <c r="H2591" t="s">
        <v>20</v>
      </c>
      <c r="I2591" t="s">
        <v>56</v>
      </c>
    </row>
    <row r="2592" spans="1:9" x14ac:dyDescent="0.3">
      <c r="A2592">
        <v>2593</v>
      </c>
      <c r="B2592">
        <v>31</v>
      </c>
      <c r="C2592" t="s">
        <v>13</v>
      </c>
      <c r="D2592" t="s">
        <v>9</v>
      </c>
      <c r="E2592" t="s">
        <v>95</v>
      </c>
      <c r="F2592">
        <v>7</v>
      </c>
      <c r="G2592" s="1">
        <v>107718</v>
      </c>
      <c r="H2592" t="s">
        <v>16</v>
      </c>
      <c r="I2592" t="s">
        <v>12</v>
      </c>
    </row>
    <row r="2593" spans="1:9" x14ac:dyDescent="0.3">
      <c r="A2593">
        <v>2594</v>
      </c>
      <c r="B2593">
        <v>26</v>
      </c>
      <c r="C2593" t="s">
        <v>8</v>
      </c>
      <c r="D2593" t="s">
        <v>14</v>
      </c>
      <c r="E2593" t="s">
        <v>205</v>
      </c>
      <c r="F2593">
        <v>4</v>
      </c>
      <c r="G2593" s="1">
        <v>90944</v>
      </c>
      <c r="H2593" t="s">
        <v>20</v>
      </c>
      <c r="I2593" t="s">
        <v>23</v>
      </c>
    </row>
    <row r="2594" spans="1:9" x14ac:dyDescent="0.3">
      <c r="A2594">
        <v>2595</v>
      </c>
      <c r="B2594">
        <v>30</v>
      </c>
      <c r="C2594" t="s">
        <v>13</v>
      </c>
      <c r="D2594" t="s">
        <v>14</v>
      </c>
      <c r="E2594" t="s">
        <v>204</v>
      </c>
      <c r="F2594">
        <v>5</v>
      </c>
      <c r="G2594" s="1">
        <v>100425</v>
      </c>
      <c r="H2594" t="s">
        <v>11</v>
      </c>
      <c r="I2594" t="s">
        <v>12</v>
      </c>
    </row>
    <row r="2595" spans="1:9" x14ac:dyDescent="0.3">
      <c r="A2595">
        <v>2596</v>
      </c>
      <c r="B2595">
        <v>24</v>
      </c>
      <c r="C2595" t="s">
        <v>8</v>
      </c>
      <c r="D2595" t="s">
        <v>9</v>
      </c>
      <c r="E2595" t="s">
        <v>203</v>
      </c>
      <c r="F2595">
        <v>2</v>
      </c>
      <c r="G2595" s="1">
        <v>63901</v>
      </c>
      <c r="H2595" t="s">
        <v>20</v>
      </c>
      <c r="I2595" t="s">
        <v>12</v>
      </c>
    </row>
    <row r="2596" spans="1:9" x14ac:dyDescent="0.3">
      <c r="A2596">
        <v>2597</v>
      </c>
      <c r="B2596">
        <v>45</v>
      </c>
      <c r="C2596" t="s">
        <v>8</v>
      </c>
      <c r="D2596" t="s">
        <v>14</v>
      </c>
      <c r="E2596" t="s">
        <v>95</v>
      </c>
      <c r="F2596">
        <v>22</v>
      </c>
      <c r="G2596" s="1">
        <v>181902</v>
      </c>
      <c r="H2596" t="s">
        <v>27</v>
      </c>
      <c r="I2596" t="s">
        <v>28</v>
      </c>
    </row>
    <row r="2597" spans="1:9" x14ac:dyDescent="0.3">
      <c r="A2597">
        <v>2598</v>
      </c>
      <c r="B2597">
        <v>33</v>
      </c>
      <c r="C2597" t="s">
        <v>13</v>
      </c>
      <c r="D2597" t="s">
        <v>14</v>
      </c>
      <c r="E2597" t="s">
        <v>205</v>
      </c>
      <c r="F2597">
        <v>9</v>
      </c>
      <c r="G2597" s="1">
        <v>136533</v>
      </c>
      <c r="H2597" t="s">
        <v>11</v>
      </c>
      <c r="I2597" t="s">
        <v>12</v>
      </c>
    </row>
    <row r="2598" spans="1:9" x14ac:dyDescent="0.3">
      <c r="A2598">
        <v>2599</v>
      </c>
      <c r="B2598">
        <v>38</v>
      </c>
      <c r="C2598" t="s">
        <v>8</v>
      </c>
      <c r="D2598" t="s">
        <v>9</v>
      </c>
      <c r="E2598" t="s">
        <v>206</v>
      </c>
      <c r="F2598">
        <v>11</v>
      </c>
      <c r="G2598" s="1">
        <v>136285</v>
      </c>
      <c r="H2598" t="s">
        <v>20</v>
      </c>
      <c r="I2598" t="s">
        <v>12</v>
      </c>
    </row>
    <row r="2599" spans="1:9" x14ac:dyDescent="0.3">
      <c r="A2599">
        <v>2600</v>
      </c>
      <c r="B2599">
        <v>54</v>
      </c>
      <c r="C2599" t="s">
        <v>13</v>
      </c>
      <c r="D2599" t="s">
        <v>18</v>
      </c>
      <c r="E2599" t="s">
        <v>202</v>
      </c>
      <c r="F2599">
        <v>31</v>
      </c>
      <c r="G2599" s="1">
        <v>191818</v>
      </c>
      <c r="H2599" t="s">
        <v>32</v>
      </c>
      <c r="I2599" t="s">
        <v>33</v>
      </c>
    </row>
    <row r="2600" spans="1:9" x14ac:dyDescent="0.3">
      <c r="A2600">
        <v>2601</v>
      </c>
      <c r="B2600">
        <v>42</v>
      </c>
      <c r="C2600" t="s">
        <v>8</v>
      </c>
      <c r="D2600" t="s">
        <v>14</v>
      </c>
      <c r="E2600" t="s">
        <v>205</v>
      </c>
      <c r="F2600">
        <v>19</v>
      </c>
      <c r="G2600" s="1">
        <v>176643</v>
      </c>
      <c r="H2600" t="s">
        <v>20</v>
      </c>
      <c r="I2600" t="s">
        <v>56</v>
      </c>
    </row>
    <row r="2601" spans="1:9" x14ac:dyDescent="0.3">
      <c r="A2601">
        <v>2602</v>
      </c>
      <c r="B2601">
        <v>28</v>
      </c>
      <c r="C2601" t="s">
        <v>13</v>
      </c>
      <c r="D2601" t="s">
        <v>9</v>
      </c>
      <c r="E2601" t="s">
        <v>204</v>
      </c>
      <c r="F2601">
        <v>4</v>
      </c>
      <c r="G2601" s="1">
        <v>70022</v>
      </c>
      <c r="H2601" t="s">
        <v>16</v>
      </c>
      <c r="I2601" t="s">
        <v>12</v>
      </c>
    </row>
    <row r="2602" spans="1:9" x14ac:dyDescent="0.3">
      <c r="A2602">
        <v>2603</v>
      </c>
      <c r="B2602">
        <v>30</v>
      </c>
      <c r="C2602" t="s">
        <v>8</v>
      </c>
      <c r="D2602" t="s">
        <v>14</v>
      </c>
      <c r="E2602" t="s">
        <v>206</v>
      </c>
      <c r="F2602">
        <v>6</v>
      </c>
      <c r="G2602" s="1">
        <v>99363</v>
      </c>
      <c r="H2602" t="s">
        <v>32</v>
      </c>
      <c r="I2602" t="s">
        <v>23</v>
      </c>
    </row>
    <row r="2603" spans="1:9" x14ac:dyDescent="0.3">
      <c r="A2603">
        <v>2604</v>
      </c>
      <c r="B2603">
        <v>43</v>
      </c>
      <c r="C2603" t="s">
        <v>13</v>
      </c>
      <c r="D2603" t="s">
        <v>14</v>
      </c>
      <c r="E2603" t="s">
        <v>95</v>
      </c>
      <c r="F2603">
        <v>19</v>
      </c>
      <c r="G2603" s="1">
        <v>152944</v>
      </c>
      <c r="H2603" t="s">
        <v>16</v>
      </c>
      <c r="I2603" t="s">
        <v>39</v>
      </c>
    </row>
    <row r="2604" spans="1:9" x14ac:dyDescent="0.3">
      <c r="A2604">
        <v>2605</v>
      </c>
      <c r="B2604">
        <v>35</v>
      </c>
      <c r="C2604" t="s">
        <v>8</v>
      </c>
      <c r="D2604" t="s">
        <v>9</v>
      </c>
      <c r="E2604" t="s">
        <v>203</v>
      </c>
      <c r="F2604">
        <v>10</v>
      </c>
      <c r="G2604" s="1">
        <v>123386</v>
      </c>
      <c r="H2604" t="s">
        <v>16</v>
      </c>
      <c r="I2604" t="s">
        <v>17</v>
      </c>
    </row>
    <row r="2605" spans="1:9" x14ac:dyDescent="0.3">
      <c r="A2605">
        <v>2606</v>
      </c>
      <c r="B2605">
        <v>44</v>
      </c>
      <c r="C2605" t="s">
        <v>8</v>
      </c>
      <c r="D2605" t="s">
        <v>14</v>
      </c>
      <c r="E2605" t="s">
        <v>205</v>
      </c>
      <c r="F2605">
        <v>21</v>
      </c>
      <c r="G2605" s="1">
        <v>168906</v>
      </c>
      <c r="H2605" t="s">
        <v>16</v>
      </c>
      <c r="I2605" t="s">
        <v>39</v>
      </c>
    </row>
    <row r="2606" spans="1:9" x14ac:dyDescent="0.3">
      <c r="A2606">
        <v>2607</v>
      </c>
      <c r="B2606">
        <v>55</v>
      </c>
      <c r="C2606" t="s">
        <v>13</v>
      </c>
      <c r="D2606" t="s">
        <v>9</v>
      </c>
      <c r="E2606" t="s">
        <v>204</v>
      </c>
      <c r="F2606">
        <v>30</v>
      </c>
      <c r="G2606" s="1">
        <v>183020</v>
      </c>
      <c r="H2606" t="s">
        <v>27</v>
      </c>
      <c r="I2606" t="s">
        <v>30</v>
      </c>
    </row>
    <row r="2607" spans="1:9" x14ac:dyDescent="0.3">
      <c r="A2607">
        <v>2608</v>
      </c>
      <c r="B2607">
        <v>23</v>
      </c>
      <c r="C2607" t="s">
        <v>8</v>
      </c>
      <c r="D2607" t="s">
        <v>210</v>
      </c>
      <c r="E2607" t="s">
        <v>206</v>
      </c>
      <c r="F2607">
        <v>1</v>
      </c>
      <c r="G2607" s="1">
        <v>47898</v>
      </c>
      <c r="H2607" t="s">
        <v>16</v>
      </c>
      <c r="I2607" t="s">
        <v>39</v>
      </c>
    </row>
    <row r="2608" spans="1:9" x14ac:dyDescent="0.3">
      <c r="A2608">
        <v>2609</v>
      </c>
      <c r="B2608">
        <v>39</v>
      </c>
      <c r="C2608" t="s">
        <v>13</v>
      </c>
      <c r="D2608" t="s">
        <v>14</v>
      </c>
      <c r="E2608" t="s">
        <v>95</v>
      </c>
      <c r="F2608">
        <v>14</v>
      </c>
      <c r="G2608" s="1">
        <v>135853</v>
      </c>
      <c r="H2608" t="s">
        <v>16</v>
      </c>
      <c r="I2608" t="s">
        <v>17</v>
      </c>
    </row>
    <row r="2609" spans="1:9" x14ac:dyDescent="0.3">
      <c r="A2609">
        <v>2610</v>
      </c>
      <c r="B2609">
        <v>43</v>
      </c>
      <c r="C2609" t="s">
        <v>8</v>
      </c>
      <c r="D2609" t="s">
        <v>9</v>
      </c>
      <c r="E2609" t="s">
        <v>205</v>
      </c>
      <c r="F2609">
        <v>17</v>
      </c>
      <c r="G2609" s="1">
        <v>149198</v>
      </c>
      <c r="H2609" t="s">
        <v>27</v>
      </c>
      <c r="I2609" t="s">
        <v>28</v>
      </c>
    </row>
    <row r="2610" spans="1:9" x14ac:dyDescent="0.3">
      <c r="A2610">
        <v>2611</v>
      </c>
      <c r="B2610">
        <v>29</v>
      </c>
      <c r="C2610" t="s">
        <v>8</v>
      </c>
      <c r="D2610" t="s">
        <v>18</v>
      </c>
      <c r="E2610" t="s">
        <v>202</v>
      </c>
      <c r="F2610">
        <v>6</v>
      </c>
      <c r="G2610" s="1">
        <v>106662</v>
      </c>
      <c r="H2610" t="s">
        <v>20</v>
      </c>
      <c r="I2610" t="s">
        <v>23</v>
      </c>
    </row>
    <row r="2611" spans="1:9" x14ac:dyDescent="0.3">
      <c r="A2611">
        <v>2612</v>
      </c>
      <c r="B2611">
        <v>51</v>
      </c>
      <c r="C2611" t="s">
        <v>8</v>
      </c>
      <c r="D2611" t="s">
        <v>14</v>
      </c>
      <c r="E2611" t="s">
        <v>95</v>
      </c>
      <c r="F2611">
        <v>28</v>
      </c>
      <c r="G2611" s="1">
        <v>186610</v>
      </c>
      <c r="H2611" t="s">
        <v>20</v>
      </c>
      <c r="I2611" t="s">
        <v>12</v>
      </c>
    </row>
    <row r="2612" spans="1:9" x14ac:dyDescent="0.3">
      <c r="A2612">
        <v>2613</v>
      </c>
      <c r="B2612">
        <v>30</v>
      </c>
      <c r="C2612" t="s">
        <v>13</v>
      </c>
      <c r="D2612" t="s">
        <v>9</v>
      </c>
      <c r="E2612" t="s">
        <v>204</v>
      </c>
      <c r="F2612">
        <v>6</v>
      </c>
      <c r="G2612" s="1">
        <v>89995</v>
      </c>
      <c r="H2612" t="s">
        <v>11</v>
      </c>
      <c r="I2612" t="s">
        <v>35</v>
      </c>
    </row>
    <row r="2613" spans="1:9" x14ac:dyDescent="0.3">
      <c r="A2613">
        <v>2614</v>
      </c>
      <c r="B2613">
        <v>26</v>
      </c>
      <c r="C2613" t="s">
        <v>8</v>
      </c>
      <c r="D2613" t="s">
        <v>14</v>
      </c>
      <c r="E2613" t="s">
        <v>205</v>
      </c>
      <c r="F2613">
        <v>4</v>
      </c>
      <c r="G2613" s="1">
        <v>85825</v>
      </c>
      <c r="H2613" t="s">
        <v>27</v>
      </c>
      <c r="I2613" t="s">
        <v>30</v>
      </c>
    </row>
    <row r="2614" spans="1:9" x14ac:dyDescent="0.3">
      <c r="A2614">
        <v>2615</v>
      </c>
      <c r="B2614">
        <v>39</v>
      </c>
      <c r="C2614" t="s">
        <v>13</v>
      </c>
      <c r="D2614" t="s">
        <v>18</v>
      </c>
      <c r="E2614" t="s">
        <v>202</v>
      </c>
      <c r="F2614">
        <v>13</v>
      </c>
      <c r="G2614" s="1">
        <v>143814</v>
      </c>
      <c r="H2614" t="s">
        <v>27</v>
      </c>
      <c r="I2614" t="s">
        <v>28</v>
      </c>
    </row>
    <row r="2615" spans="1:9" x14ac:dyDescent="0.3">
      <c r="A2615">
        <v>2616</v>
      </c>
      <c r="B2615">
        <v>49</v>
      </c>
      <c r="C2615" t="s">
        <v>8</v>
      </c>
      <c r="D2615" t="s">
        <v>14</v>
      </c>
      <c r="E2615" t="s">
        <v>206</v>
      </c>
      <c r="F2615">
        <v>24</v>
      </c>
      <c r="G2615" s="1">
        <v>174726</v>
      </c>
      <c r="H2615" t="s">
        <v>11</v>
      </c>
      <c r="I2615" t="s">
        <v>23</v>
      </c>
    </row>
    <row r="2616" spans="1:9" x14ac:dyDescent="0.3">
      <c r="A2616">
        <v>2617</v>
      </c>
      <c r="B2616">
        <v>42</v>
      </c>
      <c r="C2616" t="s">
        <v>13</v>
      </c>
      <c r="D2616" t="s">
        <v>9</v>
      </c>
      <c r="E2616" t="s">
        <v>95</v>
      </c>
      <c r="F2616">
        <v>20</v>
      </c>
      <c r="G2616" s="1">
        <v>150534</v>
      </c>
      <c r="H2616" t="s">
        <v>11</v>
      </c>
      <c r="I2616" t="s">
        <v>12</v>
      </c>
    </row>
    <row r="2617" spans="1:9" x14ac:dyDescent="0.3">
      <c r="A2617">
        <v>2618</v>
      </c>
      <c r="B2617">
        <v>27</v>
      </c>
      <c r="C2617" t="s">
        <v>8</v>
      </c>
      <c r="D2617" t="s">
        <v>9</v>
      </c>
      <c r="E2617" t="s">
        <v>203</v>
      </c>
      <c r="F2617">
        <v>4</v>
      </c>
      <c r="G2617" s="1">
        <v>68732</v>
      </c>
      <c r="H2617" t="s">
        <v>11</v>
      </c>
      <c r="I2617" t="s">
        <v>44</v>
      </c>
    </row>
    <row r="2618" spans="1:9" x14ac:dyDescent="0.3">
      <c r="A2618">
        <v>2619</v>
      </c>
      <c r="B2618">
        <v>43</v>
      </c>
      <c r="C2618" t="s">
        <v>8</v>
      </c>
      <c r="D2618" t="s">
        <v>14</v>
      </c>
      <c r="E2618" t="s">
        <v>205</v>
      </c>
      <c r="F2618">
        <v>21</v>
      </c>
      <c r="G2618" s="1">
        <v>187951</v>
      </c>
      <c r="H2618" t="s">
        <v>11</v>
      </c>
      <c r="I2618" t="s">
        <v>12</v>
      </c>
    </row>
    <row r="2619" spans="1:9" x14ac:dyDescent="0.3">
      <c r="A2619">
        <v>2620</v>
      </c>
      <c r="B2619">
        <v>37</v>
      </c>
      <c r="C2619" t="s">
        <v>13</v>
      </c>
      <c r="D2619" t="s">
        <v>9</v>
      </c>
      <c r="E2619" t="s">
        <v>204</v>
      </c>
      <c r="F2619">
        <v>13</v>
      </c>
      <c r="G2619" s="1">
        <v>137336</v>
      </c>
      <c r="H2619" t="s">
        <v>32</v>
      </c>
      <c r="I2619" t="s">
        <v>12</v>
      </c>
    </row>
    <row r="2620" spans="1:9" x14ac:dyDescent="0.3">
      <c r="A2620">
        <v>2621</v>
      </c>
      <c r="B2620">
        <v>51</v>
      </c>
      <c r="C2620" t="s">
        <v>8</v>
      </c>
      <c r="D2620" t="s">
        <v>18</v>
      </c>
      <c r="E2620" t="s">
        <v>202</v>
      </c>
      <c r="F2620">
        <v>26</v>
      </c>
      <c r="G2620" s="1">
        <v>191159</v>
      </c>
      <c r="H2620" t="s">
        <v>27</v>
      </c>
      <c r="I2620" t="s">
        <v>12</v>
      </c>
    </row>
    <row r="2621" spans="1:9" x14ac:dyDescent="0.3">
      <c r="A2621">
        <v>2622</v>
      </c>
      <c r="B2621">
        <v>29</v>
      </c>
      <c r="C2621" t="s">
        <v>13</v>
      </c>
      <c r="D2621" t="s">
        <v>14</v>
      </c>
      <c r="E2621" t="s">
        <v>205</v>
      </c>
      <c r="F2621">
        <v>5</v>
      </c>
      <c r="G2621" s="1">
        <v>102868</v>
      </c>
      <c r="H2621" t="s">
        <v>27</v>
      </c>
      <c r="I2621" t="s">
        <v>28</v>
      </c>
    </row>
    <row r="2622" spans="1:9" x14ac:dyDescent="0.3">
      <c r="A2622">
        <v>2623</v>
      </c>
      <c r="B2622">
        <v>43</v>
      </c>
      <c r="C2622" t="s">
        <v>8</v>
      </c>
      <c r="D2622" t="s">
        <v>9</v>
      </c>
      <c r="E2622" t="s">
        <v>95</v>
      </c>
      <c r="F2622">
        <v>20</v>
      </c>
      <c r="G2622" s="1">
        <v>154281</v>
      </c>
      <c r="H2622" t="s">
        <v>16</v>
      </c>
      <c r="I2622" t="s">
        <v>12</v>
      </c>
    </row>
    <row r="2623" spans="1:9" x14ac:dyDescent="0.3">
      <c r="A2623">
        <v>2624</v>
      </c>
      <c r="B2623">
        <v>31</v>
      </c>
      <c r="C2623" t="s">
        <v>8</v>
      </c>
      <c r="D2623" t="s">
        <v>14</v>
      </c>
      <c r="E2623" t="s">
        <v>203</v>
      </c>
      <c r="F2623">
        <v>8</v>
      </c>
      <c r="G2623" s="1">
        <v>111535</v>
      </c>
      <c r="H2623" t="s">
        <v>20</v>
      </c>
      <c r="I2623" t="s">
        <v>56</v>
      </c>
    </row>
    <row r="2624" spans="1:9" x14ac:dyDescent="0.3">
      <c r="A2624">
        <v>2625</v>
      </c>
      <c r="B2624">
        <v>30</v>
      </c>
      <c r="C2624" t="s">
        <v>13</v>
      </c>
      <c r="D2624" t="s">
        <v>14</v>
      </c>
      <c r="E2624" t="s">
        <v>204</v>
      </c>
      <c r="F2624">
        <v>6</v>
      </c>
      <c r="G2624" s="1">
        <v>107906</v>
      </c>
      <c r="H2624" t="s">
        <v>11</v>
      </c>
      <c r="I2624" t="s">
        <v>44</v>
      </c>
    </row>
    <row r="2625" spans="1:9" x14ac:dyDescent="0.3">
      <c r="A2625">
        <v>2626</v>
      </c>
      <c r="B2625">
        <v>36</v>
      </c>
      <c r="C2625" t="s">
        <v>8</v>
      </c>
      <c r="D2625" t="s">
        <v>9</v>
      </c>
      <c r="E2625" t="s">
        <v>205</v>
      </c>
      <c r="F2625">
        <v>13</v>
      </c>
      <c r="G2625" s="1">
        <v>143885</v>
      </c>
      <c r="H2625" t="s">
        <v>27</v>
      </c>
      <c r="I2625" t="s">
        <v>12</v>
      </c>
    </row>
    <row r="2626" spans="1:9" x14ac:dyDescent="0.3">
      <c r="A2626">
        <v>2627</v>
      </c>
      <c r="B2626">
        <v>52</v>
      </c>
      <c r="C2626" t="s">
        <v>13</v>
      </c>
      <c r="D2626" t="s">
        <v>18</v>
      </c>
      <c r="E2626" t="s">
        <v>202</v>
      </c>
      <c r="F2626">
        <v>27</v>
      </c>
      <c r="G2626" s="1">
        <v>180958</v>
      </c>
      <c r="H2626" t="s">
        <v>32</v>
      </c>
      <c r="I2626" t="s">
        <v>23</v>
      </c>
    </row>
    <row r="2627" spans="1:9" x14ac:dyDescent="0.3">
      <c r="A2627">
        <v>2628</v>
      </c>
      <c r="B2627">
        <v>28</v>
      </c>
      <c r="C2627" t="s">
        <v>8</v>
      </c>
      <c r="D2627" t="s">
        <v>14</v>
      </c>
      <c r="E2627" t="s">
        <v>95</v>
      </c>
      <c r="F2627">
        <v>6</v>
      </c>
      <c r="G2627" s="1">
        <v>108607</v>
      </c>
      <c r="H2627" t="s">
        <v>16</v>
      </c>
      <c r="I2627" t="s">
        <v>23</v>
      </c>
    </row>
    <row r="2628" spans="1:9" x14ac:dyDescent="0.3">
      <c r="A2628">
        <v>2629</v>
      </c>
      <c r="B2628">
        <v>49</v>
      </c>
      <c r="C2628" t="s">
        <v>8</v>
      </c>
      <c r="D2628" t="s">
        <v>9</v>
      </c>
      <c r="E2628" t="s">
        <v>203</v>
      </c>
      <c r="F2628">
        <v>24</v>
      </c>
      <c r="G2628" s="1">
        <v>178284</v>
      </c>
      <c r="H2628" t="s">
        <v>16</v>
      </c>
      <c r="I2628" t="s">
        <v>23</v>
      </c>
    </row>
    <row r="2629" spans="1:9" x14ac:dyDescent="0.3">
      <c r="A2629">
        <v>2630</v>
      </c>
      <c r="B2629">
        <v>27</v>
      </c>
      <c r="C2629" t="s">
        <v>13</v>
      </c>
      <c r="D2629" t="s">
        <v>14</v>
      </c>
      <c r="E2629" t="s">
        <v>206</v>
      </c>
      <c r="F2629">
        <v>4</v>
      </c>
      <c r="G2629" s="1">
        <v>75969</v>
      </c>
      <c r="H2629" t="s">
        <v>32</v>
      </c>
      <c r="I2629" t="s">
        <v>12</v>
      </c>
    </row>
    <row r="2630" spans="1:9" x14ac:dyDescent="0.3">
      <c r="A2630">
        <v>2631</v>
      </c>
      <c r="B2630">
        <v>41</v>
      </c>
      <c r="C2630" t="s">
        <v>8</v>
      </c>
      <c r="D2630" t="s">
        <v>14</v>
      </c>
      <c r="E2630" t="s">
        <v>204</v>
      </c>
      <c r="F2630">
        <v>15</v>
      </c>
      <c r="G2630" s="1">
        <v>143705</v>
      </c>
      <c r="H2630" t="s">
        <v>32</v>
      </c>
      <c r="I2630" t="s">
        <v>23</v>
      </c>
    </row>
    <row r="2631" spans="1:9" x14ac:dyDescent="0.3">
      <c r="A2631">
        <v>2632</v>
      </c>
      <c r="B2631">
        <v>56</v>
      </c>
      <c r="C2631" t="s">
        <v>13</v>
      </c>
      <c r="D2631" t="s">
        <v>18</v>
      </c>
      <c r="E2631" t="s">
        <v>202</v>
      </c>
      <c r="F2631">
        <v>31</v>
      </c>
      <c r="G2631" s="1">
        <v>197354</v>
      </c>
      <c r="H2631" t="s">
        <v>11</v>
      </c>
      <c r="I2631" t="s">
        <v>12</v>
      </c>
    </row>
    <row r="2632" spans="1:9" x14ac:dyDescent="0.3">
      <c r="A2632">
        <v>2633</v>
      </c>
      <c r="B2632">
        <v>46</v>
      </c>
      <c r="C2632" t="s">
        <v>8</v>
      </c>
      <c r="D2632" t="s">
        <v>9</v>
      </c>
      <c r="E2632" t="s">
        <v>95</v>
      </c>
      <c r="F2632">
        <v>22</v>
      </c>
      <c r="G2632" s="1">
        <v>174324</v>
      </c>
      <c r="H2632" t="s">
        <v>16</v>
      </c>
      <c r="I2632" t="s">
        <v>39</v>
      </c>
    </row>
    <row r="2633" spans="1:9" x14ac:dyDescent="0.3">
      <c r="A2633">
        <v>2634</v>
      </c>
      <c r="B2633">
        <v>32</v>
      </c>
      <c r="C2633" t="s">
        <v>13</v>
      </c>
      <c r="D2633" t="s">
        <v>14</v>
      </c>
      <c r="E2633" t="s">
        <v>205</v>
      </c>
      <c r="F2633">
        <v>8</v>
      </c>
      <c r="G2633" s="1">
        <v>123781</v>
      </c>
      <c r="H2633" t="s">
        <v>16</v>
      </c>
      <c r="I2633" t="s">
        <v>17</v>
      </c>
    </row>
    <row r="2634" spans="1:9" x14ac:dyDescent="0.3">
      <c r="A2634">
        <v>2635</v>
      </c>
      <c r="B2634">
        <v>38</v>
      </c>
      <c r="C2634" t="s">
        <v>8</v>
      </c>
      <c r="D2634" t="s">
        <v>18</v>
      </c>
      <c r="E2634" t="s">
        <v>202</v>
      </c>
      <c r="F2634">
        <v>12</v>
      </c>
      <c r="G2634" s="1">
        <v>141735</v>
      </c>
      <c r="H2634" t="s">
        <v>27</v>
      </c>
      <c r="I2634" t="s">
        <v>30</v>
      </c>
    </row>
    <row r="2635" spans="1:9" x14ac:dyDescent="0.3">
      <c r="A2635">
        <v>2636</v>
      </c>
      <c r="B2635">
        <v>52</v>
      </c>
      <c r="C2635" t="s">
        <v>8</v>
      </c>
      <c r="D2635" t="s">
        <v>14</v>
      </c>
      <c r="E2635" t="s">
        <v>204</v>
      </c>
      <c r="F2635">
        <v>28</v>
      </c>
      <c r="G2635" s="1">
        <v>187120</v>
      </c>
      <c r="H2635" t="s">
        <v>32</v>
      </c>
      <c r="I2635" t="s">
        <v>12</v>
      </c>
    </row>
    <row r="2636" spans="1:9" x14ac:dyDescent="0.3">
      <c r="A2636">
        <v>2637</v>
      </c>
      <c r="B2636">
        <v>24</v>
      </c>
      <c r="C2636" t="s">
        <v>13</v>
      </c>
      <c r="D2636" t="s">
        <v>9</v>
      </c>
      <c r="E2636" t="s">
        <v>203</v>
      </c>
      <c r="F2636">
        <v>1</v>
      </c>
      <c r="G2636" s="1">
        <v>61095</v>
      </c>
      <c r="H2636" t="s">
        <v>32</v>
      </c>
      <c r="I2636" t="s">
        <v>23</v>
      </c>
    </row>
    <row r="2637" spans="1:9" x14ac:dyDescent="0.3">
      <c r="A2637">
        <v>2638</v>
      </c>
      <c r="B2637">
        <v>49</v>
      </c>
      <c r="C2637" t="s">
        <v>8</v>
      </c>
      <c r="D2637" t="s">
        <v>14</v>
      </c>
      <c r="E2637" t="s">
        <v>205</v>
      </c>
      <c r="F2637">
        <v>22</v>
      </c>
      <c r="G2637" s="1">
        <v>179045</v>
      </c>
      <c r="H2637" t="s">
        <v>16</v>
      </c>
      <c r="I2637" t="s">
        <v>39</v>
      </c>
    </row>
    <row r="2638" spans="1:9" x14ac:dyDescent="0.3">
      <c r="A2638">
        <v>2639</v>
      </c>
      <c r="B2638">
        <v>35</v>
      </c>
      <c r="C2638" t="s">
        <v>13</v>
      </c>
      <c r="D2638" t="s">
        <v>14</v>
      </c>
      <c r="E2638" t="s">
        <v>95</v>
      </c>
      <c r="F2638">
        <v>10</v>
      </c>
      <c r="G2638" s="1">
        <v>130355</v>
      </c>
      <c r="H2638" t="s">
        <v>20</v>
      </c>
      <c r="I2638" t="s">
        <v>23</v>
      </c>
    </row>
    <row r="2639" spans="1:9" x14ac:dyDescent="0.3">
      <c r="A2639">
        <v>2640</v>
      </c>
      <c r="B2639">
        <v>31</v>
      </c>
      <c r="C2639" t="s">
        <v>8</v>
      </c>
      <c r="D2639" t="s">
        <v>9</v>
      </c>
      <c r="E2639" t="s">
        <v>206</v>
      </c>
      <c r="F2639">
        <v>7</v>
      </c>
      <c r="G2639" s="1">
        <v>103282</v>
      </c>
      <c r="H2639" t="s">
        <v>16</v>
      </c>
      <c r="I2639" t="s">
        <v>12</v>
      </c>
    </row>
    <row r="2640" spans="1:9" x14ac:dyDescent="0.3">
      <c r="A2640">
        <v>2641</v>
      </c>
      <c r="B2640">
        <v>44</v>
      </c>
      <c r="C2640" t="s">
        <v>13</v>
      </c>
      <c r="D2640" t="s">
        <v>18</v>
      </c>
      <c r="E2640" t="s">
        <v>202</v>
      </c>
      <c r="F2640">
        <v>18</v>
      </c>
      <c r="G2640" s="1">
        <v>157872</v>
      </c>
      <c r="H2640" t="s">
        <v>32</v>
      </c>
      <c r="I2640" t="s">
        <v>23</v>
      </c>
    </row>
    <row r="2641" spans="1:9" x14ac:dyDescent="0.3">
      <c r="A2641">
        <v>2642</v>
      </c>
      <c r="B2641">
        <v>33</v>
      </c>
      <c r="C2641" t="s">
        <v>8</v>
      </c>
      <c r="D2641" t="s">
        <v>14</v>
      </c>
      <c r="E2641" t="s">
        <v>204</v>
      </c>
      <c r="F2641">
        <v>10</v>
      </c>
      <c r="G2641" s="1">
        <v>117314</v>
      </c>
      <c r="H2641" t="s">
        <v>11</v>
      </c>
      <c r="I2641" t="s">
        <v>44</v>
      </c>
    </row>
    <row r="2642" spans="1:9" x14ac:dyDescent="0.3">
      <c r="A2642">
        <v>2643</v>
      </c>
      <c r="B2642">
        <v>54</v>
      </c>
      <c r="C2642" t="s">
        <v>8</v>
      </c>
      <c r="D2642" t="s">
        <v>9</v>
      </c>
      <c r="E2642" t="s">
        <v>95</v>
      </c>
      <c r="F2642">
        <v>30</v>
      </c>
      <c r="G2642" s="1">
        <v>186321</v>
      </c>
      <c r="H2642" t="s">
        <v>11</v>
      </c>
      <c r="I2642" t="s">
        <v>35</v>
      </c>
    </row>
    <row r="2643" spans="1:9" x14ac:dyDescent="0.3">
      <c r="A2643">
        <v>2644</v>
      </c>
      <c r="B2643">
        <v>33</v>
      </c>
      <c r="C2643" t="s">
        <v>13</v>
      </c>
      <c r="D2643" t="s">
        <v>14</v>
      </c>
      <c r="E2643" t="s">
        <v>205</v>
      </c>
      <c r="F2643">
        <v>11</v>
      </c>
      <c r="G2643" s="1">
        <v>129686</v>
      </c>
      <c r="H2643" t="s">
        <v>16</v>
      </c>
      <c r="I2643" t="s">
        <v>12</v>
      </c>
    </row>
    <row r="2644" spans="1:9" x14ac:dyDescent="0.3">
      <c r="A2644">
        <v>2645</v>
      </c>
      <c r="B2644">
        <v>27</v>
      </c>
      <c r="C2644" t="s">
        <v>8</v>
      </c>
      <c r="D2644" t="s">
        <v>210</v>
      </c>
      <c r="E2644" t="s">
        <v>203</v>
      </c>
      <c r="F2644">
        <v>3</v>
      </c>
      <c r="G2644" s="1">
        <v>68611</v>
      </c>
      <c r="H2644" t="s">
        <v>11</v>
      </c>
      <c r="I2644" t="s">
        <v>12</v>
      </c>
    </row>
    <row r="2645" spans="1:9" x14ac:dyDescent="0.3">
      <c r="A2645">
        <v>2646</v>
      </c>
      <c r="B2645">
        <v>51</v>
      </c>
      <c r="C2645" t="s">
        <v>13</v>
      </c>
      <c r="D2645" t="s">
        <v>14</v>
      </c>
      <c r="E2645" t="s">
        <v>204</v>
      </c>
      <c r="F2645">
        <v>25</v>
      </c>
      <c r="G2645" s="1">
        <v>177913</v>
      </c>
      <c r="H2645" t="s">
        <v>11</v>
      </c>
      <c r="I2645" t="s">
        <v>23</v>
      </c>
    </row>
    <row r="2646" spans="1:9" x14ac:dyDescent="0.3">
      <c r="A2646">
        <v>2647</v>
      </c>
      <c r="B2646">
        <v>26</v>
      </c>
      <c r="C2646" t="s">
        <v>8</v>
      </c>
      <c r="D2646" t="s">
        <v>14</v>
      </c>
      <c r="E2646" t="s">
        <v>205</v>
      </c>
      <c r="F2646">
        <v>3</v>
      </c>
      <c r="G2646" s="1">
        <v>68472</v>
      </c>
      <c r="H2646" t="s">
        <v>27</v>
      </c>
      <c r="I2646" t="s">
        <v>28</v>
      </c>
    </row>
    <row r="2647" spans="1:9" x14ac:dyDescent="0.3">
      <c r="A2647">
        <v>2648</v>
      </c>
      <c r="B2647">
        <v>31</v>
      </c>
      <c r="C2647" t="s">
        <v>13</v>
      </c>
      <c r="D2647" t="s">
        <v>14</v>
      </c>
      <c r="E2647" t="s">
        <v>95</v>
      </c>
      <c r="F2647">
        <v>6</v>
      </c>
      <c r="G2647" s="1">
        <v>113065</v>
      </c>
      <c r="H2647" t="s">
        <v>27</v>
      </c>
      <c r="I2647" t="s">
        <v>28</v>
      </c>
    </row>
    <row r="2648" spans="1:9" x14ac:dyDescent="0.3">
      <c r="A2648">
        <v>2649</v>
      </c>
      <c r="B2648">
        <v>35</v>
      </c>
      <c r="C2648" t="s">
        <v>8</v>
      </c>
      <c r="D2648" t="s">
        <v>9</v>
      </c>
      <c r="E2648" t="s">
        <v>206</v>
      </c>
      <c r="F2648">
        <v>9</v>
      </c>
      <c r="G2648" s="1">
        <v>125091</v>
      </c>
      <c r="H2648" t="s">
        <v>20</v>
      </c>
      <c r="I2648" t="s">
        <v>12</v>
      </c>
    </row>
    <row r="2649" spans="1:9" x14ac:dyDescent="0.3">
      <c r="A2649">
        <v>2650</v>
      </c>
      <c r="B2649">
        <v>45</v>
      </c>
      <c r="C2649" t="s">
        <v>13</v>
      </c>
      <c r="D2649" t="s">
        <v>18</v>
      </c>
      <c r="E2649" t="s">
        <v>202</v>
      </c>
      <c r="F2649">
        <v>23</v>
      </c>
      <c r="G2649" s="1">
        <v>172925</v>
      </c>
      <c r="H2649" t="s">
        <v>11</v>
      </c>
      <c r="I2649" t="s">
        <v>44</v>
      </c>
    </row>
    <row r="2650" spans="1:9" x14ac:dyDescent="0.3">
      <c r="A2650">
        <v>2651</v>
      </c>
      <c r="B2650">
        <v>32</v>
      </c>
      <c r="C2650" t="s">
        <v>8</v>
      </c>
      <c r="D2650" t="s">
        <v>14</v>
      </c>
      <c r="E2650" t="s">
        <v>204</v>
      </c>
      <c r="F2650">
        <v>9</v>
      </c>
      <c r="G2650" s="1">
        <v>126916</v>
      </c>
      <c r="H2650" t="s">
        <v>11</v>
      </c>
      <c r="I2650" t="s">
        <v>44</v>
      </c>
    </row>
    <row r="2651" spans="1:9" x14ac:dyDescent="0.3">
      <c r="A2651">
        <v>2652</v>
      </c>
      <c r="B2651">
        <v>54</v>
      </c>
      <c r="C2651" t="s">
        <v>8</v>
      </c>
      <c r="D2651" t="s">
        <v>9</v>
      </c>
      <c r="E2651" t="s">
        <v>205</v>
      </c>
      <c r="F2651">
        <v>27</v>
      </c>
      <c r="G2651" s="1">
        <v>183417</v>
      </c>
      <c r="H2651" t="s">
        <v>16</v>
      </c>
      <c r="I2651" t="s">
        <v>12</v>
      </c>
    </row>
    <row r="2652" spans="1:9" x14ac:dyDescent="0.3">
      <c r="A2652">
        <v>2653</v>
      </c>
      <c r="B2652">
        <v>26</v>
      </c>
      <c r="C2652" t="s">
        <v>13</v>
      </c>
      <c r="D2652" t="s">
        <v>14</v>
      </c>
      <c r="E2652" t="s">
        <v>206</v>
      </c>
      <c r="F2652">
        <v>4</v>
      </c>
      <c r="G2652" s="1">
        <v>76898</v>
      </c>
      <c r="H2652" t="s">
        <v>11</v>
      </c>
      <c r="I2652" t="s">
        <v>12</v>
      </c>
    </row>
    <row r="2653" spans="1:9" x14ac:dyDescent="0.3">
      <c r="A2653">
        <v>2654</v>
      </c>
      <c r="B2653">
        <v>23</v>
      </c>
      <c r="C2653" t="s">
        <v>8</v>
      </c>
      <c r="D2653" t="s">
        <v>18</v>
      </c>
      <c r="E2653" t="s">
        <v>202</v>
      </c>
      <c r="F2653">
        <v>1</v>
      </c>
      <c r="G2653" s="1">
        <v>579</v>
      </c>
      <c r="H2653" t="s">
        <v>11</v>
      </c>
      <c r="I2653" t="s">
        <v>44</v>
      </c>
    </row>
    <row r="2654" spans="1:9" x14ac:dyDescent="0.3">
      <c r="A2654">
        <v>2655</v>
      </c>
      <c r="B2654">
        <v>26</v>
      </c>
      <c r="C2654" t="s">
        <v>13</v>
      </c>
      <c r="D2654" t="s">
        <v>9</v>
      </c>
      <c r="E2654" t="s">
        <v>10</v>
      </c>
      <c r="F2654">
        <v>2</v>
      </c>
      <c r="G2654" s="1">
        <v>65000</v>
      </c>
      <c r="H2654" t="s">
        <v>11</v>
      </c>
      <c r="I2654" t="s">
        <v>23</v>
      </c>
    </row>
    <row r="2655" spans="1:9" x14ac:dyDescent="0.3">
      <c r="A2655">
        <v>2656</v>
      </c>
      <c r="B2655">
        <v>33</v>
      </c>
      <c r="C2655" t="s">
        <v>8</v>
      </c>
      <c r="D2655" t="s">
        <v>14</v>
      </c>
      <c r="E2655" t="s">
        <v>15</v>
      </c>
      <c r="F2655">
        <v>8</v>
      </c>
      <c r="G2655" s="1">
        <v>120000</v>
      </c>
      <c r="H2655" t="s">
        <v>32</v>
      </c>
      <c r="I2655" t="s">
        <v>23</v>
      </c>
    </row>
    <row r="2656" spans="1:9" x14ac:dyDescent="0.3">
      <c r="A2656">
        <v>2657</v>
      </c>
      <c r="B2656">
        <v>29</v>
      </c>
      <c r="C2656" t="s">
        <v>13</v>
      </c>
      <c r="D2656" t="s">
        <v>9</v>
      </c>
      <c r="E2656" t="s">
        <v>25</v>
      </c>
      <c r="F2656">
        <v>4</v>
      </c>
      <c r="G2656" s="1">
        <v>90000</v>
      </c>
      <c r="H2656" t="s">
        <v>32</v>
      </c>
      <c r="I2656" t="s">
        <v>23</v>
      </c>
    </row>
    <row r="2657" spans="1:9" x14ac:dyDescent="0.3">
      <c r="A2657">
        <v>2658</v>
      </c>
      <c r="B2657">
        <v>41</v>
      </c>
      <c r="C2657" t="s">
        <v>8</v>
      </c>
      <c r="D2657" t="s">
        <v>18</v>
      </c>
      <c r="E2657" t="s">
        <v>60</v>
      </c>
      <c r="F2657">
        <v>15</v>
      </c>
      <c r="G2657" s="1">
        <v>190000</v>
      </c>
      <c r="H2657" t="s">
        <v>32</v>
      </c>
      <c r="I2657" t="s">
        <v>12</v>
      </c>
    </row>
    <row r="2658" spans="1:9" x14ac:dyDescent="0.3">
      <c r="A2658">
        <v>2659</v>
      </c>
      <c r="B2658">
        <v>35</v>
      </c>
      <c r="C2658" t="s">
        <v>13</v>
      </c>
      <c r="D2658" t="s">
        <v>14</v>
      </c>
      <c r="E2658" t="s">
        <v>10</v>
      </c>
      <c r="F2658">
        <v>9</v>
      </c>
      <c r="G2658" s="1">
        <v>140000</v>
      </c>
      <c r="H2658" t="s">
        <v>16</v>
      </c>
      <c r="I2658" t="s">
        <v>39</v>
      </c>
    </row>
    <row r="2659" spans="1:9" x14ac:dyDescent="0.3">
      <c r="A2659">
        <v>2660</v>
      </c>
      <c r="B2659">
        <v>28</v>
      </c>
      <c r="C2659" t="s">
        <v>8</v>
      </c>
      <c r="D2659" t="s">
        <v>9</v>
      </c>
      <c r="E2659" t="s">
        <v>34</v>
      </c>
      <c r="F2659">
        <v>3</v>
      </c>
      <c r="G2659" s="1">
        <v>75000</v>
      </c>
      <c r="H2659" t="s">
        <v>11</v>
      </c>
      <c r="I2659" t="s">
        <v>35</v>
      </c>
    </row>
    <row r="2660" spans="1:9" x14ac:dyDescent="0.3">
      <c r="A2660">
        <v>2661</v>
      </c>
      <c r="B2660">
        <v>37</v>
      </c>
      <c r="C2660" t="s">
        <v>13</v>
      </c>
      <c r="D2660" t="s">
        <v>14</v>
      </c>
      <c r="E2660" t="s">
        <v>60</v>
      </c>
      <c r="F2660">
        <v>11</v>
      </c>
      <c r="G2660" s="1">
        <v>160000</v>
      </c>
      <c r="H2660" t="s">
        <v>27</v>
      </c>
      <c r="I2660" t="s">
        <v>28</v>
      </c>
    </row>
    <row r="2661" spans="1:9" x14ac:dyDescent="0.3">
      <c r="A2661">
        <v>2662</v>
      </c>
      <c r="B2661">
        <v>33</v>
      </c>
      <c r="C2661" t="s">
        <v>8</v>
      </c>
      <c r="D2661" t="s">
        <v>9</v>
      </c>
      <c r="E2661" t="s">
        <v>25</v>
      </c>
      <c r="F2661">
        <v>8</v>
      </c>
      <c r="G2661" s="1">
        <v>130000</v>
      </c>
      <c r="H2661" t="s">
        <v>27</v>
      </c>
      <c r="I2661" t="s">
        <v>12</v>
      </c>
    </row>
    <row r="2662" spans="1:9" x14ac:dyDescent="0.3">
      <c r="A2662">
        <v>2663</v>
      </c>
      <c r="B2662">
        <v>24</v>
      </c>
      <c r="C2662" t="s">
        <v>13</v>
      </c>
      <c r="D2662" t="s">
        <v>14</v>
      </c>
      <c r="E2662" t="s">
        <v>10</v>
      </c>
      <c r="F2662">
        <v>2</v>
      </c>
      <c r="G2662" s="1">
        <v>60000</v>
      </c>
      <c r="H2662" t="s">
        <v>11</v>
      </c>
      <c r="I2662" t="s">
        <v>44</v>
      </c>
    </row>
    <row r="2663" spans="1:9" x14ac:dyDescent="0.3">
      <c r="A2663">
        <v>2664</v>
      </c>
      <c r="B2663">
        <v>46</v>
      </c>
      <c r="C2663" t="s">
        <v>8</v>
      </c>
      <c r="D2663" t="s">
        <v>18</v>
      </c>
      <c r="E2663" t="s">
        <v>208</v>
      </c>
      <c r="F2663">
        <v>20</v>
      </c>
      <c r="G2663" s="1">
        <v>220000</v>
      </c>
      <c r="H2663" t="s">
        <v>20</v>
      </c>
      <c r="I2663" t="s">
        <v>23</v>
      </c>
    </row>
    <row r="2664" spans="1:9" x14ac:dyDescent="0.3">
      <c r="A2664">
        <v>2665</v>
      </c>
      <c r="B2664">
        <v>29</v>
      </c>
      <c r="C2664" t="s">
        <v>13</v>
      </c>
      <c r="D2664" t="s">
        <v>9</v>
      </c>
      <c r="E2664" t="s">
        <v>34</v>
      </c>
      <c r="F2664">
        <v>5</v>
      </c>
      <c r="G2664" s="1">
        <v>80000</v>
      </c>
      <c r="H2664" t="s">
        <v>32</v>
      </c>
      <c r="I2664" t="s">
        <v>33</v>
      </c>
    </row>
    <row r="2665" spans="1:9" x14ac:dyDescent="0.3">
      <c r="A2665">
        <v>2666</v>
      </c>
      <c r="B2665">
        <v>31</v>
      </c>
      <c r="C2665" t="s">
        <v>8</v>
      </c>
      <c r="D2665" t="s">
        <v>14</v>
      </c>
      <c r="E2665" t="s">
        <v>60</v>
      </c>
      <c r="F2665">
        <v>7</v>
      </c>
      <c r="G2665" s="1">
        <v>130000</v>
      </c>
      <c r="H2665" t="s">
        <v>32</v>
      </c>
      <c r="I2665" t="s">
        <v>12</v>
      </c>
    </row>
    <row r="2666" spans="1:9" x14ac:dyDescent="0.3">
      <c r="A2666">
        <v>2667</v>
      </c>
      <c r="B2666">
        <v>27</v>
      </c>
      <c r="C2666" t="s">
        <v>13</v>
      </c>
      <c r="D2666" t="s">
        <v>9</v>
      </c>
      <c r="E2666" t="s">
        <v>10</v>
      </c>
      <c r="F2666">
        <v>3</v>
      </c>
      <c r="G2666" s="1">
        <v>65000</v>
      </c>
      <c r="H2666" t="s">
        <v>32</v>
      </c>
      <c r="I2666" t="s">
        <v>23</v>
      </c>
    </row>
    <row r="2667" spans="1:9" x14ac:dyDescent="0.3">
      <c r="A2667">
        <v>2668</v>
      </c>
      <c r="B2667">
        <v>38</v>
      </c>
      <c r="C2667" t="s">
        <v>8</v>
      </c>
      <c r="D2667" t="s">
        <v>18</v>
      </c>
      <c r="E2667" t="s">
        <v>84</v>
      </c>
      <c r="F2667">
        <v>13</v>
      </c>
      <c r="G2667" s="1">
        <v>170000</v>
      </c>
      <c r="H2667" t="s">
        <v>20</v>
      </c>
      <c r="I2667" t="s">
        <v>56</v>
      </c>
    </row>
    <row r="2668" spans="1:9" x14ac:dyDescent="0.3">
      <c r="A2668">
        <v>2669</v>
      </c>
      <c r="B2668">
        <v>30</v>
      </c>
      <c r="C2668" t="s">
        <v>13</v>
      </c>
      <c r="D2668" t="s">
        <v>14</v>
      </c>
      <c r="E2668" t="s">
        <v>25</v>
      </c>
      <c r="F2668">
        <v>6</v>
      </c>
      <c r="G2668" s="1">
        <v>110000</v>
      </c>
      <c r="H2668" t="s">
        <v>32</v>
      </c>
      <c r="I2668" t="s">
        <v>12</v>
      </c>
    </row>
    <row r="2669" spans="1:9" x14ac:dyDescent="0.3">
      <c r="A2669">
        <v>2670</v>
      </c>
      <c r="B2669">
        <v>25</v>
      </c>
      <c r="C2669" t="s">
        <v>8</v>
      </c>
      <c r="D2669" t="s">
        <v>9</v>
      </c>
      <c r="E2669" t="s">
        <v>207</v>
      </c>
      <c r="F2669">
        <v>2</v>
      </c>
      <c r="G2669" s="1">
        <v>50000</v>
      </c>
      <c r="H2669" t="s">
        <v>16</v>
      </c>
      <c r="I2669" t="s">
        <v>12</v>
      </c>
    </row>
    <row r="2670" spans="1:9" x14ac:dyDescent="0.3">
      <c r="A2670">
        <v>2671</v>
      </c>
      <c r="B2670">
        <v>44</v>
      </c>
      <c r="C2670" t="s">
        <v>8</v>
      </c>
      <c r="D2670" t="s">
        <v>18</v>
      </c>
      <c r="E2670" t="s">
        <v>208</v>
      </c>
      <c r="F2670">
        <v>18</v>
      </c>
      <c r="G2670" s="1">
        <v>210000</v>
      </c>
      <c r="H2670" t="s">
        <v>16</v>
      </c>
      <c r="I2670" t="s">
        <v>17</v>
      </c>
    </row>
    <row r="2671" spans="1:9" x14ac:dyDescent="0.3">
      <c r="A2671">
        <v>2672</v>
      </c>
      <c r="B2671">
        <v>33</v>
      </c>
      <c r="C2671" t="s">
        <v>13</v>
      </c>
      <c r="D2671" t="s">
        <v>14</v>
      </c>
      <c r="E2671" t="s">
        <v>15</v>
      </c>
      <c r="F2671">
        <v>8</v>
      </c>
      <c r="G2671" s="1">
        <v>100000</v>
      </c>
      <c r="H2671" t="s">
        <v>27</v>
      </c>
      <c r="I2671" t="s">
        <v>12</v>
      </c>
    </row>
    <row r="2672" spans="1:9" x14ac:dyDescent="0.3">
      <c r="A2672">
        <v>2673</v>
      </c>
      <c r="B2672">
        <v>22</v>
      </c>
      <c r="C2672" t="s">
        <v>8</v>
      </c>
      <c r="D2672" t="s">
        <v>9</v>
      </c>
      <c r="E2672" t="s">
        <v>10</v>
      </c>
      <c r="F2672">
        <v>1</v>
      </c>
      <c r="G2672" s="1">
        <v>50000</v>
      </c>
      <c r="H2672" t="s">
        <v>27</v>
      </c>
      <c r="I2672" t="s">
        <v>28</v>
      </c>
    </row>
    <row r="2673" spans="1:9" x14ac:dyDescent="0.3">
      <c r="A2673">
        <v>2674</v>
      </c>
      <c r="B2673">
        <v>36</v>
      </c>
      <c r="C2673" t="s">
        <v>8</v>
      </c>
      <c r="D2673" t="s">
        <v>14</v>
      </c>
      <c r="E2673" t="s">
        <v>25</v>
      </c>
      <c r="F2673">
        <v>10</v>
      </c>
      <c r="G2673" s="1">
        <v>160000</v>
      </c>
      <c r="H2673" t="s">
        <v>16</v>
      </c>
      <c r="I2673" t="s">
        <v>39</v>
      </c>
    </row>
    <row r="2674" spans="1:9" x14ac:dyDescent="0.3">
      <c r="A2674">
        <v>2675</v>
      </c>
      <c r="B2674">
        <v>28</v>
      </c>
      <c r="C2674" t="s">
        <v>13</v>
      </c>
      <c r="D2674" t="s">
        <v>9</v>
      </c>
      <c r="E2674" t="s">
        <v>10</v>
      </c>
      <c r="F2674">
        <v>4</v>
      </c>
      <c r="G2674" s="1">
        <v>70000</v>
      </c>
      <c r="H2674" t="s">
        <v>16</v>
      </c>
      <c r="I2674" t="s">
        <v>17</v>
      </c>
    </row>
    <row r="2675" spans="1:9" x14ac:dyDescent="0.3">
      <c r="A2675">
        <v>2676</v>
      </c>
      <c r="B2675">
        <v>41</v>
      </c>
      <c r="C2675" t="s">
        <v>8</v>
      </c>
      <c r="D2675" t="s">
        <v>18</v>
      </c>
      <c r="E2675" t="s">
        <v>84</v>
      </c>
      <c r="F2675">
        <v>16</v>
      </c>
      <c r="G2675" s="1">
        <v>190000</v>
      </c>
      <c r="H2675" t="s">
        <v>16</v>
      </c>
      <c r="I2675" t="s">
        <v>12</v>
      </c>
    </row>
    <row r="2676" spans="1:9" x14ac:dyDescent="0.3">
      <c r="A2676">
        <v>2677</v>
      </c>
      <c r="B2676">
        <v>34</v>
      </c>
      <c r="C2676" t="s">
        <v>13</v>
      </c>
      <c r="D2676" t="s">
        <v>14</v>
      </c>
      <c r="E2676" t="s">
        <v>60</v>
      </c>
      <c r="F2676">
        <v>9</v>
      </c>
      <c r="G2676" s="1">
        <v>140000</v>
      </c>
      <c r="H2676" t="s">
        <v>16</v>
      </c>
      <c r="I2676" t="s">
        <v>23</v>
      </c>
    </row>
    <row r="2677" spans="1:9" x14ac:dyDescent="0.3">
      <c r="A2677">
        <v>2678</v>
      </c>
      <c r="B2677">
        <v>23</v>
      </c>
      <c r="C2677" t="s">
        <v>8</v>
      </c>
      <c r="D2677" t="s">
        <v>9</v>
      </c>
      <c r="E2677" t="s">
        <v>34</v>
      </c>
      <c r="F2677">
        <v>1</v>
      </c>
      <c r="G2677" s="1">
        <v>45000</v>
      </c>
      <c r="H2677" t="s">
        <v>27</v>
      </c>
      <c r="I2677" t="s">
        <v>30</v>
      </c>
    </row>
    <row r="2678" spans="1:9" x14ac:dyDescent="0.3">
      <c r="A2678">
        <v>2679</v>
      </c>
      <c r="B2678">
        <v>32</v>
      </c>
      <c r="C2678" t="s">
        <v>13</v>
      </c>
      <c r="D2678" t="s">
        <v>14</v>
      </c>
      <c r="E2678" t="s">
        <v>25</v>
      </c>
      <c r="F2678">
        <v>7</v>
      </c>
      <c r="G2678" s="1">
        <v>120000</v>
      </c>
      <c r="H2678" t="s">
        <v>32</v>
      </c>
      <c r="I2678" t="s">
        <v>33</v>
      </c>
    </row>
    <row r="2679" spans="1:9" x14ac:dyDescent="0.3">
      <c r="A2679">
        <v>2680</v>
      </c>
      <c r="B2679">
        <v>25</v>
      </c>
      <c r="C2679" t="s">
        <v>8</v>
      </c>
      <c r="D2679" t="s">
        <v>14</v>
      </c>
      <c r="E2679" t="s">
        <v>10</v>
      </c>
      <c r="F2679">
        <v>2</v>
      </c>
      <c r="G2679" s="1">
        <v>60000</v>
      </c>
      <c r="H2679" t="s">
        <v>16</v>
      </c>
      <c r="I2679" t="s">
        <v>39</v>
      </c>
    </row>
    <row r="2680" spans="1:9" x14ac:dyDescent="0.3">
      <c r="A2680">
        <v>2681</v>
      </c>
      <c r="B2680">
        <v>37</v>
      </c>
      <c r="C2680" t="s">
        <v>13</v>
      </c>
      <c r="D2680" t="s">
        <v>9</v>
      </c>
      <c r="E2680" t="s">
        <v>15</v>
      </c>
      <c r="F2680">
        <v>11</v>
      </c>
      <c r="G2680" s="1">
        <v>150000</v>
      </c>
      <c r="H2680" t="s">
        <v>27</v>
      </c>
      <c r="I2680" t="s">
        <v>12</v>
      </c>
    </row>
    <row r="2681" spans="1:9" x14ac:dyDescent="0.3">
      <c r="A2681">
        <v>2682</v>
      </c>
      <c r="B2681">
        <v>28</v>
      </c>
      <c r="C2681" t="s">
        <v>8</v>
      </c>
      <c r="D2681" t="s">
        <v>9</v>
      </c>
      <c r="E2681" t="s">
        <v>10</v>
      </c>
      <c r="F2681">
        <v>4</v>
      </c>
      <c r="G2681" s="1">
        <v>70000</v>
      </c>
      <c r="H2681" t="s">
        <v>11</v>
      </c>
      <c r="I2681" t="s">
        <v>23</v>
      </c>
    </row>
    <row r="2682" spans="1:9" x14ac:dyDescent="0.3">
      <c r="A2682">
        <v>2683</v>
      </c>
      <c r="B2682">
        <v>41</v>
      </c>
      <c r="C2682" t="s">
        <v>13</v>
      </c>
      <c r="D2682" t="s">
        <v>18</v>
      </c>
      <c r="E2682" t="s">
        <v>208</v>
      </c>
      <c r="F2682">
        <v>16</v>
      </c>
      <c r="G2682" s="1">
        <v>200000</v>
      </c>
      <c r="H2682" t="s">
        <v>27</v>
      </c>
      <c r="I2682" t="s">
        <v>30</v>
      </c>
    </row>
    <row r="2683" spans="1:9" x14ac:dyDescent="0.3">
      <c r="A2683">
        <v>2684</v>
      </c>
      <c r="B2683">
        <v>34</v>
      </c>
      <c r="C2683" t="s">
        <v>8</v>
      </c>
      <c r="D2683" t="s">
        <v>14</v>
      </c>
      <c r="E2683" t="s">
        <v>15</v>
      </c>
      <c r="F2683">
        <v>8</v>
      </c>
      <c r="G2683" s="1">
        <v>100000</v>
      </c>
      <c r="H2683" t="s">
        <v>27</v>
      </c>
      <c r="I2683" t="s">
        <v>30</v>
      </c>
    </row>
    <row r="2684" spans="1:9" x14ac:dyDescent="0.3">
      <c r="A2684">
        <v>2685</v>
      </c>
      <c r="B2684">
        <v>24</v>
      </c>
      <c r="C2684" t="s">
        <v>13</v>
      </c>
      <c r="D2684" t="s">
        <v>9</v>
      </c>
      <c r="E2684" t="s">
        <v>34</v>
      </c>
      <c r="F2684">
        <v>2</v>
      </c>
      <c r="G2684" s="1">
        <v>55000</v>
      </c>
      <c r="H2684" t="s">
        <v>20</v>
      </c>
      <c r="I2684" t="s">
        <v>12</v>
      </c>
    </row>
    <row r="2685" spans="1:9" x14ac:dyDescent="0.3">
      <c r="A2685">
        <v>2686</v>
      </c>
      <c r="B2685">
        <v>36</v>
      </c>
      <c r="C2685" t="s">
        <v>8</v>
      </c>
      <c r="D2685" t="s">
        <v>18</v>
      </c>
      <c r="E2685" t="s">
        <v>84</v>
      </c>
      <c r="F2685">
        <v>12</v>
      </c>
      <c r="G2685" s="1">
        <v>170000</v>
      </c>
      <c r="H2685" t="s">
        <v>32</v>
      </c>
      <c r="I2685" t="s">
        <v>12</v>
      </c>
    </row>
    <row r="2686" spans="1:9" x14ac:dyDescent="0.3">
      <c r="A2686">
        <v>2687</v>
      </c>
      <c r="B2686">
        <v>30</v>
      </c>
      <c r="C2686" t="s">
        <v>13</v>
      </c>
      <c r="D2686" t="s">
        <v>9</v>
      </c>
      <c r="E2686" t="s">
        <v>10</v>
      </c>
      <c r="F2686">
        <v>5</v>
      </c>
      <c r="G2686" s="1">
        <v>90000</v>
      </c>
      <c r="H2686" t="s">
        <v>16</v>
      </c>
      <c r="I2686" t="s">
        <v>12</v>
      </c>
    </row>
    <row r="2687" spans="1:9" x14ac:dyDescent="0.3">
      <c r="A2687">
        <v>2688</v>
      </c>
      <c r="B2687">
        <v>29</v>
      </c>
      <c r="C2687" t="s">
        <v>8</v>
      </c>
      <c r="D2687" t="s">
        <v>9</v>
      </c>
      <c r="E2687" t="s">
        <v>207</v>
      </c>
      <c r="F2687">
        <v>4</v>
      </c>
      <c r="G2687" s="1">
        <v>80000</v>
      </c>
      <c r="H2687" t="s">
        <v>27</v>
      </c>
      <c r="I2687" t="s">
        <v>30</v>
      </c>
    </row>
    <row r="2688" spans="1:9" x14ac:dyDescent="0.3">
      <c r="A2688">
        <v>2689</v>
      </c>
      <c r="B2688">
        <v>42</v>
      </c>
      <c r="C2688" t="s">
        <v>8</v>
      </c>
      <c r="D2688" t="s">
        <v>14</v>
      </c>
      <c r="E2688" t="s">
        <v>25</v>
      </c>
      <c r="F2688">
        <v>14</v>
      </c>
      <c r="G2688" s="1">
        <v>180000</v>
      </c>
      <c r="H2688" t="s">
        <v>32</v>
      </c>
      <c r="I2688" t="s">
        <v>23</v>
      </c>
    </row>
    <row r="2689" spans="1:9" x14ac:dyDescent="0.3">
      <c r="A2689">
        <v>2690</v>
      </c>
      <c r="B2689">
        <v>26</v>
      </c>
      <c r="C2689" t="s">
        <v>8</v>
      </c>
      <c r="D2689" t="s">
        <v>9</v>
      </c>
      <c r="E2689" t="s">
        <v>34</v>
      </c>
      <c r="F2689">
        <v>2</v>
      </c>
      <c r="G2689" s="1">
        <v>60000</v>
      </c>
      <c r="H2689" t="s">
        <v>16</v>
      </c>
      <c r="I2689" t="s">
        <v>23</v>
      </c>
    </row>
    <row r="2690" spans="1:9" x14ac:dyDescent="0.3">
      <c r="A2690">
        <v>2691</v>
      </c>
      <c r="B2690">
        <v>35</v>
      </c>
      <c r="C2690" t="s">
        <v>13</v>
      </c>
      <c r="D2690" t="s">
        <v>14</v>
      </c>
      <c r="E2690" t="s">
        <v>15</v>
      </c>
      <c r="F2690">
        <v>9</v>
      </c>
      <c r="G2690" s="1">
        <v>120000</v>
      </c>
      <c r="H2690" t="s">
        <v>16</v>
      </c>
      <c r="I2690" t="s">
        <v>39</v>
      </c>
    </row>
    <row r="2691" spans="1:9" x14ac:dyDescent="0.3">
      <c r="A2691">
        <v>2692</v>
      </c>
      <c r="B2691">
        <v>27</v>
      </c>
      <c r="C2691" t="s">
        <v>13</v>
      </c>
      <c r="D2691" t="s">
        <v>9</v>
      </c>
      <c r="E2691" t="s">
        <v>10</v>
      </c>
      <c r="F2691">
        <v>3</v>
      </c>
      <c r="G2691" s="1">
        <v>70000</v>
      </c>
      <c r="H2691" t="s">
        <v>32</v>
      </c>
      <c r="I2691" t="s">
        <v>23</v>
      </c>
    </row>
    <row r="2692" spans="1:9" x14ac:dyDescent="0.3">
      <c r="A2692">
        <v>2693</v>
      </c>
      <c r="B2692">
        <v>48</v>
      </c>
      <c r="C2692" t="s">
        <v>8</v>
      </c>
      <c r="D2692" t="s">
        <v>18</v>
      </c>
      <c r="E2692" t="s">
        <v>208</v>
      </c>
      <c r="F2692">
        <v>18</v>
      </c>
      <c r="G2692" s="1">
        <v>210000</v>
      </c>
      <c r="H2692" t="s">
        <v>27</v>
      </c>
      <c r="I2692" t="s">
        <v>30</v>
      </c>
    </row>
    <row r="2693" spans="1:9" x14ac:dyDescent="0.3">
      <c r="A2693">
        <v>2694</v>
      </c>
      <c r="B2693">
        <v>34</v>
      </c>
      <c r="C2693" t="s">
        <v>8</v>
      </c>
      <c r="D2693" t="s">
        <v>14</v>
      </c>
      <c r="E2693" t="s">
        <v>60</v>
      </c>
      <c r="F2693">
        <v>9</v>
      </c>
      <c r="G2693" s="1">
        <v>140000</v>
      </c>
      <c r="H2693" t="s">
        <v>16</v>
      </c>
      <c r="I2693" t="s">
        <v>17</v>
      </c>
    </row>
    <row r="2694" spans="1:9" x14ac:dyDescent="0.3">
      <c r="A2694">
        <v>2695</v>
      </c>
      <c r="B2694">
        <v>23</v>
      </c>
      <c r="C2694" t="s">
        <v>13</v>
      </c>
      <c r="D2694" t="s">
        <v>9</v>
      </c>
      <c r="E2694" t="s">
        <v>10</v>
      </c>
      <c r="F2694">
        <v>1</v>
      </c>
      <c r="G2694" s="1">
        <v>50000</v>
      </c>
      <c r="H2694" t="s">
        <v>11</v>
      </c>
      <c r="I2694" t="s">
        <v>35</v>
      </c>
    </row>
    <row r="2695" spans="1:9" x14ac:dyDescent="0.3">
      <c r="A2695">
        <v>2696</v>
      </c>
      <c r="B2695">
        <v>32</v>
      </c>
      <c r="C2695" t="s">
        <v>8</v>
      </c>
      <c r="D2695" t="s">
        <v>14</v>
      </c>
      <c r="E2695" t="s">
        <v>25</v>
      </c>
      <c r="F2695">
        <v>7</v>
      </c>
      <c r="G2695" s="1">
        <v>110000</v>
      </c>
      <c r="H2695" t="s">
        <v>16</v>
      </c>
      <c r="I2695" t="s">
        <v>39</v>
      </c>
    </row>
    <row r="2696" spans="1:9" x14ac:dyDescent="0.3">
      <c r="A2696">
        <v>2697</v>
      </c>
      <c r="B2696">
        <v>25</v>
      </c>
      <c r="C2696" t="s">
        <v>13</v>
      </c>
      <c r="D2696" t="s">
        <v>14</v>
      </c>
      <c r="E2696" t="s">
        <v>10</v>
      </c>
      <c r="F2696">
        <v>2</v>
      </c>
      <c r="G2696" s="1">
        <v>60000</v>
      </c>
      <c r="H2696" t="s">
        <v>32</v>
      </c>
      <c r="I2696" t="s">
        <v>33</v>
      </c>
    </row>
    <row r="2697" spans="1:9" x14ac:dyDescent="0.3">
      <c r="A2697">
        <v>2698</v>
      </c>
      <c r="B2697">
        <v>37</v>
      </c>
      <c r="C2697" t="s">
        <v>8</v>
      </c>
      <c r="D2697" t="s">
        <v>9</v>
      </c>
      <c r="E2697" t="s">
        <v>15</v>
      </c>
      <c r="F2697">
        <v>11</v>
      </c>
      <c r="G2697" s="1">
        <v>160000</v>
      </c>
      <c r="H2697" t="s">
        <v>11</v>
      </c>
      <c r="I2697" t="s">
        <v>12</v>
      </c>
    </row>
    <row r="2698" spans="1:9" x14ac:dyDescent="0.3">
      <c r="A2698">
        <v>2699</v>
      </c>
      <c r="B2698">
        <v>28</v>
      </c>
      <c r="C2698" t="s">
        <v>8</v>
      </c>
      <c r="D2698" t="s">
        <v>9</v>
      </c>
      <c r="E2698" t="s">
        <v>10</v>
      </c>
      <c r="F2698">
        <v>4</v>
      </c>
      <c r="G2698" s="1">
        <v>75000</v>
      </c>
      <c r="H2698" t="s">
        <v>27</v>
      </c>
      <c r="I2698" t="s">
        <v>30</v>
      </c>
    </row>
    <row r="2699" spans="1:9" x14ac:dyDescent="0.3">
      <c r="A2699">
        <v>2700</v>
      </c>
      <c r="B2699">
        <v>41</v>
      </c>
      <c r="C2699" t="s">
        <v>13</v>
      </c>
      <c r="D2699" t="s">
        <v>18</v>
      </c>
      <c r="E2699" t="s">
        <v>208</v>
      </c>
      <c r="F2699">
        <v>16</v>
      </c>
      <c r="G2699" s="1">
        <v>200000</v>
      </c>
      <c r="H2699" t="s">
        <v>32</v>
      </c>
      <c r="I2699" t="s">
        <v>33</v>
      </c>
    </row>
    <row r="2700" spans="1:9" x14ac:dyDescent="0.3">
      <c r="A2700">
        <v>2701</v>
      </c>
      <c r="B2700">
        <v>34</v>
      </c>
      <c r="C2700" t="s">
        <v>8</v>
      </c>
      <c r="D2700" t="s">
        <v>14</v>
      </c>
      <c r="E2700" t="s">
        <v>15</v>
      </c>
      <c r="F2700">
        <v>8</v>
      </c>
      <c r="G2700" s="1">
        <v>100000</v>
      </c>
      <c r="H2700" t="s">
        <v>20</v>
      </c>
      <c r="I2700" t="s">
        <v>56</v>
      </c>
    </row>
    <row r="2701" spans="1:9" x14ac:dyDescent="0.3">
      <c r="A2701">
        <v>2702</v>
      </c>
      <c r="B2701">
        <v>24</v>
      </c>
      <c r="C2701" t="s">
        <v>13</v>
      </c>
      <c r="D2701" t="s">
        <v>9</v>
      </c>
      <c r="E2701" t="s">
        <v>34</v>
      </c>
      <c r="F2701">
        <v>2</v>
      </c>
      <c r="G2701" s="1">
        <v>55000</v>
      </c>
      <c r="H2701" t="s">
        <v>16</v>
      </c>
      <c r="I2701" t="s">
        <v>39</v>
      </c>
    </row>
    <row r="2702" spans="1:9" x14ac:dyDescent="0.3">
      <c r="A2702">
        <v>2703</v>
      </c>
      <c r="B2702">
        <v>36</v>
      </c>
      <c r="C2702" t="s">
        <v>8</v>
      </c>
      <c r="D2702" t="s">
        <v>18</v>
      </c>
      <c r="E2702" t="s">
        <v>84</v>
      </c>
      <c r="F2702">
        <v>12</v>
      </c>
      <c r="G2702" s="1">
        <v>170000</v>
      </c>
      <c r="H2702" t="s">
        <v>16</v>
      </c>
      <c r="I2702" t="s">
        <v>17</v>
      </c>
    </row>
    <row r="2703" spans="1:9" x14ac:dyDescent="0.3">
      <c r="A2703">
        <v>2704</v>
      </c>
      <c r="B2703">
        <v>30</v>
      </c>
      <c r="C2703" t="s">
        <v>13</v>
      </c>
      <c r="D2703" t="s">
        <v>9</v>
      </c>
      <c r="E2703" t="s">
        <v>10</v>
      </c>
      <c r="F2703">
        <v>5</v>
      </c>
      <c r="G2703" s="1">
        <v>90000</v>
      </c>
      <c r="H2703" t="s">
        <v>11</v>
      </c>
      <c r="I2703" t="s">
        <v>12</v>
      </c>
    </row>
    <row r="2704" spans="1:9" x14ac:dyDescent="0.3">
      <c r="A2704">
        <v>2705</v>
      </c>
      <c r="B2704">
        <v>29</v>
      </c>
      <c r="C2704" t="s">
        <v>8</v>
      </c>
      <c r="D2704" t="s">
        <v>9</v>
      </c>
      <c r="E2704" t="s">
        <v>207</v>
      </c>
      <c r="F2704">
        <v>4</v>
      </c>
      <c r="G2704" s="1">
        <v>80000</v>
      </c>
      <c r="H2704" t="s">
        <v>27</v>
      </c>
      <c r="I2704" t="s">
        <v>12</v>
      </c>
    </row>
    <row r="2705" spans="1:9" x14ac:dyDescent="0.3">
      <c r="A2705">
        <v>2706</v>
      </c>
      <c r="B2705">
        <v>42</v>
      </c>
      <c r="C2705" t="s">
        <v>8</v>
      </c>
      <c r="D2705" t="s">
        <v>14</v>
      </c>
      <c r="E2705" t="s">
        <v>25</v>
      </c>
      <c r="F2705">
        <v>14</v>
      </c>
      <c r="G2705" s="1">
        <v>180000</v>
      </c>
      <c r="H2705" t="s">
        <v>11</v>
      </c>
      <c r="I2705" t="s">
        <v>44</v>
      </c>
    </row>
    <row r="2706" spans="1:9" x14ac:dyDescent="0.3">
      <c r="A2706">
        <v>2707</v>
      </c>
      <c r="B2706">
        <v>26</v>
      </c>
      <c r="C2706" t="s">
        <v>8</v>
      </c>
      <c r="D2706" t="s">
        <v>9</v>
      </c>
      <c r="E2706" t="s">
        <v>34</v>
      </c>
      <c r="F2706">
        <v>2</v>
      </c>
      <c r="G2706" s="1">
        <v>60000</v>
      </c>
      <c r="H2706" t="s">
        <v>27</v>
      </c>
      <c r="I2706" t="s">
        <v>12</v>
      </c>
    </row>
    <row r="2707" spans="1:9" x14ac:dyDescent="0.3">
      <c r="A2707">
        <v>2708</v>
      </c>
      <c r="B2707">
        <v>35</v>
      </c>
      <c r="C2707" t="s">
        <v>13</v>
      </c>
      <c r="D2707" t="s">
        <v>14</v>
      </c>
      <c r="E2707" t="s">
        <v>15</v>
      </c>
      <c r="F2707">
        <v>9</v>
      </c>
      <c r="G2707" s="1">
        <v>120000</v>
      </c>
      <c r="H2707" t="s">
        <v>11</v>
      </c>
      <c r="I2707" t="s">
        <v>23</v>
      </c>
    </row>
    <row r="2708" spans="1:9" x14ac:dyDescent="0.3">
      <c r="A2708">
        <v>2709</v>
      </c>
      <c r="B2708">
        <v>27</v>
      </c>
      <c r="C2708" t="s">
        <v>13</v>
      </c>
      <c r="D2708" t="s">
        <v>9</v>
      </c>
      <c r="E2708" t="s">
        <v>10</v>
      </c>
      <c r="F2708">
        <v>3</v>
      </c>
      <c r="G2708" s="1">
        <v>70000</v>
      </c>
      <c r="H2708" t="s">
        <v>11</v>
      </c>
      <c r="I2708" t="s">
        <v>44</v>
      </c>
    </row>
    <row r="2709" spans="1:9" x14ac:dyDescent="0.3">
      <c r="A2709">
        <v>2710</v>
      </c>
      <c r="B2709">
        <v>48</v>
      </c>
      <c r="C2709" t="s">
        <v>8</v>
      </c>
      <c r="D2709" t="s">
        <v>18</v>
      </c>
      <c r="E2709" t="s">
        <v>208</v>
      </c>
      <c r="F2709">
        <v>18</v>
      </c>
      <c r="G2709" s="1">
        <v>210000</v>
      </c>
      <c r="H2709" t="s">
        <v>20</v>
      </c>
      <c r="I2709" t="s">
        <v>23</v>
      </c>
    </row>
    <row r="2710" spans="1:9" x14ac:dyDescent="0.3">
      <c r="A2710">
        <v>2711</v>
      </c>
      <c r="B2710">
        <v>34</v>
      </c>
      <c r="C2710" t="s">
        <v>8</v>
      </c>
      <c r="D2710" t="s">
        <v>14</v>
      </c>
      <c r="E2710" t="s">
        <v>60</v>
      </c>
      <c r="F2710">
        <v>9</v>
      </c>
      <c r="G2710" s="1">
        <v>140000</v>
      </c>
      <c r="H2710" t="s">
        <v>20</v>
      </c>
      <c r="I2710" t="s">
        <v>23</v>
      </c>
    </row>
    <row r="2711" spans="1:9" x14ac:dyDescent="0.3">
      <c r="A2711">
        <v>2712</v>
      </c>
      <c r="B2711">
        <v>23</v>
      </c>
      <c r="C2711" t="s">
        <v>13</v>
      </c>
      <c r="D2711" t="s">
        <v>9</v>
      </c>
      <c r="E2711" t="s">
        <v>10</v>
      </c>
      <c r="F2711">
        <v>1</v>
      </c>
      <c r="G2711" s="1">
        <v>50000</v>
      </c>
      <c r="H2711" t="s">
        <v>27</v>
      </c>
      <c r="I2711" t="s">
        <v>28</v>
      </c>
    </row>
    <row r="2712" spans="1:9" x14ac:dyDescent="0.3">
      <c r="A2712">
        <v>2713</v>
      </c>
      <c r="B2712">
        <v>32</v>
      </c>
      <c r="C2712" t="s">
        <v>8</v>
      </c>
      <c r="D2712" t="s">
        <v>14</v>
      </c>
      <c r="E2712" t="s">
        <v>25</v>
      </c>
      <c r="F2712">
        <v>7</v>
      </c>
      <c r="G2712" s="1">
        <v>110000</v>
      </c>
      <c r="H2712" t="s">
        <v>11</v>
      </c>
      <c r="I2712" t="s">
        <v>35</v>
      </c>
    </row>
    <row r="2713" spans="1:9" x14ac:dyDescent="0.3">
      <c r="A2713">
        <v>2714</v>
      </c>
      <c r="B2713">
        <v>25</v>
      </c>
      <c r="C2713" t="s">
        <v>13</v>
      </c>
      <c r="D2713" t="s">
        <v>14</v>
      </c>
      <c r="E2713" t="s">
        <v>10</v>
      </c>
      <c r="F2713">
        <v>2</v>
      </c>
      <c r="G2713" s="1">
        <v>60000</v>
      </c>
      <c r="H2713" t="s">
        <v>16</v>
      </c>
      <c r="I2713" t="s">
        <v>23</v>
      </c>
    </row>
    <row r="2714" spans="1:9" x14ac:dyDescent="0.3">
      <c r="A2714">
        <v>2715</v>
      </c>
      <c r="B2714">
        <v>37</v>
      </c>
      <c r="C2714" t="s">
        <v>8</v>
      </c>
      <c r="D2714" t="s">
        <v>9</v>
      </c>
      <c r="E2714" t="s">
        <v>15</v>
      </c>
      <c r="F2714">
        <v>11</v>
      </c>
      <c r="G2714" s="1">
        <v>160000</v>
      </c>
      <c r="H2714" t="s">
        <v>20</v>
      </c>
      <c r="I2714" t="s">
        <v>23</v>
      </c>
    </row>
    <row r="2715" spans="1:9" x14ac:dyDescent="0.3">
      <c r="A2715">
        <v>2716</v>
      </c>
      <c r="B2715">
        <v>28</v>
      </c>
      <c r="C2715" t="s">
        <v>8</v>
      </c>
      <c r="D2715" t="s">
        <v>9</v>
      </c>
      <c r="E2715" t="s">
        <v>10</v>
      </c>
      <c r="F2715">
        <v>4</v>
      </c>
      <c r="G2715" s="1">
        <v>75000</v>
      </c>
      <c r="H2715" t="s">
        <v>20</v>
      </c>
      <c r="I2715" t="s">
        <v>56</v>
      </c>
    </row>
    <row r="2716" spans="1:9" x14ac:dyDescent="0.3">
      <c r="A2716">
        <v>2717</v>
      </c>
      <c r="B2716">
        <v>41</v>
      </c>
      <c r="C2716" t="s">
        <v>13</v>
      </c>
      <c r="D2716" t="s">
        <v>18</v>
      </c>
      <c r="E2716" t="s">
        <v>208</v>
      </c>
      <c r="F2716">
        <v>16</v>
      </c>
      <c r="G2716" s="1">
        <v>200000</v>
      </c>
      <c r="H2716" t="s">
        <v>20</v>
      </c>
      <c r="I2716" t="s">
        <v>56</v>
      </c>
    </row>
    <row r="2717" spans="1:9" x14ac:dyDescent="0.3">
      <c r="A2717">
        <v>2718</v>
      </c>
      <c r="B2717">
        <v>34</v>
      </c>
      <c r="C2717" t="s">
        <v>8</v>
      </c>
      <c r="D2717" t="s">
        <v>14</v>
      </c>
      <c r="E2717" t="s">
        <v>15</v>
      </c>
      <c r="F2717">
        <v>8</v>
      </c>
      <c r="G2717" s="1">
        <v>100000</v>
      </c>
      <c r="H2717" t="s">
        <v>16</v>
      </c>
      <c r="I2717" t="s">
        <v>17</v>
      </c>
    </row>
    <row r="2718" spans="1:9" x14ac:dyDescent="0.3">
      <c r="A2718">
        <v>2719</v>
      </c>
      <c r="B2718">
        <v>24</v>
      </c>
      <c r="C2718" t="s">
        <v>13</v>
      </c>
      <c r="D2718" t="s">
        <v>9</v>
      </c>
      <c r="E2718" t="s">
        <v>34</v>
      </c>
      <c r="F2718">
        <v>2</v>
      </c>
      <c r="G2718" s="1">
        <v>55000</v>
      </c>
      <c r="H2718" t="s">
        <v>27</v>
      </c>
      <c r="I2718" t="s">
        <v>12</v>
      </c>
    </row>
    <row r="2719" spans="1:9" x14ac:dyDescent="0.3">
      <c r="A2719">
        <v>2720</v>
      </c>
      <c r="B2719">
        <v>36</v>
      </c>
      <c r="C2719" t="s">
        <v>8</v>
      </c>
      <c r="D2719" t="s">
        <v>18</v>
      </c>
      <c r="E2719" t="s">
        <v>84</v>
      </c>
      <c r="F2719">
        <v>12</v>
      </c>
      <c r="G2719" s="1">
        <v>170000</v>
      </c>
      <c r="H2719" t="s">
        <v>16</v>
      </c>
      <c r="I2719" t="s">
        <v>12</v>
      </c>
    </row>
    <row r="2720" spans="1:9" x14ac:dyDescent="0.3">
      <c r="A2720">
        <v>2721</v>
      </c>
      <c r="B2720">
        <v>30</v>
      </c>
      <c r="C2720" t="s">
        <v>13</v>
      </c>
      <c r="D2720" t="s">
        <v>9</v>
      </c>
      <c r="E2720" t="s">
        <v>10</v>
      </c>
      <c r="F2720">
        <v>5</v>
      </c>
      <c r="G2720" s="1">
        <v>90000</v>
      </c>
      <c r="H2720" t="s">
        <v>11</v>
      </c>
      <c r="I2720" t="s">
        <v>35</v>
      </c>
    </row>
    <row r="2721" spans="1:9" x14ac:dyDescent="0.3">
      <c r="A2721">
        <v>2722</v>
      </c>
      <c r="B2721">
        <v>29</v>
      </c>
      <c r="C2721" t="s">
        <v>8</v>
      </c>
      <c r="D2721" t="s">
        <v>9</v>
      </c>
      <c r="E2721" t="s">
        <v>207</v>
      </c>
      <c r="F2721">
        <v>4</v>
      </c>
      <c r="G2721" s="1">
        <v>80000</v>
      </c>
      <c r="H2721" t="s">
        <v>27</v>
      </c>
      <c r="I2721" t="s">
        <v>12</v>
      </c>
    </row>
    <row r="2722" spans="1:9" x14ac:dyDescent="0.3">
      <c r="A2722">
        <v>2723</v>
      </c>
      <c r="B2722">
        <v>42</v>
      </c>
      <c r="C2722" t="s">
        <v>8</v>
      </c>
      <c r="D2722" t="s">
        <v>14</v>
      </c>
      <c r="E2722" t="s">
        <v>25</v>
      </c>
      <c r="F2722">
        <v>14</v>
      </c>
      <c r="G2722" s="1">
        <v>180000</v>
      </c>
      <c r="H2722" t="s">
        <v>27</v>
      </c>
      <c r="I2722" t="s">
        <v>28</v>
      </c>
    </row>
    <row r="2723" spans="1:9" x14ac:dyDescent="0.3">
      <c r="A2723">
        <v>2724</v>
      </c>
      <c r="B2723">
        <v>26</v>
      </c>
      <c r="C2723" t="s">
        <v>8</v>
      </c>
      <c r="D2723" t="s">
        <v>9</v>
      </c>
      <c r="E2723" t="s">
        <v>34</v>
      </c>
      <c r="F2723">
        <v>2</v>
      </c>
      <c r="G2723" s="1">
        <v>60000</v>
      </c>
      <c r="H2723" t="s">
        <v>16</v>
      </c>
      <c r="I2723" t="s">
        <v>12</v>
      </c>
    </row>
    <row r="2724" spans="1:9" x14ac:dyDescent="0.3">
      <c r="A2724">
        <v>2725</v>
      </c>
      <c r="B2724">
        <v>35</v>
      </c>
      <c r="C2724" t="s">
        <v>13</v>
      </c>
      <c r="D2724" t="s">
        <v>14</v>
      </c>
      <c r="E2724" t="s">
        <v>15</v>
      </c>
      <c r="F2724">
        <v>9</v>
      </c>
      <c r="G2724" s="1">
        <v>120000</v>
      </c>
      <c r="H2724" t="s">
        <v>27</v>
      </c>
      <c r="I2724" t="s">
        <v>30</v>
      </c>
    </row>
    <row r="2725" spans="1:9" x14ac:dyDescent="0.3">
      <c r="A2725">
        <v>2726</v>
      </c>
      <c r="B2725">
        <v>27</v>
      </c>
      <c r="C2725" t="s">
        <v>13</v>
      </c>
      <c r="D2725" t="s">
        <v>9</v>
      </c>
      <c r="E2725" t="s">
        <v>10</v>
      </c>
      <c r="F2725">
        <v>3</v>
      </c>
      <c r="G2725" s="1">
        <v>70000</v>
      </c>
      <c r="H2725" t="s">
        <v>20</v>
      </c>
      <c r="I2725" t="s">
        <v>56</v>
      </c>
    </row>
    <row r="2726" spans="1:9" x14ac:dyDescent="0.3">
      <c r="A2726">
        <v>2727</v>
      </c>
      <c r="B2726">
        <v>48</v>
      </c>
      <c r="C2726" t="s">
        <v>8</v>
      </c>
      <c r="D2726" t="s">
        <v>18</v>
      </c>
      <c r="E2726" t="s">
        <v>208</v>
      </c>
      <c r="F2726">
        <v>18</v>
      </c>
      <c r="G2726" s="1">
        <v>210000</v>
      </c>
      <c r="H2726" t="s">
        <v>16</v>
      </c>
      <c r="I2726" t="s">
        <v>12</v>
      </c>
    </row>
    <row r="2727" spans="1:9" x14ac:dyDescent="0.3">
      <c r="A2727">
        <v>2728</v>
      </c>
      <c r="B2727">
        <v>34</v>
      </c>
      <c r="C2727" t="s">
        <v>8</v>
      </c>
      <c r="D2727" t="s">
        <v>14</v>
      </c>
      <c r="E2727" t="s">
        <v>60</v>
      </c>
      <c r="F2727">
        <v>9</v>
      </c>
      <c r="G2727" s="1">
        <v>140000</v>
      </c>
      <c r="H2727" t="s">
        <v>20</v>
      </c>
      <c r="I2727" t="s">
        <v>23</v>
      </c>
    </row>
    <row r="2728" spans="1:9" x14ac:dyDescent="0.3">
      <c r="A2728">
        <v>2729</v>
      </c>
      <c r="B2728">
        <v>23</v>
      </c>
      <c r="C2728" t="s">
        <v>13</v>
      </c>
      <c r="D2728" t="s">
        <v>9</v>
      </c>
      <c r="E2728" t="s">
        <v>10</v>
      </c>
      <c r="F2728">
        <v>1</v>
      </c>
      <c r="G2728" s="1">
        <v>50000</v>
      </c>
      <c r="H2728" t="s">
        <v>27</v>
      </c>
      <c r="I2728" t="s">
        <v>28</v>
      </c>
    </row>
    <row r="2729" spans="1:9" x14ac:dyDescent="0.3">
      <c r="A2729">
        <v>2730</v>
      </c>
      <c r="B2729">
        <v>32</v>
      </c>
      <c r="C2729" t="s">
        <v>8</v>
      </c>
      <c r="D2729" t="s">
        <v>14</v>
      </c>
      <c r="E2729" t="s">
        <v>25</v>
      </c>
      <c r="F2729">
        <v>7</v>
      </c>
      <c r="G2729" s="1">
        <v>110000</v>
      </c>
      <c r="H2729" t="s">
        <v>32</v>
      </c>
      <c r="I2729" t="s">
        <v>23</v>
      </c>
    </row>
    <row r="2730" spans="1:9" x14ac:dyDescent="0.3">
      <c r="A2730">
        <v>2731</v>
      </c>
      <c r="B2730">
        <v>25</v>
      </c>
      <c r="C2730" t="s">
        <v>13</v>
      </c>
      <c r="D2730" t="s">
        <v>14</v>
      </c>
      <c r="E2730" t="s">
        <v>10</v>
      </c>
      <c r="F2730">
        <v>2</v>
      </c>
      <c r="G2730" s="1">
        <v>60000</v>
      </c>
      <c r="H2730" t="s">
        <v>20</v>
      </c>
      <c r="I2730" t="s">
        <v>12</v>
      </c>
    </row>
    <row r="2731" spans="1:9" x14ac:dyDescent="0.3">
      <c r="A2731">
        <v>2732</v>
      </c>
      <c r="B2731">
        <v>37</v>
      </c>
      <c r="C2731" t="s">
        <v>8</v>
      </c>
      <c r="D2731" t="s">
        <v>9</v>
      </c>
      <c r="E2731" t="s">
        <v>15</v>
      </c>
      <c r="F2731">
        <v>11</v>
      </c>
      <c r="G2731" s="1">
        <v>160000</v>
      </c>
      <c r="H2731" t="s">
        <v>16</v>
      </c>
      <c r="I2731" t="s">
        <v>39</v>
      </c>
    </row>
    <row r="2732" spans="1:9" x14ac:dyDescent="0.3">
      <c r="A2732">
        <v>2733</v>
      </c>
      <c r="B2732">
        <v>28</v>
      </c>
      <c r="C2732" t="s">
        <v>8</v>
      </c>
      <c r="D2732" t="s">
        <v>9</v>
      </c>
      <c r="E2732" t="s">
        <v>10</v>
      </c>
      <c r="F2732">
        <v>4</v>
      </c>
      <c r="G2732" s="1">
        <v>75000</v>
      </c>
      <c r="H2732" t="s">
        <v>32</v>
      </c>
      <c r="I2732" t="s">
        <v>33</v>
      </c>
    </row>
    <row r="2733" spans="1:9" x14ac:dyDescent="0.3">
      <c r="A2733">
        <v>2734</v>
      </c>
      <c r="B2733">
        <v>41</v>
      </c>
      <c r="C2733" t="s">
        <v>13</v>
      </c>
      <c r="D2733" t="s">
        <v>18</v>
      </c>
      <c r="E2733" t="s">
        <v>208</v>
      </c>
      <c r="F2733">
        <v>16</v>
      </c>
      <c r="G2733" s="1">
        <v>200000</v>
      </c>
      <c r="H2733" t="s">
        <v>11</v>
      </c>
      <c r="I2733" t="s">
        <v>44</v>
      </c>
    </row>
    <row r="2734" spans="1:9" x14ac:dyDescent="0.3">
      <c r="A2734">
        <v>2735</v>
      </c>
      <c r="B2734">
        <v>34</v>
      </c>
      <c r="C2734" t="s">
        <v>8</v>
      </c>
      <c r="D2734" t="s">
        <v>14</v>
      </c>
      <c r="E2734" t="s">
        <v>15</v>
      </c>
      <c r="F2734">
        <v>8</v>
      </c>
      <c r="G2734" s="1">
        <v>100000</v>
      </c>
      <c r="H2734" t="s">
        <v>16</v>
      </c>
      <c r="I2734" t="s">
        <v>12</v>
      </c>
    </row>
    <row r="2735" spans="1:9" x14ac:dyDescent="0.3">
      <c r="A2735">
        <v>2736</v>
      </c>
      <c r="B2735">
        <v>24</v>
      </c>
      <c r="C2735" t="s">
        <v>13</v>
      </c>
      <c r="D2735" t="s">
        <v>9</v>
      </c>
      <c r="E2735" t="s">
        <v>34</v>
      </c>
      <c r="F2735">
        <v>2</v>
      </c>
      <c r="G2735" s="1">
        <v>55000</v>
      </c>
      <c r="H2735" t="s">
        <v>32</v>
      </c>
      <c r="I2735" t="s">
        <v>23</v>
      </c>
    </row>
    <row r="2736" spans="1:9" x14ac:dyDescent="0.3">
      <c r="A2736">
        <v>2737</v>
      </c>
      <c r="B2736">
        <v>36</v>
      </c>
      <c r="C2736" t="s">
        <v>8</v>
      </c>
      <c r="D2736" t="s">
        <v>18</v>
      </c>
      <c r="E2736" t="s">
        <v>84</v>
      </c>
      <c r="F2736">
        <v>12</v>
      </c>
      <c r="G2736" s="1">
        <v>170000</v>
      </c>
      <c r="H2736" t="s">
        <v>27</v>
      </c>
      <c r="I2736" t="s">
        <v>30</v>
      </c>
    </row>
    <row r="2737" spans="1:9" x14ac:dyDescent="0.3">
      <c r="A2737">
        <v>2738</v>
      </c>
      <c r="B2737">
        <v>30</v>
      </c>
      <c r="C2737" t="s">
        <v>13</v>
      </c>
      <c r="D2737" t="s">
        <v>9</v>
      </c>
      <c r="E2737" t="s">
        <v>10</v>
      </c>
      <c r="F2737">
        <v>5</v>
      </c>
      <c r="G2737" s="1">
        <v>90000</v>
      </c>
      <c r="H2737" t="s">
        <v>16</v>
      </c>
      <c r="I2737" t="s">
        <v>17</v>
      </c>
    </row>
    <row r="2738" spans="1:9" x14ac:dyDescent="0.3">
      <c r="A2738">
        <v>2739</v>
      </c>
      <c r="B2738">
        <v>29</v>
      </c>
      <c r="C2738" t="s">
        <v>8</v>
      </c>
      <c r="D2738" t="s">
        <v>9</v>
      </c>
      <c r="E2738" t="s">
        <v>207</v>
      </c>
      <c r="F2738">
        <v>4</v>
      </c>
      <c r="G2738" s="1">
        <v>80000</v>
      </c>
      <c r="H2738" t="s">
        <v>11</v>
      </c>
      <c r="I2738" t="s">
        <v>35</v>
      </c>
    </row>
    <row r="2739" spans="1:9" x14ac:dyDescent="0.3">
      <c r="A2739">
        <v>2740</v>
      </c>
      <c r="B2739">
        <v>42</v>
      </c>
      <c r="C2739" t="s">
        <v>8</v>
      </c>
      <c r="D2739" t="s">
        <v>14</v>
      </c>
      <c r="E2739" t="s">
        <v>25</v>
      </c>
      <c r="F2739">
        <v>14</v>
      </c>
      <c r="G2739" s="1">
        <v>180000</v>
      </c>
      <c r="H2739" t="s">
        <v>27</v>
      </c>
      <c r="I2739" t="s">
        <v>12</v>
      </c>
    </row>
    <row r="2740" spans="1:9" x14ac:dyDescent="0.3">
      <c r="A2740">
        <v>2741</v>
      </c>
      <c r="B2740">
        <v>26</v>
      </c>
      <c r="C2740" t="s">
        <v>8</v>
      </c>
      <c r="D2740" t="s">
        <v>9</v>
      </c>
      <c r="E2740" t="s">
        <v>34</v>
      </c>
      <c r="F2740">
        <v>2</v>
      </c>
      <c r="G2740" s="1">
        <v>60000</v>
      </c>
      <c r="H2740" t="s">
        <v>20</v>
      </c>
      <c r="I2740" t="s">
        <v>12</v>
      </c>
    </row>
    <row r="2741" spans="1:9" x14ac:dyDescent="0.3">
      <c r="A2741">
        <v>2742</v>
      </c>
      <c r="B2741">
        <v>35</v>
      </c>
      <c r="C2741" t="s">
        <v>13</v>
      </c>
      <c r="D2741" t="s">
        <v>14</v>
      </c>
      <c r="E2741" t="s">
        <v>15</v>
      </c>
      <c r="F2741">
        <v>9</v>
      </c>
      <c r="G2741" s="1">
        <v>120000</v>
      </c>
      <c r="H2741" t="s">
        <v>32</v>
      </c>
      <c r="I2741" t="s">
        <v>23</v>
      </c>
    </row>
    <row r="2742" spans="1:9" x14ac:dyDescent="0.3">
      <c r="A2742">
        <v>2743</v>
      </c>
      <c r="B2742">
        <v>27</v>
      </c>
      <c r="C2742" t="s">
        <v>13</v>
      </c>
      <c r="D2742" t="s">
        <v>9</v>
      </c>
      <c r="E2742" t="s">
        <v>10</v>
      </c>
      <c r="F2742">
        <v>3</v>
      </c>
      <c r="G2742" s="1">
        <v>70000</v>
      </c>
      <c r="H2742" t="s">
        <v>27</v>
      </c>
      <c r="I2742" t="s">
        <v>28</v>
      </c>
    </row>
    <row r="2743" spans="1:9" x14ac:dyDescent="0.3">
      <c r="A2743">
        <v>2744</v>
      </c>
      <c r="B2743">
        <v>48</v>
      </c>
      <c r="C2743" t="s">
        <v>8</v>
      </c>
      <c r="D2743" t="s">
        <v>18</v>
      </c>
      <c r="E2743" t="s">
        <v>208</v>
      </c>
      <c r="F2743">
        <v>18</v>
      </c>
      <c r="G2743" s="1">
        <v>210000</v>
      </c>
      <c r="H2743" t="s">
        <v>20</v>
      </c>
      <c r="I2743" t="s">
        <v>23</v>
      </c>
    </row>
    <row r="2744" spans="1:9" x14ac:dyDescent="0.3">
      <c r="A2744">
        <v>2745</v>
      </c>
      <c r="B2744">
        <v>34</v>
      </c>
      <c r="C2744" t="s">
        <v>8</v>
      </c>
      <c r="D2744" t="s">
        <v>14</v>
      </c>
      <c r="E2744" t="s">
        <v>60</v>
      </c>
      <c r="F2744">
        <v>9</v>
      </c>
      <c r="G2744" s="1">
        <v>140000</v>
      </c>
      <c r="H2744" t="s">
        <v>27</v>
      </c>
      <c r="I2744" t="s">
        <v>30</v>
      </c>
    </row>
    <row r="2745" spans="1:9" x14ac:dyDescent="0.3">
      <c r="A2745">
        <v>2746</v>
      </c>
      <c r="B2745">
        <v>23</v>
      </c>
      <c r="C2745" t="s">
        <v>13</v>
      </c>
      <c r="D2745" t="s">
        <v>9</v>
      </c>
      <c r="E2745" t="s">
        <v>10</v>
      </c>
      <c r="F2745">
        <v>1</v>
      </c>
      <c r="G2745" s="1">
        <v>50000</v>
      </c>
      <c r="H2745" t="s">
        <v>16</v>
      </c>
      <c r="I2745" t="s">
        <v>17</v>
      </c>
    </row>
    <row r="2746" spans="1:9" x14ac:dyDescent="0.3">
      <c r="A2746">
        <v>2747</v>
      </c>
      <c r="B2746">
        <v>32</v>
      </c>
      <c r="C2746" t="s">
        <v>8</v>
      </c>
      <c r="D2746" t="s">
        <v>14</v>
      </c>
      <c r="E2746" t="s">
        <v>25</v>
      </c>
      <c r="F2746">
        <v>7</v>
      </c>
      <c r="G2746" s="1">
        <v>110000</v>
      </c>
      <c r="H2746" t="s">
        <v>20</v>
      </c>
      <c r="I2746" t="s">
        <v>23</v>
      </c>
    </row>
    <row r="2747" spans="1:9" x14ac:dyDescent="0.3">
      <c r="A2747">
        <v>2748</v>
      </c>
      <c r="B2747">
        <v>25</v>
      </c>
      <c r="C2747" t="s">
        <v>13</v>
      </c>
      <c r="D2747" t="s">
        <v>14</v>
      </c>
      <c r="E2747" t="s">
        <v>10</v>
      </c>
      <c r="F2747">
        <v>2</v>
      </c>
      <c r="G2747" s="1">
        <v>60000</v>
      </c>
      <c r="H2747" t="s">
        <v>16</v>
      </c>
      <c r="I2747" t="s">
        <v>17</v>
      </c>
    </row>
    <row r="2748" spans="1:9" x14ac:dyDescent="0.3">
      <c r="A2748">
        <v>2749</v>
      </c>
      <c r="B2748">
        <v>37</v>
      </c>
      <c r="C2748" t="s">
        <v>8</v>
      </c>
      <c r="D2748" t="s">
        <v>9</v>
      </c>
      <c r="E2748" t="s">
        <v>15</v>
      </c>
      <c r="F2748">
        <v>11</v>
      </c>
      <c r="G2748" s="1">
        <v>160000</v>
      </c>
      <c r="H2748" t="s">
        <v>16</v>
      </c>
      <c r="I2748" t="s">
        <v>12</v>
      </c>
    </row>
    <row r="2749" spans="1:9" x14ac:dyDescent="0.3">
      <c r="A2749">
        <v>2750</v>
      </c>
      <c r="B2749">
        <v>28</v>
      </c>
      <c r="C2749" t="s">
        <v>8</v>
      </c>
      <c r="D2749" t="s">
        <v>9</v>
      </c>
      <c r="E2749" t="s">
        <v>10</v>
      </c>
      <c r="F2749">
        <v>4</v>
      </c>
      <c r="G2749" s="1">
        <v>75000</v>
      </c>
      <c r="H2749" t="s">
        <v>32</v>
      </c>
      <c r="I2749" t="s">
        <v>33</v>
      </c>
    </row>
    <row r="2750" spans="1:9" x14ac:dyDescent="0.3">
      <c r="A2750">
        <v>2751</v>
      </c>
      <c r="B2750">
        <v>41</v>
      </c>
      <c r="C2750" t="s">
        <v>13</v>
      </c>
      <c r="D2750" t="s">
        <v>18</v>
      </c>
      <c r="E2750" t="s">
        <v>208</v>
      </c>
      <c r="F2750">
        <v>16</v>
      </c>
      <c r="G2750" s="1">
        <v>200000</v>
      </c>
      <c r="H2750" t="s">
        <v>11</v>
      </c>
      <c r="I2750" t="s">
        <v>44</v>
      </c>
    </row>
    <row r="2751" spans="1:9" x14ac:dyDescent="0.3">
      <c r="A2751">
        <v>2752</v>
      </c>
      <c r="B2751">
        <v>34</v>
      </c>
      <c r="C2751" t="s">
        <v>8</v>
      </c>
      <c r="D2751" t="s">
        <v>14</v>
      </c>
      <c r="E2751" t="s">
        <v>15</v>
      </c>
      <c r="F2751">
        <v>8</v>
      </c>
      <c r="G2751" s="1">
        <v>100000</v>
      </c>
      <c r="H2751" t="s">
        <v>27</v>
      </c>
      <c r="I2751" t="s">
        <v>30</v>
      </c>
    </row>
    <row r="2752" spans="1:9" x14ac:dyDescent="0.3">
      <c r="A2752">
        <v>2753</v>
      </c>
      <c r="B2752">
        <v>24</v>
      </c>
      <c r="C2752" t="s">
        <v>13</v>
      </c>
      <c r="D2752" t="s">
        <v>9</v>
      </c>
      <c r="E2752" t="s">
        <v>34</v>
      </c>
      <c r="F2752">
        <v>2</v>
      </c>
      <c r="G2752" s="1">
        <v>55000</v>
      </c>
      <c r="H2752" t="s">
        <v>27</v>
      </c>
      <c r="I2752" t="s">
        <v>30</v>
      </c>
    </row>
    <row r="2753" spans="1:9" x14ac:dyDescent="0.3">
      <c r="A2753">
        <v>2754</v>
      </c>
      <c r="B2753">
        <v>36</v>
      </c>
      <c r="C2753" t="s">
        <v>8</v>
      </c>
      <c r="D2753" t="s">
        <v>18</v>
      </c>
      <c r="E2753" t="s">
        <v>84</v>
      </c>
      <c r="F2753">
        <v>12</v>
      </c>
      <c r="G2753" s="1">
        <v>170000</v>
      </c>
      <c r="H2753" t="s">
        <v>11</v>
      </c>
      <c r="I2753" t="s">
        <v>12</v>
      </c>
    </row>
    <row r="2754" spans="1:9" x14ac:dyDescent="0.3">
      <c r="A2754">
        <v>2755</v>
      </c>
      <c r="B2754">
        <v>30</v>
      </c>
      <c r="C2754" t="s">
        <v>13</v>
      </c>
      <c r="D2754" t="s">
        <v>9</v>
      </c>
      <c r="E2754" t="s">
        <v>10</v>
      </c>
      <c r="F2754">
        <v>5</v>
      </c>
      <c r="G2754" s="1">
        <v>90000</v>
      </c>
      <c r="H2754" t="s">
        <v>16</v>
      </c>
      <c r="I2754" t="s">
        <v>39</v>
      </c>
    </row>
    <row r="2755" spans="1:9" x14ac:dyDescent="0.3">
      <c r="A2755">
        <v>2756</v>
      </c>
      <c r="B2755">
        <v>29</v>
      </c>
      <c r="C2755" t="s">
        <v>8</v>
      </c>
      <c r="D2755" t="s">
        <v>9</v>
      </c>
      <c r="E2755" t="s">
        <v>207</v>
      </c>
      <c r="F2755">
        <v>4</v>
      </c>
      <c r="G2755" s="1">
        <v>80000</v>
      </c>
      <c r="H2755" t="s">
        <v>27</v>
      </c>
      <c r="I2755" t="s">
        <v>12</v>
      </c>
    </row>
    <row r="2756" spans="1:9" x14ac:dyDescent="0.3">
      <c r="A2756">
        <v>2757</v>
      </c>
      <c r="B2756">
        <v>42</v>
      </c>
      <c r="C2756" t="s">
        <v>8</v>
      </c>
      <c r="D2756" t="s">
        <v>14</v>
      </c>
      <c r="E2756" t="s">
        <v>25</v>
      </c>
      <c r="F2756">
        <v>14</v>
      </c>
      <c r="G2756" s="1">
        <v>180000</v>
      </c>
      <c r="H2756" t="s">
        <v>27</v>
      </c>
      <c r="I2756" t="s">
        <v>12</v>
      </c>
    </row>
    <row r="2757" spans="1:9" x14ac:dyDescent="0.3">
      <c r="A2757">
        <v>2758</v>
      </c>
      <c r="B2757">
        <v>26</v>
      </c>
      <c r="C2757" t="s">
        <v>8</v>
      </c>
      <c r="D2757" t="s">
        <v>9</v>
      </c>
      <c r="E2757" t="s">
        <v>34</v>
      </c>
      <c r="F2757">
        <v>2</v>
      </c>
      <c r="G2757" s="1">
        <v>60000</v>
      </c>
      <c r="H2757" t="s">
        <v>32</v>
      </c>
      <c r="I2757" t="s">
        <v>33</v>
      </c>
    </row>
    <row r="2758" spans="1:9" x14ac:dyDescent="0.3">
      <c r="A2758">
        <v>2759</v>
      </c>
      <c r="B2758">
        <v>35</v>
      </c>
      <c r="C2758" t="s">
        <v>13</v>
      </c>
      <c r="D2758" t="s">
        <v>14</v>
      </c>
      <c r="E2758" t="s">
        <v>15</v>
      </c>
      <c r="F2758">
        <v>9</v>
      </c>
      <c r="G2758" s="1">
        <v>120000</v>
      </c>
      <c r="H2758" t="s">
        <v>27</v>
      </c>
      <c r="I2758" t="s">
        <v>28</v>
      </c>
    </row>
    <row r="2759" spans="1:9" x14ac:dyDescent="0.3">
      <c r="A2759">
        <v>2760</v>
      </c>
      <c r="B2759">
        <v>27</v>
      </c>
      <c r="C2759" t="s">
        <v>13</v>
      </c>
      <c r="D2759" t="s">
        <v>9</v>
      </c>
      <c r="E2759" t="s">
        <v>10</v>
      </c>
      <c r="F2759">
        <v>3</v>
      </c>
      <c r="G2759" s="1">
        <v>70000</v>
      </c>
      <c r="H2759" t="s">
        <v>27</v>
      </c>
      <c r="I2759" t="s">
        <v>12</v>
      </c>
    </row>
    <row r="2760" spans="1:9" x14ac:dyDescent="0.3">
      <c r="A2760">
        <v>2761</v>
      </c>
      <c r="B2760">
        <v>48</v>
      </c>
      <c r="C2760" t="s">
        <v>8</v>
      </c>
      <c r="D2760" t="s">
        <v>18</v>
      </c>
      <c r="E2760" t="s">
        <v>208</v>
      </c>
      <c r="F2760">
        <v>18</v>
      </c>
      <c r="G2760" s="1">
        <v>210000</v>
      </c>
      <c r="H2760" t="s">
        <v>11</v>
      </c>
      <c r="I2760" t="s">
        <v>35</v>
      </c>
    </row>
    <row r="2761" spans="1:9" x14ac:dyDescent="0.3">
      <c r="A2761">
        <v>2762</v>
      </c>
      <c r="B2761">
        <v>34</v>
      </c>
      <c r="C2761" t="s">
        <v>8</v>
      </c>
      <c r="D2761" t="s">
        <v>14</v>
      </c>
      <c r="E2761" t="s">
        <v>60</v>
      </c>
      <c r="F2761">
        <v>9</v>
      </c>
      <c r="G2761" s="1">
        <v>140000</v>
      </c>
      <c r="H2761" t="s">
        <v>11</v>
      </c>
      <c r="I2761" t="s">
        <v>35</v>
      </c>
    </row>
    <row r="2762" spans="1:9" x14ac:dyDescent="0.3">
      <c r="A2762">
        <v>2763</v>
      </c>
      <c r="B2762">
        <v>23</v>
      </c>
      <c r="C2762" t="s">
        <v>13</v>
      </c>
      <c r="D2762" t="s">
        <v>9</v>
      </c>
      <c r="E2762" t="s">
        <v>10</v>
      </c>
      <c r="F2762">
        <v>1</v>
      </c>
      <c r="G2762" s="1">
        <v>50000</v>
      </c>
      <c r="H2762" t="s">
        <v>32</v>
      </c>
      <c r="I2762" t="s">
        <v>12</v>
      </c>
    </row>
    <row r="2763" spans="1:9" x14ac:dyDescent="0.3">
      <c r="A2763">
        <v>2764</v>
      </c>
      <c r="B2763">
        <v>32</v>
      </c>
      <c r="C2763" t="s">
        <v>8</v>
      </c>
      <c r="D2763" t="s">
        <v>14</v>
      </c>
      <c r="E2763" t="s">
        <v>25</v>
      </c>
      <c r="F2763">
        <v>7</v>
      </c>
      <c r="G2763" s="1">
        <v>110000</v>
      </c>
      <c r="H2763" t="s">
        <v>16</v>
      </c>
      <c r="I2763" t="s">
        <v>39</v>
      </c>
    </row>
    <row r="2764" spans="1:9" x14ac:dyDescent="0.3">
      <c r="A2764">
        <v>2765</v>
      </c>
      <c r="B2764">
        <v>25</v>
      </c>
      <c r="C2764" t="s">
        <v>13</v>
      </c>
      <c r="D2764" t="s">
        <v>14</v>
      </c>
      <c r="E2764" t="s">
        <v>10</v>
      </c>
      <c r="F2764">
        <v>2</v>
      </c>
      <c r="G2764" s="1">
        <v>60000</v>
      </c>
      <c r="H2764" t="s">
        <v>11</v>
      </c>
      <c r="I2764" t="s">
        <v>23</v>
      </c>
    </row>
    <row r="2765" spans="1:9" x14ac:dyDescent="0.3">
      <c r="A2765">
        <v>2766</v>
      </c>
      <c r="B2765">
        <v>37</v>
      </c>
      <c r="C2765" t="s">
        <v>8</v>
      </c>
      <c r="D2765" t="s">
        <v>9</v>
      </c>
      <c r="E2765" t="s">
        <v>15</v>
      </c>
      <c r="F2765">
        <v>11</v>
      </c>
      <c r="G2765" s="1">
        <v>160000</v>
      </c>
      <c r="H2765" t="s">
        <v>16</v>
      </c>
      <c r="I2765" t="s">
        <v>23</v>
      </c>
    </row>
    <row r="2766" spans="1:9" x14ac:dyDescent="0.3">
      <c r="A2766">
        <v>2767</v>
      </c>
      <c r="B2766">
        <v>28</v>
      </c>
      <c r="C2766" t="s">
        <v>8</v>
      </c>
      <c r="D2766" t="s">
        <v>9</v>
      </c>
      <c r="E2766" t="s">
        <v>10</v>
      </c>
      <c r="F2766">
        <v>4</v>
      </c>
      <c r="G2766" s="1">
        <v>75000</v>
      </c>
      <c r="H2766" t="s">
        <v>16</v>
      </c>
      <c r="I2766" t="s">
        <v>39</v>
      </c>
    </row>
    <row r="2767" spans="1:9" x14ac:dyDescent="0.3">
      <c r="A2767">
        <v>2768</v>
      </c>
      <c r="B2767">
        <v>41</v>
      </c>
      <c r="C2767" t="s">
        <v>13</v>
      </c>
      <c r="D2767" t="s">
        <v>18</v>
      </c>
      <c r="E2767" t="s">
        <v>208</v>
      </c>
      <c r="F2767">
        <v>16</v>
      </c>
      <c r="G2767" s="1">
        <v>200000</v>
      </c>
      <c r="H2767" t="s">
        <v>27</v>
      </c>
      <c r="I2767" t="s">
        <v>28</v>
      </c>
    </row>
    <row r="2768" spans="1:9" x14ac:dyDescent="0.3">
      <c r="A2768">
        <v>2769</v>
      </c>
      <c r="B2768">
        <v>34</v>
      </c>
      <c r="C2768" t="s">
        <v>8</v>
      </c>
      <c r="D2768" t="s">
        <v>14</v>
      </c>
      <c r="E2768" t="s">
        <v>15</v>
      </c>
      <c r="F2768">
        <v>8</v>
      </c>
      <c r="G2768" s="1">
        <v>100000</v>
      </c>
      <c r="H2768" t="s">
        <v>27</v>
      </c>
      <c r="I2768" t="s">
        <v>28</v>
      </c>
    </row>
    <row r="2769" spans="1:9" x14ac:dyDescent="0.3">
      <c r="A2769">
        <v>2770</v>
      </c>
      <c r="B2769">
        <v>24</v>
      </c>
      <c r="C2769" t="s">
        <v>13</v>
      </c>
      <c r="D2769" t="s">
        <v>9</v>
      </c>
      <c r="E2769" t="s">
        <v>34</v>
      </c>
      <c r="F2769">
        <v>2</v>
      </c>
      <c r="G2769" s="1">
        <v>55000</v>
      </c>
      <c r="H2769" t="s">
        <v>16</v>
      </c>
      <c r="I2769" t="s">
        <v>39</v>
      </c>
    </row>
    <row r="2770" spans="1:9" x14ac:dyDescent="0.3">
      <c r="A2770">
        <v>2771</v>
      </c>
      <c r="B2770">
        <v>36</v>
      </c>
      <c r="C2770" t="s">
        <v>8</v>
      </c>
      <c r="D2770" t="s">
        <v>18</v>
      </c>
      <c r="E2770" t="s">
        <v>84</v>
      </c>
      <c r="F2770">
        <v>12</v>
      </c>
      <c r="G2770" s="1">
        <v>170000</v>
      </c>
      <c r="H2770" t="s">
        <v>16</v>
      </c>
      <c r="I2770" t="s">
        <v>39</v>
      </c>
    </row>
    <row r="2771" spans="1:9" x14ac:dyDescent="0.3">
      <c r="A2771">
        <v>2772</v>
      </c>
      <c r="B2771">
        <v>30</v>
      </c>
      <c r="C2771" t="s">
        <v>13</v>
      </c>
      <c r="D2771" t="s">
        <v>9</v>
      </c>
      <c r="E2771" t="s">
        <v>10</v>
      </c>
      <c r="F2771">
        <v>5</v>
      </c>
      <c r="G2771" s="1">
        <v>90000</v>
      </c>
      <c r="H2771" t="s">
        <v>27</v>
      </c>
      <c r="I2771" t="s">
        <v>28</v>
      </c>
    </row>
    <row r="2772" spans="1:9" x14ac:dyDescent="0.3">
      <c r="A2772">
        <v>2773</v>
      </c>
      <c r="B2772">
        <v>29</v>
      </c>
      <c r="C2772" t="s">
        <v>8</v>
      </c>
      <c r="D2772" t="s">
        <v>9</v>
      </c>
      <c r="E2772" t="s">
        <v>207</v>
      </c>
      <c r="F2772">
        <v>4</v>
      </c>
      <c r="G2772" s="1">
        <v>80000</v>
      </c>
      <c r="H2772" t="s">
        <v>16</v>
      </c>
      <c r="I2772" t="s">
        <v>17</v>
      </c>
    </row>
    <row r="2773" spans="1:9" x14ac:dyDescent="0.3">
      <c r="A2773">
        <v>2774</v>
      </c>
      <c r="B2773">
        <v>42</v>
      </c>
      <c r="C2773" t="s">
        <v>8</v>
      </c>
      <c r="D2773" t="s">
        <v>14</v>
      </c>
      <c r="E2773" t="s">
        <v>25</v>
      </c>
      <c r="F2773">
        <v>14</v>
      </c>
      <c r="G2773" s="1">
        <v>180000</v>
      </c>
      <c r="H2773" t="s">
        <v>16</v>
      </c>
      <c r="I2773" t="s">
        <v>17</v>
      </c>
    </row>
    <row r="2774" spans="1:9" x14ac:dyDescent="0.3">
      <c r="A2774">
        <v>2775</v>
      </c>
      <c r="B2774">
        <v>26</v>
      </c>
      <c r="C2774" t="s">
        <v>8</v>
      </c>
      <c r="D2774" t="s">
        <v>9</v>
      </c>
      <c r="E2774" t="s">
        <v>34</v>
      </c>
      <c r="F2774">
        <v>2</v>
      </c>
      <c r="G2774" s="1">
        <v>60000</v>
      </c>
      <c r="H2774" t="s">
        <v>20</v>
      </c>
      <c r="I2774" t="s">
        <v>23</v>
      </c>
    </row>
    <row r="2775" spans="1:9" x14ac:dyDescent="0.3">
      <c r="A2775">
        <v>2776</v>
      </c>
      <c r="B2775">
        <v>35</v>
      </c>
      <c r="C2775" t="s">
        <v>13</v>
      </c>
      <c r="D2775" t="s">
        <v>14</v>
      </c>
      <c r="E2775" t="s">
        <v>15</v>
      </c>
      <c r="F2775">
        <v>9</v>
      </c>
      <c r="G2775" s="1">
        <v>120000</v>
      </c>
      <c r="H2775" t="s">
        <v>20</v>
      </c>
      <c r="I2775" t="s">
        <v>12</v>
      </c>
    </row>
    <row r="2776" spans="1:9" x14ac:dyDescent="0.3">
      <c r="A2776">
        <v>2777</v>
      </c>
      <c r="B2776">
        <v>27</v>
      </c>
      <c r="C2776" t="s">
        <v>13</v>
      </c>
      <c r="D2776" t="s">
        <v>9</v>
      </c>
      <c r="E2776" t="s">
        <v>10</v>
      </c>
      <c r="F2776">
        <v>3</v>
      </c>
      <c r="G2776" s="1">
        <v>70000</v>
      </c>
      <c r="H2776" t="s">
        <v>27</v>
      </c>
      <c r="I2776" t="s">
        <v>30</v>
      </c>
    </row>
    <row r="2777" spans="1:9" x14ac:dyDescent="0.3">
      <c r="A2777">
        <v>2778</v>
      </c>
      <c r="B2777">
        <v>48</v>
      </c>
      <c r="C2777" t="s">
        <v>8</v>
      </c>
      <c r="D2777" t="s">
        <v>18</v>
      </c>
      <c r="E2777" t="s">
        <v>208</v>
      </c>
      <c r="F2777">
        <v>18</v>
      </c>
      <c r="G2777" s="1">
        <v>210000</v>
      </c>
      <c r="H2777" t="s">
        <v>32</v>
      </c>
      <c r="I2777" t="s">
        <v>12</v>
      </c>
    </row>
    <row r="2778" spans="1:9" x14ac:dyDescent="0.3">
      <c r="A2778">
        <v>2779</v>
      </c>
      <c r="B2778">
        <v>29</v>
      </c>
      <c r="C2778" t="s">
        <v>13</v>
      </c>
      <c r="D2778" t="s">
        <v>9</v>
      </c>
      <c r="E2778" t="s">
        <v>205</v>
      </c>
      <c r="F2778">
        <v>6</v>
      </c>
      <c r="G2778" s="1">
        <v>103579</v>
      </c>
      <c r="H2778" t="s">
        <v>27</v>
      </c>
      <c r="I2778" t="s">
        <v>30</v>
      </c>
    </row>
    <row r="2779" spans="1:9" x14ac:dyDescent="0.3">
      <c r="A2779">
        <v>2780</v>
      </c>
      <c r="B2779">
        <v>45</v>
      </c>
      <c r="C2779" t="s">
        <v>8</v>
      </c>
      <c r="D2779" t="s">
        <v>14</v>
      </c>
      <c r="E2779" t="s">
        <v>202</v>
      </c>
      <c r="F2779">
        <v>19</v>
      </c>
      <c r="G2779" s="1">
        <v>163780</v>
      </c>
      <c r="H2779" t="s">
        <v>20</v>
      </c>
      <c r="I2779" t="s">
        <v>23</v>
      </c>
    </row>
    <row r="2780" spans="1:9" x14ac:dyDescent="0.3">
      <c r="A2780">
        <v>2781</v>
      </c>
      <c r="B2780">
        <v>36</v>
      </c>
      <c r="C2780" t="s">
        <v>8</v>
      </c>
      <c r="D2780" t="s">
        <v>9</v>
      </c>
      <c r="E2780" t="s">
        <v>206</v>
      </c>
      <c r="F2780">
        <v>12</v>
      </c>
      <c r="G2780" s="1">
        <v>137878</v>
      </c>
      <c r="H2780" t="s">
        <v>32</v>
      </c>
      <c r="I2780" t="s">
        <v>23</v>
      </c>
    </row>
    <row r="2781" spans="1:9" x14ac:dyDescent="0.3">
      <c r="A2781">
        <v>2782</v>
      </c>
      <c r="B2781">
        <v>30</v>
      </c>
      <c r="C2781" t="s">
        <v>13</v>
      </c>
      <c r="D2781" t="s">
        <v>14</v>
      </c>
      <c r="E2781" t="s">
        <v>204</v>
      </c>
      <c r="F2781">
        <v>4</v>
      </c>
      <c r="G2781" s="1">
        <v>92438</v>
      </c>
      <c r="H2781" t="s">
        <v>27</v>
      </c>
      <c r="I2781" t="s">
        <v>12</v>
      </c>
    </row>
    <row r="2782" spans="1:9" x14ac:dyDescent="0.3">
      <c r="A2782">
        <v>2783</v>
      </c>
      <c r="B2782">
        <v>28</v>
      </c>
      <c r="C2782" t="s">
        <v>8</v>
      </c>
      <c r="D2782" t="s">
        <v>14</v>
      </c>
      <c r="E2782" t="s">
        <v>205</v>
      </c>
      <c r="F2782">
        <v>5</v>
      </c>
      <c r="G2782" s="1">
        <v>84181</v>
      </c>
      <c r="H2782" t="s">
        <v>11</v>
      </c>
      <c r="I2782" t="s">
        <v>44</v>
      </c>
    </row>
    <row r="2783" spans="1:9" x14ac:dyDescent="0.3">
      <c r="A2783">
        <v>2784</v>
      </c>
      <c r="B2783">
        <v>46</v>
      </c>
      <c r="C2783" t="s">
        <v>13</v>
      </c>
      <c r="D2783" t="s">
        <v>18</v>
      </c>
      <c r="E2783" t="s">
        <v>202</v>
      </c>
      <c r="F2783">
        <v>21</v>
      </c>
      <c r="G2783" s="1">
        <v>174821</v>
      </c>
      <c r="H2783" t="s">
        <v>27</v>
      </c>
      <c r="I2783" t="s">
        <v>12</v>
      </c>
    </row>
    <row r="2784" spans="1:9" x14ac:dyDescent="0.3">
      <c r="A2784">
        <v>2785</v>
      </c>
      <c r="B2784">
        <v>34</v>
      </c>
      <c r="C2784" t="s">
        <v>8</v>
      </c>
      <c r="D2784" t="s">
        <v>9</v>
      </c>
      <c r="E2784" t="s">
        <v>203</v>
      </c>
      <c r="F2784">
        <v>10</v>
      </c>
      <c r="G2784" s="1">
        <v>126520</v>
      </c>
      <c r="H2784" t="s">
        <v>27</v>
      </c>
      <c r="I2784" t="s">
        <v>28</v>
      </c>
    </row>
    <row r="2785" spans="1:9" x14ac:dyDescent="0.3">
      <c r="A2785">
        <v>2786</v>
      </c>
      <c r="B2785">
        <v>44</v>
      </c>
      <c r="C2785" t="s">
        <v>8</v>
      </c>
      <c r="D2785" t="s">
        <v>14</v>
      </c>
      <c r="E2785" t="s">
        <v>95</v>
      </c>
      <c r="F2785">
        <v>18</v>
      </c>
      <c r="G2785" s="1">
        <v>152168</v>
      </c>
      <c r="H2785" t="s">
        <v>32</v>
      </c>
      <c r="I2785" t="s">
        <v>33</v>
      </c>
    </row>
    <row r="2786" spans="1:9" x14ac:dyDescent="0.3">
      <c r="A2786">
        <v>2787</v>
      </c>
      <c r="B2786">
        <v>55</v>
      </c>
      <c r="C2786" t="s">
        <v>13</v>
      </c>
      <c r="D2786" t="s">
        <v>18</v>
      </c>
      <c r="E2786" t="s">
        <v>202</v>
      </c>
      <c r="F2786">
        <v>29</v>
      </c>
      <c r="G2786" s="1">
        <v>190543</v>
      </c>
      <c r="H2786" t="s">
        <v>11</v>
      </c>
      <c r="I2786" t="s">
        <v>35</v>
      </c>
    </row>
    <row r="2787" spans="1:9" x14ac:dyDescent="0.3">
      <c r="A2787">
        <v>2788</v>
      </c>
      <c r="B2787">
        <v>35</v>
      </c>
      <c r="C2787" t="s">
        <v>8</v>
      </c>
      <c r="D2787" t="s">
        <v>14</v>
      </c>
      <c r="E2787" t="s">
        <v>205</v>
      </c>
      <c r="F2787">
        <v>9</v>
      </c>
      <c r="G2787" s="1">
        <v>131547</v>
      </c>
      <c r="H2787" t="s">
        <v>11</v>
      </c>
      <c r="I2787" t="s">
        <v>35</v>
      </c>
    </row>
    <row r="2788" spans="1:9" x14ac:dyDescent="0.3">
      <c r="A2788">
        <v>2789</v>
      </c>
      <c r="B2788">
        <v>54</v>
      </c>
      <c r="C2788" t="s">
        <v>8</v>
      </c>
      <c r="D2788" t="s">
        <v>9</v>
      </c>
      <c r="E2788" t="s">
        <v>204</v>
      </c>
      <c r="F2788">
        <v>28</v>
      </c>
      <c r="G2788" s="1">
        <v>192292</v>
      </c>
      <c r="H2788" t="s">
        <v>11</v>
      </c>
      <c r="I2788" t="s">
        <v>23</v>
      </c>
    </row>
    <row r="2789" spans="1:9" x14ac:dyDescent="0.3">
      <c r="A2789">
        <v>2790</v>
      </c>
      <c r="B2789">
        <v>23</v>
      </c>
      <c r="C2789" t="s">
        <v>13</v>
      </c>
      <c r="D2789" t="s">
        <v>210</v>
      </c>
      <c r="E2789" t="s">
        <v>203</v>
      </c>
      <c r="F2789">
        <v>1</v>
      </c>
      <c r="G2789" s="1">
        <v>52807</v>
      </c>
      <c r="H2789" t="s">
        <v>11</v>
      </c>
      <c r="I2789" t="s">
        <v>12</v>
      </c>
    </row>
    <row r="2790" spans="1:9" x14ac:dyDescent="0.3">
      <c r="A2790">
        <v>2791</v>
      </c>
      <c r="B2790">
        <v>46</v>
      </c>
      <c r="C2790" t="s">
        <v>8</v>
      </c>
      <c r="D2790" t="s">
        <v>14</v>
      </c>
      <c r="E2790" t="s">
        <v>95</v>
      </c>
      <c r="F2790">
        <v>20</v>
      </c>
      <c r="G2790" s="1">
        <v>174938</v>
      </c>
      <c r="H2790" t="s">
        <v>16</v>
      </c>
      <c r="I2790" t="s">
        <v>17</v>
      </c>
    </row>
    <row r="2791" spans="1:9" x14ac:dyDescent="0.3">
      <c r="A2791">
        <v>2792</v>
      </c>
      <c r="B2791">
        <v>33</v>
      </c>
      <c r="C2791" t="s">
        <v>13</v>
      </c>
      <c r="D2791" t="s">
        <v>9</v>
      </c>
      <c r="E2791" t="s">
        <v>205</v>
      </c>
      <c r="F2791">
        <v>8</v>
      </c>
      <c r="G2791" s="1">
        <v>124071</v>
      </c>
      <c r="H2791" t="s">
        <v>27</v>
      </c>
      <c r="I2791" t="s">
        <v>12</v>
      </c>
    </row>
    <row r="2792" spans="1:9" x14ac:dyDescent="0.3">
      <c r="A2792">
        <v>2793</v>
      </c>
      <c r="B2792">
        <v>26</v>
      </c>
      <c r="C2792" t="s">
        <v>8</v>
      </c>
      <c r="D2792" t="s">
        <v>14</v>
      </c>
      <c r="E2792" t="s">
        <v>206</v>
      </c>
      <c r="F2792">
        <v>3</v>
      </c>
      <c r="G2792" s="1">
        <v>73640</v>
      </c>
      <c r="H2792" t="s">
        <v>16</v>
      </c>
      <c r="I2792" t="s">
        <v>23</v>
      </c>
    </row>
    <row r="2793" spans="1:9" x14ac:dyDescent="0.3">
      <c r="A2793">
        <v>2794</v>
      </c>
      <c r="B2793">
        <v>43</v>
      </c>
      <c r="C2793" t="s">
        <v>13</v>
      </c>
      <c r="D2793" t="s">
        <v>18</v>
      </c>
      <c r="E2793" t="s">
        <v>202</v>
      </c>
      <c r="F2793">
        <v>19</v>
      </c>
      <c r="G2793" s="1">
        <v>156486</v>
      </c>
      <c r="H2793" t="s">
        <v>27</v>
      </c>
      <c r="I2793" t="s">
        <v>12</v>
      </c>
    </row>
    <row r="2794" spans="1:9" x14ac:dyDescent="0.3">
      <c r="A2794">
        <v>2795</v>
      </c>
      <c r="B2794">
        <v>36</v>
      </c>
      <c r="C2794" t="s">
        <v>8</v>
      </c>
      <c r="D2794" t="s">
        <v>14</v>
      </c>
      <c r="E2794" t="s">
        <v>205</v>
      </c>
      <c r="F2794">
        <v>11</v>
      </c>
      <c r="G2794" s="1">
        <v>138859</v>
      </c>
      <c r="H2794" t="s">
        <v>27</v>
      </c>
      <c r="I2794" t="s">
        <v>12</v>
      </c>
    </row>
    <row r="2795" spans="1:9" x14ac:dyDescent="0.3">
      <c r="A2795">
        <v>2796</v>
      </c>
      <c r="B2795">
        <v>23</v>
      </c>
      <c r="C2795" t="s">
        <v>13</v>
      </c>
      <c r="D2795" t="s">
        <v>9</v>
      </c>
      <c r="E2795" t="s">
        <v>204</v>
      </c>
      <c r="F2795">
        <v>0</v>
      </c>
      <c r="G2795" s="1">
        <v>52831</v>
      </c>
      <c r="H2795" t="s">
        <v>20</v>
      </c>
      <c r="I2795" t="s">
        <v>12</v>
      </c>
    </row>
    <row r="2796" spans="1:9" x14ac:dyDescent="0.3">
      <c r="A2796">
        <v>2797</v>
      </c>
      <c r="B2796">
        <v>49</v>
      </c>
      <c r="C2796" t="s">
        <v>8</v>
      </c>
      <c r="D2796" t="s">
        <v>14</v>
      </c>
      <c r="E2796" t="s">
        <v>202</v>
      </c>
      <c r="F2796">
        <v>23</v>
      </c>
      <c r="G2796" s="1">
        <v>182392</v>
      </c>
      <c r="H2796" t="s">
        <v>16</v>
      </c>
      <c r="I2796" t="s">
        <v>17</v>
      </c>
    </row>
    <row r="2797" spans="1:9" x14ac:dyDescent="0.3">
      <c r="A2797">
        <v>2798</v>
      </c>
      <c r="B2797">
        <v>35</v>
      </c>
      <c r="C2797" t="s">
        <v>13</v>
      </c>
      <c r="D2797" t="s">
        <v>14</v>
      </c>
      <c r="E2797" t="s">
        <v>205</v>
      </c>
      <c r="F2797">
        <v>11</v>
      </c>
      <c r="G2797" s="1">
        <v>151078</v>
      </c>
      <c r="H2797" t="s">
        <v>20</v>
      </c>
      <c r="I2797" t="s">
        <v>56</v>
      </c>
    </row>
    <row r="2798" spans="1:9" x14ac:dyDescent="0.3">
      <c r="A2798">
        <v>2799</v>
      </c>
      <c r="B2798">
        <v>31</v>
      </c>
      <c r="C2798" t="s">
        <v>8</v>
      </c>
      <c r="D2798" t="s">
        <v>9</v>
      </c>
      <c r="E2798" t="s">
        <v>203</v>
      </c>
      <c r="F2798">
        <v>8</v>
      </c>
      <c r="G2798" s="1">
        <v>100679</v>
      </c>
      <c r="H2798" t="s">
        <v>27</v>
      </c>
      <c r="I2798" t="s">
        <v>30</v>
      </c>
    </row>
    <row r="2799" spans="1:9" x14ac:dyDescent="0.3">
      <c r="A2799">
        <v>2800</v>
      </c>
      <c r="B2799">
        <v>54</v>
      </c>
      <c r="C2799" t="s">
        <v>209</v>
      </c>
      <c r="D2799" t="s">
        <v>210</v>
      </c>
      <c r="E2799" t="s">
        <v>95</v>
      </c>
      <c r="F2799">
        <v>29</v>
      </c>
      <c r="G2799" s="1">
        <v>158966</v>
      </c>
      <c r="H2799" t="s">
        <v>20</v>
      </c>
      <c r="I2799" t="s">
        <v>56</v>
      </c>
    </row>
    <row r="2800" spans="1:9" x14ac:dyDescent="0.3">
      <c r="A2800">
        <v>2801</v>
      </c>
      <c r="B2800">
        <v>43</v>
      </c>
      <c r="C2800" t="s">
        <v>8</v>
      </c>
      <c r="D2800" t="s">
        <v>14</v>
      </c>
      <c r="E2800" t="s">
        <v>205</v>
      </c>
      <c r="F2800">
        <v>20</v>
      </c>
      <c r="G2800" s="1">
        <v>167924</v>
      </c>
      <c r="H2800" t="s">
        <v>32</v>
      </c>
      <c r="I2800" t="s">
        <v>33</v>
      </c>
    </row>
    <row r="2801" spans="1:9" x14ac:dyDescent="0.3">
      <c r="A2801">
        <v>2802</v>
      </c>
      <c r="B2801">
        <v>33</v>
      </c>
      <c r="C2801" t="s">
        <v>13</v>
      </c>
      <c r="D2801" t="s">
        <v>14</v>
      </c>
      <c r="E2801" t="s">
        <v>204</v>
      </c>
      <c r="F2801">
        <v>10</v>
      </c>
      <c r="G2801" s="1">
        <v>113334</v>
      </c>
      <c r="H2801" t="s">
        <v>27</v>
      </c>
      <c r="I2801" t="s">
        <v>12</v>
      </c>
    </row>
    <row r="2802" spans="1:9" x14ac:dyDescent="0.3">
      <c r="A2802">
        <v>2803</v>
      </c>
      <c r="B2802">
        <v>52</v>
      </c>
      <c r="C2802" t="s">
        <v>13</v>
      </c>
      <c r="D2802" t="s">
        <v>18</v>
      </c>
      <c r="E2802" t="s">
        <v>202</v>
      </c>
      <c r="F2802">
        <v>29</v>
      </c>
      <c r="G2802" s="1">
        <v>194778</v>
      </c>
      <c r="H2802" t="s">
        <v>20</v>
      </c>
      <c r="I2802" t="s">
        <v>12</v>
      </c>
    </row>
    <row r="2803" spans="1:9" x14ac:dyDescent="0.3">
      <c r="A2803">
        <v>2804</v>
      </c>
      <c r="B2803">
        <v>28</v>
      </c>
      <c r="C2803" t="s">
        <v>8</v>
      </c>
      <c r="D2803" t="s">
        <v>9</v>
      </c>
      <c r="E2803" t="s">
        <v>205</v>
      </c>
      <c r="F2803">
        <v>4</v>
      </c>
      <c r="G2803" s="1">
        <v>77606</v>
      </c>
      <c r="H2803" t="s">
        <v>27</v>
      </c>
      <c r="I2803" t="s">
        <v>28</v>
      </c>
    </row>
    <row r="2804" spans="1:9" x14ac:dyDescent="0.3">
      <c r="A2804">
        <v>2805</v>
      </c>
      <c r="B2804">
        <v>36</v>
      </c>
      <c r="C2804" t="s">
        <v>13</v>
      </c>
      <c r="D2804" t="s">
        <v>14</v>
      </c>
      <c r="E2804" t="s">
        <v>95</v>
      </c>
      <c r="F2804">
        <v>13</v>
      </c>
      <c r="G2804" s="1">
        <v>140010</v>
      </c>
      <c r="H2804" t="s">
        <v>27</v>
      </c>
      <c r="I2804" t="s">
        <v>12</v>
      </c>
    </row>
    <row r="2805" spans="1:9" x14ac:dyDescent="0.3">
      <c r="A2805">
        <v>2806</v>
      </c>
      <c r="B2805">
        <v>43</v>
      </c>
      <c r="C2805" t="s">
        <v>8</v>
      </c>
      <c r="D2805" t="s">
        <v>9</v>
      </c>
      <c r="E2805" t="s">
        <v>204</v>
      </c>
      <c r="F2805">
        <v>20</v>
      </c>
      <c r="G2805" s="1">
        <v>142421</v>
      </c>
      <c r="H2805" t="s">
        <v>16</v>
      </c>
      <c r="I2805" t="s">
        <v>12</v>
      </c>
    </row>
    <row r="2806" spans="1:9" x14ac:dyDescent="0.3">
      <c r="A2806">
        <v>2807</v>
      </c>
      <c r="B2806">
        <v>50</v>
      </c>
      <c r="C2806" t="s">
        <v>13</v>
      </c>
      <c r="D2806" t="s">
        <v>14</v>
      </c>
      <c r="E2806" t="s">
        <v>205</v>
      </c>
      <c r="F2806">
        <v>24</v>
      </c>
      <c r="G2806" s="1">
        <v>192756</v>
      </c>
      <c r="H2806" t="s">
        <v>27</v>
      </c>
      <c r="I2806" t="s">
        <v>28</v>
      </c>
    </row>
    <row r="2807" spans="1:9" x14ac:dyDescent="0.3">
      <c r="A2807">
        <v>2808</v>
      </c>
      <c r="B2807">
        <v>24</v>
      </c>
      <c r="C2807" t="s">
        <v>8</v>
      </c>
      <c r="D2807" t="s">
        <v>18</v>
      </c>
      <c r="E2807" t="s">
        <v>202</v>
      </c>
      <c r="F2807">
        <v>1</v>
      </c>
      <c r="G2807" s="1">
        <v>106686</v>
      </c>
      <c r="H2807" t="s">
        <v>32</v>
      </c>
      <c r="I2807" t="s">
        <v>23</v>
      </c>
    </row>
    <row r="2808" spans="1:9" x14ac:dyDescent="0.3">
      <c r="A2808">
        <v>2809</v>
      </c>
      <c r="B2808">
        <v>52</v>
      </c>
      <c r="C2808" t="s">
        <v>8</v>
      </c>
      <c r="D2808" t="s">
        <v>14</v>
      </c>
      <c r="E2808" t="s">
        <v>95</v>
      </c>
      <c r="F2808">
        <v>27</v>
      </c>
      <c r="G2808" s="1">
        <v>186794</v>
      </c>
      <c r="H2808" t="s">
        <v>27</v>
      </c>
      <c r="I2808" t="s">
        <v>12</v>
      </c>
    </row>
    <row r="2809" spans="1:9" x14ac:dyDescent="0.3">
      <c r="A2809">
        <v>2810</v>
      </c>
      <c r="B2809">
        <v>46</v>
      </c>
      <c r="C2809" t="s">
        <v>13</v>
      </c>
      <c r="D2809" t="s">
        <v>9</v>
      </c>
      <c r="E2809" t="s">
        <v>203</v>
      </c>
      <c r="F2809">
        <v>19</v>
      </c>
      <c r="G2809" s="1">
        <v>150729</v>
      </c>
      <c r="H2809" t="s">
        <v>20</v>
      </c>
      <c r="I2809" t="s">
        <v>12</v>
      </c>
    </row>
    <row r="2810" spans="1:9" x14ac:dyDescent="0.3">
      <c r="A2810">
        <v>2811</v>
      </c>
      <c r="B2810">
        <v>38</v>
      </c>
      <c r="C2810" t="s">
        <v>8</v>
      </c>
      <c r="D2810" t="s">
        <v>14</v>
      </c>
      <c r="E2810" t="s">
        <v>205</v>
      </c>
      <c r="F2810">
        <v>15</v>
      </c>
      <c r="G2810" s="1">
        <v>171652</v>
      </c>
      <c r="H2810" t="s">
        <v>11</v>
      </c>
      <c r="I2810" t="s">
        <v>12</v>
      </c>
    </row>
    <row r="2811" spans="1:9" x14ac:dyDescent="0.3">
      <c r="A2811">
        <v>2812</v>
      </c>
      <c r="B2811">
        <v>29</v>
      </c>
      <c r="C2811" t="s">
        <v>8</v>
      </c>
      <c r="D2811" t="s">
        <v>9</v>
      </c>
      <c r="E2811" t="s">
        <v>204</v>
      </c>
      <c r="F2811">
        <v>6</v>
      </c>
      <c r="G2811" s="1">
        <v>88552</v>
      </c>
      <c r="H2811" t="s">
        <v>16</v>
      </c>
      <c r="I2811" t="s">
        <v>23</v>
      </c>
    </row>
    <row r="2812" spans="1:9" x14ac:dyDescent="0.3">
      <c r="A2812">
        <v>2813</v>
      </c>
      <c r="B2812">
        <v>33</v>
      </c>
      <c r="C2812" t="s">
        <v>13</v>
      </c>
      <c r="D2812" t="s">
        <v>14</v>
      </c>
      <c r="E2812" t="s">
        <v>206</v>
      </c>
      <c r="F2812">
        <v>9</v>
      </c>
      <c r="G2812" s="1">
        <v>119918</v>
      </c>
      <c r="H2812" t="s">
        <v>16</v>
      </c>
      <c r="I2812" t="s">
        <v>23</v>
      </c>
    </row>
    <row r="2813" spans="1:9" x14ac:dyDescent="0.3">
      <c r="A2813">
        <v>2814</v>
      </c>
      <c r="B2813">
        <v>47</v>
      </c>
      <c r="C2813" t="s">
        <v>8</v>
      </c>
      <c r="D2813" t="s">
        <v>18</v>
      </c>
      <c r="E2813" t="s">
        <v>202</v>
      </c>
      <c r="F2813">
        <v>21</v>
      </c>
      <c r="G2813" s="1">
        <v>174985</v>
      </c>
      <c r="H2813" t="s">
        <v>27</v>
      </c>
      <c r="I2813" t="s">
        <v>28</v>
      </c>
    </row>
    <row r="2814" spans="1:9" x14ac:dyDescent="0.3">
      <c r="A2814">
        <v>2815</v>
      </c>
      <c r="B2814">
        <v>45</v>
      </c>
      <c r="C2814" t="s">
        <v>13</v>
      </c>
      <c r="D2814" t="s">
        <v>14</v>
      </c>
      <c r="E2814" t="s">
        <v>95</v>
      </c>
      <c r="F2814">
        <v>23</v>
      </c>
      <c r="G2814" s="1">
        <v>174336</v>
      </c>
      <c r="H2814" t="s">
        <v>20</v>
      </c>
      <c r="I2814" t="s">
        <v>23</v>
      </c>
    </row>
    <row r="2815" spans="1:9" x14ac:dyDescent="0.3">
      <c r="A2815">
        <v>2816</v>
      </c>
      <c r="B2815">
        <v>28</v>
      </c>
      <c r="C2815" t="s">
        <v>8</v>
      </c>
      <c r="D2815" t="s">
        <v>9</v>
      </c>
      <c r="E2815" t="s">
        <v>203</v>
      </c>
      <c r="F2815">
        <v>4</v>
      </c>
      <c r="G2815" s="1">
        <v>72389</v>
      </c>
      <c r="H2815" t="s">
        <v>20</v>
      </c>
      <c r="I2815" t="s">
        <v>12</v>
      </c>
    </row>
    <row r="2816" spans="1:9" x14ac:dyDescent="0.3">
      <c r="A2816">
        <v>2817</v>
      </c>
      <c r="B2816">
        <v>42</v>
      </c>
      <c r="C2816" t="s">
        <v>13</v>
      </c>
      <c r="D2816" t="s">
        <v>14</v>
      </c>
      <c r="E2816" t="s">
        <v>205</v>
      </c>
      <c r="F2816">
        <v>14</v>
      </c>
      <c r="G2816" s="1">
        <v>163978</v>
      </c>
      <c r="H2816" t="s">
        <v>27</v>
      </c>
      <c r="I2816" t="s">
        <v>30</v>
      </c>
    </row>
    <row r="2817" spans="1:9" x14ac:dyDescent="0.3">
      <c r="A2817">
        <v>2818</v>
      </c>
      <c r="B2817">
        <v>46</v>
      </c>
      <c r="C2817" t="s">
        <v>8</v>
      </c>
      <c r="D2817" t="s">
        <v>9</v>
      </c>
      <c r="E2817" t="s">
        <v>204</v>
      </c>
      <c r="F2817">
        <v>25</v>
      </c>
      <c r="G2817" s="1">
        <v>166958</v>
      </c>
      <c r="H2817" t="s">
        <v>11</v>
      </c>
      <c r="I2817" t="s">
        <v>35</v>
      </c>
    </row>
    <row r="2818" spans="1:9" x14ac:dyDescent="0.3">
      <c r="A2818">
        <v>2819</v>
      </c>
      <c r="B2818">
        <v>38</v>
      </c>
      <c r="C2818" t="s">
        <v>13</v>
      </c>
      <c r="D2818" t="s">
        <v>18</v>
      </c>
      <c r="E2818" t="s">
        <v>202</v>
      </c>
      <c r="F2818">
        <v>15</v>
      </c>
      <c r="G2818" s="1">
        <v>145052</v>
      </c>
      <c r="H2818" t="s">
        <v>16</v>
      </c>
      <c r="I2818" t="s">
        <v>23</v>
      </c>
    </row>
    <row r="2819" spans="1:9" x14ac:dyDescent="0.3">
      <c r="A2819">
        <v>2820</v>
      </c>
      <c r="B2819">
        <v>54</v>
      </c>
      <c r="C2819" t="s">
        <v>8</v>
      </c>
      <c r="D2819" t="s">
        <v>14</v>
      </c>
      <c r="E2819" t="s">
        <v>95</v>
      </c>
      <c r="F2819">
        <v>32</v>
      </c>
      <c r="G2819" s="1">
        <v>195270</v>
      </c>
      <c r="H2819" t="s">
        <v>27</v>
      </c>
      <c r="I2819" t="s">
        <v>12</v>
      </c>
    </row>
    <row r="2820" spans="1:9" x14ac:dyDescent="0.3">
      <c r="A2820">
        <v>2821</v>
      </c>
      <c r="B2820">
        <v>33</v>
      </c>
      <c r="C2820" t="s">
        <v>13</v>
      </c>
      <c r="D2820" t="s">
        <v>14</v>
      </c>
      <c r="E2820" t="s">
        <v>205</v>
      </c>
      <c r="F2820">
        <v>8</v>
      </c>
      <c r="G2820" s="1">
        <v>122970</v>
      </c>
      <c r="H2820" t="s">
        <v>20</v>
      </c>
      <c r="I2820" t="s">
        <v>12</v>
      </c>
    </row>
    <row r="2821" spans="1:9" x14ac:dyDescent="0.3">
      <c r="A2821">
        <v>2822</v>
      </c>
      <c r="B2821">
        <v>27</v>
      </c>
      <c r="C2821" t="s">
        <v>8</v>
      </c>
      <c r="D2821" t="s">
        <v>210</v>
      </c>
      <c r="E2821" t="s">
        <v>203</v>
      </c>
      <c r="F2821">
        <v>4</v>
      </c>
      <c r="G2821" s="1">
        <v>80247</v>
      </c>
      <c r="H2821" t="s">
        <v>32</v>
      </c>
      <c r="I2821" t="s">
        <v>12</v>
      </c>
    </row>
    <row r="2822" spans="1:9" x14ac:dyDescent="0.3">
      <c r="A2822">
        <v>2823</v>
      </c>
      <c r="B2822">
        <v>50</v>
      </c>
      <c r="C2822" t="s">
        <v>13</v>
      </c>
      <c r="D2822" t="s">
        <v>9</v>
      </c>
      <c r="E2822" t="s">
        <v>204</v>
      </c>
      <c r="F2822">
        <v>25</v>
      </c>
      <c r="G2822" s="1">
        <v>177862</v>
      </c>
      <c r="H2822" t="s">
        <v>11</v>
      </c>
      <c r="I2822" t="s">
        <v>44</v>
      </c>
    </row>
    <row r="2823" spans="1:9" x14ac:dyDescent="0.3">
      <c r="A2823">
        <v>2824</v>
      </c>
      <c r="B2823">
        <v>26</v>
      </c>
      <c r="C2823" t="s">
        <v>8</v>
      </c>
      <c r="D2823" t="s">
        <v>14</v>
      </c>
      <c r="E2823" t="s">
        <v>205</v>
      </c>
      <c r="F2823">
        <v>4</v>
      </c>
      <c r="G2823" s="1">
        <v>91062</v>
      </c>
      <c r="H2823" t="s">
        <v>16</v>
      </c>
      <c r="I2823" t="s">
        <v>39</v>
      </c>
    </row>
    <row r="2824" spans="1:9" x14ac:dyDescent="0.3">
      <c r="A2824">
        <v>2825</v>
      </c>
      <c r="B2824">
        <v>31</v>
      </c>
      <c r="C2824" t="s">
        <v>13</v>
      </c>
      <c r="D2824" t="s">
        <v>14</v>
      </c>
      <c r="E2824" t="s">
        <v>95</v>
      </c>
      <c r="F2824">
        <v>6</v>
      </c>
      <c r="G2824" s="1">
        <v>114290</v>
      </c>
      <c r="H2824" t="s">
        <v>32</v>
      </c>
      <c r="I2824" t="s">
        <v>23</v>
      </c>
    </row>
    <row r="2825" spans="1:9" x14ac:dyDescent="0.3">
      <c r="A2825">
        <v>2826</v>
      </c>
      <c r="B2825">
        <v>35</v>
      </c>
      <c r="C2825" t="s">
        <v>8</v>
      </c>
      <c r="D2825" t="s">
        <v>9</v>
      </c>
      <c r="E2825" t="s">
        <v>206</v>
      </c>
      <c r="F2825">
        <v>10</v>
      </c>
      <c r="G2825" s="1">
        <v>128999</v>
      </c>
      <c r="H2825" t="s">
        <v>27</v>
      </c>
      <c r="I2825" t="s">
        <v>28</v>
      </c>
    </row>
    <row r="2826" spans="1:9" x14ac:dyDescent="0.3">
      <c r="A2826">
        <v>2827</v>
      </c>
      <c r="B2826">
        <v>44</v>
      </c>
      <c r="C2826" t="s">
        <v>13</v>
      </c>
      <c r="D2826" t="s">
        <v>18</v>
      </c>
      <c r="E2826" t="s">
        <v>202</v>
      </c>
      <c r="F2826">
        <v>18</v>
      </c>
      <c r="G2826" s="1">
        <v>162454</v>
      </c>
      <c r="H2826" t="s">
        <v>27</v>
      </c>
      <c r="I2826" t="s">
        <v>12</v>
      </c>
    </row>
    <row r="2827" spans="1:9" x14ac:dyDescent="0.3">
      <c r="A2827">
        <v>2828</v>
      </c>
      <c r="B2827">
        <v>32</v>
      </c>
      <c r="C2827" t="s">
        <v>8</v>
      </c>
      <c r="D2827" t="s">
        <v>14</v>
      </c>
      <c r="E2827" t="s">
        <v>204</v>
      </c>
      <c r="F2827">
        <v>8</v>
      </c>
      <c r="G2827" s="1">
        <v>122354</v>
      </c>
      <c r="H2827" t="s">
        <v>16</v>
      </c>
      <c r="I2827" t="s">
        <v>39</v>
      </c>
    </row>
    <row r="2828" spans="1:9" x14ac:dyDescent="0.3">
      <c r="A2828">
        <v>2829</v>
      </c>
      <c r="B2828">
        <v>54</v>
      </c>
      <c r="C2828" t="s">
        <v>8</v>
      </c>
      <c r="D2828" t="s">
        <v>9</v>
      </c>
      <c r="E2828" t="s">
        <v>205</v>
      </c>
      <c r="F2828">
        <v>25</v>
      </c>
      <c r="G2828" s="1">
        <v>179756</v>
      </c>
      <c r="H2828" t="s">
        <v>11</v>
      </c>
      <c r="I2828" t="s">
        <v>35</v>
      </c>
    </row>
    <row r="2829" spans="1:9" x14ac:dyDescent="0.3">
      <c r="A2829">
        <v>2830</v>
      </c>
      <c r="B2829">
        <v>26</v>
      </c>
      <c r="C2829" t="s">
        <v>13</v>
      </c>
      <c r="D2829" t="s">
        <v>14</v>
      </c>
      <c r="E2829" t="s">
        <v>206</v>
      </c>
      <c r="F2829">
        <v>3</v>
      </c>
      <c r="G2829" s="1">
        <v>73218</v>
      </c>
      <c r="H2829" t="s">
        <v>20</v>
      </c>
      <c r="I2829" t="s">
        <v>12</v>
      </c>
    </row>
    <row r="2830" spans="1:9" x14ac:dyDescent="0.3">
      <c r="A2830">
        <v>2831</v>
      </c>
      <c r="B2830">
        <v>23</v>
      </c>
      <c r="C2830" t="s">
        <v>8</v>
      </c>
      <c r="D2830" t="s">
        <v>18</v>
      </c>
      <c r="E2830" t="s">
        <v>202</v>
      </c>
      <c r="F2830">
        <v>0</v>
      </c>
      <c r="G2830" s="1">
        <v>52612</v>
      </c>
      <c r="H2830" t="s">
        <v>11</v>
      </c>
      <c r="I2830" t="s">
        <v>44</v>
      </c>
    </row>
    <row r="2831" spans="1:9" x14ac:dyDescent="0.3">
      <c r="A2831">
        <v>2832</v>
      </c>
      <c r="B2831">
        <v>48</v>
      </c>
      <c r="C2831" t="s">
        <v>13</v>
      </c>
      <c r="D2831" t="s">
        <v>14</v>
      </c>
      <c r="E2831" t="s">
        <v>95</v>
      </c>
      <c r="F2831">
        <v>24</v>
      </c>
      <c r="G2831" s="1">
        <v>184480</v>
      </c>
      <c r="H2831" t="s">
        <v>20</v>
      </c>
      <c r="I2831" t="s">
        <v>56</v>
      </c>
    </row>
    <row r="2832" spans="1:9" x14ac:dyDescent="0.3">
      <c r="A2832">
        <v>2833</v>
      </c>
      <c r="B2832">
        <v>38</v>
      </c>
      <c r="C2832" t="s">
        <v>8</v>
      </c>
      <c r="D2832" t="s">
        <v>9</v>
      </c>
      <c r="E2832" t="s">
        <v>203</v>
      </c>
      <c r="F2832">
        <v>12</v>
      </c>
      <c r="G2832" s="1">
        <v>132442</v>
      </c>
      <c r="H2832" t="s">
        <v>11</v>
      </c>
      <c r="I2832" t="s">
        <v>35</v>
      </c>
    </row>
    <row r="2833" spans="1:9" x14ac:dyDescent="0.3">
      <c r="A2833">
        <v>2834</v>
      </c>
      <c r="B2833">
        <v>30</v>
      </c>
      <c r="C2833" t="s">
        <v>13</v>
      </c>
      <c r="D2833" t="s">
        <v>14</v>
      </c>
      <c r="E2833" t="s">
        <v>205</v>
      </c>
      <c r="F2833">
        <v>5</v>
      </c>
      <c r="G2833" s="1">
        <v>102828</v>
      </c>
      <c r="H2833" t="s">
        <v>32</v>
      </c>
      <c r="I2833" t="s">
        <v>12</v>
      </c>
    </row>
    <row r="2834" spans="1:9" x14ac:dyDescent="0.3">
      <c r="A2834">
        <v>2835</v>
      </c>
      <c r="B2834">
        <v>40</v>
      </c>
      <c r="C2834" t="s">
        <v>8</v>
      </c>
      <c r="D2834" t="s">
        <v>14</v>
      </c>
      <c r="E2834" t="s">
        <v>202</v>
      </c>
      <c r="F2834">
        <v>16</v>
      </c>
      <c r="G2834" s="1">
        <v>150301</v>
      </c>
      <c r="H2834" t="s">
        <v>20</v>
      </c>
      <c r="I2834" t="s">
        <v>23</v>
      </c>
    </row>
    <row r="2835" spans="1:9" x14ac:dyDescent="0.3">
      <c r="A2835">
        <v>2836</v>
      </c>
      <c r="B2835">
        <v>45</v>
      </c>
      <c r="C2835" t="s">
        <v>13</v>
      </c>
      <c r="D2835" t="s">
        <v>9</v>
      </c>
      <c r="E2835" t="s">
        <v>204</v>
      </c>
      <c r="F2835">
        <v>22</v>
      </c>
      <c r="G2835" s="1">
        <v>171468</v>
      </c>
      <c r="H2835" t="s">
        <v>27</v>
      </c>
      <c r="I2835" t="s">
        <v>28</v>
      </c>
    </row>
    <row r="2836" spans="1:9" x14ac:dyDescent="0.3">
      <c r="A2836">
        <v>2837</v>
      </c>
      <c r="B2836">
        <v>36</v>
      </c>
      <c r="C2836" t="s">
        <v>8</v>
      </c>
      <c r="D2836" t="s">
        <v>14</v>
      </c>
      <c r="E2836" t="s">
        <v>205</v>
      </c>
      <c r="F2836">
        <v>13</v>
      </c>
      <c r="G2836" s="1">
        <v>147326</v>
      </c>
      <c r="H2836" t="s">
        <v>11</v>
      </c>
      <c r="I2836" t="s">
        <v>23</v>
      </c>
    </row>
    <row r="2837" spans="1:9" x14ac:dyDescent="0.3">
      <c r="A2837">
        <v>2838</v>
      </c>
      <c r="B2837">
        <v>52</v>
      </c>
      <c r="C2837" t="s">
        <v>8</v>
      </c>
      <c r="D2837" t="s">
        <v>18</v>
      </c>
      <c r="E2837" t="s">
        <v>202</v>
      </c>
      <c r="F2837">
        <v>26</v>
      </c>
      <c r="G2837" s="1">
        <v>185982</v>
      </c>
      <c r="H2837" t="s">
        <v>27</v>
      </c>
      <c r="I2837" t="s">
        <v>12</v>
      </c>
    </row>
    <row r="2838" spans="1:9" x14ac:dyDescent="0.3">
      <c r="A2838">
        <v>2839</v>
      </c>
      <c r="B2838">
        <v>31</v>
      </c>
      <c r="C2838" t="s">
        <v>13</v>
      </c>
      <c r="D2838" t="s">
        <v>9</v>
      </c>
      <c r="E2838" t="s">
        <v>95</v>
      </c>
      <c r="F2838">
        <v>7</v>
      </c>
      <c r="G2838" s="1">
        <v>108267</v>
      </c>
      <c r="H2838" t="s">
        <v>20</v>
      </c>
      <c r="I2838" t="s">
        <v>12</v>
      </c>
    </row>
    <row r="2839" spans="1:9" x14ac:dyDescent="0.3">
      <c r="A2839">
        <v>2840</v>
      </c>
      <c r="B2839">
        <v>26</v>
      </c>
      <c r="C2839" t="s">
        <v>8</v>
      </c>
      <c r="D2839" t="s">
        <v>14</v>
      </c>
      <c r="E2839" t="s">
        <v>205</v>
      </c>
      <c r="F2839">
        <v>4</v>
      </c>
      <c r="G2839" s="1">
        <v>91397</v>
      </c>
      <c r="H2839" t="s">
        <v>11</v>
      </c>
      <c r="I2839" t="s">
        <v>35</v>
      </c>
    </row>
    <row r="2840" spans="1:9" x14ac:dyDescent="0.3">
      <c r="A2840">
        <v>2841</v>
      </c>
      <c r="B2840">
        <v>30</v>
      </c>
      <c r="C2840" t="s">
        <v>13</v>
      </c>
      <c r="D2840" t="s">
        <v>14</v>
      </c>
      <c r="E2840" t="s">
        <v>204</v>
      </c>
      <c r="F2840">
        <v>5</v>
      </c>
      <c r="G2840" s="1">
        <v>100867</v>
      </c>
      <c r="H2840" t="s">
        <v>27</v>
      </c>
      <c r="I2840" t="s">
        <v>30</v>
      </c>
    </row>
    <row r="2841" spans="1:9" x14ac:dyDescent="0.3">
      <c r="A2841">
        <v>2842</v>
      </c>
      <c r="B2841">
        <v>24</v>
      </c>
      <c r="C2841" t="s">
        <v>8</v>
      </c>
      <c r="D2841" t="s">
        <v>9</v>
      </c>
      <c r="E2841" t="s">
        <v>203</v>
      </c>
      <c r="F2841">
        <v>2</v>
      </c>
      <c r="G2841" s="1">
        <v>64182</v>
      </c>
      <c r="H2841" t="s">
        <v>27</v>
      </c>
      <c r="I2841" t="s">
        <v>12</v>
      </c>
    </row>
    <row r="2842" spans="1:9" x14ac:dyDescent="0.3">
      <c r="A2842">
        <v>2843</v>
      </c>
      <c r="B2842">
        <v>45</v>
      </c>
      <c r="C2842" t="s">
        <v>8</v>
      </c>
      <c r="D2842" t="s">
        <v>14</v>
      </c>
      <c r="E2842" t="s">
        <v>95</v>
      </c>
      <c r="F2842">
        <v>22</v>
      </c>
      <c r="G2842" s="1">
        <v>182506</v>
      </c>
      <c r="H2842" t="s">
        <v>11</v>
      </c>
      <c r="I2842" t="s">
        <v>23</v>
      </c>
    </row>
    <row r="2843" spans="1:9" x14ac:dyDescent="0.3">
      <c r="A2843">
        <v>2844</v>
      </c>
      <c r="B2843">
        <v>33</v>
      </c>
      <c r="C2843" t="s">
        <v>13</v>
      </c>
      <c r="D2843" t="s">
        <v>14</v>
      </c>
      <c r="E2843" t="s">
        <v>205</v>
      </c>
      <c r="F2843">
        <v>9</v>
      </c>
      <c r="G2843" s="1">
        <v>136986</v>
      </c>
      <c r="H2843" t="s">
        <v>32</v>
      </c>
      <c r="I2843" t="s">
        <v>12</v>
      </c>
    </row>
    <row r="2844" spans="1:9" x14ac:dyDescent="0.3">
      <c r="A2844">
        <v>2845</v>
      </c>
      <c r="B2844">
        <v>38</v>
      </c>
      <c r="C2844" t="s">
        <v>8</v>
      </c>
      <c r="D2844" t="s">
        <v>9</v>
      </c>
      <c r="E2844" t="s">
        <v>206</v>
      </c>
      <c r="F2844">
        <v>11</v>
      </c>
      <c r="G2844" s="1">
        <v>136662</v>
      </c>
      <c r="H2844" t="s">
        <v>32</v>
      </c>
      <c r="I2844" t="s">
        <v>33</v>
      </c>
    </row>
    <row r="2845" spans="1:9" x14ac:dyDescent="0.3">
      <c r="A2845">
        <v>2846</v>
      </c>
      <c r="B2845">
        <v>54</v>
      </c>
      <c r="C2845" t="s">
        <v>13</v>
      </c>
      <c r="D2845" t="s">
        <v>18</v>
      </c>
      <c r="E2845" t="s">
        <v>202</v>
      </c>
      <c r="F2845">
        <v>32</v>
      </c>
      <c r="G2845" s="1">
        <v>191510</v>
      </c>
      <c r="H2845" t="s">
        <v>16</v>
      </c>
      <c r="I2845" t="s">
        <v>12</v>
      </c>
    </row>
    <row r="2846" spans="1:9" x14ac:dyDescent="0.3">
      <c r="A2846">
        <v>2847</v>
      </c>
      <c r="B2846">
        <v>42</v>
      </c>
      <c r="C2846" t="s">
        <v>8</v>
      </c>
      <c r="D2846" t="s">
        <v>14</v>
      </c>
      <c r="E2846" t="s">
        <v>205</v>
      </c>
      <c r="F2846">
        <v>19</v>
      </c>
      <c r="G2846" s="1">
        <v>177347</v>
      </c>
      <c r="H2846" t="s">
        <v>11</v>
      </c>
      <c r="I2846" t="s">
        <v>23</v>
      </c>
    </row>
    <row r="2847" spans="1:9" x14ac:dyDescent="0.3">
      <c r="A2847">
        <v>2848</v>
      </c>
      <c r="B2847">
        <v>28</v>
      </c>
      <c r="C2847" t="s">
        <v>13</v>
      </c>
      <c r="D2847" t="s">
        <v>9</v>
      </c>
      <c r="E2847" t="s">
        <v>204</v>
      </c>
      <c r="F2847">
        <v>3</v>
      </c>
      <c r="G2847" s="1">
        <v>70397</v>
      </c>
      <c r="H2847" t="s">
        <v>16</v>
      </c>
      <c r="I2847" t="s">
        <v>17</v>
      </c>
    </row>
    <row r="2848" spans="1:9" x14ac:dyDescent="0.3">
      <c r="A2848">
        <v>2849</v>
      </c>
      <c r="B2848">
        <v>34</v>
      </c>
      <c r="C2848" t="s">
        <v>8</v>
      </c>
      <c r="D2848" t="s">
        <v>14</v>
      </c>
      <c r="E2848" t="s">
        <v>202</v>
      </c>
      <c r="F2848">
        <v>9</v>
      </c>
      <c r="G2848" s="1">
        <v>146075</v>
      </c>
      <c r="H2848" t="s">
        <v>16</v>
      </c>
      <c r="I2848" t="s">
        <v>12</v>
      </c>
    </row>
    <row r="2849" spans="1:9" x14ac:dyDescent="0.3">
      <c r="A2849">
        <v>2850</v>
      </c>
      <c r="B2849">
        <v>46</v>
      </c>
      <c r="C2849" t="s">
        <v>13</v>
      </c>
      <c r="D2849" t="s">
        <v>9</v>
      </c>
      <c r="E2849" t="s">
        <v>203</v>
      </c>
      <c r="F2849">
        <v>18</v>
      </c>
      <c r="G2849" s="1">
        <v>155795</v>
      </c>
      <c r="H2849" t="s">
        <v>11</v>
      </c>
      <c r="I2849" t="s">
        <v>44</v>
      </c>
    </row>
    <row r="2850" spans="1:9" x14ac:dyDescent="0.3">
      <c r="A2850">
        <v>2851</v>
      </c>
      <c r="B2850">
        <v>35</v>
      </c>
      <c r="C2850" t="s">
        <v>8</v>
      </c>
      <c r="D2850" t="s">
        <v>14</v>
      </c>
      <c r="E2850" t="s">
        <v>205</v>
      </c>
      <c r="F2850">
        <v>9</v>
      </c>
      <c r="G2850" s="1">
        <v>132638</v>
      </c>
      <c r="H2850" t="s">
        <v>27</v>
      </c>
      <c r="I2850" t="s">
        <v>28</v>
      </c>
    </row>
    <row r="2851" spans="1:9" x14ac:dyDescent="0.3">
      <c r="A2851">
        <v>2852</v>
      </c>
      <c r="B2851">
        <v>49</v>
      </c>
      <c r="C2851" t="s">
        <v>13</v>
      </c>
      <c r="D2851" t="s">
        <v>18</v>
      </c>
      <c r="E2851" t="s">
        <v>202</v>
      </c>
      <c r="F2851">
        <v>22</v>
      </c>
      <c r="G2851" s="1">
        <v>178684</v>
      </c>
      <c r="H2851" t="s">
        <v>11</v>
      </c>
      <c r="I2851" t="s">
        <v>35</v>
      </c>
    </row>
    <row r="2852" spans="1:9" x14ac:dyDescent="0.3">
      <c r="A2852">
        <v>2853</v>
      </c>
      <c r="B2852">
        <v>32</v>
      </c>
      <c r="C2852" t="s">
        <v>8</v>
      </c>
      <c r="D2852" t="s">
        <v>9</v>
      </c>
      <c r="E2852" t="s">
        <v>95</v>
      </c>
      <c r="F2852">
        <v>7</v>
      </c>
      <c r="G2852" s="1">
        <v>106218</v>
      </c>
      <c r="H2852" t="s">
        <v>16</v>
      </c>
      <c r="I2852" t="s">
        <v>12</v>
      </c>
    </row>
    <row r="2853" spans="1:9" x14ac:dyDescent="0.3">
      <c r="A2853">
        <v>2854</v>
      </c>
      <c r="B2853">
        <v>54</v>
      </c>
      <c r="C2853" t="s">
        <v>8</v>
      </c>
      <c r="D2853" t="s">
        <v>14</v>
      </c>
      <c r="E2853" t="s">
        <v>205</v>
      </c>
      <c r="F2853">
        <v>28</v>
      </c>
      <c r="G2853" s="1">
        <v>191239</v>
      </c>
      <c r="H2853" t="s">
        <v>16</v>
      </c>
      <c r="I2853" t="s">
        <v>39</v>
      </c>
    </row>
    <row r="2854" spans="1:9" x14ac:dyDescent="0.3">
      <c r="A2854">
        <v>2855</v>
      </c>
      <c r="B2854">
        <v>26</v>
      </c>
      <c r="C2854" t="s">
        <v>13</v>
      </c>
      <c r="D2854" t="s">
        <v>14</v>
      </c>
      <c r="E2854" t="s">
        <v>206</v>
      </c>
      <c r="F2854">
        <v>2</v>
      </c>
      <c r="G2854" s="1">
        <v>65840</v>
      </c>
      <c r="H2854" t="s">
        <v>11</v>
      </c>
      <c r="I2854" t="s">
        <v>23</v>
      </c>
    </row>
    <row r="2855" spans="1:9" x14ac:dyDescent="0.3">
      <c r="A2855">
        <v>2856</v>
      </c>
      <c r="B2855">
        <v>23</v>
      </c>
      <c r="C2855" t="s">
        <v>8</v>
      </c>
      <c r="D2855" t="s">
        <v>18</v>
      </c>
      <c r="E2855" t="s">
        <v>202</v>
      </c>
      <c r="F2855">
        <v>0</v>
      </c>
      <c r="G2855" s="1">
        <v>52779</v>
      </c>
      <c r="H2855" t="s">
        <v>20</v>
      </c>
      <c r="I2855" t="s">
        <v>23</v>
      </c>
    </row>
    <row r="2856" spans="1:9" x14ac:dyDescent="0.3">
      <c r="A2856">
        <v>2857</v>
      </c>
      <c r="B2856">
        <v>48</v>
      </c>
      <c r="C2856" t="s">
        <v>13</v>
      </c>
      <c r="D2856" t="s">
        <v>14</v>
      </c>
      <c r="E2856" t="s">
        <v>95</v>
      </c>
      <c r="F2856">
        <v>23</v>
      </c>
      <c r="G2856" s="1">
        <v>185038</v>
      </c>
      <c r="H2856" t="s">
        <v>20</v>
      </c>
      <c r="I2856" t="s">
        <v>23</v>
      </c>
    </row>
    <row r="2857" spans="1:9" x14ac:dyDescent="0.3">
      <c r="A2857">
        <v>2858</v>
      </c>
      <c r="B2857">
        <v>38</v>
      </c>
      <c r="C2857" t="s">
        <v>8</v>
      </c>
      <c r="D2857" t="s">
        <v>9</v>
      </c>
      <c r="E2857" t="s">
        <v>203</v>
      </c>
      <c r="F2857">
        <v>14</v>
      </c>
      <c r="G2857" s="1">
        <v>136449</v>
      </c>
      <c r="H2857" t="s">
        <v>11</v>
      </c>
      <c r="I2857" t="s">
        <v>12</v>
      </c>
    </row>
    <row r="2858" spans="1:9" x14ac:dyDescent="0.3">
      <c r="A2858">
        <v>2859</v>
      </c>
      <c r="B2858">
        <v>30</v>
      </c>
      <c r="C2858" t="s">
        <v>13</v>
      </c>
      <c r="D2858" t="s">
        <v>14</v>
      </c>
      <c r="E2858" t="s">
        <v>205</v>
      </c>
      <c r="F2858">
        <v>6</v>
      </c>
      <c r="G2858" s="1">
        <v>110707</v>
      </c>
      <c r="H2858" t="s">
        <v>27</v>
      </c>
      <c r="I2858" t="s">
        <v>28</v>
      </c>
    </row>
    <row r="2859" spans="1:9" x14ac:dyDescent="0.3">
      <c r="A2859">
        <v>2860</v>
      </c>
      <c r="B2859">
        <v>40</v>
      </c>
      <c r="C2859" t="s">
        <v>8</v>
      </c>
      <c r="D2859" t="s">
        <v>14</v>
      </c>
      <c r="E2859" t="s">
        <v>202</v>
      </c>
      <c r="F2859">
        <v>17</v>
      </c>
      <c r="G2859" s="1">
        <v>151670</v>
      </c>
      <c r="H2859" t="s">
        <v>20</v>
      </c>
      <c r="I2859" t="s">
        <v>56</v>
      </c>
    </row>
    <row r="2860" spans="1:9" x14ac:dyDescent="0.3">
      <c r="A2860">
        <v>2861</v>
      </c>
      <c r="B2860">
        <v>45</v>
      </c>
      <c r="C2860" t="s">
        <v>13</v>
      </c>
      <c r="D2860" t="s">
        <v>9</v>
      </c>
      <c r="E2860" t="s">
        <v>204</v>
      </c>
      <c r="F2860">
        <v>21</v>
      </c>
      <c r="G2860" s="1">
        <v>167015</v>
      </c>
      <c r="H2860" t="s">
        <v>11</v>
      </c>
      <c r="I2860" t="s">
        <v>23</v>
      </c>
    </row>
    <row r="2861" spans="1:9" x14ac:dyDescent="0.3">
      <c r="A2861">
        <v>2862</v>
      </c>
      <c r="B2861">
        <v>36</v>
      </c>
      <c r="C2861" t="s">
        <v>8</v>
      </c>
      <c r="D2861" t="s">
        <v>14</v>
      </c>
      <c r="E2861" t="s">
        <v>205</v>
      </c>
      <c r="F2861">
        <v>13</v>
      </c>
      <c r="G2861" s="1">
        <v>146508</v>
      </c>
      <c r="H2861" t="s">
        <v>16</v>
      </c>
      <c r="I2861" t="s">
        <v>17</v>
      </c>
    </row>
    <row r="2862" spans="1:9" x14ac:dyDescent="0.3">
      <c r="A2862">
        <v>2863</v>
      </c>
      <c r="B2862">
        <v>52</v>
      </c>
      <c r="C2862" t="s">
        <v>8</v>
      </c>
      <c r="D2862" t="s">
        <v>18</v>
      </c>
      <c r="E2862" t="s">
        <v>202</v>
      </c>
      <c r="F2862">
        <v>27</v>
      </c>
      <c r="G2862" s="1">
        <v>190596</v>
      </c>
      <c r="H2862" t="s">
        <v>11</v>
      </c>
      <c r="I2862" t="s">
        <v>23</v>
      </c>
    </row>
    <row r="2863" spans="1:9" x14ac:dyDescent="0.3">
      <c r="A2863">
        <v>2864</v>
      </c>
      <c r="B2863">
        <v>31</v>
      </c>
      <c r="C2863" t="s">
        <v>13</v>
      </c>
      <c r="D2863" t="s">
        <v>9</v>
      </c>
      <c r="E2863" t="s">
        <v>95</v>
      </c>
      <c r="F2863">
        <v>6</v>
      </c>
      <c r="G2863" s="1">
        <v>104378</v>
      </c>
      <c r="H2863" t="s">
        <v>11</v>
      </c>
      <c r="I2863" t="s">
        <v>35</v>
      </c>
    </row>
    <row r="2864" spans="1:9" x14ac:dyDescent="0.3">
      <c r="A2864">
        <v>2865</v>
      </c>
      <c r="B2864">
        <v>26</v>
      </c>
      <c r="C2864" t="s">
        <v>8</v>
      </c>
      <c r="D2864" t="s">
        <v>14</v>
      </c>
      <c r="E2864" t="s">
        <v>205</v>
      </c>
      <c r="F2864">
        <v>3</v>
      </c>
      <c r="G2864" s="1">
        <v>70216</v>
      </c>
      <c r="H2864" t="s">
        <v>16</v>
      </c>
      <c r="I2864" t="s">
        <v>12</v>
      </c>
    </row>
    <row r="2865" spans="1:9" x14ac:dyDescent="0.3">
      <c r="A2865">
        <v>2866</v>
      </c>
      <c r="B2865">
        <v>30</v>
      </c>
      <c r="C2865" t="s">
        <v>13</v>
      </c>
      <c r="D2865" t="s">
        <v>14</v>
      </c>
      <c r="E2865" t="s">
        <v>204</v>
      </c>
      <c r="F2865">
        <v>5</v>
      </c>
      <c r="G2865" s="1">
        <v>101733</v>
      </c>
      <c r="H2865" t="s">
        <v>16</v>
      </c>
      <c r="I2865" t="s">
        <v>12</v>
      </c>
    </row>
    <row r="2866" spans="1:9" x14ac:dyDescent="0.3">
      <c r="A2866">
        <v>2867</v>
      </c>
      <c r="B2866">
        <v>24</v>
      </c>
      <c r="C2866" t="s">
        <v>8</v>
      </c>
      <c r="D2866" t="s">
        <v>9</v>
      </c>
      <c r="E2866" t="s">
        <v>203</v>
      </c>
      <c r="F2866">
        <v>1</v>
      </c>
      <c r="G2866" s="1">
        <v>55935</v>
      </c>
      <c r="H2866" t="s">
        <v>11</v>
      </c>
      <c r="I2866" t="s">
        <v>23</v>
      </c>
    </row>
    <row r="2867" spans="1:9" x14ac:dyDescent="0.3">
      <c r="A2867">
        <v>2868</v>
      </c>
      <c r="B2867">
        <v>45</v>
      </c>
      <c r="C2867" t="s">
        <v>8</v>
      </c>
      <c r="D2867" t="s">
        <v>14</v>
      </c>
      <c r="E2867" t="s">
        <v>95</v>
      </c>
      <c r="F2867">
        <v>21</v>
      </c>
      <c r="G2867" s="1">
        <v>180367</v>
      </c>
      <c r="H2867" t="s">
        <v>27</v>
      </c>
      <c r="I2867" t="s">
        <v>28</v>
      </c>
    </row>
    <row r="2868" spans="1:9" x14ac:dyDescent="0.3">
      <c r="A2868">
        <v>2869</v>
      </c>
      <c r="B2868">
        <v>33</v>
      </c>
      <c r="C2868" t="s">
        <v>13</v>
      </c>
      <c r="D2868" t="s">
        <v>14</v>
      </c>
      <c r="E2868" t="s">
        <v>205</v>
      </c>
      <c r="F2868">
        <v>9</v>
      </c>
      <c r="G2868" s="1">
        <v>135596</v>
      </c>
      <c r="H2868" t="s">
        <v>11</v>
      </c>
      <c r="I2868" t="s">
        <v>23</v>
      </c>
    </row>
    <row r="2869" spans="1:9" x14ac:dyDescent="0.3">
      <c r="A2869">
        <v>2870</v>
      </c>
      <c r="B2869">
        <v>38</v>
      </c>
      <c r="C2869" t="s">
        <v>8</v>
      </c>
      <c r="D2869" t="s">
        <v>9</v>
      </c>
      <c r="E2869" t="s">
        <v>206</v>
      </c>
      <c r="F2869">
        <v>11</v>
      </c>
      <c r="G2869" s="1">
        <v>136062</v>
      </c>
      <c r="H2869" t="s">
        <v>16</v>
      </c>
      <c r="I2869" t="s">
        <v>12</v>
      </c>
    </row>
    <row r="2870" spans="1:9" x14ac:dyDescent="0.3">
      <c r="A2870">
        <v>2871</v>
      </c>
      <c r="B2870">
        <v>54</v>
      </c>
      <c r="C2870" t="s">
        <v>13</v>
      </c>
      <c r="D2870" t="s">
        <v>18</v>
      </c>
      <c r="E2870" t="s">
        <v>202</v>
      </c>
      <c r="F2870">
        <v>32</v>
      </c>
      <c r="G2870" s="1">
        <v>191267</v>
      </c>
      <c r="H2870" t="s">
        <v>32</v>
      </c>
      <c r="I2870" t="s">
        <v>23</v>
      </c>
    </row>
    <row r="2871" spans="1:9" x14ac:dyDescent="0.3">
      <c r="A2871">
        <v>2872</v>
      </c>
      <c r="B2871">
        <v>42</v>
      </c>
      <c r="C2871" t="s">
        <v>8</v>
      </c>
      <c r="D2871" t="s">
        <v>14</v>
      </c>
      <c r="E2871" t="s">
        <v>205</v>
      </c>
      <c r="F2871">
        <v>19</v>
      </c>
      <c r="G2871" s="1">
        <v>177347</v>
      </c>
      <c r="H2871" t="s">
        <v>11</v>
      </c>
      <c r="I2871" t="s">
        <v>12</v>
      </c>
    </row>
    <row r="2872" spans="1:9" x14ac:dyDescent="0.3">
      <c r="A2872">
        <v>2873</v>
      </c>
      <c r="B2872">
        <v>28</v>
      </c>
      <c r="C2872" t="s">
        <v>13</v>
      </c>
      <c r="D2872" t="s">
        <v>9</v>
      </c>
      <c r="E2872" t="s">
        <v>204</v>
      </c>
      <c r="F2872">
        <v>3</v>
      </c>
      <c r="G2872" s="1">
        <v>70397</v>
      </c>
      <c r="H2872" t="s">
        <v>32</v>
      </c>
      <c r="I2872" t="s">
        <v>12</v>
      </c>
    </row>
    <row r="2873" spans="1:9" x14ac:dyDescent="0.3">
      <c r="A2873">
        <v>2874</v>
      </c>
      <c r="B2873">
        <v>34</v>
      </c>
      <c r="C2873" t="s">
        <v>8</v>
      </c>
      <c r="D2873" t="s">
        <v>14</v>
      </c>
      <c r="E2873" t="s">
        <v>202</v>
      </c>
      <c r="F2873">
        <v>9</v>
      </c>
      <c r="G2873" s="1">
        <v>146075</v>
      </c>
      <c r="H2873" t="s">
        <v>32</v>
      </c>
      <c r="I2873" t="s">
        <v>33</v>
      </c>
    </row>
    <row r="2874" spans="1:9" x14ac:dyDescent="0.3">
      <c r="A2874">
        <v>2875</v>
      </c>
      <c r="B2874">
        <v>46</v>
      </c>
      <c r="C2874" t="s">
        <v>13</v>
      </c>
      <c r="D2874" t="s">
        <v>9</v>
      </c>
      <c r="E2874" t="s">
        <v>203</v>
      </c>
      <c r="F2874">
        <v>18</v>
      </c>
      <c r="G2874" s="1">
        <v>155795</v>
      </c>
      <c r="H2874" t="s">
        <v>27</v>
      </c>
      <c r="I2874" t="s">
        <v>12</v>
      </c>
    </row>
    <row r="2875" spans="1:9" x14ac:dyDescent="0.3">
      <c r="A2875">
        <v>2876</v>
      </c>
      <c r="B2875">
        <v>35</v>
      </c>
      <c r="C2875" t="s">
        <v>8</v>
      </c>
      <c r="D2875" t="s">
        <v>14</v>
      </c>
      <c r="E2875" t="s">
        <v>205</v>
      </c>
      <c r="F2875">
        <v>9</v>
      </c>
      <c r="G2875" s="1">
        <v>132638</v>
      </c>
      <c r="H2875" t="s">
        <v>27</v>
      </c>
      <c r="I2875" t="s">
        <v>12</v>
      </c>
    </row>
    <row r="2876" spans="1:9" x14ac:dyDescent="0.3">
      <c r="A2876">
        <v>2877</v>
      </c>
      <c r="B2876">
        <v>49</v>
      </c>
      <c r="C2876" t="s">
        <v>13</v>
      </c>
      <c r="D2876" t="s">
        <v>18</v>
      </c>
      <c r="E2876" t="s">
        <v>202</v>
      </c>
      <c r="F2876">
        <v>22</v>
      </c>
      <c r="G2876" s="1">
        <v>178684</v>
      </c>
      <c r="H2876" t="s">
        <v>20</v>
      </c>
      <c r="I2876" t="s">
        <v>23</v>
      </c>
    </row>
    <row r="2877" spans="1:9" x14ac:dyDescent="0.3">
      <c r="A2877">
        <v>2878</v>
      </c>
      <c r="B2877">
        <v>32</v>
      </c>
      <c r="C2877" t="s">
        <v>8</v>
      </c>
      <c r="D2877" t="s">
        <v>9</v>
      </c>
      <c r="E2877" t="s">
        <v>95</v>
      </c>
      <c r="F2877">
        <v>7</v>
      </c>
      <c r="G2877" s="1">
        <v>106218</v>
      </c>
      <c r="H2877" t="s">
        <v>32</v>
      </c>
      <c r="I2877" t="s">
        <v>33</v>
      </c>
    </row>
    <row r="2878" spans="1:9" x14ac:dyDescent="0.3">
      <c r="A2878">
        <v>2879</v>
      </c>
      <c r="B2878">
        <v>54</v>
      </c>
      <c r="C2878" t="s">
        <v>8</v>
      </c>
      <c r="D2878" t="s">
        <v>14</v>
      </c>
      <c r="E2878" t="s">
        <v>205</v>
      </c>
      <c r="F2878">
        <v>28</v>
      </c>
      <c r="G2878" s="1">
        <v>191239</v>
      </c>
      <c r="H2878" t="s">
        <v>32</v>
      </c>
      <c r="I2878" t="s">
        <v>33</v>
      </c>
    </row>
    <row r="2879" spans="1:9" x14ac:dyDescent="0.3">
      <c r="A2879">
        <v>2880</v>
      </c>
      <c r="B2879">
        <v>26</v>
      </c>
      <c r="C2879" t="s">
        <v>13</v>
      </c>
      <c r="D2879" t="s">
        <v>14</v>
      </c>
      <c r="E2879" t="s">
        <v>206</v>
      </c>
      <c r="F2879">
        <v>2</v>
      </c>
      <c r="G2879" s="1">
        <v>65840</v>
      </c>
      <c r="H2879" t="s">
        <v>20</v>
      </c>
      <c r="I2879" t="s">
        <v>56</v>
      </c>
    </row>
    <row r="2880" spans="1:9" x14ac:dyDescent="0.3">
      <c r="A2880">
        <v>2881</v>
      </c>
      <c r="B2880">
        <v>23</v>
      </c>
      <c r="C2880" t="s">
        <v>8</v>
      </c>
      <c r="D2880" t="s">
        <v>18</v>
      </c>
      <c r="E2880" t="s">
        <v>202</v>
      </c>
      <c r="F2880">
        <v>0</v>
      </c>
      <c r="G2880" s="1">
        <v>52779</v>
      </c>
      <c r="H2880" t="s">
        <v>27</v>
      </c>
      <c r="I2880" t="s">
        <v>28</v>
      </c>
    </row>
    <row r="2881" spans="1:9" x14ac:dyDescent="0.3">
      <c r="A2881">
        <v>2882</v>
      </c>
      <c r="B2881">
        <v>48</v>
      </c>
      <c r="C2881" t="s">
        <v>13</v>
      </c>
      <c r="D2881" t="s">
        <v>14</v>
      </c>
      <c r="E2881" t="s">
        <v>95</v>
      </c>
      <c r="F2881">
        <v>23</v>
      </c>
      <c r="G2881" s="1">
        <v>185038</v>
      </c>
      <c r="H2881" t="s">
        <v>16</v>
      </c>
      <c r="I2881" t="s">
        <v>17</v>
      </c>
    </row>
    <row r="2882" spans="1:9" x14ac:dyDescent="0.3">
      <c r="A2882">
        <v>2883</v>
      </c>
      <c r="B2882">
        <v>38</v>
      </c>
      <c r="C2882" t="s">
        <v>8</v>
      </c>
      <c r="D2882" t="s">
        <v>9</v>
      </c>
      <c r="E2882" t="s">
        <v>203</v>
      </c>
      <c r="F2882">
        <v>14</v>
      </c>
      <c r="G2882" s="1">
        <v>136449</v>
      </c>
      <c r="H2882" t="s">
        <v>27</v>
      </c>
      <c r="I2882" t="s">
        <v>28</v>
      </c>
    </row>
    <row r="2883" spans="1:9" x14ac:dyDescent="0.3">
      <c r="A2883">
        <v>2884</v>
      </c>
      <c r="B2883">
        <v>30</v>
      </c>
      <c r="C2883" t="s">
        <v>13</v>
      </c>
      <c r="D2883" t="s">
        <v>14</v>
      </c>
      <c r="E2883" t="s">
        <v>205</v>
      </c>
      <c r="F2883">
        <v>6</v>
      </c>
      <c r="G2883" s="1">
        <v>110707</v>
      </c>
      <c r="H2883" t="s">
        <v>11</v>
      </c>
      <c r="I2883" t="s">
        <v>35</v>
      </c>
    </row>
    <row r="2884" spans="1:9" x14ac:dyDescent="0.3">
      <c r="A2884">
        <v>2885</v>
      </c>
      <c r="B2884">
        <v>40</v>
      </c>
      <c r="C2884" t="s">
        <v>8</v>
      </c>
      <c r="D2884" t="s">
        <v>14</v>
      </c>
      <c r="E2884" t="s">
        <v>202</v>
      </c>
      <c r="F2884">
        <v>17</v>
      </c>
      <c r="G2884" s="1">
        <v>151670</v>
      </c>
      <c r="H2884" t="s">
        <v>20</v>
      </c>
      <c r="I2884" t="s">
        <v>12</v>
      </c>
    </row>
    <row r="2885" spans="1:9" x14ac:dyDescent="0.3">
      <c r="A2885">
        <v>2886</v>
      </c>
      <c r="B2885">
        <v>45</v>
      </c>
      <c r="C2885" t="s">
        <v>13</v>
      </c>
      <c r="D2885" t="s">
        <v>9</v>
      </c>
      <c r="E2885" t="s">
        <v>204</v>
      </c>
      <c r="F2885">
        <v>21</v>
      </c>
      <c r="G2885" s="1">
        <v>167015</v>
      </c>
      <c r="H2885" t="s">
        <v>27</v>
      </c>
      <c r="I2885" t="s">
        <v>12</v>
      </c>
    </row>
    <row r="2886" spans="1:9" x14ac:dyDescent="0.3">
      <c r="A2886">
        <v>2887</v>
      </c>
      <c r="B2886">
        <v>36</v>
      </c>
      <c r="C2886" t="s">
        <v>8</v>
      </c>
      <c r="D2886" t="s">
        <v>14</v>
      </c>
      <c r="E2886" t="s">
        <v>205</v>
      </c>
      <c r="F2886">
        <v>13</v>
      </c>
      <c r="G2886" s="1">
        <v>146508</v>
      </c>
      <c r="H2886" t="s">
        <v>20</v>
      </c>
      <c r="I2886" t="s">
        <v>12</v>
      </c>
    </row>
    <row r="2887" spans="1:9" x14ac:dyDescent="0.3">
      <c r="A2887">
        <v>2888</v>
      </c>
      <c r="B2887">
        <v>52</v>
      </c>
      <c r="C2887" t="s">
        <v>8</v>
      </c>
      <c r="D2887" t="s">
        <v>18</v>
      </c>
      <c r="E2887" t="s">
        <v>202</v>
      </c>
      <c r="F2887">
        <v>27</v>
      </c>
      <c r="G2887" s="1">
        <v>190596</v>
      </c>
      <c r="H2887" t="s">
        <v>16</v>
      </c>
      <c r="I2887" t="s">
        <v>39</v>
      </c>
    </row>
    <row r="2888" spans="1:9" x14ac:dyDescent="0.3">
      <c r="A2888">
        <v>2889</v>
      </c>
      <c r="B2888">
        <v>31</v>
      </c>
      <c r="C2888" t="s">
        <v>13</v>
      </c>
      <c r="D2888" t="s">
        <v>9</v>
      </c>
      <c r="E2888" t="s">
        <v>95</v>
      </c>
      <c r="F2888">
        <v>6</v>
      </c>
      <c r="G2888" s="1">
        <v>104378</v>
      </c>
      <c r="H2888" t="s">
        <v>16</v>
      </c>
      <c r="I2888" t="s">
        <v>23</v>
      </c>
    </row>
    <row r="2889" spans="1:9" x14ac:dyDescent="0.3">
      <c r="A2889">
        <v>2890</v>
      </c>
      <c r="B2889">
        <v>26</v>
      </c>
      <c r="C2889" t="s">
        <v>8</v>
      </c>
      <c r="D2889" t="s">
        <v>14</v>
      </c>
      <c r="E2889" t="s">
        <v>205</v>
      </c>
      <c r="F2889">
        <v>3</v>
      </c>
      <c r="G2889" s="1">
        <v>70216</v>
      </c>
      <c r="H2889" t="s">
        <v>11</v>
      </c>
      <c r="I2889" t="s">
        <v>35</v>
      </c>
    </row>
    <row r="2890" spans="1:9" x14ac:dyDescent="0.3">
      <c r="A2890">
        <v>2891</v>
      </c>
      <c r="B2890">
        <v>30</v>
      </c>
      <c r="C2890" t="s">
        <v>13</v>
      </c>
      <c r="D2890" t="s">
        <v>14</v>
      </c>
      <c r="E2890" t="s">
        <v>204</v>
      </c>
      <c r="F2890">
        <v>5</v>
      </c>
      <c r="G2890" s="1">
        <v>101733</v>
      </c>
      <c r="H2890" t="s">
        <v>27</v>
      </c>
      <c r="I2890" t="s">
        <v>12</v>
      </c>
    </row>
    <row r="2891" spans="1:9" x14ac:dyDescent="0.3">
      <c r="A2891">
        <v>2892</v>
      </c>
      <c r="B2891">
        <v>24</v>
      </c>
      <c r="C2891" t="s">
        <v>8</v>
      </c>
      <c r="D2891" t="s">
        <v>9</v>
      </c>
      <c r="E2891" t="s">
        <v>203</v>
      </c>
      <c r="F2891">
        <v>1</v>
      </c>
      <c r="G2891" s="1">
        <v>55935</v>
      </c>
      <c r="H2891" t="s">
        <v>16</v>
      </c>
      <c r="I2891" t="s">
        <v>23</v>
      </c>
    </row>
    <row r="2892" spans="1:9" x14ac:dyDescent="0.3">
      <c r="A2892">
        <v>2893</v>
      </c>
      <c r="B2892">
        <v>45</v>
      </c>
      <c r="C2892" t="s">
        <v>8</v>
      </c>
      <c r="D2892" t="s">
        <v>14</v>
      </c>
      <c r="E2892" t="s">
        <v>95</v>
      </c>
      <c r="F2892">
        <v>21</v>
      </c>
      <c r="G2892" s="1">
        <v>180367</v>
      </c>
      <c r="H2892" t="s">
        <v>16</v>
      </c>
      <c r="I2892" t="s">
        <v>12</v>
      </c>
    </row>
    <row r="2893" spans="1:9" x14ac:dyDescent="0.3">
      <c r="A2893">
        <v>2894</v>
      </c>
      <c r="B2893">
        <v>33</v>
      </c>
      <c r="C2893" t="s">
        <v>13</v>
      </c>
      <c r="D2893" t="s">
        <v>14</v>
      </c>
      <c r="E2893" t="s">
        <v>205</v>
      </c>
      <c r="F2893">
        <v>9</v>
      </c>
      <c r="G2893" s="1">
        <v>135596</v>
      </c>
      <c r="H2893" t="s">
        <v>27</v>
      </c>
      <c r="I2893" t="s">
        <v>28</v>
      </c>
    </row>
    <row r="2894" spans="1:9" x14ac:dyDescent="0.3">
      <c r="A2894">
        <v>2895</v>
      </c>
      <c r="B2894">
        <v>38</v>
      </c>
      <c r="C2894" t="s">
        <v>8</v>
      </c>
      <c r="D2894" t="s">
        <v>9</v>
      </c>
      <c r="E2894" t="s">
        <v>206</v>
      </c>
      <c r="F2894">
        <v>11</v>
      </c>
      <c r="G2894" s="1">
        <v>136062</v>
      </c>
      <c r="H2894" t="s">
        <v>16</v>
      </c>
      <c r="I2894" t="s">
        <v>17</v>
      </c>
    </row>
    <row r="2895" spans="1:9" x14ac:dyDescent="0.3">
      <c r="A2895">
        <v>2896</v>
      </c>
      <c r="B2895">
        <v>54</v>
      </c>
      <c r="C2895" t="s">
        <v>13</v>
      </c>
      <c r="D2895" t="s">
        <v>18</v>
      </c>
      <c r="E2895" t="s">
        <v>202</v>
      </c>
      <c r="F2895">
        <v>32</v>
      </c>
      <c r="G2895" s="1">
        <v>191267</v>
      </c>
      <c r="H2895" t="s">
        <v>16</v>
      </c>
      <c r="I2895" t="s">
        <v>12</v>
      </c>
    </row>
    <row r="2896" spans="1:9" x14ac:dyDescent="0.3">
      <c r="A2896">
        <v>2897</v>
      </c>
      <c r="B2896">
        <v>42</v>
      </c>
      <c r="C2896" t="s">
        <v>8</v>
      </c>
      <c r="D2896" t="s">
        <v>14</v>
      </c>
      <c r="E2896" t="s">
        <v>205</v>
      </c>
      <c r="F2896">
        <v>19</v>
      </c>
      <c r="G2896" s="1">
        <v>177347</v>
      </c>
      <c r="H2896" t="s">
        <v>27</v>
      </c>
      <c r="I2896" t="s">
        <v>30</v>
      </c>
    </row>
    <row r="2897" spans="1:9" x14ac:dyDescent="0.3">
      <c r="A2897">
        <v>2898</v>
      </c>
      <c r="B2897">
        <v>29</v>
      </c>
      <c r="C2897" t="s">
        <v>13</v>
      </c>
      <c r="D2897" t="s">
        <v>9</v>
      </c>
      <c r="E2897" t="s">
        <v>205</v>
      </c>
      <c r="F2897">
        <v>6</v>
      </c>
      <c r="G2897" s="1">
        <v>103579</v>
      </c>
      <c r="H2897" t="s">
        <v>20</v>
      </c>
      <c r="I2897" t="s">
        <v>56</v>
      </c>
    </row>
    <row r="2898" spans="1:9" x14ac:dyDescent="0.3">
      <c r="A2898">
        <v>2899</v>
      </c>
      <c r="B2898">
        <v>45</v>
      </c>
      <c r="C2898" t="s">
        <v>8</v>
      </c>
      <c r="D2898" t="s">
        <v>14</v>
      </c>
      <c r="E2898" t="s">
        <v>202</v>
      </c>
      <c r="F2898">
        <v>19</v>
      </c>
      <c r="G2898" s="1">
        <v>163780</v>
      </c>
      <c r="H2898" t="s">
        <v>11</v>
      </c>
      <c r="I2898" t="s">
        <v>35</v>
      </c>
    </row>
    <row r="2899" spans="1:9" x14ac:dyDescent="0.3">
      <c r="A2899">
        <v>2900</v>
      </c>
      <c r="B2899">
        <v>36</v>
      </c>
      <c r="C2899" t="s">
        <v>8</v>
      </c>
      <c r="D2899" t="s">
        <v>9</v>
      </c>
      <c r="E2899" t="s">
        <v>206</v>
      </c>
      <c r="F2899">
        <v>12</v>
      </c>
      <c r="G2899" s="1">
        <v>137878</v>
      </c>
      <c r="H2899" t="s">
        <v>27</v>
      </c>
      <c r="I2899" t="s">
        <v>30</v>
      </c>
    </row>
    <row r="2900" spans="1:9" x14ac:dyDescent="0.3">
      <c r="A2900">
        <v>2901</v>
      </c>
      <c r="B2900">
        <v>30</v>
      </c>
      <c r="C2900" t="s">
        <v>13</v>
      </c>
      <c r="D2900" t="s">
        <v>14</v>
      </c>
      <c r="E2900" t="s">
        <v>204</v>
      </c>
      <c r="F2900">
        <v>4</v>
      </c>
      <c r="G2900" s="1">
        <v>92438</v>
      </c>
      <c r="H2900" t="s">
        <v>20</v>
      </c>
      <c r="I2900" t="s">
        <v>56</v>
      </c>
    </row>
    <row r="2901" spans="1:9" x14ac:dyDescent="0.3">
      <c r="A2901">
        <v>2902</v>
      </c>
      <c r="B2901">
        <v>28</v>
      </c>
      <c r="C2901" t="s">
        <v>8</v>
      </c>
      <c r="D2901" t="s">
        <v>14</v>
      </c>
      <c r="E2901" t="s">
        <v>205</v>
      </c>
      <c r="F2901">
        <v>5</v>
      </c>
      <c r="G2901" s="1">
        <v>84181</v>
      </c>
      <c r="H2901" t="s">
        <v>20</v>
      </c>
      <c r="I2901" t="s">
        <v>23</v>
      </c>
    </row>
    <row r="2902" spans="1:9" x14ac:dyDescent="0.3">
      <c r="A2902">
        <v>2903</v>
      </c>
      <c r="B2902">
        <v>46</v>
      </c>
      <c r="C2902" t="s">
        <v>13</v>
      </c>
      <c r="D2902" t="s">
        <v>18</v>
      </c>
      <c r="E2902" t="s">
        <v>202</v>
      </c>
      <c r="F2902">
        <v>21</v>
      </c>
      <c r="G2902" s="1">
        <v>174821</v>
      </c>
      <c r="H2902" t="s">
        <v>20</v>
      </c>
      <c r="I2902" t="s">
        <v>23</v>
      </c>
    </row>
    <row r="2903" spans="1:9" x14ac:dyDescent="0.3">
      <c r="A2903">
        <v>2904</v>
      </c>
      <c r="B2903">
        <v>34</v>
      </c>
      <c r="C2903" t="s">
        <v>8</v>
      </c>
      <c r="D2903" t="s">
        <v>9</v>
      </c>
      <c r="E2903" t="s">
        <v>203</v>
      </c>
      <c r="F2903">
        <v>10</v>
      </c>
      <c r="G2903" s="1">
        <v>126520</v>
      </c>
      <c r="H2903" t="s">
        <v>27</v>
      </c>
      <c r="I2903" t="s">
        <v>30</v>
      </c>
    </row>
    <row r="2904" spans="1:9" x14ac:dyDescent="0.3">
      <c r="A2904">
        <v>2905</v>
      </c>
      <c r="B2904">
        <v>44</v>
      </c>
      <c r="C2904" t="s">
        <v>8</v>
      </c>
      <c r="D2904" t="s">
        <v>14</v>
      </c>
      <c r="E2904" t="s">
        <v>95</v>
      </c>
      <c r="F2904">
        <v>18</v>
      </c>
      <c r="G2904" s="1">
        <v>152168</v>
      </c>
      <c r="H2904" t="s">
        <v>16</v>
      </c>
      <c r="I2904" t="s">
        <v>12</v>
      </c>
    </row>
    <row r="2905" spans="1:9" x14ac:dyDescent="0.3">
      <c r="A2905">
        <v>2906</v>
      </c>
      <c r="B2905">
        <v>55</v>
      </c>
      <c r="C2905" t="s">
        <v>13</v>
      </c>
      <c r="D2905" t="s">
        <v>18</v>
      </c>
      <c r="E2905" t="s">
        <v>202</v>
      </c>
      <c r="F2905">
        <v>29</v>
      </c>
      <c r="G2905" s="1">
        <v>190543</v>
      </c>
      <c r="H2905" t="s">
        <v>27</v>
      </c>
      <c r="I2905" t="s">
        <v>28</v>
      </c>
    </row>
    <row r="2906" spans="1:9" x14ac:dyDescent="0.3">
      <c r="A2906">
        <v>2907</v>
      </c>
      <c r="B2906">
        <v>35</v>
      </c>
      <c r="C2906" t="s">
        <v>8</v>
      </c>
      <c r="D2906" t="s">
        <v>14</v>
      </c>
      <c r="E2906" t="s">
        <v>205</v>
      </c>
      <c r="F2906">
        <v>9</v>
      </c>
      <c r="G2906" s="1">
        <v>131547</v>
      </c>
      <c r="H2906" t="s">
        <v>20</v>
      </c>
      <c r="I2906" t="s">
        <v>23</v>
      </c>
    </row>
    <row r="2907" spans="1:9" x14ac:dyDescent="0.3">
      <c r="A2907">
        <v>2908</v>
      </c>
      <c r="B2907">
        <v>54</v>
      </c>
      <c r="C2907" t="s">
        <v>8</v>
      </c>
      <c r="D2907" t="s">
        <v>9</v>
      </c>
      <c r="E2907" t="s">
        <v>204</v>
      </c>
      <c r="F2907">
        <v>28</v>
      </c>
      <c r="G2907" s="1">
        <v>192292</v>
      </c>
      <c r="H2907" t="s">
        <v>16</v>
      </c>
      <c r="I2907" t="s">
        <v>39</v>
      </c>
    </row>
    <row r="2908" spans="1:9" x14ac:dyDescent="0.3">
      <c r="A2908">
        <v>2909</v>
      </c>
      <c r="B2908">
        <v>23</v>
      </c>
      <c r="C2908" t="s">
        <v>13</v>
      </c>
      <c r="D2908" t="s">
        <v>210</v>
      </c>
      <c r="E2908" t="s">
        <v>203</v>
      </c>
      <c r="F2908">
        <v>1</v>
      </c>
      <c r="G2908" s="1">
        <v>52807</v>
      </c>
      <c r="H2908" t="s">
        <v>11</v>
      </c>
      <c r="I2908" t="s">
        <v>12</v>
      </c>
    </row>
    <row r="2909" spans="1:9" x14ac:dyDescent="0.3">
      <c r="A2909">
        <v>2910</v>
      </c>
      <c r="B2909">
        <v>46</v>
      </c>
      <c r="C2909" t="s">
        <v>8</v>
      </c>
      <c r="D2909" t="s">
        <v>14</v>
      </c>
      <c r="E2909" t="s">
        <v>95</v>
      </c>
      <c r="F2909">
        <v>20</v>
      </c>
      <c r="G2909" s="1">
        <v>174938</v>
      </c>
      <c r="H2909" t="s">
        <v>16</v>
      </c>
      <c r="I2909" t="s">
        <v>39</v>
      </c>
    </row>
    <row r="2910" spans="1:9" x14ac:dyDescent="0.3">
      <c r="A2910">
        <v>2911</v>
      </c>
      <c r="B2910">
        <v>33</v>
      </c>
      <c r="C2910" t="s">
        <v>13</v>
      </c>
      <c r="D2910" t="s">
        <v>9</v>
      </c>
      <c r="E2910" t="s">
        <v>205</v>
      </c>
      <c r="F2910">
        <v>8</v>
      </c>
      <c r="G2910" s="1">
        <v>124071</v>
      </c>
      <c r="H2910" t="s">
        <v>16</v>
      </c>
      <c r="I2910" t="s">
        <v>17</v>
      </c>
    </row>
    <row r="2911" spans="1:9" x14ac:dyDescent="0.3">
      <c r="A2911">
        <v>2912</v>
      </c>
      <c r="B2911">
        <v>26</v>
      </c>
      <c r="C2911" t="s">
        <v>8</v>
      </c>
      <c r="D2911" t="s">
        <v>14</v>
      </c>
      <c r="E2911" t="s">
        <v>206</v>
      </c>
      <c r="F2911">
        <v>3</v>
      </c>
      <c r="G2911" s="1">
        <v>73640</v>
      </c>
      <c r="H2911" t="s">
        <v>20</v>
      </c>
      <c r="I2911" t="s">
        <v>12</v>
      </c>
    </row>
    <row r="2912" spans="1:9" x14ac:dyDescent="0.3">
      <c r="A2912">
        <v>2913</v>
      </c>
      <c r="B2912">
        <v>43</v>
      </c>
      <c r="C2912" t="s">
        <v>13</v>
      </c>
      <c r="D2912" t="s">
        <v>18</v>
      </c>
      <c r="E2912" t="s">
        <v>202</v>
      </c>
      <c r="F2912">
        <v>19</v>
      </c>
      <c r="G2912" s="1">
        <v>156486</v>
      </c>
      <c r="H2912" t="s">
        <v>32</v>
      </c>
      <c r="I2912" t="s">
        <v>23</v>
      </c>
    </row>
    <row r="2913" spans="1:9" x14ac:dyDescent="0.3">
      <c r="A2913">
        <v>2914</v>
      </c>
      <c r="B2913">
        <v>36</v>
      </c>
      <c r="C2913" t="s">
        <v>8</v>
      </c>
      <c r="D2913" t="s">
        <v>14</v>
      </c>
      <c r="E2913" t="s">
        <v>205</v>
      </c>
      <c r="F2913">
        <v>11</v>
      </c>
      <c r="G2913" s="1">
        <v>138859</v>
      </c>
      <c r="H2913" t="s">
        <v>16</v>
      </c>
      <c r="I2913" t="s">
        <v>12</v>
      </c>
    </row>
    <row r="2914" spans="1:9" x14ac:dyDescent="0.3">
      <c r="A2914">
        <v>2915</v>
      </c>
      <c r="B2914">
        <v>23</v>
      </c>
      <c r="C2914" t="s">
        <v>13</v>
      </c>
      <c r="D2914" t="s">
        <v>9</v>
      </c>
      <c r="E2914" t="s">
        <v>204</v>
      </c>
      <c r="F2914">
        <v>0</v>
      </c>
      <c r="G2914" s="1">
        <v>52831</v>
      </c>
      <c r="H2914" t="s">
        <v>27</v>
      </c>
      <c r="I2914" t="s">
        <v>12</v>
      </c>
    </row>
    <row r="2915" spans="1:9" x14ac:dyDescent="0.3">
      <c r="A2915">
        <v>2916</v>
      </c>
      <c r="B2915">
        <v>49</v>
      </c>
      <c r="C2915" t="s">
        <v>8</v>
      </c>
      <c r="D2915" t="s">
        <v>14</v>
      </c>
      <c r="E2915" t="s">
        <v>202</v>
      </c>
      <c r="F2915">
        <v>23</v>
      </c>
      <c r="G2915" s="1">
        <v>182392</v>
      </c>
      <c r="H2915" t="s">
        <v>16</v>
      </c>
      <c r="I2915" t="s">
        <v>23</v>
      </c>
    </row>
    <row r="2916" spans="1:9" x14ac:dyDescent="0.3">
      <c r="A2916">
        <v>2917</v>
      </c>
      <c r="B2916">
        <v>35</v>
      </c>
      <c r="C2916" t="s">
        <v>13</v>
      </c>
      <c r="D2916" t="s">
        <v>14</v>
      </c>
      <c r="E2916" t="s">
        <v>205</v>
      </c>
      <c r="F2916">
        <v>11</v>
      </c>
      <c r="G2916" s="1">
        <v>151078</v>
      </c>
      <c r="H2916" t="s">
        <v>16</v>
      </c>
      <c r="I2916" t="s">
        <v>23</v>
      </c>
    </row>
    <row r="2917" spans="1:9" x14ac:dyDescent="0.3">
      <c r="A2917">
        <v>2918</v>
      </c>
      <c r="B2917">
        <v>31</v>
      </c>
      <c r="C2917" t="s">
        <v>8</v>
      </c>
      <c r="D2917" t="s">
        <v>9</v>
      </c>
      <c r="E2917" t="s">
        <v>203</v>
      </c>
      <c r="F2917">
        <v>8</v>
      </c>
      <c r="G2917" s="1">
        <v>100679</v>
      </c>
      <c r="H2917" t="s">
        <v>16</v>
      </c>
      <c r="I2917" t="s">
        <v>12</v>
      </c>
    </row>
    <row r="2918" spans="1:9" x14ac:dyDescent="0.3">
      <c r="A2918">
        <v>2919</v>
      </c>
      <c r="B2918">
        <v>54</v>
      </c>
      <c r="C2918" t="s">
        <v>209</v>
      </c>
      <c r="D2918" t="s">
        <v>210</v>
      </c>
      <c r="E2918" t="s">
        <v>95</v>
      </c>
      <c r="F2918">
        <v>29</v>
      </c>
      <c r="G2918" s="1">
        <v>158966</v>
      </c>
      <c r="H2918" t="s">
        <v>20</v>
      </c>
      <c r="I2918" t="s">
        <v>56</v>
      </c>
    </row>
    <row r="2919" spans="1:9" x14ac:dyDescent="0.3">
      <c r="A2919">
        <v>2920</v>
      </c>
      <c r="B2919">
        <v>43</v>
      </c>
      <c r="C2919" t="s">
        <v>8</v>
      </c>
      <c r="D2919" t="s">
        <v>14</v>
      </c>
      <c r="E2919" t="s">
        <v>205</v>
      </c>
      <c r="F2919">
        <v>20</v>
      </c>
      <c r="G2919" s="1">
        <v>167924</v>
      </c>
      <c r="H2919" t="s">
        <v>20</v>
      </c>
      <c r="I2919" t="s">
        <v>56</v>
      </c>
    </row>
    <row r="2920" spans="1:9" x14ac:dyDescent="0.3">
      <c r="A2920">
        <v>2921</v>
      </c>
      <c r="B2920">
        <v>33</v>
      </c>
      <c r="C2920" t="s">
        <v>13</v>
      </c>
      <c r="D2920" t="s">
        <v>14</v>
      </c>
      <c r="E2920" t="s">
        <v>204</v>
      </c>
      <c r="F2920">
        <v>10</v>
      </c>
      <c r="G2920" s="1">
        <v>113334</v>
      </c>
      <c r="H2920" t="s">
        <v>20</v>
      </c>
      <c r="I2920" t="s">
        <v>23</v>
      </c>
    </row>
    <row r="2921" spans="1:9" x14ac:dyDescent="0.3">
      <c r="A2921">
        <v>2922</v>
      </c>
      <c r="B2921">
        <v>52</v>
      </c>
      <c r="C2921" t="s">
        <v>13</v>
      </c>
      <c r="D2921" t="s">
        <v>18</v>
      </c>
      <c r="E2921" t="s">
        <v>202</v>
      </c>
      <c r="F2921">
        <v>29</v>
      </c>
      <c r="G2921" s="1">
        <v>194778</v>
      </c>
      <c r="H2921" t="s">
        <v>20</v>
      </c>
      <c r="I2921" t="s">
        <v>23</v>
      </c>
    </row>
    <row r="2922" spans="1:9" x14ac:dyDescent="0.3">
      <c r="A2922">
        <v>2923</v>
      </c>
      <c r="B2922">
        <v>28</v>
      </c>
      <c r="C2922" t="s">
        <v>8</v>
      </c>
      <c r="D2922" t="s">
        <v>9</v>
      </c>
      <c r="E2922" t="s">
        <v>205</v>
      </c>
      <c r="F2922">
        <v>4</v>
      </c>
      <c r="G2922" s="1">
        <v>77606</v>
      </c>
      <c r="H2922" t="s">
        <v>16</v>
      </c>
      <c r="I2922" t="s">
        <v>12</v>
      </c>
    </row>
    <row r="2923" spans="1:9" x14ac:dyDescent="0.3">
      <c r="A2923">
        <v>2924</v>
      </c>
      <c r="B2923">
        <v>36</v>
      </c>
      <c r="C2923" t="s">
        <v>13</v>
      </c>
      <c r="D2923" t="s">
        <v>14</v>
      </c>
      <c r="E2923" t="s">
        <v>95</v>
      </c>
      <c r="F2923">
        <v>13</v>
      </c>
      <c r="G2923" s="1">
        <v>140010</v>
      </c>
      <c r="H2923" t="s">
        <v>32</v>
      </c>
      <c r="I2923" t="s">
        <v>12</v>
      </c>
    </row>
    <row r="2924" spans="1:9" x14ac:dyDescent="0.3">
      <c r="A2924">
        <v>2925</v>
      </c>
      <c r="B2924">
        <v>43</v>
      </c>
      <c r="C2924" t="s">
        <v>8</v>
      </c>
      <c r="D2924" t="s">
        <v>9</v>
      </c>
      <c r="E2924" t="s">
        <v>204</v>
      </c>
      <c r="F2924">
        <v>20</v>
      </c>
      <c r="G2924" s="1">
        <v>142421</v>
      </c>
      <c r="H2924" t="s">
        <v>20</v>
      </c>
      <c r="I2924" t="s">
        <v>56</v>
      </c>
    </row>
    <row r="2925" spans="1:9" x14ac:dyDescent="0.3">
      <c r="A2925">
        <v>2926</v>
      </c>
      <c r="B2925">
        <v>50</v>
      </c>
      <c r="C2925" t="s">
        <v>13</v>
      </c>
      <c r="D2925" t="s">
        <v>14</v>
      </c>
      <c r="E2925" t="s">
        <v>205</v>
      </c>
      <c r="F2925">
        <v>24</v>
      </c>
      <c r="G2925" s="1">
        <v>192756</v>
      </c>
      <c r="H2925" t="s">
        <v>20</v>
      </c>
      <c r="I2925" t="s">
        <v>23</v>
      </c>
    </row>
    <row r="2926" spans="1:9" x14ac:dyDescent="0.3">
      <c r="A2926">
        <v>2927</v>
      </c>
      <c r="B2926">
        <v>24</v>
      </c>
      <c r="C2926" t="s">
        <v>8</v>
      </c>
      <c r="D2926" t="s">
        <v>18</v>
      </c>
      <c r="E2926" t="s">
        <v>202</v>
      </c>
      <c r="F2926">
        <v>1</v>
      </c>
      <c r="G2926" s="1">
        <v>106686</v>
      </c>
      <c r="H2926" t="s">
        <v>16</v>
      </c>
      <c r="I2926" t="s">
        <v>12</v>
      </c>
    </row>
    <row r="2927" spans="1:9" x14ac:dyDescent="0.3">
      <c r="A2927">
        <v>2928</v>
      </c>
      <c r="B2927">
        <v>52</v>
      </c>
      <c r="C2927" t="s">
        <v>8</v>
      </c>
      <c r="D2927" t="s">
        <v>14</v>
      </c>
      <c r="E2927" t="s">
        <v>95</v>
      </c>
      <c r="F2927">
        <v>27</v>
      </c>
      <c r="G2927" s="1">
        <v>186794</v>
      </c>
      <c r="H2927" t="s">
        <v>27</v>
      </c>
      <c r="I2927" t="s">
        <v>28</v>
      </c>
    </row>
    <row r="2928" spans="1:9" x14ac:dyDescent="0.3">
      <c r="A2928">
        <v>2929</v>
      </c>
      <c r="B2928">
        <v>46</v>
      </c>
      <c r="C2928" t="s">
        <v>13</v>
      </c>
      <c r="D2928" t="s">
        <v>9</v>
      </c>
      <c r="E2928" t="s">
        <v>203</v>
      </c>
      <c r="F2928">
        <v>19</v>
      </c>
      <c r="G2928" s="1">
        <v>150729</v>
      </c>
      <c r="H2928" t="s">
        <v>32</v>
      </c>
      <c r="I2928" t="s">
        <v>23</v>
      </c>
    </row>
    <row r="2929" spans="1:9" x14ac:dyDescent="0.3">
      <c r="A2929">
        <v>2930</v>
      </c>
      <c r="B2929">
        <v>38</v>
      </c>
      <c r="C2929" t="s">
        <v>8</v>
      </c>
      <c r="D2929" t="s">
        <v>14</v>
      </c>
      <c r="E2929" t="s">
        <v>205</v>
      </c>
      <c r="F2929">
        <v>15</v>
      </c>
      <c r="G2929" s="1">
        <v>171652</v>
      </c>
      <c r="H2929" t="s">
        <v>32</v>
      </c>
      <c r="I2929" t="s">
        <v>23</v>
      </c>
    </row>
    <row r="2930" spans="1:9" x14ac:dyDescent="0.3">
      <c r="A2930">
        <v>2931</v>
      </c>
      <c r="B2930">
        <v>29</v>
      </c>
      <c r="C2930" t="s">
        <v>8</v>
      </c>
      <c r="D2930" t="s">
        <v>9</v>
      </c>
      <c r="E2930" t="s">
        <v>204</v>
      </c>
      <c r="F2930">
        <v>6</v>
      </c>
      <c r="G2930" s="1">
        <v>88552</v>
      </c>
      <c r="H2930" t="s">
        <v>20</v>
      </c>
      <c r="I2930" t="s">
        <v>56</v>
      </c>
    </row>
    <row r="2931" spans="1:9" x14ac:dyDescent="0.3">
      <c r="A2931">
        <v>2932</v>
      </c>
      <c r="B2931">
        <v>33</v>
      </c>
      <c r="C2931" t="s">
        <v>13</v>
      </c>
      <c r="D2931" t="s">
        <v>14</v>
      </c>
      <c r="E2931" t="s">
        <v>206</v>
      </c>
      <c r="F2931">
        <v>9</v>
      </c>
      <c r="G2931" s="1">
        <v>119918</v>
      </c>
      <c r="H2931" t="s">
        <v>32</v>
      </c>
      <c r="I2931" t="s">
        <v>12</v>
      </c>
    </row>
    <row r="2932" spans="1:9" x14ac:dyDescent="0.3">
      <c r="A2932">
        <v>2933</v>
      </c>
      <c r="B2932">
        <v>47</v>
      </c>
      <c r="C2932" t="s">
        <v>8</v>
      </c>
      <c r="D2932" t="s">
        <v>18</v>
      </c>
      <c r="E2932" t="s">
        <v>202</v>
      </c>
      <c r="F2932">
        <v>21</v>
      </c>
      <c r="G2932" s="1">
        <v>174985</v>
      </c>
      <c r="H2932" t="s">
        <v>32</v>
      </c>
      <c r="I2932" t="s">
        <v>23</v>
      </c>
    </row>
    <row r="2933" spans="1:9" x14ac:dyDescent="0.3">
      <c r="A2933">
        <v>2934</v>
      </c>
      <c r="B2933">
        <v>45</v>
      </c>
      <c r="C2933" t="s">
        <v>13</v>
      </c>
      <c r="D2933" t="s">
        <v>14</v>
      </c>
      <c r="E2933" t="s">
        <v>95</v>
      </c>
      <c r="F2933">
        <v>23</v>
      </c>
      <c r="G2933" s="1">
        <v>174336</v>
      </c>
      <c r="H2933" t="s">
        <v>16</v>
      </c>
      <c r="I2933" t="s">
        <v>17</v>
      </c>
    </row>
    <row r="2934" spans="1:9" x14ac:dyDescent="0.3">
      <c r="A2934">
        <v>2935</v>
      </c>
      <c r="B2934">
        <v>28</v>
      </c>
      <c r="C2934" t="s">
        <v>8</v>
      </c>
      <c r="D2934" t="s">
        <v>9</v>
      </c>
      <c r="E2934" t="s">
        <v>203</v>
      </c>
      <c r="F2934">
        <v>4</v>
      </c>
      <c r="G2934" s="1">
        <v>72389</v>
      </c>
      <c r="H2934" t="s">
        <v>11</v>
      </c>
      <c r="I2934" t="s">
        <v>44</v>
      </c>
    </row>
    <row r="2935" spans="1:9" x14ac:dyDescent="0.3">
      <c r="A2935">
        <v>2936</v>
      </c>
      <c r="B2935">
        <v>42</v>
      </c>
      <c r="C2935" t="s">
        <v>13</v>
      </c>
      <c r="D2935" t="s">
        <v>14</v>
      </c>
      <c r="E2935" t="s">
        <v>205</v>
      </c>
      <c r="F2935">
        <v>14</v>
      </c>
      <c r="G2935" s="1">
        <v>163978</v>
      </c>
      <c r="H2935" t="s">
        <v>16</v>
      </c>
      <c r="I2935" t="s">
        <v>17</v>
      </c>
    </row>
    <row r="2936" spans="1:9" x14ac:dyDescent="0.3">
      <c r="A2936">
        <v>2937</v>
      </c>
      <c r="B2936">
        <v>46</v>
      </c>
      <c r="C2936" t="s">
        <v>8</v>
      </c>
      <c r="D2936" t="s">
        <v>9</v>
      </c>
      <c r="E2936" t="s">
        <v>204</v>
      </c>
      <c r="F2936">
        <v>25</v>
      </c>
      <c r="G2936" s="1">
        <v>166958</v>
      </c>
      <c r="H2936" t="s">
        <v>32</v>
      </c>
      <c r="I2936" t="s">
        <v>12</v>
      </c>
    </row>
    <row r="2937" spans="1:9" x14ac:dyDescent="0.3">
      <c r="A2937">
        <v>2938</v>
      </c>
      <c r="B2937">
        <v>38</v>
      </c>
      <c r="C2937" t="s">
        <v>13</v>
      </c>
      <c r="D2937" t="s">
        <v>18</v>
      </c>
      <c r="E2937" t="s">
        <v>202</v>
      </c>
      <c r="F2937">
        <v>15</v>
      </c>
      <c r="G2937" s="1">
        <v>145052</v>
      </c>
      <c r="H2937" t="s">
        <v>32</v>
      </c>
      <c r="I2937" t="s">
        <v>33</v>
      </c>
    </row>
    <row r="2938" spans="1:9" x14ac:dyDescent="0.3">
      <c r="A2938">
        <v>2939</v>
      </c>
      <c r="B2938">
        <v>54</v>
      </c>
      <c r="C2938" t="s">
        <v>8</v>
      </c>
      <c r="D2938" t="s">
        <v>14</v>
      </c>
      <c r="E2938" t="s">
        <v>95</v>
      </c>
      <c r="F2938">
        <v>32</v>
      </c>
      <c r="G2938" s="1">
        <v>195270</v>
      </c>
      <c r="H2938" t="s">
        <v>11</v>
      </c>
      <c r="I2938" t="s">
        <v>23</v>
      </c>
    </row>
    <row r="2939" spans="1:9" x14ac:dyDescent="0.3">
      <c r="A2939">
        <v>2940</v>
      </c>
      <c r="B2939">
        <v>33</v>
      </c>
      <c r="C2939" t="s">
        <v>13</v>
      </c>
      <c r="D2939" t="s">
        <v>14</v>
      </c>
      <c r="E2939" t="s">
        <v>205</v>
      </c>
      <c r="F2939">
        <v>8</v>
      </c>
      <c r="G2939" s="1">
        <v>122970</v>
      </c>
      <c r="H2939" t="s">
        <v>32</v>
      </c>
      <c r="I2939" t="s">
        <v>12</v>
      </c>
    </row>
    <row r="2940" spans="1:9" x14ac:dyDescent="0.3">
      <c r="A2940">
        <v>2941</v>
      </c>
      <c r="B2940">
        <v>27</v>
      </c>
      <c r="C2940" t="s">
        <v>8</v>
      </c>
      <c r="D2940" t="s">
        <v>210</v>
      </c>
      <c r="E2940" t="s">
        <v>203</v>
      </c>
      <c r="F2940">
        <v>4</v>
      </c>
      <c r="G2940" s="1">
        <v>80247</v>
      </c>
      <c r="H2940" t="s">
        <v>11</v>
      </c>
      <c r="I2940" t="s">
        <v>23</v>
      </c>
    </row>
    <row r="2941" spans="1:9" x14ac:dyDescent="0.3">
      <c r="A2941">
        <v>2942</v>
      </c>
      <c r="B2941">
        <v>50</v>
      </c>
      <c r="C2941" t="s">
        <v>13</v>
      </c>
      <c r="D2941" t="s">
        <v>9</v>
      </c>
      <c r="E2941" t="s">
        <v>204</v>
      </c>
      <c r="F2941">
        <v>25</v>
      </c>
      <c r="G2941" s="1">
        <v>177862</v>
      </c>
      <c r="H2941" t="s">
        <v>16</v>
      </c>
      <c r="I2941" t="s">
        <v>39</v>
      </c>
    </row>
    <row r="2942" spans="1:9" x14ac:dyDescent="0.3">
      <c r="A2942">
        <v>2943</v>
      </c>
      <c r="B2942">
        <v>26</v>
      </c>
      <c r="C2942" t="s">
        <v>8</v>
      </c>
      <c r="D2942" t="s">
        <v>14</v>
      </c>
      <c r="E2942" t="s">
        <v>205</v>
      </c>
      <c r="F2942">
        <v>4</v>
      </c>
      <c r="G2942" s="1">
        <v>91062</v>
      </c>
      <c r="H2942" t="s">
        <v>20</v>
      </c>
      <c r="I2942" t="s">
        <v>56</v>
      </c>
    </row>
    <row r="2943" spans="1:9" x14ac:dyDescent="0.3">
      <c r="A2943">
        <v>2944</v>
      </c>
      <c r="B2943">
        <v>31</v>
      </c>
      <c r="C2943" t="s">
        <v>13</v>
      </c>
      <c r="D2943" t="s">
        <v>14</v>
      </c>
      <c r="E2943" t="s">
        <v>95</v>
      </c>
      <c r="F2943">
        <v>6</v>
      </c>
      <c r="G2943" s="1">
        <v>114290</v>
      </c>
      <c r="H2943" t="s">
        <v>32</v>
      </c>
      <c r="I2943" t="s">
        <v>12</v>
      </c>
    </row>
    <row r="2944" spans="1:9" x14ac:dyDescent="0.3">
      <c r="A2944">
        <v>2945</v>
      </c>
      <c r="B2944">
        <v>35</v>
      </c>
      <c r="C2944" t="s">
        <v>8</v>
      </c>
      <c r="D2944" t="s">
        <v>9</v>
      </c>
      <c r="E2944" t="s">
        <v>206</v>
      </c>
      <c r="F2944">
        <v>10</v>
      </c>
      <c r="G2944" s="1">
        <v>128999</v>
      </c>
      <c r="H2944" t="s">
        <v>20</v>
      </c>
      <c r="I2944" t="s">
        <v>56</v>
      </c>
    </row>
    <row r="2945" spans="1:9" x14ac:dyDescent="0.3">
      <c r="A2945">
        <v>2946</v>
      </c>
      <c r="B2945">
        <v>44</v>
      </c>
      <c r="C2945" t="s">
        <v>13</v>
      </c>
      <c r="D2945" t="s">
        <v>18</v>
      </c>
      <c r="E2945" t="s">
        <v>202</v>
      </c>
      <c r="F2945">
        <v>18</v>
      </c>
      <c r="G2945" s="1">
        <v>162454</v>
      </c>
      <c r="H2945" t="s">
        <v>11</v>
      </c>
      <c r="I2945" t="s">
        <v>35</v>
      </c>
    </row>
    <row r="2946" spans="1:9" x14ac:dyDescent="0.3">
      <c r="A2946">
        <v>2947</v>
      </c>
      <c r="B2946">
        <v>32</v>
      </c>
      <c r="C2946" t="s">
        <v>8</v>
      </c>
      <c r="D2946" t="s">
        <v>14</v>
      </c>
      <c r="E2946" t="s">
        <v>204</v>
      </c>
      <c r="F2946">
        <v>8</v>
      </c>
      <c r="G2946" s="1">
        <v>122354</v>
      </c>
      <c r="H2946" t="s">
        <v>27</v>
      </c>
      <c r="I2946" t="s">
        <v>28</v>
      </c>
    </row>
    <row r="2947" spans="1:9" x14ac:dyDescent="0.3">
      <c r="A2947">
        <v>2948</v>
      </c>
      <c r="B2947">
        <v>54</v>
      </c>
      <c r="C2947" t="s">
        <v>8</v>
      </c>
      <c r="D2947" t="s">
        <v>9</v>
      </c>
      <c r="E2947" t="s">
        <v>205</v>
      </c>
      <c r="F2947">
        <v>25</v>
      </c>
      <c r="G2947" s="1">
        <v>179756</v>
      </c>
      <c r="H2947" t="s">
        <v>16</v>
      </c>
      <c r="I2947" t="s">
        <v>39</v>
      </c>
    </row>
    <row r="2948" spans="1:9" x14ac:dyDescent="0.3">
      <c r="A2948">
        <v>2949</v>
      </c>
      <c r="B2948">
        <v>26</v>
      </c>
      <c r="C2948" t="s">
        <v>13</v>
      </c>
      <c r="D2948" t="s">
        <v>14</v>
      </c>
      <c r="E2948" t="s">
        <v>206</v>
      </c>
      <c r="F2948">
        <v>3</v>
      </c>
      <c r="G2948" s="1">
        <v>73218</v>
      </c>
      <c r="H2948" t="s">
        <v>16</v>
      </c>
      <c r="I2948" t="s">
        <v>17</v>
      </c>
    </row>
    <row r="2949" spans="1:9" x14ac:dyDescent="0.3">
      <c r="A2949">
        <v>2950</v>
      </c>
      <c r="B2949">
        <v>23</v>
      </c>
      <c r="C2949" t="s">
        <v>8</v>
      </c>
      <c r="D2949" t="s">
        <v>18</v>
      </c>
      <c r="E2949" t="s">
        <v>202</v>
      </c>
      <c r="F2949">
        <v>0</v>
      </c>
      <c r="G2949" s="1">
        <v>52612</v>
      </c>
      <c r="H2949" t="s">
        <v>16</v>
      </c>
      <c r="I2949" t="s">
        <v>39</v>
      </c>
    </row>
    <row r="2950" spans="1:9" x14ac:dyDescent="0.3">
      <c r="A2950">
        <v>2951</v>
      </c>
      <c r="B2950">
        <v>48</v>
      </c>
      <c r="C2950" t="s">
        <v>13</v>
      </c>
      <c r="D2950" t="s">
        <v>14</v>
      </c>
      <c r="E2950" t="s">
        <v>95</v>
      </c>
      <c r="F2950">
        <v>24</v>
      </c>
      <c r="G2950" s="1">
        <v>184480</v>
      </c>
      <c r="H2950" t="s">
        <v>32</v>
      </c>
      <c r="I2950" t="s">
        <v>12</v>
      </c>
    </row>
    <row r="2951" spans="1:9" x14ac:dyDescent="0.3">
      <c r="A2951">
        <v>2952</v>
      </c>
      <c r="B2951">
        <v>38</v>
      </c>
      <c r="C2951" t="s">
        <v>8</v>
      </c>
      <c r="D2951" t="s">
        <v>9</v>
      </c>
      <c r="E2951" t="s">
        <v>203</v>
      </c>
      <c r="F2951">
        <v>12</v>
      </c>
      <c r="G2951" s="1">
        <v>132442</v>
      </c>
      <c r="H2951" t="s">
        <v>11</v>
      </c>
      <c r="I2951" t="s">
        <v>23</v>
      </c>
    </row>
    <row r="2952" spans="1:9" x14ac:dyDescent="0.3">
      <c r="A2952">
        <v>2953</v>
      </c>
      <c r="B2952">
        <v>30</v>
      </c>
      <c r="C2952" t="s">
        <v>13</v>
      </c>
      <c r="D2952" t="s">
        <v>14</v>
      </c>
      <c r="E2952" t="s">
        <v>205</v>
      </c>
      <c r="F2952">
        <v>5</v>
      </c>
      <c r="G2952" s="1">
        <v>102828</v>
      </c>
      <c r="H2952" t="s">
        <v>20</v>
      </c>
      <c r="I2952" t="s">
        <v>12</v>
      </c>
    </row>
    <row r="2953" spans="1:9" x14ac:dyDescent="0.3">
      <c r="A2953">
        <v>2954</v>
      </c>
      <c r="B2953">
        <v>40</v>
      </c>
      <c r="C2953" t="s">
        <v>8</v>
      </c>
      <c r="D2953" t="s">
        <v>14</v>
      </c>
      <c r="E2953" t="s">
        <v>202</v>
      </c>
      <c r="F2953">
        <v>16</v>
      </c>
      <c r="G2953" s="1">
        <v>150301</v>
      </c>
      <c r="H2953" t="s">
        <v>32</v>
      </c>
      <c r="I2953" t="s">
        <v>33</v>
      </c>
    </row>
    <row r="2954" spans="1:9" x14ac:dyDescent="0.3">
      <c r="A2954">
        <v>2955</v>
      </c>
      <c r="B2954">
        <v>45</v>
      </c>
      <c r="C2954" t="s">
        <v>13</v>
      </c>
      <c r="D2954" t="s">
        <v>9</v>
      </c>
      <c r="E2954" t="s">
        <v>204</v>
      </c>
      <c r="F2954">
        <v>22</v>
      </c>
      <c r="G2954" s="1">
        <v>171468</v>
      </c>
      <c r="H2954" t="s">
        <v>32</v>
      </c>
      <c r="I2954" t="s">
        <v>23</v>
      </c>
    </row>
    <row r="2955" spans="1:9" x14ac:dyDescent="0.3">
      <c r="A2955">
        <v>2956</v>
      </c>
      <c r="B2955">
        <v>36</v>
      </c>
      <c r="C2955" t="s">
        <v>8</v>
      </c>
      <c r="D2955" t="s">
        <v>14</v>
      </c>
      <c r="E2955" t="s">
        <v>205</v>
      </c>
      <c r="F2955">
        <v>13</v>
      </c>
      <c r="G2955" s="1">
        <v>147326</v>
      </c>
      <c r="H2955" t="s">
        <v>27</v>
      </c>
      <c r="I2955" t="s">
        <v>12</v>
      </c>
    </row>
    <row r="2956" spans="1:9" x14ac:dyDescent="0.3">
      <c r="A2956">
        <v>2957</v>
      </c>
      <c r="B2956">
        <v>52</v>
      </c>
      <c r="C2956" t="s">
        <v>8</v>
      </c>
      <c r="D2956" t="s">
        <v>18</v>
      </c>
      <c r="E2956" t="s">
        <v>202</v>
      </c>
      <c r="F2956">
        <v>26</v>
      </c>
      <c r="G2956" s="1">
        <v>185982</v>
      </c>
      <c r="H2956" t="s">
        <v>27</v>
      </c>
      <c r="I2956" t="s">
        <v>30</v>
      </c>
    </row>
    <row r="2957" spans="1:9" x14ac:dyDescent="0.3">
      <c r="A2957">
        <v>2958</v>
      </c>
      <c r="B2957">
        <v>31</v>
      </c>
      <c r="C2957" t="s">
        <v>13</v>
      </c>
      <c r="D2957" t="s">
        <v>9</v>
      </c>
      <c r="E2957" t="s">
        <v>95</v>
      </c>
      <c r="F2957">
        <v>7</v>
      </c>
      <c r="G2957" s="1">
        <v>108267</v>
      </c>
      <c r="H2957" t="s">
        <v>11</v>
      </c>
      <c r="I2957" t="s">
        <v>35</v>
      </c>
    </row>
    <row r="2958" spans="1:9" x14ac:dyDescent="0.3">
      <c r="A2958">
        <v>2959</v>
      </c>
      <c r="B2958">
        <v>26</v>
      </c>
      <c r="C2958" t="s">
        <v>8</v>
      </c>
      <c r="D2958" t="s">
        <v>14</v>
      </c>
      <c r="E2958" t="s">
        <v>205</v>
      </c>
      <c r="F2958">
        <v>4</v>
      </c>
      <c r="G2958" s="1">
        <v>91397</v>
      </c>
      <c r="H2958" t="s">
        <v>32</v>
      </c>
      <c r="I2958" t="s">
        <v>33</v>
      </c>
    </row>
    <row r="2959" spans="1:9" x14ac:dyDescent="0.3">
      <c r="A2959">
        <v>2960</v>
      </c>
      <c r="B2959">
        <v>30</v>
      </c>
      <c r="C2959" t="s">
        <v>13</v>
      </c>
      <c r="D2959" t="s">
        <v>14</v>
      </c>
      <c r="E2959" t="s">
        <v>204</v>
      </c>
      <c r="F2959">
        <v>5</v>
      </c>
      <c r="G2959" s="1">
        <v>100867</v>
      </c>
      <c r="H2959" t="s">
        <v>32</v>
      </c>
      <c r="I2959" t="s">
        <v>33</v>
      </c>
    </row>
    <row r="2960" spans="1:9" x14ac:dyDescent="0.3">
      <c r="A2960">
        <v>2961</v>
      </c>
      <c r="B2960">
        <v>24</v>
      </c>
      <c r="C2960" t="s">
        <v>8</v>
      </c>
      <c r="D2960" t="s">
        <v>9</v>
      </c>
      <c r="E2960" t="s">
        <v>203</v>
      </c>
      <c r="F2960">
        <v>2</v>
      </c>
      <c r="G2960" s="1">
        <v>64182</v>
      </c>
      <c r="H2960" t="s">
        <v>16</v>
      </c>
      <c r="I2960" t="s">
        <v>17</v>
      </c>
    </row>
    <row r="2961" spans="1:9" x14ac:dyDescent="0.3">
      <c r="A2961">
        <v>2962</v>
      </c>
      <c r="B2961">
        <v>45</v>
      </c>
      <c r="C2961" t="s">
        <v>8</v>
      </c>
      <c r="D2961" t="s">
        <v>14</v>
      </c>
      <c r="E2961" t="s">
        <v>95</v>
      </c>
      <c r="F2961">
        <v>22</v>
      </c>
      <c r="G2961" s="1">
        <v>182506</v>
      </c>
      <c r="H2961" t="s">
        <v>11</v>
      </c>
      <c r="I2961" t="s">
        <v>12</v>
      </c>
    </row>
    <row r="2962" spans="1:9" x14ac:dyDescent="0.3">
      <c r="A2962">
        <v>2963</v>
      </c>
      <c r="B2962">
        <v>33</v>
      </c>
      <c r="C2962" t="s">
        <v>13</v>
      </c>
      <c r="D2962" t="s">
        <v>14</v>
      </c>
      <c r="E2962" t="s">
        <v>205</v>
      </c>
      <c r="F2962">
        <v>9</v>
      </c>
      <c r="G2962" s="1">
        <v>136986</v>
      </c>
      <c r="H2962" t="s">
        <v>11</v>
      </c>
      <c r="I2962" t="s">
        <v>44</v>
      </c>
    </row>
    <row r="2963" spans="1:9" x14ac:dyDescent="0.3">
      <c r="A2963">
        <v>2964</v>
      </c>
      <c r="B2963">
        <v>38</v>
      </c>
      <c r="C2963" t="s">
        <v>8</v>
      </c>
      <c r="D2963" t="s">
        <v>9</v>
      </c>
      <c r="E2963" t="s">
        <v>206</v>
      </c>
      <c r="F2963">
        <v>11</v>
      </c>
      <c r="G2963" s="1">
        <v>136662</v>
      </c>
      <c r="H2963" t="s">
        <v>32</v>
      </c>
      <c r="I2963" t="s">
        <v>12</v>
      </c>
    </row>
    <row r="2964" spans="1:9" x14ac:dyDescent="0.3">
      <c r="A2964">
        <v>2965</v>
      </c>
      <c r="B2964">
        <v>54</v>
      </c>
      <c r="C2964" t="s">
        <v>13</v>
      </c>
      <c r="D2964" t="s">
        <v>18</v>
      </c>
      <c r="E2964" t="s">
        <v>202</v>
      </c>
      <c r="F2964">
        <v>32</v>
      </c>
      <c r="G2964" s="1">
        <v>191510</v>
      </c>
      <c r="H2964" t="s">
        <v>11</v>
      </c>
      <c r="I2964" t="s">
        <v>35</v>
      </c>
    </row>
    <row r="2965" spans="1:9" x14ac:dyDescent="0.3">
      <c r="A2965">
        <v>2966</v>
      </c>
      <c r="B2965">
        <v>42</v>
      </c>
      <c r="C2965" t="s">
        <v>8</v>
      </c>
      <c r="D2965" t="s">
        <v>14</v>
      </c>
      <c r="E2965" t="s">
        <v>205</v>
      </c>
      <c r="F2965">
        <v>19</v>
      </c>
      <c r="G2965" s="1">
        <v>177347</v>
      </c>
      <c r="H2965" t="s">
        <v>20</v>
      </c>
      <c r="I2965" t="s">
        <v>23</v>
      </c>
    </row>
    <row r="2966" spans="1:9" x14ac:dyDescent="0.3">
      <c r="A2966">
        <v>2967</v>
      </c>
      <c r="B2966">
        <v>28</v>
      </c>
      <c r="C2966" t="s">
        <v>13</v>
      </c>
      <c r="D2966" t="s">
        <v>9</v>
      </c>
      <c r="E2966" t="s">
        <v>204</v>
      </c>
      <c r="F2966">
        <v>3</v>
      </c>
      <c r="G2966" s="1">
        <v>70397</v>
      </c>
      <c r="H2966" t="s">
        <v>16</v>
      </c>
      <c r="I2966" t="s">
        <v>23</v>
      </c>
    </row>
    <row r="2967" spans="1:9" x14ac:dyDescent="0.3">
      <c r="A2967">
        <v>2968</v>
      </c>
      <c r="B2967">
        <v>34</v>
      </c>
      <c r="C2967" t="s">
        <v>8</v>
      </c>
      <c r="D2967" t="s">
        <v>14</v>
      </c>
      <c r="E2967" t="s">
        <v>202</v>
      </c>
      <c r="F2967">
        <v>9</v>
      </c>
      <c r="G2967" s="1">
        <v>146075</v>
      </c>
      <c r="H2967" t="s">
        <v>27</v>
      </c>
      <c r="I2967" t="s">
        <v>12</v>
      </c>
    </row>
    <row r="2968" spans="1:9" x14ac:dyDescent="0.3">
      <c r="A2968">
        <v>2969</v>
      </c>
      <c r="B2968">
        <v>46</v>
      </c>
      <c r="C2968" t="s">
        <v>13</v>
      </c>
      <c r="D2968" t="s">
        <v>9</v>
      </c>
      <c r="E2968" t="s">
        <v>203</v>
      </c>
      <c r="F2968">
        <v>18</v>
      </c>
      <c r="G2968" s="1">
        <v>155795</v>
      </c>
      <c r="H2968" t="s">
        <v>20</v>
      </c>
      <c r="I2968" t="s">
        <v>23</v>
      </c>
    </row>
    <row r="2969" spans="1:9" x14ac:dyDescent="0.3">
      <c r="A2969">
        <v>2970</v>
      </c>
      <c r="B2969">
        <v>35</v>
      </c>
      <c r="C2969" t="s">
        <v>8</v>
      </c>
      <c r="D2969" t="s">
        <v>14</v>
      </c>
      <c r="E2969" t="s">
        <v>205</v>
      </c>
      <c r="F2969">
        <v>9</v>
      </c>
      <c r="G2969" s="1">
        <v>132638</v>
      </c>
      <c r="H2969" t="s">
        <v>27</v>
      </c>
      <c r="I2969" t="s">
        <v>28</v>
      </c>
    </row>
    <row r="2970" spans="1:9" x14ac:dyDescent="0.3">
      <c r="A2970">
        <v>2971</v>
      </c>
      <c r="B2970">
        <v>49</v>
      </c>
      <c r="C2970" t="s">
        <v>13</v>
      </c>
      <c r="D2970" t="s">
        <v>18</v>
      </c>
      <c r="E2970" t="s">
        <v>202</v>
      </c>
      <c r="F2970">
        <v>22</v>
      </c>
      <c r="G2970" s="1">
        <v>178684</v>
      </c>
      <c r="H2970" t="s">
        <v>32</v>
      </c>
      <c r="I2970" t="s">
        <v>12</v>
      </c>
    </row>
    <row r="2971" spans="1:9" x14ac:dyDescent="0.3">
      <c r="A2971">
        <v>2972</v>
      </c>
      <c r="B2971">
        <v>32</v>
      </c>
      <c r="C2971" t="s">
        <v>8</v>
      </c>
      <c r="D2971" t="s">
        <v>9</v>
      </c>
      <c r="E2971" t="s">
        <v>95</v>
      </c>
      <c r="F2971">
        <v>7</v>
      </c>
      <c r="G2971" s="1">
        <v>106218</v>
      </c>
      <c r="H2971" t="s">
        <v>32</v>
      </c>
      <c r="I2971" t="s">
        <v>23</v>
      </c>
    </row>
    <row r="2972" spans="1:9" x14ac:dyDescent="0.3">
      <c r="A2972">
        <v>2973</v>
      </c>
      <c r="B2972">
        <v>54</v>
      </c>
      <c r="C2972" t="s">
        <v>8</v>
      </c>
      <c r="D2972" t="s">
        <v>14</v>
      </c>
      <c r="E2972" t="s">
        <v>205</v>
      </c>
      <c r="F2972">
        <v>28</v>
      </c>
      <c r="G2972" s="1">
        <v>191239</v>
      </c>
      <c r="H2972" t="s">
        <v>20</v>
      </c>
      <c r="I2972" t="s">
        <v>12</v>
      </c>
    </row>
    <row r="2973" spans="1:9" x14ac:dyDescent="0.3">
      <c r="A2973">
        <v>2974</v>
      </c>
      <c r="B2973">
        <v>26</v>
      </c>
      <c r="C2973" t="s">
        <v>13</v>
      </c>
      <c r="D2973" t="s">
        <v>14</v>
      </c>
      <c r="E2973" t="s">
        <v>206</v>
      </c>
      <c r="F2973">
        <v>2</v>
      </c>
      <c r="G2973" s="1">
        <v>65840</v>
      </c>
      <c r="H2973" t="s">
        <v>16</v>
      </c>
      <c r="I2973" t="s">
        <v>23</v>
      </c>
    </row>
    <row r="2974" spans="1:9" x14ac:dyDescent="0.3">
      <c r="A2974">
        <v>2975</v>
      </c>
      <c r="B2974">
        <v>23</v>
      </c>
      <c r="C2974" t="s">
        <v>8</v>
      </c>
      <c r="D2974" t="s">
        <v>18</v>
      </c>
      <c r="E2974" t="s">
        <v>202</v>
      </c>
      <c r="F2974">
        <v>0</v>
      </c>
      <c r="G2974" s="1">
        <v>52779</v>
      </c>
      <c r="H2974" t="s">
        <v>11</v>
      </c>
      <c r="I2974" t="s">
        <v>23</v>
      </c>
    </row>
    <row r="2975" spans="1:9" x14ac:dyDescent="0.3">
      <c r="A2975">
        <v>2976</v>
      </c>
      <c r="B2975">
        <v>48</v>
      </c>
      <c r="C2975" t="s">
        <v>13</v>
      </c>
      <c r="D2975" t="s">
        <v>14</v>
      </c>
      <c r="E2975" t="s">
        <v>95</v>
      </c>
      <c r="F2975">
        <v>23</v>
      </c>
      <c r="G2975" s="1">
        <v>185038</v>
      </c>
      <c r="H2975" t="s">
        <v>32</v>
      </c>
      <c r="I2975" t="s">
        <v>23</v>
      </c>
    </row>
    <row r="2976" spans="1:9" x14ac:dyDescent="0.3">
      <c r="A2976">
        <v>2977</v>
      </c>
      <c r="B2976">
        <v>38</v>
      </c>
      <c r="C2976" t="s">
        <v>8</v>
      </c>
      <c r="D2976" t="s">
        <v>9</v>
      </c>
      <c r="E2976" t="s">
        <v>203</v>
      </c>
      <c r="F2976">
        <v>14</v>
      </c>
      <c r="G2976" s="1">
        <v>136449</v>
      </c>
      <c r="H2976" t="s">
        <v>27</v>
      </c>
      <c r="I2976" t="s">
        <v>28</v>
      </c>
    </row>
    <row r="2977" spans="1:9" x14ac:dyDescent="0.3">
      <c r="A2977">
        <v>2978</v>
      </c>
      <c r="B2977">
        <v>30</v>
      </c>
      <c r="C2977" t="s">
        <v>13</v>
      </c>
      <c r="D2977" t="s">
        <v>14</v>
      </c>
      <c r="E2977" t="s">
        <v>205</v>
      </c>
      <c r="F2977">
        <v>6</v>
      </c>
      <c r="G2977" s="1">
        <v>110707</v>
      </c>
      <c r="H2977" t="s">
        <v>27</v>
      </c>
      <c r="I2977" t="s">
        <v>30</v>
      </c>
    </row>
    <row r="2978" spans="1:9" x14ac:dyDescent="0.3">
      <c r="A2978">
        <v>2979</v>
      </c>
      <c r="B2978">
        <v>40</v>
      </c>
      <c r="C2978" t="s">
        <v>8</v>
      </c>
      <c r="D2978" t="s">
        <v>14</v>
      </c>
      <c r="E2978" t="s">
        <v>202</v>
      </c>
      <c r="F2978">
        <v>17</v>
      </c>
      <c r="G2978" s="1">
        <v>151670</v>
      </c>
      <c r="H2978" t="s">
        <v>16</v>
      </c>
      <c r="I2978" t="s">
        <v>39</v>
      </c>
    </row>
    <row r="2979" spans="1:9" x14ac:dyDescent="0.3">
      <c r="A2979">
        <v>2980</v>
      </c>
      <c r="B2979">
        <v>45</v>
      </c>
      <c r="C2979" t="s">
        <v>13</v>
      </c>
      <c r="D2979" t="s">
        <v>9</v>
      </c>
      <c r="E2979" t="s">
        <v>204</v>
      </c>
      <c r="F2979">
        <v>21</v>
      </c>
      <c r="G2979" s="1">
        <v>167015</v>
      </c>
      <c r="H2979" t="s">
        <v>11</v>
      </c>
      <c r="I2979" t="s">
        <v>12</v>
      </c>
    </row>
    <row r="2980" spans="1:9" x14ac:dyDescent="0.3">
      <c r="A2980">
        <v>2981</v>
      </c>
      <c r="B2980">
        <v>36</v>
      </c>
      <c r="C2980" t="s">
        <v>8</v>
      </c>
      <c r="D2980" t="s">
        <v>14</v>
      </c>
      <c r="E2980" t="s">
        <v>205</v>
      </c>
      <c r="F2980">
        <v>13</v>
      </c>
      <c r="G2980" s="1">
        <v>146508</v>
      </c>
      <c r="H2980" t="s">
        <v>32</v>
      </c>
      <c r="I2980" t="s">
        <v>23</v>
      </c>
    </row>
    <row r="2981" spans="1:9" x14ac:dyDescent="0.3">
      <c r="A2981">
        <v>2982</v>
      </c>
      <c r="B2981">
        <v>52</v>
      </c>
      <c r="C2981" t="s">
        <v>8</v>
      </c>
      <c r="D2981" t="s">
        <v>18</v>
      </c>
      <c r="E2981" t="s">
        <v>202</v>
      </c>
      <c r="F2981">
        <v>27</v>
      </c>
      <c r="G2981" s="1">
        <v>190596</v>
      </c>
      <c r="H2981" t="s">
        <v>27</v>
      </c>
      <c r="I2981" t="s">
        <v>30</v>
      </c>
    </row>
    <row r="2982" spans="1:9" x14ac:dyDescent="0.3">
      <c r="A2982">
        <v>2983</v>
      </c>
      <c r="B2982">
        <v>31</v>
      </c>
      <c r="C2982" t="s">
        <v>13</v>
      </c>
      <c r="D2982" t="s">
        <v>9</v>
      </c>
      <c r="E2982" t="s">
        <v>95</v>
      </c>
      <c r="F2982">
        <v>6</v>
      </c>
      <c r="G2982" s="1">
        <v>104378</v>
      </c>
      <c r="H2982" t="s">
        <v>16</v>
      </c>
      <c r="I2982" t="s">
        <v>39</v>
      </c>
    </row>
    <row r="2983" spans="1:9" x14ac:dyDescent="0.3">
      <c r="A2983">
        <v>2984</v>
      </c>
      <c r="B2983">
        <v>26</v>
      </c>
      <c r="C2983" t="s">
        <v>8</v>
      </c>
      <c r="D2983" t="s">
        <v>14</v>
      </c>
      <c r="E2983" t="s">
        <v>205</v>
      </c>
      <c r="F2983">
        <v>3</v>
      </c>
      <c r="G2983" s="1">
        <v>70216</v>
      </c>
      <c r="H2983" t="s">
        <v>27</v>
      </c>
      <c r="I2983" t="s">
        <v>28</v>
      </c>
    </row>
    <row r="2984" spans="1:9" x14ac:dyDescent="0.3">
      <c r="A2984">
        <v>2985</v>
      </c>
      <c r="B2984">
        <v>30</v>
      </c>
      <c r="C2984" t="s">
        <v>13</v>
      </c>
      <c r="D2984" t="s">
        <v>14</v>
      </c>
      <c r="E2984" t="s">
        <v>204</v>
      </c>
      <c r="F2984">
        <v>5</v>
      </c>
      <c r="G2984" s="1">
        <v>101733</v>
      </c>
      <c r="H2984" t="s">
        <v>27</v>
      </c>
      <c r="I2984" t="s">
        <v>30</v>
      </c>
    </row>
    <row r="2985" spans="1:9" x14ac:dyDescent="0.3">
      <c r="A2985">
        <v>2986</v>
      </c>
      <c r="B2985">
        <v>24</v>
      </c>
      <c r="C2985" t="s">
        <v>8</v>
      </c>
      <c r="D2985" t="s">
        <v>9</v>
      </c>
      <c r="E2985" t="s">
        <v>203</v>
      </c>
      <c r="F2985">
        <v>1</v>
      </c>
      <c r="G2985" s="1">
        <v>55935</v>
      </c>
      <c r="H2985" t="s">
        <v>11</v>
      </c>
      <c r="I2985" t="s">
        <v>12</v>
      </c>
    </row>
    <row r="2986" spans="1:9" x14ac:dyDescent="0.3">
      <c r="A2986">
        <v>2987</v>
      </c>
      <c r="B2986">
        <v>45</v>
      </c>
      <c r="C2986" t="s">
        <v>8</v>
      </c>
      <c r="D2986" t="s">
        <v>14</v>
      </c>
      <c r="E2986" t="s">
        <v>95</v>
      </c>
      <c r="F2986">
        <v>21</v>
      </c>
      <c r="G2986" s="1">
        <v>180367</v>
      </c>
      <c r="H2986" t="s">
        <v>11</v>
      </c>
      <c r="I2986" t="s">
        <v>23</v>
      </c>
    </row>
    <row r="2987" spans="1:9" x14ac:dyDescent="0.3">
      <c r="A2987">
        <v>2988</v>
      </c>
      <c r="B2987">
        <v>33</v>
      </c>
      <c r="C2987" t="s">
        <v>13</v>
      </c>
      <c r="D2987" t="s">
        <v>14</v>
      </c>
      <c r="E2987" t="s">
        <v>205</v>
      </c>
      <c r="F2987">
        <v>9</v>
      </c>
      <c r="G2987" s="1">
        <v>135596</v>
      </c>
      <c r="H2987" t="s">
        <v>11</v>
      </c>
      <c r="I2987" t="s">
        <v>35</v>
      </c>
    </row>
    <row r="2988" spans="1:9" x14ac:dyDescent="0.3">
      <c r="A2988">
        <v>2989</v>
      </c>
      <c r="B2988">
        <v>38</v>
      </c>
      <c r="C2988" t="s">
        <v>8</v>
      </c>
      <c r="D2988" t="s">
        <v>9</v>
      </c>
      <c r="E2988" t="s">
        <v>206</v>
      </c>
      <c r="F2988">
        <v>11</v>
      </c>
      <c r="G2988" s="1">
        <v>136062</v>
      </c>
      <c r="H2988" t="s">
        <v>11</v>
      </c>
      <c r="I2988" t="s">
        <v>23</v>
      </c>
    </row>
    <row r="2989" spans="1:9" x14ac:dyDescent="0.3">
      <c r="A2989">
        <v>2990</v>
      </c>
      <c r="B2989">
        <v>54</v>
      </c>
      <c r="C2989" t="s">
        <v>13</v>
      </c>
      <c r="D2989" t="s">
        <v>18</v>
      </c>
      <c r="E2989" t="s">
        <v>202</v>
      </c>
      <c r="F2989">
        <v>32</v>
      </c>
      <c r="G2989" s="1">
        <v>191267</v>
      </c>
      <c r="H2989" t="s">
        <v>32</v>
      </c>
      <c r="I2989" t="s">
        <v>12</v>
      </c>
    </row>
    <row r="2990" spans="1:9" x14ac:dyDescent="0.3">
      <c r="A2990">
        <v>2991</v>
      </c>
      <c r="B2990">
        <v>42</v>
      </c>
      <c r="C2990" t="s">
        <v>8</v>
      </c>
      <c r="D2990" t="s">
        <v>14</v>
      </c>
      <c r="E2990" t="s">
        <v>205</v>
      </c>
      <c r="F2990">
        <v>19</v>
      </c>
      <c r="G2990" s="1">
        <v>177347</v>
      </c>
      <c r="H2990" t="s">
        <v>11</v>
      </c>
      <c r="I2990" t="s">
        <v>23</v>
      </c>
    </row>
    <row r="2991" spans="1:9" x14ac:dyDescent="0.3">
      <c r="A2991">
        <v>2992</v>
      </c>
      <c r="B2991">
        <v>28</v>
      </c>
      <c r="C2991" t="s">
        <v>13</v>
      </c>
      <c r="D2991" t="s">
        <v>9</v>
      </c>
      <c r="E2991" t="s">
        <v>204</v>
      </c>
      <c r="F2991">
        <v>3</v>
      </c>
      <c r="G2991" s="1">
        <v>70397</v>
      </c>
      <c r="H2991" t="s">
        <v>27</v>
      </c>
      <c r="I2991" t="s">
        <v>28</v>
      </c>
    </row>
    <row r="2992" spans="1:9" x14ac:dyDescent="0.3">
      <c r="A2992">
        <v>2993</v>
      </c>
      <c r="B2992">
        <v>34</v>
      </c>
      <c r="C2992" t="s">
        <v>8</v>
      </c>
      <c r="D2992" t="s">
        <v>14</v>
      </c>
      <c r="E2992" t="s">
        <v>202</v>
      </c>
      <c r="F2992">
        <v>9</v>
      </c>
      <c r="G2992" s="1">
        <v>146075</v>
      </c>
      <c r="H2992" t="s">
        <v>16</v>
      </c>
      <c r="I2992" t="s">
        <v>17</v>
      </c>
    </row>
    <row r="2993" spans="1:9" x14ac:dyDescent="0.3">
      <c r="A2993">
        <v>2994</v>
      </c>
      <c r="B2993">
        <v>46</v>
      </c>
      <c r="C2993" t="s">
        <v>13</v>
      </c>
      <c r="D2993" t="s">
        <v>9</v>
      </c>
      <c r="E2993" t="s">
        <v>203</v>
      </c>
      <c r="F2993">
        <v>18</v>
      </c>
      <c r="G2993" s="1">
        <v>155795</v>
      </c>
      <c r="H2993" t="s">
        <v>16</v>
      </c>
      <c r="I2993" t="s">
        <v>12</v>
      </c>
    </row>
    <row r="2994" spans="1:9" x14ac:dyDescent="0.3">
      <c r="A2994">
        <v>2995</v>
      </c>
      <c r="B2994">
        <v>35</v>
      </c>
      <c r="C2994" t="s">
        <v>8</v>
      </c>
      <c r="D2994" t="s">
        <v>14</v>
      </c>
      <c r="E2994" t="s">
        <v>205</v>
      </c>
      <c r="F2994">
        <v>9</v>
      </c>
      <c r="G2994" s="1">
        <v>132638</v>
      </c>
      <c r="H2994" t="s">
        <v>11</v>
      </c>
      <c r="I2994" t="s">
        <v>12</v>
      </c>
    </row>
    <row r="2995" spans="1:9" x14ac:dyDescent="0.3">
      <c r="A2995">
        <v>2996</v>
      </c>
      <c r="B2995">
        <v>49</v>
      </c>
      <c r="C2995" t="s">
        <v>13</v>
      </c>
      <c r="D2995" t="s">
        <v>18</v>
      </c>
      <c r="E2995" t="s">
        <v>202</v>
      </c>
      <c r="F2995">
        <v>22</v>
      </c>
      <c r="G2995" s="1">
        <v>178684</v>
      </c>
      <c r="H2995" t="s">
        <v>27</v>
      </c>
      <c r="I2995" t="s">
        <v>30</v>
      </c>
    </row>
    <row r="2996" spans="1:9" x14ac:dyDescent="0.3">
      <c r="A2996">
        <v>2997</v>
      </c>
      <c r="B2996">
        <v>32</v>
      </c>
      <c r="C2996" t="s">
        <v>8</v>
      </c>
      <c r="D2996" t="s">
        <v>9</v>
      </c>
      <c r="E2996" t="s">
        <v>95</v>
      </c>
      <c r="F2996">
        <v>7</v>
      </c>
      <c r="G2996" s="1">
        <v>106218</v>
      </c>
      <c r="H2996" t="s">
        <v>20</v>
      </c>
      <c r="I2996" t="s">
        <v>12</v>
      </c>
    </row>
    <row r="2997" spans="1:9" x14ac:dyDescent="0.3">
      <c r="A2997">
        <v>2998</v>
      </c>
      <c r="B2997">
        <v>54</v>
      </c>
      <c r="C2997" t="s">
        <v>8</v>
      </c>
      <c r="D2997" t="s">
        <v>14</v>
      </c>
      <c r="E2997" t="s">
        <v>205</v>
      </c>
      <c r="F2997">
        <v>28</v>
      </c>
      <c r="G2997" s="1">
        <v>191239</v>
      </c>
      <c r="H2997" t="s">
        <v>32</v>
      </c>
      <c r="I2997" t="s">
        <v>33</v>
      </c>
    </row>
    <row r="2998" spans="1:9" x14ac:dyDescent="0.3">
      <c r="A2998">
        <v>2999</v>
      </c>
      <c r="B2998">
        <v>26</v>
      </c>
      <c r="C2998" t="s">
        <v>13</v>
      </c>
      <c r="D2998" t="s">
        <v>14</v>
      </c>
      <c r="E2998" t="s">
        <v>206</v>
      </c>
      <c r="F2998">
        <v>2</v>
      </c>
      <c r="G2998" s="1">
        <v>65840</v>
      </c>
      <c r="H2998" t="s">
        <v>32</v>
      </c>
      <c r="I2998" t="s">
        <v>33</v>
      </c>
    </row>
    <row r="2999" spans="1:9" x14ac:dyDescent="0.3">
      <c r="A2999">
        <v>3000</v>
      </c>
      <c r="B2999">
        <v>23</v>
      </c>
      <c r="C2999" t="s">
        <v>8</v>
      </c>
      <c r="D2999" t="s">
        <v>18</v>
      </c>
      <c r="E2999" t="s">
        <v>202</v>
      </c>
      <c r="F2999">
        <v>0</v>
      </c>
      <c r="G2999" s="1">
        <v>52779</v>
      </c>
      <c r="H2999" t="s">
        <v>32</v>
      </c>
      <c r="I2999" t="s">
        <v>12</v>
      </c>
    </row>
    <row r="3000" spans="1:9" x14ac:dyDescent="0.3">
      <c r="A3000">
        <v>3001</v>
      </c>
      <c r="B3000">
        <v>48</v>
      </c>
      <c r="C3000" t="s">
        <v>13</v>
      </c>
      <c r="D3000" t="s">
        <v>14</v>
      </c>
      <c r="E3000" t="s">
        <v>95</v>
      </c>
      <c r="F3000">
        <v>23</v>
      </c>
      <c r="G3000" s="1">
        <v>185038</v>
      </c>
      <c r="H3000" t="s">
        <v>16</v>
      </c>
      <c r="I3000" t="s">
        <v>12</v>
      </c>
    </row>
    <row r="3001" spans="1:9" x14ac:dyDescent="0.3">
      <c r="A3001">
        <v>3002</v>
      </c>
      <c r="B3001">
        <v>38</v>
      </c>
      <c r="C3001" t="s">
        <v>8</v>
      </c>
      <c r="D3001" t="s">
        <v>9</v>
      </c>
      <c r="E3001" t="s">
        <v>203</v>
      </c>
      <c r="F3001">
        <v>14</v>
      </c>
      <c r="G3001" s="1">
        <v>136449</v>
      </c>
      <c r="H3001" t="s">
        <v>20</v>
      </c>
      <c r="I3001" t="s">
        <v>12</v>
      </c>
    </row>
    <row r="3002" spans="1:9" x14ac:dyDescent="0.3">
      <c r="A3002">
        <v>3003</v>
      </c>
      <c r="B3002">
        <v>30</v>
      </c>
      <c r="C3002" t="s">
        <v>13</v>
      </c>
      <c r="D3002" t="s">
        <v>14</v>
      </c>
      <c r="E3002" t="s">
        <v>205</v>
      </c>
      <c r="F3002">
        <v>6</v>
      </c>
      <c r="G3002" s="1">
        <v>110707</v>
      </c>
      <c r="H3002" t="s">
        <v>20</v>
      </c>
      <c r="I3002" t="s">
        <v>23</v>
      </c>
    </row>
    <row r="3003" spans="1:9" x14ac:dyDescent="0.3">
      <c r="A3003">
        <v>3004</v>
      </c>
      <c r="B3003">
        <v>40</v>
      </c>
      <c r="C3003" t="s">
        <v>8</v>
      </c>
      <c r="D3003" t="s">
        <v>14</v>
      </c>
      <c r="E3003" t="s">
        <v>202</v>
      </c>
      <c r="F3003">
        <v>17</v>
      </c>
      <c r="G3003" s="1">
        <v>151670</v>
      </c>
      <c r="H3003" t="s">
        <v>16</v>
      </c>
      <c r="I3003" t="s">
        <v>39</v>
      </c>
    </row>
    <row r="3004" spans="1:9" x14ac:dyDescent="0.3">
      <c r="A3004">
        <v>3005</v>
      </c>
      <c r="B3004">
        <v>45</v>
      </c>
      <c r="C3004" t="s">
        <v>13</v>
      </c>
      <c r="D3004" t="s">
        <v>9</v>
      </c>
      <c r="E3004" t="s">
        <v>204</v>
      </c>
      <c r="F3004">
        <v>21</v>
      </c>
      <c r="G3004" s="1">
        <v>167015</v>
      </c>
      <c r="H3004" t="s">
        <v>20</v>
      </c>
      <c r="I3004" t="s">
        <v>12</v>
      </c>
    </row>
    <row r="3005" spans="1:9" x14ac:dyDescent="0.3">
      <c r="A3005">
        <v>3006</v>
      </c>
      <c r="B3005">
        <v>36</v>
      </c>
      <c r="C3005" t="s">
        <v>8</v>
      </c>
      <c r="D3005" t="s">
        <v>14</v>
      </c>
      <c r="E3005" t="s">
        <v>205</v>
      </c>
      <c r="F3005">
        <v>13</v>
      </c>
      <c r="G3005" s="1">
        <v>146508</v>
      </c>
      <c r="H3005" t="s">
        <v>27</v>
      </c>
      <c r="I3005" t="s">
        <v>28</v>
      </c>
    </row>
    <row r="3006" spans="1:9" x14ac:dyDescent="0.3">
      <c r="A3006">
        <v>3007</v>
      </c>
      <c r="B3006">
        <v>52</v>
      </c>
      <c r="C3006" t="s">
        <v>8</v>
      </c>
      <c r="D3006" t="s">
        <v>18</v>
      </c>
      <c r="E3006" t="s">
        <v>202</v>
      </c>
      <c r="F3006">
        <v>27</v>
      </c>
      <c r="G3006" s="1">
        <v>190596</v>
      </c>
      <c r="H3006" t="s">
        <v>16</v>
      </c>
      <c r="I3006" t="s">
        <v>39</v>
      </c>
    </row>
    <row r="3007" spans="1:9" x14ac:dyDescent="0.3">
      <c r="A3007">
        <v>3008</v>
      </c>
      <c r="B3007">
        <v>31</v>
      </c>
      <c r="C3007" t="s">
        <v>13</v>
      </c>
      <c r="D3007" t="s">
        <v>9</v>
      </c>
      <c r="E3007" t="s">
        <v>95</v>
      </c>
      <c r="F3007">
        <v>6</v>
      </c>
      <c r="G3007" s="1">
        <v>104378</v>
      </c>
      <c r="H3007" t="s">
        <v>16</v>
      </c>
      <c r="I3007" t="s">
        <v>23</v>
      </c>
    </row>
    <row r="3008" spans="1:9" x14ac:dyDescent="0.3">
      <c r="A3008">
        <v>3009</v>
      </c>
      <c r="B3008">
        <v>26</v>
      </c>
      <c r="C3008" t="s">
        <v>8</v>
      </c>
      <c r="D3008" t="s">
        <v>14</v>
      </c>
      <c r="E3008" t="s">
        <v>205</v>
      </c>
      <c r="F3008">
        <v>3</v>
      </c>
      <c r="G3008" s="1">
        <v>70216</v>
      </c>
      <c r="H3008" t="s">
        <v>16</v>
      </c>
      <c r="I3008" t="s">
        <v>39</v>
      </c>
    </row>
    <row r="3009" spans="1:9" x14ac:dyDescent="0.3">
      <c r="A3009">
        <v>3010</v>
      </c>
      <c r="B3009">
        <v>30</v>
      </c>
      <c r="C3009" t="s">
        <v>13</v>
      </c>
      <c r="D3009" t="s">
        <v>14</v>
      </c>
      <c r="E3009" t="s">
        <v>204</v>
      </c>
      <c r="F3009">
        <v>5</v>
      </c>
      <c r="G3009" s="1">
        <v>101733</v>
      </c>
      <c r="H3009" t="s">
        <v>32</v>
      </c>
      <c r="I3009" t="s">
        <v>33</v>
      </c>
    </row>
    <row r="3010" spans="1:9" x14ac:dyDescent="0.3">
      <c r="A3010">
        <v>3011</v>
      </c>
      <c r="B3010">
        <v>24</v>
      </c>
      <c r="C3010" t="s">
        <v>8</v>
      </c>
      <c r="D3010" t="s">
        <v>9</v>
      </c>
      <c r="E3010" t="s">
        <v>203</v>
      </c>
      <c r="F3010">
        <v>1</v>
      </c>
      <c r="G3010" s="1">
        <v>55935</v>
      </c>
      <c r="H3010" t="s">
        <v>27</v>
      </c>
      <c r="I3010" t="s">
        <v>28</v>
      </c>
    </row>
    <row r="3011" spans="1:9" x14ac:dyDescent="0.3">
      <c r="A3011">
        <v>3012</v>
      </c>
      <c r="B3011">
        <v>45</v>
      </c>
      <c r="C3011" t="s">
        <v>8</v>
      </c>
      <c r="D3011" t="s">
        <v>14</v>
      </c>
      <c r="E3011" t="s">
        <v>95</v>
      </c>
      <c r="F3011">
        <v>21</v>
      </c>
      <c r="G3011" s="1">
        <v>180367</v>
      </c>
      <c r="H3011" t="s">
        <v>11</v>
      </c>
      <c r="I3011" t="s">
        <v>44</v>
      </c>
    </row>
    <row r="3012" spans="1:9" x14ac:dyDescent="0.3">
      <c r="A3012">
        <v>3013</v>
      </c>
      <c r="B3012">
        <v>33</v>
      </c>
      <c r="C3012" t="s">
        <v>13</v>
      </c>
      <c r="D3012" t="s">
        <v>14</v>
      </c>
      <c r="E3012" t="s">
        <v>205</v>
      </c>
      <c r="F3012">
        <v>9</v>
      </c>
      <c r="G3012" s="1">
        <v>135596</v>
      </c>
      <c r="H3012" t="s">
        <v>32</v>
      </c>
      <c r="I3012" t="s">
        <v>33</v>
      </c>
    </row>
    <row r="3013" spans="1:9" x14ac:dyDescent="0.3">
      <c r="A3013">
        <v>3014</v>
      </c>
      <c r="B3013">
        <v>38</v>
      </c>
      <c r="C3013" t="s">
        <v>8</v>
      </c>
      <c r="D3013" t="s">
        <v>9</v>
      </c>
      <c r="E3013" t="s">
        <v>206</v>
      </c>
      <c r="F3013">
        <v>11</v>
      </c>
      <c r="G3013" s="1">
        <v>136062</v>
      </c>
      <c r="H3013" t="s">
        <v>27</v>
      </c>
      <c r="I3013" t="s">
        <v>12</v>
      </c>
    </row>
    <row r="3014" spans="1:9" x14ac:dyDescent="0.3">
      <c r="A3014">
        <v>3015</v>
      </c>
      <c r="B3014">
        <v>54</v>
      </c>
      <c r="C3014" t="s">
        <v>13</v>
      </c>
      <c r="D3014" t="s">
        <v>18</v>
      </c>
      <c r="E3014" t="s">
        <v>202</v>
      </c>
      <c r="F3014">
        <v>32</v>
      </c>
      <c r="G3014" s="1">
        <v>191267</v>
      </c>
      <c r="H3014" t="s">
        <v>32</v>
      </c>
      <c r="I3014" t="s">
        <v>33</v>
      </c>
    </row>
    <row r="3015" spans="1:9" x14ac:dyDescent="0.3">
      <c r="A3015">
        <v>3016</v>
      </c>
      <c r="B3015">
        <v>42</v>
      </c>
      <c r="C3015" t="s">
        <v>8</v>
      </c>
      <c r="D3015" t="s">
        <v>14</v>
      </c>
      <c r="E3015" t="s">
        <v>205</v>
      </c>
      <c r="F3015">
        <v>19</v>
      </c>
      <c r="G3015" s="1">
        <v>177347</v>
      </c>
      <c r="H3015" t="s">
        <v>32</v>
      </c>
      <c r="I3015" t="s">
        <v>12</v>
      </c>
    </row>
    <row r="3016" spans="1:9" x14ac:dyDescent="0.3">
      <c r="A3016">
        <v>3017</v>
      </c>
      <c r="B3016">
        <v>29</v>
      </c>
      <c r="C3016" t="s">
        <v>13</v>
      </c>
      <c r="D3016" t="s">
        <v>9</v>
      </c>
      <c r="E3016" t="s">
        <v>205</v>
      </c>
      <c r="F3016">
        <v>6</v>
      </c>
      <c r="G3016" s="1">
        <v>103579</v>
      </c>
      <c r="H3016" t="s">
        <v>32</v>
      </c>
      <c r="I3016" t="s">
        <v>33</v>
      </c>
    </row>
    <row r="3017" spans="1:9" x14ac:dyDescent="0.3">
      <c r="A3017">
        <v>3018</v>
      </c>
      <c r="B3017">
        <v>45</v>
      </c>
      <c r="C3017" t="s">
        <v>8</v>
      </c>
      <c r="D3017" t="s">
        <v>14</v>
      </c>
      <c r="E3017" t="s">
        <v>202</v>
      </c>
      <c r="F3017">
        <v>19</v>
      </c>
      <c r="G3017" s="1">
        <v>163780</v>
      </c>
      <c r="H3017" t="s">
        <v>27</v>
      </c>
      <c r="I3017" t="s">
        <v>28</v>
      </c>
    </row>
    <row r="3018" spans="1:9" x14ac:dyDescent="0.3">
      <c r="A3018">
        <v>3019</v>
      </c>
      <c r="B3018">
        <v>36</v>
      </c>
      <c r="C3018" t="s">
        <v>8</v>
      </c>
      <c r="D3018" t="s">
        <v>9</v>
      </c>
      <c r="E3018" t="s">
        <v>206</v>
      </c>
      <c r="F3018">
        <v>12</v>
      </c>
      <c r="G3018" s="1">
        <v>137878</v>
      </c>
      <c r="H3018" t="s">
        <v>11</v>
      </c>
      <c r="I3018" t="s">
        <v>44</v>
      </c>
    </row>
    <row r="3019" spans="1:9" x14ac:dyDescent="0.3">
      <c r="A3019">
        <v>3020</v>
      </c>
      <c r="B3019">
        <v>30</v>
      </c>
      <c r="C3019" t="s">
        <v>13</v>
      </c>
      <c r="D3019" t="s">
        <v>14</v>
      </c>
      <c r="E3019" t="s">
        <v>204</v>
      </c>
      <c r="F3019">
        <v>4</v>
      </c>
      <c r="G3019" s="1">
        <v>92438</v>
      </c>
      <c r="H3019" t="s">
        <v>16</v>
      </c>
      <c r="I3019" t="s">
        <v>17</v>
      </c>
    </row>
    <row r="3020" spans="1:9" x14ac:dyDescent="0.3">
      <c r="A3020">
        <v>3021</v>
      </c>
      <c r="B3020">
        <v>28</v>
      </c>
      <c r="C3020" t="s">
        <v>8</v>
      </c>
      <c r="D3020" t="s">
        <v>14</v>
      </c>
      <c r="E3020" t="s">
        <v>205</v>
      </c>
      <c r="F3020">
        <v>5</v>
      </c>
      <c r="G3020" s="1">
        <v>84181</v>
      </c>
      <c r="H3020" t="s">
        <v>11</v>
      </c>
      <c r="I3020" t="s">
        <v>12</v>
      </c>
    </row>
    <row r="3021" spans="1:9" x14ac:dyDescent="0.3">
      <c r="A3021">
        <v>3022</v>
      </c>
      <c r="B3021">
        <v>46</v>
      </c>
      <c r="C3021" t="s">
        <v>13</v>
      </c>
      <c r="D3021" t="s">
        <v>18</v>
      </c>
      <c r="E3021" t="s">
        <v>202</v>
      </c>
      <c r="F3021">
        <v>21</v>
      </c>
      <c r="G3021" s="1">
        <v>174821</v>
      </c>
      <c r="H3021" t="s">
        <v>11</v>
      </c>
      <c r="I3021" t="s">
        <v>12</v>
      </c>
    </row>
    <row r="3022" spans="1:9" x14ac:dyDescent="0.3">
      <c r="A3022">
        <v>3023</v>
      </c>
      <c r="B3022">
        <v>34</v>
      </c>
      <c r="C3022" t="s">
        <v>8</v>
      </c>
      <c r="D3022" t="s">
        <v>9</v>
      </c>
      <c r="E3022" t="s">
        <v>203</v>
      </c>
      <c r="F3022">
        <v>10</v>
      </c>
      <c r="G3022" s="1">
        <v>126520</v>
      </c>
      <c r="H3022" t="s">
        <v>16</v>
      </c>
      <c r="I3022" t="s">
        <v>39</v>
      </c>
    </row>
    <row r="3023" spans="1:9" x14ac:dyDescent="0.3">
      <c r="A3023">
        <v>3024</v>
      </c>
      <c r="B3023">
        <v>44</v>
      </c>
      <c r="C3023" t="s">
        <v>8</v>
      </c>
      <c r="D3023" t="s">
        <v>14</v>
      </c>
      <c r="E3023" t="s">
        <v>95</v>
      </c>
      <c r="F3023">
        <v>18</v>
      </c>
      <c r="G3023" s="1">
        <v>152168</v>
      </c>
      <c r="H3023" t="s">
        <v>11</v>
      </c>
      <c r="I3023" t="s">
        <v>35</v>
      </c>
    </row>
    <row r="3024" spans="1:9" x14ac:dyDescent="0.3">
      <c r="A3024">
        <v>3025</v>
      </c>
      <c r="B3024">
        <v>55</v>
      </c>
      <c r="C3024" t="s">
        <v>13</v>
      </c>
      <c r="D3024" t="s">
        <v>18</v>
      </c>
      <c r="E3024" t="s">
        <v>202</v>
      </c>
      <c r="F3024">
        <v>29</v>
      </c>
      <c r="G3024" s="1">
        <v>190543</v>
      </c>
      <c r="H3024" t="s">
        <v>16</v>
      </c>
      <c r="I3024" t="s">
        <v>12</v>
      </c>
    </row>
    <row r="3025" spans="1:9" x14ac:dyDescent="0.3">
      <c r="A3025">
        <v>3026</v>
      </c>
      <c r="B3025">
        <v>35</v>
      </c>
      <c r="C3025" t="s">
        <v>8</v>
      </c>
      <c r="D3025" t="s">
        <v>14</v>
      </c>
      <c r="E3025" t="s">
        <v>205</v>
      </c>
      <c r="F3025">
        <v>9</v>
      </c>
      <c r="G3025" s="1">
        <v>131547</v>
      </c>
      <c r="H3025" t="s">
        <v>27</v>
      </c>
      <c r="I3025" t="s">
        <v>30</v>
      </c>
    </row>
    <row r="3026" spans="1:9" x14ac:dyDescent="0.3">
      <c r="A3026">
        <v>3027</v>
      </c>
      <c r="B3026">
        <v>54</v>
      </c>
      <c r="C3026" t="s">
        <v>8</v>
      </c>
      <c r="D3026" t="s">
        <v>9</v>
      </c>
      <c r="E3026" t="s">
        <v>204</v>
      </c>
      <c r="F3026">
        <v>28</v>
      </c>
      <c r="G3026" s="1">
        <v>192292</v>
      </c>
      <c r="H3026" t="s">
        <v>11</v>
      </c>
      <c r="I3026" t="s">
        <v>44</v>
      </c>
    </row>
    <row r="3027" spans="1:9" x14ac:dyDescent="0.3">
      <c r="A3027">
        <v>3028</v>
      </c>
      <c r="B3027">
        <v>23</v>
      </c>
      <c r="C3027" t="s">
        <v>13</v>
      </c>
      <c r="D3027" t="s">
        <v>210</v>
      </c>
      <c r="E3027" t="s">
        <v>203</v>
      </c>
      <c r="F3027">
        <v>1</v>
      </c>
      <c r="G3027" s="1">
        <v>52807</v>
      </c>
      <c r="H3027" t="s">
        <v>32</v>
      </c>
      <c r="I3027" t="s">
        <v>12</v>
      </c>
    </row>
    <row r="3028" spans="1:9" x14ac:dyDescent="0.3">
      <c r="A3028">
        <v>3029</v>
      </c>
      <c r="B3028">
        <v>46</v>
      </c>
      <c r="C3028" t="s">
        <v>8</v>
      </c>
      <c r="D3028" t="s">
        <v>14</v>
      </c>
      <c r="E3028" t="s">
        <v>95</v>
      </c>
      <c r="F3028">
        <v>20</v>
      </c>
      <c r="G3028" s="1">
        <v>174938</v>
      </c>
      <c r="H3028" t="s">
        <v>27</v>
      </c>
      <c r="I3028" t="s">
        <v>12</v>
      </c>
    </row>
    <row r="3029" spans="1:9" x14ac:dyDescent="0.3">
      <c r="A3029">
        <v>3030</v>
      </c>
      <c r="B3029">
        <v>33</v>
      </c>
      <c r="C3029" t="s">
        <v>13</v>
      </c>
      <c r="D3029" t="s">
        <v>9</v>
      </c>
      <c r="E3029" t="s">
        <v>205</v>
      </c>
      <c r="F3029">
        <v>8</v>
      </c>
      <c r="G3029" s="1">
        <v>124071</v>
      </c>
      <c r="H3029" t="s">
        <v>27</v>
      </c>
      <c r="I3029" t="s">
        <v>28</v>
      </c>
    </row>
    <row r="3030" spans="1:9" x14ac:dyDescent="0.3">
      <c r="A3030">
        <v>3031</v>
      </c>
      <c r="B3030">
        <v>26</v>
      </c>
      <c r="C3030" t="s">
        <v>8</v>
      </c>
      <c r="D3030" t="s">
        <v>14</v>
      </c>
      <c r="E3030" t="s">
        <v>206</v>
      </c>
      <c r="F3030">
        <v>3</v>
      </c>
      <c r="G3030" s="1">
        <v>73640</v>
      </c>
      <c r="H3030" t="s">
        <v>11</v>
      </c>
      <c r="I3030" t="s">
        <v>23</v>
      </c>
    </row>
    <row r="3031" spans="1:9" x14ac:dyDescent="0.3">
      <c r="A3031">
        <v>3032</v>
      </c>
      <c r="B3031">
        <v>43</v>
      </c>
      <c r="C3031" t="s">
        <v>13</v>
      </c>
      <c r="D3031" t="s">
        <v>18</v>
      </c>
      <c r="E3031" t="s">
        <v>202</v>
      </c>
      <c r="F3031">
        <v>19</v>
      </c>
      <c r="G3031" s="1">
        <v>156486</v>
      </c>
      <c r="H3031" t="s">
        <v>16</v>
      </c>
      <c r="I3031" t="s">
        <v>39</v>
      </c>
    </row>
    <row r="3032" spans="1:9" x14ac:dyDescent="0.3">
      <c r="A3032">
        <v>3033</v>
      </c>
      <c r="B3032">
        <v>36</v>
      </c>
      <c r="C3032" t="s">
        <v>8</v>
      </c>
      <c r="D3032" t="s">
        <v>14</v>
      </c>
      <c r="E3032" t="s">
        <v>205</v>
      </c>
      <c r="F3032">
        <v>11</v>
      </c>
      <c r="G3032" s="1">
        <v>138859</v>
      </c>
      <c r="H3032" t="s">
        <v>20</v>
      </c>
      <c r="I3032" t="s">
        <v>12</v>
      </c>
    </row>
    <row r="3033" spans="1:9" x14ac:dyDescent="0.3">
      <c r="A3033">
        <v>3034</v>
      </c>
      <c r="B3033">
        <v>23</v>
      </c>
      <c r="C3033" t="s">
        <v>13</v>
      </c>
      <c r="D3033" t="s">
        <v>9</v>
      </c>
      <c r="E3033" t="s">
        <v>204</v>
      </c>
      <c r="F3033">
        <v>0</v>
      </c>
      <c r="G3033" s="1">
        <v>52831</v>
      </c>
      <c r="H3033" t="s">
        <v>16</v>
      </c>
      <c r="I3033" t="s">
        <v>23</v>
      </c>
    </row>
    <row r="3034" spans="1:9" x14ac:dyDescent="0.3">
      <c r="A3034">
        <v>3035</v>
      </c>
      <c r="B3034">
        <v>49</v>
      </c>
      <c r="C3034" t="s">
        <v>8</v>
      </c>
      <c r="D3034" t="s">
        <v>14</v>
      </c>
      <c r="E3034" t="s">
        <v>202</v>
      </c>
      <c r="F3034">
        <v>23</v>
      </c>
      <c r="G3034" s="1">
        <v>182392</v>
      </c>
      <c r="H3034" t="s">
        <v>11</v>
      </c>
      <c r="I3034" t="s">
        <v>23</v>
      </c>
    </row>
    <row r="3035" spans="1:9" x14ac:dyDescent="0.3">
      <c r="A3035">
        <v>3036</v>
      </c>
      <c r="B3035">
        <v>35</v>
      </c>
      <c r="C3035" t="s">
        <v>13</v>
      </c>
      <c r="D3035" t="s">
        <v>14</v>
      </c>
      <c r="E3035" t="s">
        <v>205</v>
      </c>
      <c r="F3035">
        <v>11</v>
      </c>
      <c r="G3035" s="1">
        <v>151078</v>
      </c>
      <c r="H3035" t="s">
        <v>20</v>
      </c>
      <c r="I3035" t="s">
        <v>12</v>
      </c>
    </row>
    <row r="3036" spans="1:9" x14ac:dyDescent="0.3">
      <c r="A3036">
        <v>3037</v>
      </c>
      <c r="B3036">
        <v>31</v>
      </c>
      <c r="C3036" t="s">
        <v>8</v>
      </c>
      <c r="D3036" t="s">
        <v>9</v>
      </c>
      <c r="E3036" t="s">
        <v>203</v>
      </c>
      <c r="F3036">
        <v>8</v>
      </c>
      <c r="G3036" s="1">
        <v>100679</v>
      </c>
      <c r="H3036" t="s">
        <v>20</v>
      </c>
      <c r="I3036" t="s">
        <v>12</v>
      </c>
    </row>
    <row r="3037" spans="1:9" x14ac:dyDescent="0.3">
      <c r="A3037">
        <v>3038</v>
      </c>
      <c r="B3037">
        <v>54</v>
      </c>
      <c r="C3037" t="s">
        <v>209</v>
      </c>
      <c r="D3037" t="s">
        <v>210</v>
      </c>
      <c r="E3037" t="s">
        <v>95</v>
      </c>
      <c r="F3037">
        <v>29</v>
      </c>
      <c r="G3037" s="1">
        <v>158966</v>
      </c>
      <c r="H3037" t="s">
        <v>11</v>
      </c>
      <c r="I3037" t="s">
        <v>23</v>
      </c>
    </row>
    <row r="3038" spans="1:9" x14ac:dyDescent="0.3">
      <c r="A3038">
        <v>3039</v>
      </c>
      <c r="B3038">
        <v>43</v>
      </c>
      <c r="C3038" t="s">
        <v>8</v>
      </c>
      <c r="D3038" t="s">
        <v>14</v>
      </c>
      <c r="E3038" t="s">
        <v>205</v>
      </c>
      <c r="F3038">
        <v>20</v>
      </c>
      <c r="G3038" s="1">
        <v>167924</v>
      </c>
      <c r="H3038" t="s">
        <v>11</v>
      </c>
      <c r="I3038" t="s">
        <v>23</v>
      </c>
    </row>
    <row r="3039" spans="1:9" x14ac:dyDescent="0.3">
      <c r="A3039">
        <v>3040</v>
      </c>
      <c r="B3039">
        <v>33</v>
      </c>
      <c r="C3039" t="s">
        <v>13</v>
      </c>
      <c r="D3039" t="s">
        <v>14</v>
      </c>
      <c r="E3039" t="s">
        <v>204</v>
      </c>
      <c r="F3039">
        <v>10</v>
      </c>
      <c r="G3039" s="1">
        <v>113334</v>
      </c>
      <c r="H3039" t="s">
        <v>20</v>
      </c>
      <c r="I3039" t="s">
        <v>12</v>
      </c>
    </row>
    <row r="3040" spans="1:9" x14ac:dyDescent="0.3">
      <c r="A3040">
        <v>3041</v>
      </c>
      <c r="B3040">
        <v>52</v>
      </c>
      <c r="C3040" t="s">
        <v>13</v>
      </c>
      <c r="D3040" t="s">
        <v>18</v>
      </c>
      <c r="E3040" t="s">
        <v>202</v>
      </c>
      <c r="F3040">
        <v>29</v>
      </c>
      <c r="G3040" s="1">
        <v>194778</v>
      </c>
      <c r="H3040" t="s">
        <v>11</v>
      </c>
      <c r="I3040" t="s">
        <v>35</v>
      </c>
    </row>
    <row r="3041" spans="1:9" x14ac:dyDescent="0.3">
      <c r="A3041">
        <v>3042</v>
      </c>
      <c r="B3041">
        <v>28</v>
      </c>
      <c r="C3041" t="s">
        <v>8</v>
      </c>
      <c r="D3041" t="s">
        <v>9</v>
      </c>
      <c r="E3041" t="s">
        <v>205</v>
      </c>
      <c r="F3041">
        <v>4</v>
      </c>
      <c r="G3041" s="1">
        <v>77606</v>
      </c>
      <c r="H3041" t="s">
        <v>11</v>
      </c>
      <c r="I3041" t="s">
        <v>44</v>
      </c>
    </row>
    <row r="3042" spans="1:9" x14ac:dyDescent="0.3">
      <c r="A3042">
        <v>3043</v>
      </c>
      <c r="B3042">
        <v>36</v>
      </c>
      <c r="C3042" t="s">
        <v>13</v>
      </c>
      <c r="D3042" t="s">
        <v>14</v>
      </c>
      <c r="E3042" t="s">
        <v>95</v>
      </c>
      <c r="F3042">
        <v>13</v>
      </c>
      <c r="G3042" s="1">
        <v>140010</v>
      </c>
      <c r="H3042" t="s">
        <v>16</v>
      </c>
      <c r="I3042" t="s">
        <v>23</v>
      </c>
    </row>
    <row r="3043" spans="1:9" x14ac:dyDescent="0.3">
      <c r="A3043">
        <v>3044</v>
      </c>
      <c r="B3043">
        <v>43</v>
      </c>
      <c r="C3043" t="s">
        <v>8</v>
      </c>
      <c r="D3043" t="s">
        <v>9</v>
      </c>
      <c r="E3043" t="s">
        <v>204</v>
      </c>
      <c r="F3043">
        <v>20</v>
      </c>
      <c r="G3043" s="1">
        <v>142421</v>
      </c>
      <c r="H3043" t="s">
        <v>20</v>
      </c>
      <c r="I3043" t="s">
        <v>56</v>
      </c>
    </row>
    <row r="3044" spans="1:9" x14ac:dyDescent="0.3">
      <c r="A3044">
        <v>3045</v>
      </c>
      <c r="B3044">
        <v>50</v>
      </c>
      <c r="C3044" t="s">
        <v>13</v>
      </c>
      <c r="D3044" t="s">
        <v>14</v>
      </c>
      <c r="E3044" t="s">
        <v>205</v>
      </c>
      <c r="F3044">
        <v>24</v>
      </c>
      <c r="G3044" s="1">
        <v>192756</v>
      </c>
      <c r="H3044" t="s">
        <v>20</v>
      </c>
      <c r="I3044" t="s">
        <v>23</v>
      </c>
    </row>
    <row r="3045" spans="1:9" x14ac:dyDescent="0.3">
      <c r="A3045">
        <v>3046</v>
      </c>
      <c r="B3045">
        <v>24</v>
      </c>
      <c r="C3045" t="s">
        <v>8</v>
      </c>
      <c r="D3045" t="s">
        <v>18</v>
      </c>
      <c r="E3045" t="s">
        <v>202</v>
      </c>
      <c r="F3045">
        <v>1</v>
      </c>
      <c r="G3045" s="1">
        <v>106686</v>
      </c>
      <c r="H3045" t="s">
        <v>32</v>
      </c>
      <c r="I3045" t="s">
        <v>23</v>
      </c>
    </row>
    <row r="3046" spans="1:9" x14ac:dyDescent="0.3">
      <c r="A3046">
        <v>3047</v>
      </c>
      <c r="B3046">
        <v>52</v>
      </c>
      <c r="C3046" t="s">
        <v>8</v>
      </c>
      <c r="D3046" t="s">
        <v>14</v>
      </c>
      <c r="E3046" t="s">
        <v>95</v>
      </c>
      <c r="F3046">
        <v>27</v>
      </c>
      <c r="G3046" s="1">
        <v>186794</v>
      </c>
      <c r="H3046" t="s">
        <v>27</v>
      </c>
      <c r="I3046" t="s">
        <v>12</v>
      </c>
    </row>
    <row r="3047" spans="1:9" x14ac:dyDescent="0.3">
      <c r="A3047">
        <v>3048</v>
      </c>
      <c r="B3047">
        <v>46</v>
      </c>
      <c r="C3047" t="s">
        <v>13</v>
      </c>
      <c r="D3047" t="s">
        <v>9</v>
      </c>
      <c r="E3047" t="s">
        <v>203</v>
      </c>
      <c r="F3047">
        <v>19</v>
      </c>
      <c r="G3047" s="1">
        <v>150729</v>
      </c>
      <c r="H3047" t="s">
        <v>16</v>
      </c>
      <c r="I3047" t="s">
        <v>23</v>
      </c>
    </row>
    <row r="3048" spans="1:9" x14ac:dyDescent="0.3">
      <c r="A3048">
        <v>3049</v>
      </c>
      <c r="B3048">
        <v>38</v>
      </c>
      <c r="C3048" t="s">
        <v>8</v>
      </c>
      <c r="D3048" t="s">
        <v>14</v>
      </c>
      <c r="E3048" t="s">
        <v>205</v>
      </c>
      <c r="F3048">
        <v>15</v>
      </c>
      <c r="G3048" s="1">
        <v>171652</v>
      </c>
      <c r="H3048" t="s">
        <v>11</v>
      </c>
      <c r="I3048" t="s">
        <v>35</v>
      </c>
    </row>
    <row r="3049" spans="1:9" x14ac:dyDescent="0.3">
      <c r="A3049">
        <v>3050</v>
      </c>
      <c r="B3049">
        <v>29</v>
      </c>
      <c r="C3049" t="s">
        <v>8</v>
      </c>
      <c r="D3049" t="s">
        <v>9</v>
      </c>
      <c r="E3049" t="s">
        <v>204</v>
      </c>
      <c r="F3049">
        <v>6</v>
      </c>
      <c r="G3049" s="1">
        <v>88552</v>
      </c>
      <c r="H3049" t="s">
        <v>16</v>
      </c>
      <c r="I3049" t="s">
        <v>17</v>
      </c>
    </row>
    <row r="3050" spans="1:9" x14ac:dyDescent="0.3">
      <c r="A3050">
        <v>3051</v>
      </c>
      <c r="B3050">
        <v>33</v>
      </c>
      <c r="C3050" t="s">
        <v>13</v>
      </c>
      <c r="D3050" t="s">
        <v>14</v>
      </c>
      <c r="E3050" t="s">
        <v>206</v>
      </c>
      <c r="F3050">
        <v>9</v>
      </c>
      <c r="G3050" s="1">
        <v>119918</v>
      </c>
      <c r="H3050" t="s">
        <v>16</v>
      </c>
      <c r="I3050" t="s">
        <v>23</v>
      </c>
    </row>
    <row r="3051" spans="1:9" x14ac:dyDescent="0.3">
      <c r="A3051">
        <v>3052</v>
      </c>
      <c r="B3051">
        <v>47</v>
      </c>
      <c r="C3051" t="s">
        <v>8</v>
      </c>
      <c r="D3051" t="s">
        <v>18</v>
      </c>
      <c r="E3051" t="s">
        <v>202</v>
      </c>
      <c r="F3051">
        <v>21</v>
      </c>
      <c r="G3051" s="1">
        <v>174985</v>
      </c>
      <c r="H3051" t="s">
        <v>11</v>
      </c>
      <c r="I3051" t="s">
        <v>44</v>
      </c>
    </row>
    <row r="3052" spans="1:9" x14ac:dyDescent="0.3">
      <c r="A3052">
        <v>3053</v>
      </c>
      <c r="B3052">
        <v>45</v>
      </c>
      <c r="C3052" t="s">
        <v>13</v>
      </c>
      <c r="D3052" t="s">
        <v>14</v>
      </c>
      <c r="E3052" t="s">
        <v>95</v>
      </c>
      <c r="F3052">
        <v>23</v>
      </c>
      <c r="G3052" s="1">
        <v>174336</v>
      </c>
      <c r="H3052" t="s">
        <v>32</v>
      </c>
      <c r="I3052" t="s">
        <v>23</v>
      </c>
    </row>
    <row r="3053" spans="1:9" x14ac:dyDescent="0.3">
      <c r="A3053">
        <v>3054</v>
      </c>
      <c r="B3053">
        <v>28</v>
      </c>
      <c r="C3053" t="s">
        <v>8</v>
      </c>
      <c r="D3053" t="s">
        <v>9</v>
      </c>
      <c r="E3053" t="s">
        <v>203</v>
      </c>
      <c r="F3053">
        <v>4</v>
      </c>
      <c r="G3053" s="1">
        <v>72389</v>
      </c>
      <c r="H3053" t="s">
        <v>27</v>
      </c>
      <c r="I3053" t="s">
        <v>30</v>
      </c>
    </row>
    <row r="3054" spans="1:9" x14ac:dyDescent="0.3">
      <c r="A3054">
        <v>3055</v>
      </c>
      <c r="B3054">
        <v>42</v>
      </c>
      <c r="C3054" t="s">
        <v>13</v>
      </c>
      <c r="D3054" t="s">
        <v>14</v>
      </c>
      <c r="E3054" t="s">
        <v>205</v>
      </c>
      <c r="F3054">
        <v>14</v>
      </c>
      <c r="G3054" s="1">
        <v>163978</v>
      </c>
      <c r="H3054" t="s">
        <v>20</v>
      </c>
      <c r="I3054" t="s">
        <v>56</v>
      </c>
    </row>
    <row r="3055" spans="1:9" x14ac:dyDescent="0.3">
      <c r="A3055">
        <v>3056</v>
      </c>
      <c r="B3055">
        <v>46</v>
      </c>
      <c r="C3055" t="s">
        <v>8</v>
      </c>
      <c r="D3055" t="s">
        <v>9</v>
      </c>
      <c r="E3055" t="s">
        <v>204</v>
      </c>
      <c r="F3055">
        <v>25</v>
      </c>
      <c r="G3055" s="1">
        <v>166958</v>
      </c>
      <c r="H3055" t="s">
        <v>11</v>
      </c>
      <c r="I3055" t="s">
        <v>23</v>
      </c>
    </row>
    <row r="3056" spans="1:9" x14ac:dyDescent="0.3">
      <c r="A3056">
        <v>3057</v>
      </c>
      <c r="B3056">
        <v>38</v>
      </c>
      <c r="C3056" t="s">
        <v>13</v>
      </c>
      <c r="D3056" t="s">
        <v>18</v>
      </c>
      <c r="E3056" t="s">
        <v>202</v>
      </c>
      <c r="F3056">
        <v>15</v>
      </c>
      <c r="G3056" s="1">
        <v>145052</v>
      </c>
      <c r="H3056" t="s">
        <v>11</v>
      </c>
      <c r="I3056" t="s">
        <v>35</v>
      </c>
    </row>
    <row r="3057" spans="1:9" x14ac:dyDescent="0.3">
      <c r="A3057">
        <v>3058</v>
      </c>
      <c r="B3057">
        <v>54</v>
      </c>
      <c r="C3057" t="s">
        <v>8</v>
      </c>
      <c r="D3057" t="s">
        <v>14</v>
      </c>
      <c r="E3057" t="s">
        <v>95</v>
      </c>
      <c r="F3057">
        <v>32</v>
      </c>
      <c r="G3057" s="1">
        <v>195270</v>
      </c>
      <c r="H3057" t="s">
        <v>20</v>
      </c>
      <c r="I3057" t="s">
        <v>23</v>
      </c>
    </row>
    <row r="3058" spans="1:9" x14ac:dyDescent="0.3">
      <c r="A3058">
        <v>3059</v>
      </c>
      <c r="B3058">
        <v>33</v>
      </c>
      <c r="C3058" t="s">
        <v>13</v>
      </c>
      <c r="D3058" t="s">
        <v>14</v>
      </c>
      <c r="E3058" t="s">
        <v>205</v>
      </c>
      <c r="F3058">
        <v>8</v>
      </c>
      <c r="G3058" s="1">
        <v>122970</v>
      </c>
      <c r="H3058" t="s">
        <v>32</v>
      </c>
      <c r="I3058" t="s">
        <v>12</v>
      </c>
    </row>
    <row r="3059" spans="1:9" x14ac:dyDescent="0.3">
      <c r="A3059">
        <v>3060</v>
      </c>
      <c r="B3059">
        <v>27</v>
      </c>
      <c r="C3059" t="s">
        <v>8</v>
      </c>
      <c r="D3059" t="s">
        <v>210</v>
      </c>
      <c r="E3059" t="s">
        <v>203</v>
      </c>
      <c r="F3059">
        <v>4</v>
      </c>
      <c r="G3059" s="1">
        <v>80247</v>
      </c>
      <c r="H3059" t="s">
        <v>32</v>
      </c>
      <c r="I3059" t="s">
        <v>33</v>
      </c>
    </row>
    <row r="3060" spans="1:9" x14ac:dyDescent="0.3">
      <c r="A3060">
        <v>3061</v>
      </c>
      <c r="B3060">
        <v>50</v>
      </c>
      <c r="C3060" t="s">
        <v>13</v>
      </c>
      <c r="D3060" t="s">
        <v>9</v>
      </c>
      <c r="E3060" t="s">
        <v>204</v>
      </c>
      <c r="F3060">
        <v>25</v>
      </c>
      <c r="G3060" s="1">
        <v>177862</v>
      </c>
      <c r="H3060" t="s">
        <v>20</v>
      </c>
      <c r="I3060" t="s">
        <v>12</v>
      </c>
    </row>
    <row r="3061" spans="1:9" x14ac:dyDescent="0.3">
      <c r="A3061">
        <v>3062</v>
      </c>
      <c r="B3061">
        <v>26</v>
      </c>
      <c r="C3061" t="s">
        <v>8</v>
      </c>
      <c r="D3061" t="s">
        <v>14</v>
      </c>
      <c r="E3061" t="s">
        <v>205</v>
      </c>
      <c r="F3061">
        <v>4</v>
      </c>
      <c r="G3061" s="1">
        <v>91062</v>
      </c>
      <c r="H3061" t="s">
        <v>27</v>
      </c>
      <c r="I3061" t="s">
        <v>28</v>
      </c>
    </row>
    <row r="3062" spans="1:9" x14ac:dyDescent="0.3">
      <c r="A3062">
        <v>3063</v>
      </c>
      <c r="B3062">
        <v>31</v>
      </c>
      <c r="C3062" t="s">
        <v>13</v>
      </c>
      <c r="D3062" t="s">
        <v>14</v>
      </c>
      <c r="E3062" t="s">
        <v>95</v>
      </c>
      <c r="F3062">
        <v>6</v>
      </c>
      <c r="G3062" s="1">
        <v>114290</v>
      </c>
      <c r="H3062" t="s">
        <v>20</v>
      </c>
      <c r="I3062" t="s">
        <v>23</v>
      </c>
    </row>
    <row r="3063" spans="1:9" x14ac:dyDescent="0.3">
      <c r="A3063">
        <v>3064</v>
      </c>
      <c r="B3063">
        <v>35</v>
      </c>
      <c r="C3063" t="s">
        <v>8</v>
      </c>
      <c r="D3063" t="s">
        <v>9</v>
      </c>
      <c r="E3063" t="s">
        <v>206</v>
      </c>
      <c r="F3063">
        <v>10</v>
      </c>
      <c r="G3063" s="1">
        <v>128999</v>
      </c>
      <c r="H3063" t="s">
        <v>16</v>
      </c>
      <c r="I3063" t="s">
        <v>23</v>
      </c>
    </row>
    <row r="3064" spans="1:9" x14ac:dyDescent="0.3">
      <c r="A3064">
        <v>3065</v>
      </c>
      <c r="B3064">
        <v>44</v>
      </c>
      <c r="C3064" t="s">
        <v>13</v>
      </c>
      <c r="D3064" t="s">
        <v>18</v>
      </c>
      <c r="E3064" t="s">
        <v>202</v>
      </c>
      <c r="F3064">
        <v>18</v>
      </c>
      <c r="G3064" s="1">
        <v>162454</v>
      </c>
      <c r="H3064" t="s">
        <v>16</v>
      </c>
      <c r="I3064" t="s">
        <v>39</v>
      </c>
    </row>
    <row r="3065" spans="1:9" x14ac:dyDescent="0.3">
      <c r="A3065">
        <v>3066</v>
      </c>
      <c r="B3065">
        <v>32</v>
      </c>
      <c r="C3065" t="s">
        <v>8</v>
      </c>
      <c r="D3065" t="s">
        <v>14</v>
      </c>
      <c r="E3065" t="s">
        <v>204</v>
      </c>
      <c r="F3065">
        <v>8</v>
      </c>
      <c r="G3065" s="1">
        <v>122354</v>
      </c>
      <c r="H3065" t="s">
        <v>20</v>
      </c>
      <c r="I3065" t="s">
        <v>12</v>
      </c>
    </row>
    <row r="3066" spans="1:9" x14ac:dyDescent="0.3">
      <c r="A3066">
        <v>3067</v>
      </c>
      <c r="B3066">
        <v>54</v>
      </c>
      <c r="C3066" t="s">
        <v>8</v>
      </c>
      <c r="D3066" t="s">
        <v>9</v>
      </c>
      <c r="E3066" t="s">
        <v>205</v>
      </c>
      <c r="F3066">
        <v>25</v>
      </c>
      <c r="G3066" s="1">
        <v>179756</v>
      </c>
      <c r="H3066" t="s">
        <v>11</v>
      </c>
      <c r="I3066" t="s">
        <v>44</v>
      </c>
    </row>
    <row r="3067" spans="1:9" x14ac:dyDescent="0.3">
      <c r="A3067">
        <v>3068</v>
      </c>
      <c r="B3067">
        <v>26</v>
      </c>
      <c r="C3067" t="s">
        <v>13</v>
      </c>
      <c r="D3067" t="s">
        <v>14</v>
      </c>
      <c r="E3067" t="s">
        <v>206</v>
      </c>
      <c r="F3067">
        <v>3</v>
      </c>
      <c r="G3067" s="1">
        <v>73218</v>
      </c>
      <c r="H3067" t="s">
        <v>20</v>
      </c>
      <c r="I3067" t="s">
        <v>12</v>
      </c>
    </row>
    <row r="3068" spans="1:9" x14ac:dyDescent="0.3">
      <c r="A3068">
        <v>3069</v>
      </c>
      <c r="B3068">
        <v>23</v>
      </c>
      <c r="C3068" t="s">
        <v>8</v>
      </c>
      <c r="D3068" t="s">
        <v>18</v>
      </c>
      <c r="E3068" t="s">
        <v>202</v>
      </c>
      <c r="F3068">
        <v>0</v>
      </c>
      <c r="G3068" s="1">
        <v>52612</v>
      </c>
      <c r="H3068" t="s">
        <v>11</v>
      </c>
      <c r="I3068" t="s">
        <v>12</v>
      </c>
    </row>
    <row r="3069" spans="1:9" x14ac:dyDescent="0.3">
      <c r="A3069">
        <v>3070</v>
      </c>
      <c r="B3069">
        <v>48</v>
      </c>
      <c r="C3069" t="s">
        <v>13</v>
      </c>
      <c r="D3069" t="s">
        <v>14</v>
      </c>
      <c r="E3069" t="s">
        <v>95</v>
      </c>
      <c r="F3069">
        <v>23</v>
      </c>
      <c r="G3069" s="1">
        <v>185038</v>
      </c>
      <c r="H3069" t="s">
        <v>20</v>
      </c>
      <c r="I3069" t="s">
        <v>12</v>
      </c>
    </row>
    <row r="3070" spans="1:9" x14ac:dyDescent="0.3">
      <c r="A3070">
        <v>3071</v>
      </c>
      <c r="B3070">
        <v>38</v>
      </c>
      <c r="C3070" t="s">
        <v>8</v>
      </c>
      <c r="D3070" t="s">
        <v>9</v>
      </c>
      <c r="E3070" t="s">
        <v>203</v>
      </c>
      <c r="F3070">
        <v>12</v>
      </c>
      <c r="G3070" s="1">
        <v>132442</v>
      </c>
      <c r="H3070" t="s">
        <v>11</v>
      </c>
      <c r="I3070" t="s">
        <v>23</v>
      </c>
    </row>
    <row r="3071" spans="1:9" x14ac:dyDescent="0.3">
      <c r="A3071">
        <v>3072</v>
      </c>
      <c r="B3071">
        <v>30</v>
      </c>
      <c r="C3071" t="s">
        <v>13</v>
      </c>
      <c r="D3071" t="s">
        <v>14</v>
      </c>
      <c r="E3071" t="s">
        <v>205</v>
      </c>
      <c r="F3071">
        <v>5</v>
      </c>
      <c r="G3071" s="1">
        <v>102828</v>
      </c>
      <c r="H3071" t="s">
        <v>16</v>
      </c>
      <c r="I3071" t="s">
        <v>17</v>
      </c>
    </row>
    <row r="3072" spans="1:9" x14ac:dyDescent="0.3">
      <c r="A3072">
        <v>3073</v>
      </c>
      <c r="B3072">
        <v>40</v>
      </c>
      <c r="C3072" t="s">
        <v>8</v>
      </c>
      <c r="D3072" t="s">
        <v>14</v>
      </c>
      <c r="E3072" t="s">
        <v>202</v>
      </c>
      <c r="F3072">
        <v>16</v>
      </c>
      <c r="G3072" s="1">
        <v>150301</v>
      </c>
      <c r="H3072" t="s">
        <v>20</v>
      </c>
      <c r="I3072" t="s">
        <v>56</v>
      </c>
    </row>
    <row r="3073" spans="1:9" x14ac:dyDescent="0.3">
      <c r="A3073">
        <v>3074</v>
      </c>
      <c r="B3073">
        <v>45</v>
      </c>
      <c r="C3073" t="s">
        <v>13</v>
      </c>
      <c r="D3073" t="s">
        <v>9</v>
      </c>
      <c r="E3073" t="s">
        <v>204</v>
      </c>
      <c r="F3073">
        <v>22</v>
      </c>
      <c r="G3073" s="1">
        <v>171468</v>
      </c>
      <c r="H3073" t="s">
        <v>20</v>
      </c>
      <c r="I3073" t="s">
        <v>56</v>
      </c>
    </row>
    <row r="3074" spans="1:9" x14ac:dyDescent="0.3">
      <c r="A3074">
        <v>3075</v>
      </c>
      <c r="B3074">
        <v>36</v>
      </c>
      <c r="C3074" t="s">
        <v>8</v>
      </c>
      <c r="D3074" t="s">
        <v>14</v>
      </c>
      <c r="E3074" t="s">
        <v>205</v>
      </c>
      <c r="F3074">
        <v>13</v>
      </c>
      <c r="G3074" s="1">
        <v>147326</v>
      </c>
      <c r="H3074" t="s">
        <v>32</v>
      </c>
      <c r="I3074" t="s">
        <v>33</v>
      </c>
    </row>
    <row r="3075" spans="1:9" x14ac:dyDescent="0.3">
      <c r="A3075">
        <v>3076</v>
      </c>
      <c r="B3075">
        <v>52</v>
      </c>
      <c r="C3075" t="s">
        <v>8</v>
      </c>
      <c r="D3075" t="s">
        <v>18</v>
      </c>
      <c r="E3075" t="s">
        <v>202</v>
      </c>
      <c r="F3075">
        <v>26</v>
      </c>
      <c r="G3075" s="1">
        <v>185982</v>
      </c>
      <c r="H3075" t="s">
        <v>20</v>
      </c>
      <c r="I3075" t="s">
        <v>23</v>
      </c>
    </row>
    <row r="3076" spans="1:9" x14ac:dyDescent="0.3">
      <c r="A3076">
        <v>3077</v>
      </c>
      <c r="B3076">
        <v>31</v>
      </c>
      <c r="C3076" t="s">
        <v>13</v>
      </c>
      <c r="D3076" t="s">
        <v>9</v>
      </c>
      <c r="E3076" t="s">
        <v>95</v>
      </c>
      <c r="F3076">
        <v>7</v>
      </c>
      <c r="G3076" s="1">
        <v>108267</v>
      </c>
      <c r="H3076" t="s">
        <v>32</v>
      </c>
      <c r="I3076" t="s">
        <v>33</v>
      </c>
    </row>
    <row r="3077" spans="1:9" x14ac:dyDescent="0.3">
      <c r="A3077">
        <v>3078</v>
      </c>
      <c r="B3077">
        <v>26</v>
      </c>
      <c r="C3077" t="s">
        <v>8</v>
      </c>
      <c r="D3077" t="s">
        <v>14</v>
      </c>
      <c r="E3077" t="s">
        <v>205</v>
      </c>
      <c r="F3077">
        <v>3</v>
      </c>
      <c r="G3077" s="1">
        <v>91397</v>
      </c>
      <c r="H3077" t="s">
        <v>20</v>
      </c>
      <c r="I3077" t="s">
        <v>56</v>
      </c>
    </row>
    <row r="3078" spans="1:9" x14ac:dyDescent="0.3">
      <c r="A3078">
        <v>3079</v>
      </c>
      <c r="B3078">
        <v>30</v>
      </c>
      <c r="C3078" t="s">
        <v>13</v>
      </c>
      <c r="D3078" t="s">
        <v>14</v>
      </c>
      <c r="E3078" t="s">
        <v>204</v>
      </c>
      <c r="F3078">
        <v>5</v>
      </c>
      <c r="G3078" s="1">
        <v>100867</v>
      </c>
      <c r="H3078" t="s">
        <v>20</v>
      </c>
      <c r="I3078" t="s">
        <v>56</v>
      </c>
    </row>
    <row r="3079" spans="1:9" x14ac:dyDescent="0.3">
      <c r="A3079">
        <v>3080</v>
      </c>
      <c r="B3079">
        <v>24</v>
      </c>
      <c r="C3079" t="s">
        <v>8</v>
      </c>
      <c r="D3079" t="s">
        <v>9</v>
      </c>
      <c r="E3079" t="s">
        <v>203</v>
      </c>
      <c r="F3079">
        <v>2</v>
      </c>
      <c r="G3079" s="1">
        <v>64182</v>
      </c>
      <c r="H3079" t="s">
        <v>11</v>
      </c>
      <c r="I3079" t="s">
        <v>23</v>
      </c>
    </row>
    <row r="3080" spans="1:9" x14ac:dyDescent="0.3">
      <c r="A3080">
        <v>3081</v>
      </c>
      <c r="B3080">
        <v>45</v>
      </c>
      <c r="C3080" t="s">
        <v>8</v>
      </c>
      <c r="D3080" t="s">
        <v>14</v>
      </c>
      <c r="E3080" t="s">
        <v>95</v>
      </c>
      <c r="F3080">
        <v>22</v>
      </c>
      <c r="G3080" s="1">
        <v>182506</v>
      </c>
      <c r="H3080" t="s">
        <v>16</v>
      </c>
      <c r="I3080" t="s">
        <v>39</v>
      </c>
    </row>
    <row r="3081" spans="1:9" x14ac:dyDescent="0.3">
      <c r="A3081">
        <v>3082</v>
      </c>
      <c r="B3081">
        <v>33</v>
      </c>
      <c r="C3081" t="s">
        <v>13</v>
      </c>
      <c r="D3081" t="s">
        <v>14</v>
      </c>
      <c r="E3081" t="s">
        <v>205</v>
      </c>
      <c r="F3081">
        <v>9</v>
      </c>
      <c r="G3081" s="1">
        <v>136986</v>
      </c>
      <c r="H3081" t="s">
        <v>32</v>
      </c>
      <c r="I3081" t="s">
        <v>23</v>
      </c>
    </row>
    <row r="3082" spans="1:9" x14ac:dyDescent="0.3">
      <c r="A3082">
        <v>3083</v>
      </c>
      <c r="B3082">
        <v>38</v>
      </c>
      <c r="C3082" t="s">
        <v>8</v>
      </c>
      <c r="D3082" t="s">
        <v>9</v>
      </c>
      <c r="E3082" t="s">
        <v>206</v>
      </c>
      <c r="F3082">
        <v>11</v>
      </c>
      <c r="G3082" s="1">
        <v>136662</v>
      </c>
      <c r="H3082" t="s">
        <v>16</v>
      </c>
      <c r="I3082" t="s">
        <v>17</v>
      </c>
    </row>
    <row r="3083" spans="1:9" x14ac:dyDescent="0.3">
      <c r="A3083">
        <v>3084</v>
      </c>
      <c r="B3083">
        <v>54</v>
      </c>
      <c r="C3083" t="s">
        <v>13</v>
      </c>
      <c r="D3083" t="s">
        <v>18</v>
      </c>
      <c r="E3083" t="s">
        <v>202</v>
      </c>
      <c r="F3083">
        <v>32</v>
      </c>
      <c r="G3083" s="1">
        <v>191510</v>
      </c>
      <c r="H3083" t="s">
        <v>27</v>
      </c>
      <c r="I3083" t="s">
        <v>30</v>
      </c>
    </row>
    <row r="3084" spans="1:9" x14ac:dyDescent="0.3">
      <c r="A3084">
        <v>3085</v>
      </c>
      <c r="B3084">
        <v>42</v>
      </c>
      <c r="C3084" t="s">
        <v>8</v>
      </c>
      <c r="D3084" t="s">
        <v>14</v>
      </c>
      <c r="E3084" t="s">
        <v>205</v>
      </c>
      <c r="F3084">
        <v>19</v>
      </c>
      <c r="G3084" s="1">
        <v>177347</v>
      </c>
      <c r="H3084" t="s">
        <v>11</v>
      </c>
      <c r="I3084" t="s">
        <v>35</v>
      </c>
    </row>
    <row r="3085" spans="1:9" x14ac:dyDescent="0.3">
      <c r="A3085">
        <v>3086</v>
      </c>
      <c r="B3085">
        <v>28</v>
      </c>
      <c r="C3085" t="s">
        <v>13</v>
      </c>
      <c r="D3085" t="s">
        <v>9</v>
      </c>
      <c r="E3085" t="s">
        <v>204</v>
      </c>
      <c r="F3085">
        <v>4</v>
      </c>
      <c r="G3085" s="1">
        <v>82944</v>
      </c>
      <c r="H3085" t="s">
        <v>27</v>
      </c>
      <c r="I3085" t="s">
        <v>30</v>
      </c>
    </row>
    <row r="3086" spans="1:9" x14ac:dyDescent="0.3">
      <c r="A3086">
        <v>3087</v>
      </c>
      <c r="B3086">
        <v>48</v>
      </c>
      <c r="C3086" t="s">
        <v>8</v>
      </c>
      <c r="D3086" t="s">
        <v>18</v>
      </c>
      <c r="E3086" t="s">
        <v>202</v>
      </c>
      <c r="F3086">
        <v>23</v>
      </c>
      <c r="G3086" s="1">
        <v>188288</v>
      </c>
      <c r="H3086" t="s">
        <v>20</v>
      </c>
      <c r="I3086" t="s">
        <v>56</v>
      </c>
    </row>
    <row r="3087" spans="1:9" x14ac:dyDescent="0.3">
      <c r="A3087">
        <v>3088</v>
      </c>
      <c r="B3087">
        <v>36</v>
      </c>
      <c r="C3087" t="s">
        <v>13</v>
      </c>
      <c r="D3087" t="s">
        <v>14</v>
      </c>
      <c r="E3087" t="s">
        <v>95</v>
      </c>
      <c r="F3087">
        <v>14</v>
      </c>
      <c r="G3087" s="1">
        <v>141090</v>
      </c>
      <c r="H3087" t="s">
        <v>11</v>
      </c>
      <c r="I3087" t="s">
        <v>44</v>
      </c>
    </row>
    <row r="3088" spans="1:9" x14ac:dyDescent="0.3">
      <c r="A3088">
        <v>3089</v>
      </c>
      <c r="B3088">
        <v>43</v>
      </c>
      <c r="C3088" t="s">
        <v>8</v>
      </c>
      <c r="D3088" t="s">
        <v>9</v>
      </c>
      <c r="E3088" t="s">
        <v>205</v>
      </c>
      <c r="F3088">
        <v>19</v>
      </c>
      <c r="G3088" s="1">
        <v>152726</v>
      </c>
      <c r="H3088" t="s">
        <v>32</v>
      </c>
      <c r="I3088" t="s">
        <v>33</v>
      </c>
    </row>
    <row r="3089" spans="1:9" x14ac:dyDescent="0.3">
      <c r="A3089">
        <v>3090</v>
      </c>
      <c r="B3089">
        <v>33</v>
      </c>
      <c r="C3089" t="s">
        <v>13</v>
      </c>
      <c r="D3089" t="s">
        <v>14</v>
      </c>
      <c r="E3089" t="s">
        <v>203</v>
      </c>
      <c r="F3089">
        <v>9</v>
      </c>
      <c r="G3089" s="1">
        <v>124141</v>
      </c>
      <c r="H3089" t="s">
        <v>32</v>
      </c>
      <c r="I3089" t="s">
        <v>33</v>
      </c>
    </row>
    <row r="3090" spans="1:9" x14ac:dyDescent="0.3">
      <c r="A3090">
        <v>3091</v>
      </c>
      <c r="B3090">
        <v>26</v>
      </c>
      <c r="C3090" t="s">
        <v>8</v>
      </c>
      <c r="D3090" t="s">
        <v>9</v>
      </c>
      <c r="E3090" t="s">
        <v>206</v>
      </c>
      <c r="F3090">
        <v>3</v>
      </c>
      <c r="G3090" s="1">
        <v>67556</v>
      </c>
      <c r="H3090" t="s">
        <v>20</v>
      </c>
      <c r="I3090" t="s">
        <v>23</v>
      </c>
    </row>
    <row r="3091" spans="1:9" x14ac:dyDescent="0.3">
      <c r="A3091">
        <v>3092</v>
      </c>
      <c r="B3091">
        <v>50</v>
      </c>
      <c r="C3091" t="s">
        <v>13</v>
      </c>
      <c r="D3091" t="s">
        <v>14</v>
      </c>
      <c r="E3091" t="s">
        <v>204</v>
      </c>
      <c r="F3091">
        <v>22</v>
      </c>
      <c r="G3091" s="1">
        <v>182768</v>
      </c>
      <c r="H3091" t="s">
        <v>27</v>
      </c>
      <c r="I3091" t="s">
        <v>30</v>
      </c>
    </row>
    <row r="3092" spans="1:9" x14ac:dyDescent="0.3">
      <c r="A3092">
        <v>3093</v>
      </c>
      <c r="B3092">
        <v>41</v>
      </c>
      <c r="C3092" t="s">
        <v>8</v>
      </c>
      <c r="D3092" t="s">
        <v>18</v>
      </c>
      <c r="E3092" t="s">
        <v>202</v>
      </c>
      <c r="F3092">
        <v>15</v>
      </c>
      <c r="G3092" s="1">
        <v>148727</v>
      </c>
      <c r="H3092" t="s">
        <v>11</v>
      </c>
      <c r="I3092" t="s">
        <v>23</v>
      </c>
    </row>
    <row r="3093" spans="1:9" x14ac:dyDescent="0.3">
      <c r="A3093">
        <v>3094</v>
      </c>
      <c r="B3093">
        <v>29</v>
      </c>
      <c r="C3093" t="s">
        <v>13</v>
      </c>
      <c r="D3093" t="s">
        <v>9</v>
      </c>
      <c r="E3093" t="s">
        <v>205</v>
      </c>
      <c r="F3093">
        <v>6</v>
      </c>
      <c r="G3093" s="1">
        <v>91903</v>
      </c>
      <c r="H3093" t="s">
        <v>16</v>
      </c>
      <c r="I3093" t="s">
        <v>23</v>
      </c>
    </row>
    <row r="3094" spans="1:9" x14ac:dyDescent="0.3">
      <c r="A3094">
        <v>3095</v>
      </c>
      <c r="B3094">
        <v>38</v>
      </c>
      <c r="C3094" t="s">
        <v>8</v>
      </c>
      <c r="D3094" t="s">
        <v>14</v>
      </c>
      <c r="E3094" t="s">
        <v>95</v>
      </c>
      <c r="F3094">
        <v>14</v>
      </c>
      <c r="G3094" s="1">
        <v>147708</v>
      </c>
      <c r="H3094" t="s">
        <v>16</v>
      </c>
      <c r="I3094" t="s">
        <v>12</v>
      </c>
    </row>
    <row r="3095" spans="1:9" x14ac:dyDescent="0.3">
      <c r="A3095">
        <v>3096</v>
      </c>
      <c r="B3095">
        <v>48</v>
      </c>
      <c r="C3095" t="s">
        <v>13</v>
      </c>
      <c r="D3095" t="s">
        <v>9</v>
      </c>
      <c r="E3095" t="s">
        <v>204</v>
      </c>
      <c r="F3095">
        <v>21</v>
      </c>
      <c r="G3095" s="1">
        <v>163209</v>
      </c>
      <c r="H3095" t="s">
        <v>32</v>
      </c>
      <c r="I3095" t="s">
        <v>33</v>
      </c>
    </row>
    <row r="3096" spans="1:9" x14ac:dyDescent="0.3">
      <c r="A3096">
        <v>3097</v>
      </c>
      <c r="B3096">
        <v>31</v>
      </c>
      <c r="C3096" t="s">
        <v>8</v>
      </c>
      <c r="D3096" t="s">
        <v>14</v>
      </c>
      <c r="E3096" t="s">
        <v>205</v>
      </c>
      <c r="F3096">
        <v>8</v>
      </c>
      <c r="G3096" s="1">
        <v>120288</v>
      </c>
      <c r="H3096" t="s">
        <v>27</v>
      </c>
      <c r="I3096" t="s">
        <v>12</v>
      </c>
    </row>
    <row r="3097" spans="1:9" x14ac:dyDescent="0.3">
      <c r="A3097">
        <v>3098</v>
      </c>
      <c r="B3097">
        <v>45</v>
      </c>
      <c r="C3097" t="s">
        <v>8</v>
      </c>
      <c r="D3097" t="s">
        <v>18</v>
      </c>
      <c r="E3097" t="s">
        <v>202</v>
      </c>
      <c r="F3097">
        <v>21</v>
      </c>
      <c r="G3097" s="1">
        <v>170226</v>
      </c>
      <c r="H3097" t="s">
        <v>11</v>
      </c>
      <c r="I3097" t="s">
        <v>35</v>
      </c>
    </row>
    <row r="3098" spans="1:9" x14ac:dyDescent="0.3">
      <c r="A3098">
        <v>3099</v>
      </c>
      <c r="B3098">
        <v>35</v>
      </c>
      <c r="C3098" t="s">
        <v>13</v>
      </c>
      <c r="D3098" t="s">
        <v>14</v>
      </c>
      <c r="E3098" t="s">
        <v>95</v>
      </c>
      <c r="F3098">
        <v>11</v>
      </c>
      <c r="G3098" s="1">
        <v>134979</v>
      </c>
      <c r="H3098" t="s">
        <v>27</v>
      </c>
      <c r="I3098" t="s">
        <v>30</v>
      </c>
    </row>
    <row r="3099" spans="1:9" x14ac:dyDescent="0.3">
      <c r="A3099">
        <v>3100</v>
      </c>
      <c r="B3099">
        <v>42</v>
      </c>
      <c r="C3099" t="s">
        <v>8</v>
      </c>
      <c r="D3099" t="s">
        <v>9</v>
      </c>
      <c r="E3099" t="s">
        <v>203</v>
      </c>
      <c r="F3099">
        <v>16</v>
      </c>
      <c r="G3099" s="1">
        <v>137489</v>
      </c>
      <c r="H3099" t="s">
        <v>11</v>
      </c>
      <c r="I3099" t="s">
        <v>44</v>
      </c>
    </row>
    <row r="3100" spans="1:9" x14ac:dyDescent="0.3">
      <c r="A3100">
        <v>3101</v>
      </c>
      <c r="B3100">
        <v>27</v>
      </c>
      <c r="C3100" t="s">
        <v>13</v>
      </c>
      <c r="D3100" t="s">
        <v>14</v>
      </c>
      <c r="E3100" t="s">
        <v>205</v>
      </c>
      <c r="F3100">
        <v>4</v>
      </c>
      <c r="G3100" s="1">
        <v>83577</v>
      </c>
      <c r="H3100" t="s">
        <v>27</v>
      </c>
      <c r="I3100" t="s">
        <v>28</v>
      </c>
    </row>
    <row r="3101" spans="1:9" x14ac:dyDescent="0.3">
      <c r="A3101">
        <v>3102</v>
      </c>
      <c r="B3101">
        <v>33</v>
      </c>
      <c r="C3101" t="s">
        <v>8</v>
      </c>
      <c r="D3101" t="s">
        <v>9</v>
      </c>
      <c r="E3101" t="s">
        <v>206</v>
      </c>
      <c r="F3101">
        <v>9</v>
      </c>
      <c r="G3101" s="1">
        <v>117904</v>
      </c>
      <c r="H3101" t="s">
        <v>20</v>
      </c>
      <c r="I3101" t="s">
        <v>12</v>
      </c>
    </row>
    <row r="3102" spans="1:9" x14ac:dyDescent="0.3">
      <c r="A3102">
        <v>3103</v>
      </c>
      <c r="B3102">
        <v>36</v>
      </c>
      <c r="C3102" t="s">
        <v>13</v>
      </c>
      <c r="D3102" t="s">
        <v>14</v>
      </c>
      <c r="E3102" t="s">
        <v>204</v>
      </c>
      <c r="F3102">
        <v>11</v>
      </c>
      <c r="G3102" s="1">
        <v>134482</v>
      </c>
      <c r="H3102" t="s">
        <v>27</v>
      </c>
      <c r="I3102" t="s">
        <v>28</v>
      </c>
    </row>
    <row r="3103" spans="1:9" x14ac:dyDescent="0.3">
      <c r="A3103">
        <v>3104</v>
      </c>
      <c r="B3103">
        <v>54</v>
      </c>
      <c r="C3103" t="s">
        <v>8</v>
      </c>
      <c r="D3103" t="s">
        <v>18</v>
      </c>
      <c r="E3103" t="s">
        <v>202</v>
      </c>
      <c r="F3103">
        <v>30</v>
      </c>
      <c r="G3103" s="1">
        <v>184660</v>
      </c>
      <c r="H3103" t="s">
        <v>32</v>
      </c>
      <c r="I3103" t="s">
        <v>33</v>
      </c>
    </row>
    <row r="3104" spans="1:9" x14ac:dyDescent="0.3">
      <c r="A3104">
        <v>3105</v>
      </c>
      <c r="B3104">
        <v>30</v>
      </c>
      <c r="C3104" t="s">
        <v>13</v>
      </c>
      <c r="D3104" t="s">
        <v>9</v>
      </c>
      <c r="E3104" t="s">
        <v>95</v>
      </c>
      <c r="F3104">
        <v>5</v>
      </c>
      <c r="G3104" s="1">
        <v>100151</v>
      </c>
      <c r="H3104" t="s">
        <v>11</v>
      </c>
      <c r="I3104" t="s">
        <v>44</v>
      </c>
    </row>
    <row r="3105" spans="1:9" x14ac:dyDescent="0.3">
      <c r="A3105">
        <v>3106</v>
      </c>
      <c r="B3105">
        <v>26</v>
      </c>
      <c r="C3105" t="s">
        <v>8</v>
      </c>
      <c r="D3105" t="s">
        <v>14</v>
      </c>
      <c r="E3105" t="s">
        <v>205</v>
      </c>
      <c r="F3105">
        <v>3</v>
      </c>
      <c r="G3105" s="1">
        <v>88678</v>
      </c>
      <c r="H3105" t="s">
        <v>16</v>
      </c>
      <c r="I3105" t="s">
        <v>23</v>
      </c>
    </row>
    <row r="3106" spans="1:9" x14ac:dyDescent="0.3">
      <c r="A3106">
        <v>3107</v>
      </c>
      <c r="B3106">
        <v>45</v>
      </c>
      <c r="C3106" t="s">
        <v>13</v>
      </c>
      <c r="D3106" t="s">
        <v>18</v>
      </c>
      <c r="E3106" t="s">
        <v>204</v>
      </c>
      <c r="F3106">
        <v>21</v>
      </c>
      <c r="G3106" s="1">
        <v>181285</v>
      </c>
      <c r="H3106" t="s">
        <v>20</v>
      </c>
      <c r="I3106" t="s">
        <v>12</v>
      </c>
    </row>
    <row r="3107" spans="1:9" x14ac:dyDescent="0.3">
      <c r="A3107">
        <v>3108</v>
      </c>
      <c r="B3107">
        <v>38</v>
      </c>
      <c r="C3107" t="s">
        <v>8</v>
      </c>
      <c r="D3107" t="s">
        <v>14</v>
      </c>
      <c r="E3107" t="s">
        <v>202</v>
      </c>
      <c r="F3107">
        <v>16</v>
      </c>
      <c r="G3107" s="1">
        <v>154990</v>
      </c>
      <c r="H3107" t="s">
        <v>16</v>
      </c>
      <c r="I3107" t="s">
        <v>12</v>
      </c>
    </row>
    <row r="3108" spans="1:9" x14ac:dyDescent="0.3">
      <c r="A3108">
        <v>3109</v>
      </c>
      <c r="B3108">
        <v>31</v>
      </c>
      <c r="C3108" t="s">
        <v>13</v>
      </c>
      <c r="D3108" t="s">
        <v>9</v>
      </c>
      <c r="E3108" t="s">
        <v>205</v>
      </c>
      <c r="F3108">
        <v>7</v>
      </c>
      <c r="G3108" s="1">
        <v>108204</v>
      </c>
      <c r="H3108" t="s">
        <v>20</v>
      </c>
      <c r="I3108" t="s">
        <v>56</v>
      </c>
    </row>
    <row r="3109" spans="1:9" x14ac:dyDescent="0.3">
      <c r="A3109">
        <v>3110</v>
      </c>
      <c r="B3109">
        <v>42</v>
      </c>
      <c r="C3109" t="s">
        <v>8</v>
      </c>
      <c r="D3109" t="s">
        <v>14</v>
      </c>
      <c r="E3109" t="s">
        <v>95</v>
      </c>
      <c r="F3109">
        <v>19</v>
      </c>
      <c r="G3109" s="1">
        <v>175684</v>
      </c>
      <c r="H3109" t="s">
        <v>20</v>
      </c>
      <c r="I3109" t="s">
        <v>56</v>
      </c>
    </row>
    <row r="3110" spans="1:9" x14ac:dyDescent="0.3">
      <c r="A3110">
        <v>3111</v>
      </c>
      <c r="B3110">
        <v>28</v>
      </c>
      <c r="C3110" t="s">
        <v>13</v>
      </c>
      <c r="D3110" t="s">
        <v>9</v>
      </c>
      <c r="E3110" t="s">
        <v>203</v>
      </c>
      <c r="F3110">
        <v>5</v>
      </c>
      <c r="G3110" s="1">
        <v>77766</v>
      </c>
      <c r="H3110" t="s">
        <v>16</v>
      </c>
      <c r="I3110" t="s">
        <v>17</v>
      </c>
    </row>
    <row r="3111" spans="1:9" x14ac:dyDescent="0.3">
      <c r="A3111">
        <v>3112</v>
      </c>
      <c r="B3111">
        <v>48</v>
      </c>
      <c r="C3111" t="s">
        <v>8</v>
      </c>
      <c r="D3111" t="s">
        <v>18</v>
      </c>
      <c r="E3111" t="s">
        <v>202</v>
      </c>
      <c r="F3111">
        <v>24</v>
      </c>
      <c r="G3111" s="1">
        <v>192211</v>
      </c>
      <c r="H3111" t="s">
        <v>27</v>
      </c>
      <c r="I3111" t="s">
        <v>30</v>
      </c>
    </row>
    <row r="3112" spans="1:9" x14ac:dyDescent="0.3">
      <c r="A3112">
        <v>3113</v>
      </c>
      <c r="B3112">
        <v>36</v>
      </c>
      <c r="C3112" t="s">
        <v>13</v>
      </c>
      <c r="D3112" t="s">
        <v>14</v>
      </c>
      <c r="E3112" t="s">
        <v>205</v>
      </c>
      <c r="F3112">
        <v>13</v>
      </c>
      <c r="G3112" s="1">
        <v>144647</v>
      </c>
      <c r="H3112" t="s">
        <v>20</v>
      </c>
      <c r="I3112" t="s">
        <v>56</v>
      </c>
    </row>
    <row r="3113" spans="1:9" x14ac:dyDescent="0.3">
      <c r="A3113">
        <v>3114</v>
      </c>
      <c r="B3113">
        <v>43</v>
      </c>
      <c r="C3113" t="s">
        <v>8</v>
      </c>
      <c r="D3113" t="s">
        <v>9</v>
      </c>
      <c r="E3113" t="s">
        <v>204</v>
      </c>
      <c r="F3113">
        <v>20</v>
      </c>
      <c r="G3113" s="1">
        <v>162231</v>
      </c>
      <c r="H3113" t="s">
        <v>27</v>
      </c>
      <c r="I3113" t="s">
        <v>30</v>
      </c>
    </row>
    <row r="3114" spans="1:9" x14ac:dyDescent="0.3">
      <c r="A3114">
        <v>3115</v>
      </c>
      <c r="B3114">
        <v>33</v>
      </c>
      <c r="C3114" t="s">
        <v>13</v>
      </c>
      <c r="D3114" t="s">
        <v>14</v>
      </c>
      <c r="E3114" t="s">
        <v>206</v>
      </c>
      <c r="F3114">
        <v>9</v>
      </c>
      <c r="G3114" s="1">
        <v>121120</v>
      </c>
      <c r="H3114" t="s">
        <v>20</v>
      </c>
      <c r="I3114" t="s">
        <v>23</v>
      </c>
    </row>
    <row r="3115" spans="1:9" x14ac:dyDescent="0.3">
      <c r="A3115">
        <v>3116</v>
      </c>
      <c r="B3115">
        <v>26</v>
      </c>
      <c r="C3115" t="s">
        <v>8</v>
      </c>
      <c r="D3115" t="s">
        <v>9</v>
      </c>
      <c r="E3115" t="s">
        <v>205</v>
      </c>
      <c r="F3115">
        <v>4</v>
      </c>
      <c r="G3115" s="1">
        <v>79652</v>
      </c>
      <c r="H3115" t="s">
        <v>20</v>
      </c>
      <c r="I3115" t="s">
        <v>12</v>
      </c>
    </row>
    <row r="3116" spans="1:9" x14ac:dyDescent="0.3">
      <c r="A3116">
        <v>3117</v>
      </c>
      <c r="B3116">
        <v>50</v>
      </c>
      <c r="C3116" t="s">
        <v>13</v>
      </c>
      <c r="D3116" t="s">
        <v>14</v>
      </c>
      <c r="E3116" t="s">
        <v>95</v>
      </c>
      <c r="F3116">
        <v>21</v>
      </c>
      <c r="G3116" s="1">
        <v>177002</v>
      </c>
      <c r="H3116" t="s">
        <v>20</v>
      </c>
      <c r="I3116" t="s">
        <v>56</v>
      </c>
    </row>
    <row r="3117" spans="1:9" x14ac:dyDescent="0.3">
      <c r="A3117">
        <v>3118</v>
      </c>
      <c r="B3117">
        <v>27</v>
      </c>
      <c r="C3117" t="s">
        <v>8</v>
      </c>
      <c r="D3117" t="s">
        <v>14</v>
      </c>
      <c r="E3117" t="s">
        <v>203</v>
      </c>
      <c r="F3117">
        <v>5</v>
      </c>
      <c r="G3117" s="1">
        <v>87584</v>
      </c>
      <c r="H3117" t="s">
        <v>11</v>
      </c>
      <c r="I3117" t="s">
        <v>12</v>
      </c>
    </row>
    <row r="3118" spans="1:9" x14ac:dyDescent="0.3">
      <c r="A3118">
        <v>3119</v>
      </c>
      <c r="B3118">
        <v>38</v>
      </c>
      <c r="C3118" t="s">
        <v>13</v>
      </c>
      <c r="D3118" t="s">
        <v>9</v>
      </c>
      <c r="E3118" t="s">
        <v>204</v>
      </c>
      <c r="F3118">
        <v>13</v>
      </c>
      <c r="G3118" s="1">
        <v>131860</v>
      </c>
      <c r="H3118" t="s">
        <v>27</v>
      </c>
      <c r="I3118" t="s">
        <v>30</v>
      </c>
    </row>
    <row r="3119" spans="1:9" x14ac:dyDescent="0.3">
      <c r="A3119">
        <v>3120</v>
      </c>
      <c r="B3119">
        <v>54</v>
      </c>
      <c r="C3119" t="s">
        <v>8</v>
      </c>
      <c r="D3119" t="s">
        <v>18</v>
      </c>
      <c r="E3119" t="s">
        <v>202</v>
      </c>
      <c r="F3119">
        <v>28</v>
      </c>
      <c r="G3119" s="1">
        <v>182013</v>
      </c>
      <c r="H3119" t="s">
        <v>16</v>
      </c>
      <c r="I3119" t="s">
        <v>39</v>
      </c>
    </row>
    <row r="3120" spans="1:9" x14ac:dyDescent="0.3">
      <c r="A3120">
        <v>3121</v>
      </c>
      <c r="B3120">
        <v>31</v>
      </c>
      <c r="C3120" t="s">
        <v>13</v>
      </c>
      <c r="D3120" t="s">
        <v>14</v>
      </c>
      <c r="E3120" t="s">
        <v>205</v>
      </c>
      <c r="F3120">
        <v>7</v>
      </c>
      <c r="G3120" s="1">
        <v>108799</v>
      </c>
      <c r="H3120" t="s">
        <v>27</v>
      </c>
      <c r="I3120" t="s">
        <v>12</v>
      </c>
    </row>
    <row r="3121" spans="1:9" x14ac:dyDescent="0.3">
      <c r="A3121">
        <v>3122</v>
      </c>
      <c r="B3121">
        <v>36</v>
      </c>
      <c r="C3121" t="s">
        <v>8</v>
      </c>
      <c r="D3121" t="s">
        <v>9</v>
      </c>
      <c r="E3121" t="s">
        <v>95</v>
      </c>
      <c r="F3121">
        <v>13</v>
      </c>
      <c r="G3121" s="1">
        <v>135378</v>
      </c>
      <c r="H3121" t="s">
        <v>20</v>
      </c>
      <c r="I3121" t="s">
        <v>56</v>
      </c>
    </row>
    <row r="3122" spans="1:9" x14ac:dyDescent="0.3">
      <c r="A3122">
        <v>3123</v>
      </c>
      <c r="B3122">
        <v>45</v>
      </c>
      <c r="C3122" t="s">
        <v>13</v>
      </c>
      <c r="D3122" t="s">
        <v>14</v>
      </c>
      <c r="E3122" t="s">
        <v>202</v>
      </c>
      <c r="F3122">
        <v>22</v>
      </c>
      <c r="G3122" s="1">
        <v>183530</v>
      </c>
      <c r="H3122" t="s">
        <v>16</v>
      </c>
      <c r="I3122" t="s">
        <v>23</v>
      </c>
    </row>
    <row r="3123" spans="1:9" x14ac:dyDescent="0.3">
      <c r="A3123">
        <v>3124</v>
      </c>
      <c r="B3123">
        <v>42</v>
      </c>
      <c r="C3123" t="s">
        <v>8</v>
      </c>
      <c r="D3123" t="s">
        <v>9</v>
      </c>
      <c r="E3123" t="s">
        <v>203</v>
      </c>
      <c r="F3123">
        <v>18</v>
      </c>
      <c r="G3123" s="1">
        <v>150901</v>
      </c>
      <c r="H3123" t="s">
        <v>11</v>
      </c>
      <c r="I3123" t="s">
        <v>35</v>
      </c>
    </row>
    <row r="3124" spans="1:9" x14ac:dyDescent="0.3">
      <c r="A3124">
        <v>3125</v>
      </c>
      <c r="B3124">
        <v>28</v>
      </c>
      <c r="C3124" t="s">
        <v>13</v>
      </c>
      <c r="D3124" t="s">
        <v>14</v>
      </c>
      <c r="E3124" t="s">
        <v>205</v>
      </c>
      <c r="F3124">
        <v>4</v>
      </c>
      <c r="G3124" s="1">
        <v>82697</v>
      </c>
      <c r="H3124" t="s">
        <v>11</v>
      </c>
      <c r="I3124" t="s">
        <v>12</v>
      </c>
    </row>
    <row r="3125" spans="1:9" x14ac:dyDescent="0.3">
      <c r="A3125">
        <v>3126</v>
      </c>
      <c r="B3125">
        <v>48</v>
      </c>
      <c r="C3125" t="s">
        <v>8</v>
      </c>
      <c r="D3125" t="s">
        <v>18</v>
      </c>
      <c r="E3125" t="s">
        <v>95</v>
      </c>
      <c r="F3125">
        <v>26</v>
      </c>
      <c r="G3125" s="1">
        <v>194638</v>
      </c>
      <c r="H3125" t="s">
        <v>11</v>
      </c>
      <c r="I3125" t="s">
        <v>23</v>
      </c>
    </row>
    <row r="3126" spans="1:9" x14ac:dyDescent="0.3">
      <c r="A3126">
        <v>3127</v>
      </c>
      <c r="B3126">
        <v>36</v>
      </c>
      <c r="C3126" t="s">
        <v>13</v>
      </c>
      <c r="D3126" t="s">
        <v>14</v>
      </c>
      <c r="E3126" t="s">
        <v>204</v>
      </c>
      <c r="F3126">
        <v>12</v>
      </c>
      <c r="G3126" s="1">
        <v>130356</v>
      </c>
      <c r="H3126" t="s">
        <v>32</v>
      </c>
      <c r="I3126" t="s">
        <v>23</v>
      </c>
    </row>
    <row r="3127" spans="1:9" x14ac:dyDescent="0.3">
      <c r="A3127">
        <v>3128</v>
      </c>
      <c r="B3127">
        <v>43</v>
      </c>
      <c r="C3127" t="s">
        <v>8</v>
      </c>
      <c r="D3127" t="s">
        <v>9</v>
      </c>
      <c r="E3127" t="s">
        <v>205</v>
      </c>
      <c r="F3127">
        <v>18</v>
      </c>
      <c r="G3127" s="1">
        <v>152560</v>
      </c>
      <c r="H3127" t="s">
        <v>32</v>
      </c>
      <c r="I3127" t="s">
        <v>33</v>
      </c>
    </row>
    <row r="3128" spans="1:9" x14ac:dyDescent="0.3">
      <c r="A3128">
        <v>3129</v>
      </c>
      <c r="B3128">
        <v>33</v>
      </c>
      <c r="C3128" t="s">
        <v>13</v>
      </c>
      <c r="D3128" t="s">
        <v>14</v>
      </c>
      <c r="E3128" t="s">
        <v>206</v>
      </c>
      <c r="F3128">
        <v>9</v>
      </c>
      <c r="G3128" s="1">
        <v>121432</v>
      </c>
      <c r="H3128" t="s">
        <v>20</v>
      </c>
      <c r="I3128" t="s">
        <v>12</v>
      </c>
    </row>
    <row r="3129" spans="1:9" x14ac:dyDescent="0.3">
      <c r="A3129">
        <v>3130</v>
      </c>
      <c r="B3129">
        <v>26</v>
      </c>
      <c r="C3129" t="s">
        <v>8</v>
      </c>
      <c r="D3129" t="s">
        <v>9</v>
      </c>
      <c r="E3129" t="s">
        <v>203</v>
      </c>
      <c r="F3129">
        <v>2</v>
      </c>
      <c r="G3129" s="1">
        <v>63789</v>
      </c>
      <c r="H3129" t="s">
        <v>20</v>
      </c>
      <c r="I3129" t="s">
        <v>56</v>
      </c>
    </row>
    <row r="3130" spans="1:9" x14ac:dyDescent="0.3">
      <c r="A3130">
        <v>3131</v>
      </c>
      <c r="B3130">
        <v>50</v>
      </c>
      <c r="C3130" t="s">
        <v>13</v>
      </c>
      <c r="D3130" t="s">
        <v>14</v>
      </c>
      <c r="E3130" t="s">
        <v>95</v>
      </c>
      <c r="F3130">
        <v>23</v>
      </c>
      <c r="G3130" s="1">
        <v>183690</v>
      </c>
      <c r="H3130" t="s">
        <v>27</v>
      </c>
      <c r="I3130" t="s">
        <v>28</v>
      </c>
    </row>
    <row r="3131" spans="1:9" x14ac:dyDescent="0.3">
      <c r="A3131">
        <v>3132</v>
      </c>
      <c r="B3131">
        <v>41</v>
      </c>
      <c r="C3131" t="s">
        <v>8</v>
      </c>
      <c r="D3131" t="s">
        <v>18</v>
      </c>
      <c r="E3131" t="s">
        <v>202</v>
      </c>
      <c r="F3131">
        <v>16</v>
      </c>
      <c r="G3131" s="1">
        <v>151310</v>
      </c>
      <c r="H3131" t="s">
        <v>32</v>
      </c>
      <c r="I3131" t="s">
        <v>23</v>
      </c>
    </row>
    <row r="3132" spans="1:9" x14ac:dyDescent="0.3">
      <c r="A3132">
        <v>3133</v>
      </c>
      <c r="B3132">
        <v>29</v>
      </c>
      <c r="C3132" t="s">
        <v>13</v>
      </c>
      <c r="D3132" t="s">
        <v>9</v>
      </c>
      <c r="E3132" t="s">
        <v>205</v>
      </c>
      <c r="F3132">
        <v>6</v>
      </c>
      <c r="G3132" s="1">
        <v>100358</v>
      </c>
      <c r="H3132" t="s">
        <v>20</v>
      </c>
      <c r="I3132" t="s">
        <v>12</v>
      </c>
    </row>
    <row r="3133" spans="1:9" x14ac:dyDescent="0.3">
      <c r="A3133">
        <v>3134</v>
      </c>
      <c r="B3133">
        <v>38</v>
      </c>
      <c r="C3133" t="s">
        <v>8</v>
      </c>
      <c r="D3133" t="s">
        <v>14</v>
      </c>
      <c r="E3133" t="s">
        <v>95</v>
      </c>
      <c r="F3133">
        <v>15</v>
      </c>
      <c r="G3133" s="1">
        <v>148437</v>
      </c>
      <c r="H3133" t="s">
        <v>11</v>
      </c>
      <c r="I3133" t="s">
        <v>12</v>
      </c>
    </row>
    <row r="3134" spans="1:9" x14ac:dyDescent="0.3">
      <c r="A3134">
        <v>3135</v>
      </c>
      <c r="B3134">
        <v>48</v>
      </c>
      <c r="C3134" t="s">
        <v>13</v>
      </c>
      <c r="D3134" t="s">
        <v>9</v>
      </c>
      <c r="E3134" t="s">
        <v>204</v>
      </c>
      <c r="F3134">
        <v>22</v>
      </c>
      <c r="G3134" s="1">
        <v>168691</v>
      </c>
      <c r="H3134" t="s">
        <v>32</v>
      </c>
      <c r="I3134" t="s">
        <v>23</v>
      </c>
    </row>
    <row r="3135" spans="1:9" x14ac:dyDescent="0.3">
      <c r="A3135">
        <v>3136</v>
      </c>
      <c r="B3135">
        <v>31</v>
      </c>
      <c r="C3135" t="s">
        <v>8</v>
      </c>
      <c r="D3135" t="s">
        <v>14</v>
      </c>
      <c r="E3135" t="s">
        <v>205</v>
      </c>
      <c r="F3135">
        <v>8</v>
      </c>
      <c r="H3135" t="s">
        <v>20</v>
      </c>
      <c r="I3135" t="s">
        <v>12</v>
      </c>
    </row>
    <row r="3136" spans="1:9" x14ac:dyDescent="0.3">
      <c r="A3136">
        <v>3137</v>
      </c>
      <c r="B3136">
        <v>28</v>
      </c>
      <c r="C3136" t="s">
        <v>8</v>
      </c>
      <c r="D3136" t="s">
        <v>9</v>
      </c>
      <c r="E3136" t="s">
        <v>34</v>
      </c>
      <c r="F3136">
        <v>1</v>
      </c>
      <c r="G3136" s="1">
        <v>50000</v>
      </c>
      <c r="H3136" t="s">
        <v>16</v>
      </c>
      <c r="I3136" t="s">
        <v>12</v>
      </c>
    </row>
    <row r="3137" spans="1:9" x14ac:dyDescent="0.3">
      <c r="A3137">
        <v>3138</v>
      </c>
      <c r="B3137">
        <v>32</v>
      </c>
      <c r="C3137" t="s">
        <v>13</v>
      </c>
      <c r="D3137" t="s">
        <v>14</v>
      </c>
      <c r="E3137" t="s">
        <v>25</v>
      </c>
      <c r="F3137">
        <v>5</v>
      </c>
      <c r="G3137" s="1">
        <v>100000</v>
      </c>
      <c r="H3137" t="s">
        <v>32</v>
      </c>
      <c r="I3137" t="s">
        <v>23</v>
      </c>
    </row>
    <row r="3138" spans="1:9" x14ac:dyDescent="0.3">
      <c r="A3138">
        <v>3139</v>
      </c>
      <c r="B3138">
        <v>26</v>
      </c>
      <c r="C3138" t="s">
        <v>8</v>
      </c>
      <c r="D3138" t="s">
        <v>9</v>
      </c>
      <c r="E3138" t="s">
        <v>10</v>
      </c>
      <c r="F3138">
        <v>2</v>
      </c>
      <c r="G3138" s="1">
        <v>60000</v>
      </c>
      <c r="H3138" t="s">
        <v>20</v>
      </c>
      <c r="I3138" t="s">
        <v>12</v>
      </c>
    </row>
    <row r="3139" spans="1:9" x14ac:dyDescent="0.3">
      <c r="A3139">
        <v>3140</v>
      </c>
      <c r="B3139">
        <v>33</v>
      </c>
      <c r="C3139" t="s">
        <v>13</v>
      </c>
      <c r="D3139" t="s">
        <v>14</v>
      </c>
      <c r="E3139" t="s">
        <v>15</v>
      </c>
      <c r="F3139">
        <v>6</v>
      </c>
      <c r="G3139" s="1">
        <v>90000</v>
      </c>
      <c r="H3139" t="s">
        <v>16</v>
      </c>
      <c r="I3139" t="s">
        <v>39</v>
      </c>
    </row>
    <row r="3140" spans="1:9" x14ac:dyDescent="0.3">
      <c r="A3140">
        <v>3141</v>
      </c>
      <c r="B3140">
        <v>29</v>
      </c>
      <c r="C3140" t="s">
        <v>8</v>
      </c>
      <c r="D3140" t="s">
        <v>9</v>
      </c>
      <c r="E3140" t="s">
        <v>207</v>
      </c>
      <c r="F3140">
        <v>3</v>
      </c>
      <c r="G3140" s="1">
        <v>70000</v>
      </c>
      <c r="H3140" t="s">
        <v>16</v>
      </c>
      <c r="I3140" t="s">
        <v>39</v>
      </c>
    </row>
    <row r="3141" spans="1:9" x14ac:dyDescent="0.3">
      <c r="A3141">
        <v>3142</v>
      </c>
      <c r="B3141">
        <v>42</v>
      </c>
      <c r="C3141" t="s">
        <v>8</v>
      </c>
      <c r="D3141" t="s">
        <v>18</v>
      </c>
      <c r="E3141" t="s">
        <v>208</v>
      </c>
      <c r="F3141">
        <v>12</v>
      </c>
      <c r="G3141" s="1">
        <v>170000</v>
      </c>
      <c r="H3141" t="s">
        <v>32</v>
      </c>
      <c r="I3141" t="s">
        <v>12</v>
      </c>
    </row>
    <row r="3142" spans="1:9" x14ac:dyDescent="0.3">
      <c r="A3142">
        <v>3143</v>
      </c>
      <c r="B3142">
        <v>36</v>
      </c>
      <c r="C3142" t="s">
        <v>13</v>
      </c>
      <c r="D3142" t="s">
        <v>14</v>
      </c>
      <c r="E3142" t="s">
        <v>60</v>
      </c>
      <c r="F3142">
        <v>8</v>
      </c>
      <c r="G3142" s="1">
        <v>130000</v>
      </c>
      <c r="H3142" t="s">
        <v>20</v>
      </c>
      <c r="I3142" t="s">
        <v>12</v>
      </c>
    </row>
    <row r="3143" spans="1:9" x14ac:dyDescent="0.3">
      <c r="A3143">
        <v>3144</v>
      </c>
      <c r="B3143">
        <v>27</v>
      </c>
      <c r="C3143" t="s">
        <v>8</v>
      </c>
      <c r="D3143" t="s">
        <v>9</v>
      </c>
      <c r="E3143" t="s">
        <v>34</v>
      </c>
      <c r="F3143">
        <v>1</v>
      </c>
      <c r="G3143" s="1">
        <v>50000</v>
      </c>
      <c r="H3143" t="s">
        <v>27</v>
      </c>
      <c r="I3143" t="s">
        <v>30</v>
      </c>
    </row>
    <row r="3144" spans="1:9" x14ac:dyDescent="0.3">
      <c r="A3144">
        <v>3145</v>
      </c>
      <c r="B3144">
        <v>34</v>
      </c>
      <c r="C3144" t="s">
        <v>13</v>
      </c>
      <c r="D3144" t="s">
        <v>14</v>
      </c>
      <c r="E3144" t="s">
        <v>25</v>
      </c>
      <c r="F3144">
        <v>7</v>
      </c>
      <c r="G3144" s="1">
        <v>120000</v>
      </c>
      <c r="H3144" t="s">
        <v>32</v>
      </c>
      <c r="I3144" t="s">
        <v>23</v>
      </c>
    </row>
    <row r="3145" spans="1:9" x14ac:dyDescent="0.3">
      <c r="A3145">
        <v>3146</v>
      </c>
      <c r="B3145">
        <v>29</v>
      </c>
      <c r="C3145" t="s">
        <v>8</v>
      </c>
      <c r="D3145" t="s">
        <v>9</v>
      </c>
      <c r="E3145" t="s">
        <v>10</v>
      </c>
      <c r="F3145">
        <v>4</v>
      </c>
      <c r="G3145" s="1">
        <v>80000</v>
      </c>
      <c r="H3145" t="s">
        <v>32</v>
      </c>
      <c r="I3145" t="s">
        <v>33</v>
      </c>
    </row>
    <row r="3146" spans="1:9" x14ac:dyDescent="0.3">
      <c r="A3146">
        <v>3147</v>
      </c>
      <c r="B3146">
        <v>41</v>
      </c>
      <c r="C3146" t="s">
        <v>13</v>
      </c>
      <c r="D3146" t="s">
        <v>18</v>
      </c>
      <c r="E3146" t="s">
        <v>84</v>
      </c>
      <c r="F3146">
        <v>16</v>
      </c>
      <c r="G3146" s="1">
        <v>200000</v>
      </c>
      <c r="H3146" t="s">
        <v>20</v>
      </c>
      <c r="I3146" t="s">
        <v>12</v>
      </c>
    </row>
    <row r="3147" spans="1:9" x14ac:dyDescent="0.3">
      <c r="A3147">
        <v>3148</v>
      </c>
      <c r="B3147">
        <v>34</v>
      </c>
      <c r="C3147" t="s">
        <v>8</v>
      </c>
      <c r="D3147" t="s">
        <v>14</v>
      </c>
      <c r="E3147" t="s">
        <v>15</v>
      </c>
      <c r="F3147">
        <v>8</v>
      </c>
      <c r="G3147" s="1">
        <v>100000</v>
      </c>
      <c r="H3147" t="s">
        <v>16</v>
      </c>
      <c r="I3147" t="s">
        <v>17</v>
      </c>
    </row>
    <row r="3148" spans="1:9" x14ac:dyDescent="0.3">
      <c r="A3148">
        <v>3149</v>
      </c>
      <c r="B3148">
        <v>24</v>
      </c>
      <c r="C3148" t="s">
        <v>13</v>
      </c>
      <c r="D3148" t="s">
        <v>9</v>
      </c>
      <c r="E3148" t="s">
        <v>34</v>
      </c>
      <c r="F3148">
        <v>2</v>
      </c>
      <c r="G3148" s="1">
        <v>55000</v>
      </c>
      <c r="H3148" t="s">
        <v>20</v>
      </c>
      <c r="I3148" t="s">
        <v>23</v>
      </c>
    </row>
    <row r="3149" spans="1:9" x14ac:dyDescent="0.3">
      <c r="A3149">
        <v>3150</v>
      </c>
      <c r="B3149">
        <v>36</v>
      </c>
      <c r="C3149" t="s">
        <v>8</v>
      </c>
      <c r="D3149" t="s">
        <v>18</v>
      </c>
      <c r="E3149" t="s">
        <v>208</v>
      </c>
      <c r="F3149">
        <v>12</v>
      </c>
      <c r="G3149" s="1">
        <v>170000</v>
      </c>
      <c r="H3149" t="s">
        <v>16</v>
      </c>
      <c r="I3149" t="s">
        <v>12</v>
      </c>
    </row>
    <row r="3150" spans="1:9" x14ac:dyDescent="0.3">
      <c r="A3150">
        <v>3151</v>
      </c>
      <c r="B3150">
        <v>30</v>
      </c>
      <c r="C3150" t="s">
        <v>13</v>
      </c>
      <c r="D3150" t="s">
        <v>9</v>
      </c>
      <c r="E3150" t="s">
        <v>10</v>
      </c>
      <c r="F3150">
        <v>5</v>
      </c>
      <c r="G3150" s="1">
        <v>90000</v>
      </c>
      <c r="H3150" t="s">
        <v>20</v>
      </c>
      <c r="I3150" t="s">
        <v>23</v>
      </c>
    </row>
    <row r="3151" spans="1:9" x14ac:dyDescent="0.3">
      <c r="A3151">
        <v>3152</v>
      </c>
      <c r="B3151">
        <v>29</v>
      </c>
      <c r="C3151" t="s">
        <v>8</v>
      </c>
      <c r="D3151" t="s">
        <v>9</v>
      </c>
      <c r="E3151" t="s">
        <v>207</v>
      </c>
      <c r="F3151">
        <v>4</v>
      </c>
      <c r="G3151" s="1">
        <v>80000</v>
      </c>
      <c r="H3151" t="s">
        <v>32</v>
      </c>
      <c r="I3151" t="s">
        <v>23</v>
      </c>
    </row>
    <row r="3152" spans="1:9" x14ac:dyDescent="0.3">
      <c r="A3152">
        <v>3153</v>
      </c>
      <c r="B3152">
        <v>42</v>
      </c>
      <c r="C3152" t="s">
        <v>8</v>
      </c>
      <c r="D3152" t="s">
        <v>14</v>
      </c>
      <c r="E3152" t="s">
        <v>25</v>
      </c>
      <c r="F3152">
        <v>14</v>
      </c>
      <c r="G3152" s="1">
        <v>180000</v>
      </c>
      <c r="H3152" t="s">
        <v>32</v>
      </c>
      <c r="I3152" t="s">
        <v>12</v>
      </c>
    </row>
    <row r="3153" spans="1:9" x14ac:dyDescent="0.3">
      <c r="A3153">
        <v>3154</v>
      </c>
      <c r="B3153">
        <v>26</v>
      </c>
      <c r="C3153" t="s">
        <v>8</v>
      </c>
      <c r="D3153" t="s">
        <v>9</v>
      </c>
      <c r="E3153" t="s">
        <v>34</v>
      </c>
      <c r="F3153">
        <v>2</v>
      </c>
      <c r="G3153" s="1">
        <v>60000</v>
      </c>
      <c r="H3153" t="s">
        <v>16</v>
      </c>
      <c r="I3153" t="s">
        <v>39</v>
      </c>
    </row>
    <row r="3154" spans="1:9" x14ac:dyDescent="0.3">
      <c r="A3154">
        <v>3155</v>
      </c>
      <c r="B3154">
        <v>35</v>
      </c>
      <c r="C3154" t="s">
        <v>13</v>
      </c>
      <c r="D3154" t="s">
        <v>14</v>
      </c>
      <c r="E3154" t="s">
        <v>15</v>
      </c>
      <c r="F3154">
        <v>9</v>
      </c>
      <c r="G3154" s="1">
        <v>120000</v>
      </c>
      <c r="H3154" t="s">
        <v>32</v>
      </c>
      <c r="I3154" t="s">
        <v>12</v>
      </c>
    </row>
    <row r="3155" spans="1:9" x14ac:dyDescent="0.3">
      <c r="A3155">
        <v>3156</v>
      </c>
      <c r="B3155">
        <v>27</v>
      </c>
      <c r="C3155" t="s">
        <v>13</v>
      </c>
      <c r="D3155" t="s">
        <v>9</v>
      </c>
      <c r="E3155" t="s">
        <v>10</v>
      </c>
      <c r="F3155">
        <v>3</v>
      </c>
      <c r="G3155" s="1">
        <v>70000</v>
      </c>
      <c r="H3155" t="s">
        <v>20</v>
      </c>
      <c r="I3155" t="s">
        <v>12</v>
      </c>
    </row>
    <row r="3156" spans="1:9" x14ac:dyDescent="0.3">
      <c r="A3156">
        <v>3157</v>
      </c>
      <c r="B3156">
        <v>48</v>
      </c>
      <c r="C3156" t="s">
        <v>8</v>
      </c>
      <c r="D3156" t="s">
        <v>18</v>
      </c>
      <c r="E3156" t="s">
        <v>208</v>
      </c>
      <c r="F3156">
        <v>18</v>
      </c>
      <c r="G3156" s="1">
        <v>210000</v>
      </c>
      <c r="H3156" t="s">
        <v>11</v>
      </c>
      <c r="I3156" t="s">
        <v>44</v>
      </c>
    </row>
    <row r="3157" spans="1:9" x14ac:dyDescent="0.3">
      <c r="A3157">
        <v>3158</v>
      </c>
      <c r="B3157">
        <v>34</v>
      </c>
      <c r="C3157" t="s">
        <v>8</v>
      </c>
      <c r="D3157" t="s">
        <v>14</v>
      </c>
      <c r="E3157" t="s">
        <v>60</v>
      </c>
      <c r="F3157">
        <v>9</v>
      </c>
      <c r="G3157" s="1">
        <v>140000</v>
      </c>
      <c r="H3157" t="s">
        <v>20</v>
      </c>
      <c r="I3157" t="s">
        <v>12</v>
      </c>
    </row>
    <row r="3158" spans="1:9" x14ac:dyDescent="0.3">
      <c r="A3158">
        <v>3159</v>
      </c>
      <c r="B3158">
        <v>23</v>
      </c>
      <c r="C3158" t="s">
        <v>13</v>
      </c>
      <c r="D3158" t="s">
        <v>9</v>
      </c>
      <c r="E3158" t="s">
        <v>10</v>
      </c>
      <c r="F3158">
        <v>1</v>
      </c>
      <c r="G3158" s="1">
        <v>50000</v>
      </c>
      <c r="H3158" t="s">
        <v>32</v>
      </c>
      <c r="I3158" t="s">
        <v>23</v>
      </c>
    </row>
    <row r="3159" spans="1:9" x14ac:dyDescent="0.3">
      <c r="A3159">
        <v>3160</v>
      </c>
      <c r="B3159">
        <v>32</v>
      </c>
      <c r="C3159" t="s">
        <v>8</v>
      </c>
      <c r="D3159" t="s">
        <v>14</v>
      </c>
      <c r="E3159" t="s">
        <v>25</v>
      </c>
      <c r="F3159">
        <v>7</v>
      </c>
      <c r="G3159" s="1">
        <v>110000</v>
      </c>
      <c r="H3159" t="s">
        <v>20</v>
      </c>
      <c r="I3159" t="s">
        <v>56</v>
      </c>
    </row>
    <row r="3160" spans="1:9" x14ac:dyDescent="0.3">
      <c r="A3160">
        <v>3161</v>
      </c>
      <c r="B3160">
        <v>25</v>
      </c>
      <c r="C3160" t="s">
        <v>13</v>
      </c>
      <c r="D3160" t="s">
        <v>14</v>
      </c>
      <c r="E3160" t="s">
        <v>10</v>
      </c>
      <c r="F3160">
        <v>2</v>
      </c>
      <c r="G3160" s="1">
        <v>60000</v>
      </c>
      <c r="H3160" t="s">
        <v>32</v>
      </c>
      <c r="I3160" t="s">
        <v>23</v>
      </c>
    </row>
    <row r="3161" spans="1:9" x14ac:dyDescent="0.3">
      <c r="A3161">
        <v>3162</v>
      </c>
      <c r="B3161">
        <v>37</v>
      </c>
      <c r="C3161" t="s">
        <v>8</v>
      </c>
      <c r="D3161" t="s">
        <v>9</v>
      </c>
      <c r="E3161" t="s">
        <v>15</v>
      </c>
      <c r="F3161">
        <v>11</v>
      </c>
      <c r="G3161" s="1">
        <v>160000</v>
      </c>
      <c r="H3161" t="s">
        <v>11</v>
      </c>
      <c r="I3161" t="s">
        <v>12</v>
      </c>
    </row>
    <row r="3162" spans="1:9" x14ac:dyDescent="0.3">
      <c r="A3162">
        <v>3163</v>
      </c>
      <c r="B3162">
        <v>28</v>
      </c>
      <c r="C3162" t="s">
        <v>8</v>
      </c>
      <c r="D3162" t="s">
        <v>9</v>
      </c>
      <c r="E3162" t="s">
        <v>10</v>
      </c>
      <c r="F3162">
        <v>4</v>
      </c>
      <c r="G3162" s="1">
        <v>75000</v>
      </c>
      <c r="H3162" t="s">
        <v>27</v>
      </c>
      <c r="I3162" t="s">
        <v>12</v>
      </c>
    </row>
    <row r="3163" spans="1:9" x14ac:dyDescent="0.3">
      <c r="A3163">
        <v>3164</v>
      </c>
      <c r="B3163">
        <v>41</v>
      </c>
      <c r="C3163" t="s">
        <v>13</v>
      </c>
      <c r="D3163" t="s">
        <v>18</v>
      </c>
      <c r="E3163" t="s">
        <v>208</v>
      </c>
      <c r="F3163">
        <v>16</v>
      </c>
      <c r="G3163" s="1">
        <v>200000</v>
      </c>
      <c r="H3163" t="s">
        <v>32</v>
      </c>
      <c r="I3163" t="s">
        <v>12</v>
      </c>
    </row>
    <row r="3164" spans="1:9" x14ac:dyDescent="0.3">
      <c r="A3164">
        <v>3165</v>
      </c>
      <c r="B3164">
        <v>34</v>
      </c>
      <c r="C3164" t="s">
        <v>8</v>
      </c>
      <c r="D3164" t="s">
        <v>14</v>
      </c>
      <c r="E3164" t="s">
        <v>15</v>
      </c>
      <c r="F3164">
        <v>8</v>
      </c>
      <c r="G3164" s="1">
        <v>100000</v>
      </c>
      <c r="H3164" t="s">
        <v>16</v>
      </c>
      <c r="I3164" t="s">
        <v>39</v>
      </c>
    </row>
    <row r="3165" spans="1:9" x14ac:dyDescent="0.3">
      <c r="A3165">
        <v>3166</v>
      </c>
      <c r="B3165">
        <v>24</v>
      </c>
      <c r="C3165" t="s">
        <v>13</v>
      </c>
      <c r="D3165" t="s">
        <v>9</v>
      </c>
      <c r="E3165" t="s">
        <v>34</v>
      </c>
      <c r="F3165">
        <v>2</v>
      </c>
      <c r="G3165" s="1">
        <v>55000</v>
      </c>
      <c r="H3165" t="s">
        <v>11</v>
      </c>
      <c r="I3165" t="s">
        <v>44</v>
      </c>
    </row>
    <row r="3166" spans="1:9" x14ac:dyDescent="0.3">
      <c r="A3166">
        <v>3167</v>
      </c>
      <c r="B3166">
        <v>36</v>
      </c>
      <c r="C3166" t="s">
        <v>8</v>
      </c>
      <c r="D3166" t="s">
        <v>18</v>
      </c>
      <c r="E3166" t="s">
        <v>84</v>
      </c>
      <c r="F3166">
        <v>12</v>
      </c>
      <c r="G3166" s="1">
        <v>170000</v>
      </c>
      <c r="H3166" t="s">
        <v>20</v>
      </c>
      <c r="I3166" t="s">
        <v>12</v>
      </c>
    </row>
    <row r="3167" spans="1:9" x14ac:dyDescent="0.3">
      <c r="A3167">
        <v>3168</v>
      </c>
      <c r="B3167">
        <v>30</v>
      </c>
      <c r="C3167" t="s">
        <v>13</v>
      </c>
      <c r="D3167" t="s">
        <v>9</v>
      </c>
      <c r="E3167" t="s">
        <v>10</v>
      </c>
      <c r="F3167">
        <v>5</v>
      </c>
      <c r="G3167" s="1">
        <v>90000</v>
      </c>
      <c r="H3167" t="s">
        <v>16</v>
      </c>
      <c r="I3167" t="s">
        <v>39</v>
      </c>
    </row>
    <row r="3168" spans="1:9" x14ac:dyDescent="0.3">
      <c r="A3168">
        <v>3169</v>
      </c>
      <c r="B3168">
        <v>29</v>
      </c>
      <c r="C3168" t="s">
        <v>8</v>
      </c>
      <c r="D3168" t="s">
        <v>9</v>
      </c>
      <c r="E3168" t="s">
        <v>207</v>
      </c>
      <c r="F3168">
        <v>4</v>
      </c>
      <c r="G3168" s="1">
        <v>80000</v>
      </c>
      <c r="H3168" t="s">
        <v>32</v>
      </c>
      <c r="I3168" t="s">
        <v>12</v>
      </c>
    </row>
    <row r="3169" spans="1:9" x14ac:dyDescent="0.3">
      <c r="A3169">
        <v>3170</v>
      </c>
      <c r="B3169">
        <v>42</v>
      </c>
      <c r="C3169" t="s">
        <v>8</v>
      </c>
      <c r="D3169" t="s">
        <v>14</v>
      </c>
      <c r="E3169" t="s">
        <v>25</v>
      </c>
      <c r="F3169">
        <v>14</v>
      </c>
      <c r="G3169" s="1">
        <v>180000</v>
      </c>
      <c r="H3169" t="s">
        <v>11</v>
      </c>
      <c r="I3169" t="s">
        <v>44</v>
      </c>
    </row>
    <row r="3170" spans="1:9" x14ac:dyDescent="0.3">
      <c r="A3170">
        <v>3171</v>
      </c>
      <c r="B3170">
        <v>26</v>
      </c>
      <c r="C3170" t="s">
        <v>8</v>
      </c>
      <c r="D3170" t="s">
        <v>9</v>
      </c>
      <c r="E3170" t="s">
        <v>34</v>
      </c>
      <c r="F3170">
        <v>2</v>
      </c>
      <c r="G3170" s="1">
        <v>60000</v>
      </c>
      <c r="H3170" t="s">
        <v>16</v>
      </c>
      <c r="I3170" t="s">
        <v>23</v>
      </c>
    </row>
    <row r="3171" spans="1:9" x14ac:dyDescent="0.3">
      <c r="A3171">
        <v>3172</v>
      </c>
      <c r="B3171">
        <v>35</v>
      </c>
      <c r="C3171" t="s">
        <v>13</v>
      </c>
      <c r="D3171" t="s">
        <v>14</v>
      </c>
      <c r="E3171" t="s">
        <v>15</v>
      </c>
      <c r="F3171">
        <v>9</v>
      </c>
      <c r="G3171" s="1">
        <v>120000</v>
      </c>
      <c r="H3171" t="s">
        <v>32</v>
      </c>
      <c r="I3171" t="s">
        <v>23</v>
      </c>
    </row>
    <row r="3172" spans="1:9" x14ac:dyDescent="0.3">
      <c r="A3172">
        <v>3173</v>
      </c>
      <c r="B3172">
        <v>27</v>
      </c>
      <c r="C3172" t="s">
        <v>13</v>
      </c>
      <c r="D3172" t="s">
        <v>9</v>
      </c>
      <c r="E3172" t="s">
        <v>10</v>
      </c>
      <c r="F3172">
        <v>3</v>
      </c>
      <c r="G3172" s="1">
        <v>70000</v>
      </c>
      <c r="H3172" t="s">
        <v>32</v>
      </c>
      <c r="I3172" t="s">
        <v>33</v>
      </c>
    </row>
    <row r="3173" spans="1:9" x14ac:dyDescent="0.3">
      <c r="A3173">
        <v>3174</v>
      </c>
      <c r="B3173">
        <v>48</v>
      </c>
      <c r="C3173" t="s">
        <v>8</v>
      </c>
      <c r="D3173" t="s">
        <v>18</v>
      </c>
      <c r="E3173" t="s">
        <v>208</v>
      </c>
      <c r="F3173">
        <v>18</v>
      </c>
      <c r="G3173" s="1">
        <v>210000</v>
      </c>
      <c r="H3173" t="s">
        <v>20</v>
      </c>
      <c r="I3173" t="s">
        <v>12</v>
      </c>
    </row>
    <row r="3174" spans="1:9" x14ac:dyDescent="0.3">
      <c r="A3174">
        <v>3175</v>
      </c>
      <c r="B3174">
        <v>34</v>
      </c>
      <c r="C3174" t="s">
        <v>8</v>
      </c>
      <c r="D3174" t="s">
        <v>14</v>
      </c>
      <c r="E3174" t="s">
        <v>60</v>
      </c>
      <c r="F3174">
        <v>9</v>
      </c>
      <c r="G3174" s="1">
        <v>140000</v>
      </c>
      <c r="H3174" t="s">
        <v>20</v>
      </c>
      <c r="I3174" t="s">
        <v>23</v>
      </c>
    </row>
    <row r="3175" spans="1:9" x14ac:dyDescent="0.3">
      <c r="A3175">
        <v>3176</v>
      </c>
      <c r="B3175">
        <v>23</v>
      </c>
      <c r="C3175" t="s">
        <v>13</v>
      </c>
      <c r="D3175" t="s">
        <v>9</v>
      </c>
      <c r="E3175" t="s">
        <v>10</v>
      </c>
      <c r="F3175">
        <v>1</v>
      </c>
      <c r="G3175" s="1">
        <v>50000</v>
      </c>
      <c r="H3175" t="s">
        <v>11</v>
      </c>
      <c r="I3175" t="s">
        <v>35</v>
      </c>
    </row>
    <row r="3176" spans="1:9" x14ac:dyDescent="0.3">
      <c r="A3176">
        <v>3177</v>
      </c>
      <c r="B3176">
        <v>32</v>
      </c>
      <c r="C3176" t="s">
        <v>8</v>
      </c>
      <c r="D3176" t="s">
        <v>14</v>
      </c>
      <c r="E3176" t="s">
        <v>25</v>
      </c>
      <c r="F3176">
        <v>7</v>
      </c>
      <c r="G3176" s="1">
        <v>110000</v>
      </c>
      <c r="H3176" t="s">
        <v>32</v>
      </c>
      <c r="I3176" t="s">
        <v>12</v>
      </c>
    </row>
    <row r="3177" spans="1:9" x14ac:dyDescent="0.3">
      <c r="A3177">
        <v>3178</v>
      </c>
      <c r="B3177">
        <v>25</v>
      </c>
      <c r="C3177" t="s">
        <v>13</v>
      </c>
      <c r="D3177" t="s">
        <v>14</v>
      </c>
      <c r="E3177" t="s">
        <v>10</v>
      </c>
      <c r="F3177">
        <v>2</v>
      </c>
      <c r="G3177" s="1">
        <v>60000</v>
      </c>
      <c r="H3177" t="s">
        <v>11</v>
      </c>
      <c r="I3177" t="s">
        <v>35</v>
      </c>
    </row>
    <row r="3178" spans="1:9" x14ac:dyDescent="0.3">
      <c r="A3178">
        <v>3179</v>
      </c>
      <c r="B3178">
        <v>37</v>
      </c>
      <c r="C3178" t="s">
        <v>8</v>
      </c>
      <c r="D3178" t="s">
        <v>9</v>
      </c>
      <c r="E3178" t="s">
        <v>15</v>
      </c>
      <c r="F3178">
        <v>11</v>
      </c>
      <c r="G3178" s="1">
        <v>160000</v>
      </c>
      <c r="H3178" t="s">
        <v>11</v>
      </c>
      <c r="I3178" t="s">
        <v>12</v>
      </c>
    </row>
    <row r="3179" spans="1:9" x14ac:dyDescent="0.3">
      <c r="A3179">
        <v>3180</v>
      </c>
      <c r="B3179">
        <v>28</v>
      </c>
      <c r="C3179" t="s">
        <v>8</v>
      </c>
      <c r="D3179" t="s">
        <v>9</v>
      </c>
      <c r="E3179" t="s">
        <v>10</v>
      </c>
      <c r="F3179">
        <v>4</v>
      </c>
      <c r="G3179" s="1">
        <v>75000</v>
      </c>
      <c r="H3179" t="s">
        <v>27</v>
      </c>
      <c r="I3179" t="s">
        <v>12</v>
      </c>
    </row>
    <row r="3180" spans="1:9" x14ac:dyDescent="0.3">
      <c r="A3180">
        <v>3181</v>
      </c>
      <c r="B3180">
        <v>41</v>
      </c>
      <c r="C3180" t="s">
        <v>13</v>
      </c>
      <c r="D3180" t="s">
        <v>18</v>
      </c>
      <c r="E3180" t="s">
        <v>208</v>
      </c>
      <c r="F3180">
        <v>16</v>
      </c>
      <c r="G3180" s="1">
        <v>200000</v>
      </c>
      <c r="H3180" t="s">
        <v>27</v>
      </c>
      <c r="I3180" t="s">
        <v>30</v>
      </c>
    </row>
    <row r="3181" spans="1:9" x14ac:dyDescent="0.3">
      <c r="A3181">
        <v>3182</v>
      </c>
      <c r="B3181">
        <v>34</v>
      </c>
      <c r="C3181" t="s">
        <v>8</v>
      </c>
      <c r="D3181" t="s">
        <v>14</v>
      </c>
      <c r="E3181" t="s">
        <v>15</v>
      </c>
      <c r="F3181">
        <v>8</v>
      </c>
      <c r="G3181" s="1">
        <v>100000</v>
      </c>
      <c r="H3181" t="s">
        <v>11</v>
      </c>
      <c r="I3181" t="s">
        <v>44</v>
      </c>
    </row>
    <row r="3182" spans="1:9" x14ac:dyDescent="0.3">
      <c r="A3182">
        <v>3183</v>
      </c>
      <c r="B3182">
        <v>24</v>
      </c>
      <c r="C3182" t="s">
        <v>13</v>
      </c>
      <c r="D3182" t="s">
        <v>9</v>
      </c>
      <c r="E3182" t="s">
        <v>34</v>
      </c>
      <c r="F3182">
        <v>2</v>
      </c>
      <c r="G3182" s="1">
        <v>55000</v>
      </c>
      <c r="H3182" t="s">
        <v>11</v>
      </c>
      <c r="I3182" t="s">
        <v>44</v>
      </c>
    </row>
    <row r="3183" spans="1:9" x14ac:dyDescent="0.3">
      <c r="A3183">
        <v>3184</v>
      </c>
      <c r="B3183">
        <v>36</v>
      </c>
      <c r="C3183" t="s">
        <v>8</v>
      </c>
      <c r="D3183" t="s">
        <v>18</v>
      </c>
      <c r="E3183" t="s">
        <v>84</v>
      </c>
      <c r="F3183">
        <v>12</v>
      </c>
      <c r="G3183" s="1">
        <v>170000</v>
      </c>
      <c r="H3183" t="s">
        <v>32</v>
      </c>
      <c r="I3183" t="s">
        <v>23</v>
      </c>
    </row>
    <row r="3184" spans="1:9" x14ac:dyDescent="0.3">
      <c r="A3184">
        <v>3185</v>
      </c>
      <c r="B3184">
        <v>30</v>
      </c>
      <c r="C3184" t="s">
        <v>13</v>
      </c>
      <c r="D3184" t="s">
        <v>9</v>
      </c>
      <c r="E3184" t="s">
        <v>10</v>
      </c>
      <c r="F3184">
        <v>5</v>
      </c>
      <c r="G3184" s="1">
        <v>90000</v>
      </c>
      <c r="H3184" t="s">
        <v>16</v>
      </c>
      <c r="I3184" t="s">
        <v>23</v>
      </c>
    </row>
    <row r="3185" spans="1:9" x14ac:dyDescent="0.3">
      <c r="A3185">
        <v>3186</v>
      </c>
      <c r="B3185">
        <v>29</v>
      </c>
      <c r="C3185" t="s">
        <v>8</v>
      </c>
      <c r="D3185" t="s">
        <v>9</v>
      </c>
      <c r="E3185" t="s">
        <v>207</v>
      </c>
      <c r="F3185">
        <v>4</v>
      </c>
      <c r="G3185" s="1">
        <v>80000</v>
      </c>
      <c r="H3185" t="s">
        <v>20</v>
      </c>
      <c r="I3185" t="s">
        <v>23</v>
      </c>
    </row>
    <row r="3186" spans="1:9" x14ac:dyDescent="0.3">
      <c r="A3186">
        <v>3187</v>
      </c>
      <c r="B3186">
        <v>42</v>
      </c>
      <c r="C3186" t="s">
        <v>8</v>
      </c>
      <c r="D3186" t="s">
        <v>14</v>
      </c>
      <c r="E3186" t="s">
        <v>25</v>
      </c>
      <c r="F3186">
        <v>14</v>
      </c>
      <c r="G3186" s="1">
        <v>180000</v>
      </c>
      <c r="H3186" t="s">
        <v>32</v>
      </c>
      <c r="I3186" t="s">
        <v>23</v>
      </c>
    </row>
    <row r="3187" spans="1:9" x14ac:dyDescent="0.3">
      <c r="A3187">
        <v>3188</v>
      </c>
      <c r="B3187">
        <v>26</v>
      </c>
      <c r="C3187" t="s">
        <v>8</v>
      </c>
      <c r="D3187" t="s">
        <v>9</v>
      </c>
      <c r="E3187" t="s">
        <v>34</v>
      </c>
      <c r="F3187">
        <v>2</v>
      </c>
      <c r="G3187" s="1">
        <v>60000</v>
      </c>
      <c r="H3187" t="s">
        <v>32</v>
      </c>
      <c r="I3187" t="s">
        <v>23</v>
      </c>
    </row>
    <row r="3188" spans="1:9" x14ac:dyDescent="0.3">
      <c r="A3188">
        <v>3189</v>
      </c>
      <c r="B3188">
        <v>35</v>
      </c>
      <c r="C3188" t="s">
        <v>13</v>
      </c>
      <c r="D3188" t="s">
        <v>14</v>
      </c>
      <c r="E3188" t="s">
        <v>15</v>
      </c>
      <c r="F3188">
        <v>9</v>
      </c>
      <c r="G3188" s="1">
        <v>120000</v>
      </c>
      <c r="H3188" t="s">
        <v>16</v>
      </c>
      <c r="I3188" t="s">
        <v>17</v>
      </c>
    </row>
    <row r="3189" spans="1:9" x14ac:dyDescent="0.3">
      <c r="A3189">
        <v>3190</v>
      </c>
      <c r="B3189">
        <v>27</v>
      </c>
      <c r="C3189" t="s">
        <v>13</v>
      </c>
      <c r="D3189" t="s">
        <v>9</v>
      </c>
      <c r="E3189" t="s">
        <v>10</v>
      </c>
      <c r="F3189">
        <v>3</v>
      </c>
      <c r="G3189" s="1">
        <v>70000</v>
      </c>
      <c r="H3189" t="s">
        <v>27</v>
      </c>
      <c r="I3189" t="s">
        <v>30</v>
      </c>
    </row>
    <row r="3190" spans="1:9" x14ac:dyDescent="0.3">
      <c r="A3190">
        <v>3191</v>
      </c>
      <c r="B3190">
        <v>48</v>
      </c>
      <c r="C3190" t="s">
        <v>8</v>
      </c>
      <c r="D3190" t="s">
        <v>18</v>
      </c>
      <c r="E3190" t="s">
        <v>208</v>
      </c>
      <c r="F3190">
        <v>18</v>
      </c>
      <c r="G3190" s="1">
        <v>210000</v>
      </c>
      <c r="H3190" t="s">
        <v>11</v>
      </c>
      <c r="I3190" t="s">
        <v>44</v>
      </c>
    </row>
    <row r="3191" spans="1:9" x14ac:dyDescent="0.3">
      <c r="A3191">
        <v>3192</v>
      </c>
      <c r="B3191">
        <v>34</v>
      </c>
      <c r="C3191" t="s">
        <v>8</v>
      </c>
      <c r="D3191" t="s">
        <v>14</v>
      </c>
      <c r="E3191" t="s">
        <v>60</v>
      </c>
      <c r="F3191">
        <v>9</v>
      </c>
      <c r="G3191" s="1">
        <v>140000</v>
      </c>
      <c r="H3191" t="s">
        <v>16</v>
      </c>
      <c r="I3191" t="s">
        <v>23</v>
      </c>
    </row>
    <row r="3192" spans="1:9" x14ac:dyDescent="0.3">
      <c r="A3192">
        <v>3193</v>
      </c>
      <c r="B3192">
        <v>23</v>
      </c>
      <c r="C3192" t="s">
        <v>13</v>
      </c>
      <c r="D3192" t="s">
        <v>9</v>
      </c>
      <c r="E3192" t="s">
        <v>10</v>
      </c>
      <c r="F3192">
        <v>1</v>
      </c>
      <c r="G3192" s="1">
        <v>50000</v>
      </c>
      <c r="H3192" t="s">
        <v>27</v>
      </c>
      <c r="I3192" t="s">
        <v>28</v>
      </c>
    </row>
    <row r="3193" spans="1:9" x14ac:dyDescent="0.3">
      <c r="A3193">
        <v>3194</v>
      </c>
      <c r="B3193">
        <v>32</v>
      </c>
      <c r="C3193" t="s">
        <v>8</v>
      </c>
      <c r="D3193" t="s">
        <v>14</v>
      </c>
      <c r="E3193" t="s">
        <v>25</v>
      </c>
      <c r="F3193">
        <v>7</v>
      </c>
      <c r="G3193" s="1">
        <v>110000</v>
      </c>
      <c r="H3193" t="s">
        <v>20</v>
      </c>
      <c r="I3193" t="s">
        <v>23</v>
      </c>
    </row>
    <row r="3194" spans="1:9" x14ac:dyDescent="0.3">
      <c r="A3194">
        <v>3195</v>
      </c>
      <c r="B3194">
        <v>25</v>
      </c>
      <c r="C3194" t="s">
        <v>13</v>
      </c>
      <c r="D3194" t="s">
        <v>14</v>
      </c>
      <c r="E3194" t="s">
        <v>10</v>
      </c>
      <c r="F3194">
        <v>2</v>
      </c>
      <c r="G3194" s="1">
        <v>60000</v>
      </c>
      <c r="H3194" t="s">
        <v>27</v>
      </c>
      <c r="I3194" t="s">
        <v>28</v>
      </c>
    </row>
    <row r="3195" spans="1:9" x14ac:dyDescent="0.3">
      <c r="A3195">
        <v>3196</v>
      </c>
      <c r="B3195">
        <v>37</v>
      </c>
      <c r="C3195" t="s">
        <v>8</v>
      </c>
      <c r="D3195" t="s">
        <v>9</v>
      </c>
      <c r="E3195" t="s">
        <v>15</v>
      </c>
      <c r="F3195">
        <v>11</v>
      </c>
      <c r="G3195" s="1">
        <v>160000</v>
      </c>
      <c r="H3195" t="s">
        <v>20</v>
      </c>
      <c r="I3195" t="s">
        <v>12</v>
      </c>
    </row>
    <row r="3196" spans="1:9" x14ac:dyDescent="0.3">
      <c r="A3196">
        <v>3197</v>
      </c>
      <c r="B3196">
        <v>28</v>
      </c>
      <c r="C3196" t="s">
        <v>8</v>
      </c>
      <c r="D3196" t="s">
        <v>9</v>
      </c>
      <c r="E3196" t="s">
        <v>10</v>
      </c>
      <c r="F3196">
        <v>4</v>
      </c>
      <c r="G3196" s="1">
        <v>75000</v>
      </c>
      <c r="H3196" t="s">
        <v>11</v>
      </c>
      <c r="I3196" t="s">
        <v>23</v>
      </c>
    </row>
    <row r="3197" spans="1:9" x14ac:dyDescent="0.3">
      <c r="A3197">
        <v>3198</v>
      </c>
      <c r="B3197">
        <v>41</v>
      </c>
      <c r="C3197" t="s">
        <v>13</v>
      </c>
      <c r="D3197" t="s">
        <v>18</v>
      </c>
      <c r="E3197" t="s">
        <v>208</v>
      </c>
      <c r="F3197">
        <v>16</v>
      </c>
      <c r="G3197" s="1">
        <v>200000</v>
      </c>
      <c r="H3197" t="s">
        <v>16</v>
      </c>
      <c r="I3197" t="s">
        <v>12</v>
      </c>
    </row>
    <row r="3198" spans="1:9" x14ac:dyDescent="0.3">
      <c r="A3198">
        <v>3199</v>
      </c>
      <c r="B3198">
        <v>34</v>
      </c>
      <c r="C3198" t="s">
        <v>8</v>
      </c>
      <c r="D3198" t="s">
        <v>14</v>
      </c>
      <c r="E3198" t="s">
        <v>15</v>
      </c>
      <c r="F3198">
        <v>8</v>
      </c>
      <c r="G3198" s="1">
        <v>100000</v>
      </c>
      <c r="H3198" t="s">
        <v>20</v>
      </c>
      <c r="I3198" t="s">
        <v>23</v>
      </c>
    </row>
    <row r="3199" spans="1:9" x14ac:dyDescent="0.3">
      <c r="A3199">
        <v>3200</v>
      </c>
      <c r="B3199">
        <v>24</v>
      </c>
      <c r="C3199" t="s">
        <v>13</v>
      </c>
      <c r="D3199" t="s">
        <v>9</v>
      </c>
      <c r="E3199" t="s">
        <v>34</v>
      </c>
      <c r="F3199">
        <v>2</v>
      </c>
      <c r="G3199" s="1">
        <v>55000</v>
      </c>
      <c r="H3199" t="s">
        <v>16</v>
      </c>
      <c r="I3199" t="s">
        <v>12</v>
      </c>
    </row>
    <row r="3200" spans="1:9" x14ac:dyDescent="0.3">
      <c r="A3200">
        <v>3201</v>
      </c>
      <c r="B3200">
        <v>36</v>
      </c>
      <c r="C3200" t="s">
        <v>8</v>
      </c>
      <c r="D3200" t="s">
        <v>18</v>
      </c>
      <c r="E3200" t="s">
        <v>84</v>
      </c>
      <c r="F3200">
        <v>12</v>
      </c>
      <c r="G3200" s="1">
        <v>170000</v>
      </c>
      <c r="H3200" t="s">
        <v>20</v>
      </c>
      <c r="I3200" t="s">
        <v>56</v>
      </c>
    </row>
    <row r="3201" spans="1:9" x14ac:dyDescent="0.3">
      <c r="A3201">
        <v>3202</v>
      </c>
      <c r="B3201">
        <v>30</v>
      </c>
      <c r="C3201" t="s">
        <v>13</v>
      </c>
      <c r="D3201" t="s">
        <v>9</v>
      </c>
      <c r="E3201" t="s">
        <v>10</v>
      </c>
      <c r="F3201">
        <v>5</v>
      </c>
      <c r="G3201" s="1">
        <v>90000</v>
      </c>
      <c r="H3201" t="s">
        <v>16</v>
      </c>
      <c r="I3201" t="s">
        <v>23</v>
      </c>
    </row>
    <row r="3202" spans="1:9" x14ac:dyDescent="0.3">
      <c r="A3202">
        <v>3203</v>
      </c>
      <c r="B3202">
        <v>29</v>
      </c>
      <c r="C3202" t="s">
        <v>8</v>
      </c>
      <c r="D3202" t="s">
        <v>9</v>
      </c>
      <c r="E3202" t="s">
        <v>207</v>
      </c>
      <c r="F3202">
        <v>4</v>
      </c>
      <c r="G3202" s="1">
        <v>80000</v>
      </c>
      <c r="H3202" t="s">
        <v>27</v>
      </c>
      <c r="I3202" t="s">
        <v>30</v>
      </c>
    </row>
    <row r="3203" spans="1:9" x14ac:dyDescent="0.3">
      <c r="A3203">
        <v>3204</v>
      </c>
      <c r="B3203">
        <v>42</v>
      </c>
      <c r="C3203" t="s">
        <v>8</v>
      </c>
      <c r="D3203" t="s">
        <v>14</v>
      </c>
      <c r="E3203" t="s">
        <v>25</v>
      </c>
      <c r="F3203">
        <v>14</v>
      </c>
      <c r="G3203" s="1">
        <v>180000</v>
      </c>
      <c r="H3203" t="s">
        <v>16</v>
      </c>
      <c r="I3203" t="s">
        <v>23</v>
      </c>
    </row>
    <row r="3204" spans="1:9" x14ac:dyDescent="0.3">
      <c r="A3204">
        <v>3205</v>
      </c>
      <c r="B3204">
        <v>26</v>
      </c>
      <c r="C3204" t="s">
        <v>8</v>
      </c>
      <c r="D3204" t="s">
        <v>9</v>
      </c>
      <c r="E3204" t="s">
        <v>34</v>
      </c>
      <c r="F3204">
        <v>2</v>
      </c>
      <c r="G3204" s="1">
        <v>60000</v>
      </c>
      <c r="H3204" t="s">
        <v>32</v>
      </c>
      <c r="I3204" t="s">
        <v>12</v>
      </c>
    </row>
    <row r="3205" spans="1:9" x14ac:dyDescent="0.3">
      <c r="A3205">
        <v>3206</v>
      </c>
      <c r="B3205">
        <v>35</v>
      </c>
      <c r="C3205" t="s">
        <v>13</v>
      </c>
      <c r="D3205" t="s">
        <v>14</v>
      </c>
      <c r="E3205" t="s">
        <v>15</v>
      </c>
      <c r="F3205">
        <v>9</v>
      </c>
      <c r="G3205" s="1">
        <v>120000</v>
      </c>
      <c r="H3205" t="s">
        <v>11</v>
      </c>
      <c r="I3205" t="s">
        <v>23</v>
      </c>
    </row>
    <row r="3206" spans="1:9" x14ac:dyDescent="0.3">
      <c r="A3206">
        <v>3207</v>
      </c>
      <c r="B3206">
        <v>27</v>
      </c>
      <c r="C3206" t="s">
        <v>13</v>
      </c>
      <c r="D3206" t="s">
        <v>9</v>
      </c>
      <c r="E3206" t="s">
        <v>10</v>
      </c>
      <c r="F3206">
        <v>3</v>
      </c>
      <c r="G3206" s="1">
        <v>70000</v>
      </c>
      <c r="H3206" t="s">
        <v>11</v>
      </c>
      <c r="I3206" t="s">
        <v>35</v>
      </c>
    </row>
    <row r="3207" spans="1:9" x14ac:dyDescent="0.3">
      <c r="A3207">
        <v>3208</v>
      </c>
      <c r="B3207">
        <v>48</v>
      </c>
      <c r="C3207" t="s">
        <v>8</v>
      </c>
      <c r="D3207" t="s">
        <v>18</v>
      </c>
      <c r="E3207" t="s">
        <v>208</v>
      </c>
      <c r="F3207">
        <v>18</v>
      </c>
      <c r="G3207" s="1">
        <v>210000</v>
      </c>
      <c r="H3207" t="s">
        <v>32</v>
      </c>
      <c r="I3207" t="s">
        <v>23</v>
      </c>
    </row>
    <row r="3208" spans="1:9" x14ac:dyDescent="0.3">
      <c r="A3208">
        <v>3209</v>
      </c>
      <c r="B3208">
        <v>34</v>
      </c>
      <c r="C3208" t="s">
        <v>8</v>
      </c>
      <c r="D3208" t="s">
        <v>14</v>
      </c>
      <c r="E3208" t="s">
        <v>60</v>
      </c>
      <c r="F3208">
        <v>9</v>
      </c>
      <c r="G3208" s="1">
        <v>140000</v>
      </c>
      <c r="H3208" t="s">
        <v>32</v>
      </c>
      <c r="I3208" t="s">
        <v>33</v>
      </c>
    </row>
    <row r="3209" spans="1:9" x14ac:dyDescent="0.3">
      <c r="A3209">
        <v>3210</v>
      </c>
      <c r="B3209">
        <v>23</v>
      </c>
      <c r="C3209" t="s">
        <v>13</v>
      </c>
      <c r="D3209" t="s">
        <v>9</v>
      </c>
      <c r="E3209" t="s">
        <v>10</v>
      </c>
      <c r="F3209">
        <v>1</v>
      </c>
      <c r="G3209" s="1">
        <v>50000</v>
      </c>
      <c r="H3209" t="s">
        <v>11</v>
      </c>
      <c r="I3209" t="s">
        <v>44</v>
      </c>
    </row>
    <row r="3210" spans="1:9" x14ac:dyDescent="0.3">
      <c r="A3210">
        <v>3211</v>
      </c>
      <c r="B3210">
        <v>32</v>
      </c>
      <c r="C3210" t="s">
        <v>8</v>
      </c>
      <c r="D3210" t="s">
        <v>14</v>
      </c>
      <c r="E3210" t="s">
        <v>25</v>
      </c>
      <c r="F3210">
        <v>7</v>
      </c>
      <c r="G3210" s="1">
        <v>110000</v>
      </c>
      <c r="H3210" t="s">
        <v>20</v>
      </c>
      <c r="I3210" t="s">
        <v>12</v>
      </c>
    </row>
    <row r="3211" spans="1:9" x14ac:dyDescent="0.3">
      <c r="A3211">
        <v>3212</v>
      </c>
      <c r="B3211">
        <v>25</v>
      </c>
      <c r="C3211" t="s">
        <v>13</v>
      </c>
      <c r="D3211" t="s">
        <v>14</v>
      </c>
      <c r="E3211" t="s">
        <v>10</v>
      </c>
      <c r="F3211">
        <v>2</v>
      </c>
      <c r="G3211" s="1">
        <v>60000</v>
      </c>
      <c r="H3211" t="s">
        <v>16</v>
      </c>
      <c r="I3211" t="s">
        <v>39</v>
      </c>
    </row>
    <row r="3212" spans="1:9" x14ac:dyDescent="0.3">
      <c r="A3212">
        <v>3213</v>
      </c>
      <c r="B3212">
        <v>37</v>
      </c>
      <c r="C3212" t="s">
        <v>8</v>
      </c>
      <c r="D3212" t="s">
        <v>9</v>
      </c>
      <c r="E3212" t="s">
        <v>15</v>
      </c>
      <c r="F3212">
        <v>11</v>
      </c>
      <c r="G3212" s="1">
        <v>160000</v>
      </c>
      <c r="H3212" t="s">
        <v>27</v>
      </c>
      <c r="I3212" t="s">
        <v>12</v>
      </c>
    </row>
    <row r="3213" spans="1:9" x14ac:dyDescent="0.3">
      <c r="A3213">
        <v>3214</v>
      </c>
      <c r="B3213">
        <v>28</v>
      </c>
      <c r="C3213" t="s">
        <v>8</v>
      </c>
      <c r="D3213" t="s">
        <v>9</v>
      </c>
      <c r="E3213" t="s">
        <v>10</v>
      </c>
      <c r="F3213">
        <v>4</v>
      </c>
      <c r="G3213" s="1">
        <v>75000</v>
      </c>
      <c r="H3213" t="s">
        <v>20</v>
      </c>
      <c r="I3213" t="s">
        <v>23</v>
      </c>
    </row>
    <row r="3214" spans="1:9" x14ac:dyDescent="0.3">
      <c r="A3214">
        <v>3215</v>
      </c>
      <c r="B3214">
        <v>41</v>
      </c>
      <c r="C3214" t="s">
        <v>13</v>
      </c>
      <c r="D3214" t="s">
        <v>18</v>
      </c>
      <c r="E3214" t="s">
        <v>208</v>
      </c>
      <c r="F3214">
        <v>16</v>
      </c>
      <c r="G3214" s="1">
        <v>200000</v>
      </c>
      <c r="H3214" t="s">
        <v>11</v>
      </c>
      <c r="I3214" t="s">
        <v>12</v>
      </c>
    </row>
    <row r="3215" spans="1:9" x14ac:dyDescent="0.3">
      <c r="A3215">
        <v>3216</v>
      </c>
      <c r="B3215">
        <v>34</v>
      </c>
      <c r="C3215" t="s">
        <v>8</v>
      </c>
      <c r="D3215" t="s">
        <v>14</v>
      </c>
      <c r="E3215" t="s">
        <v>15</v>
      </c>
      <c r="F3215">
        <v>8</v>
      </c>
      <c r="G3215" s="1">
        <v>100000</v>
      </c>
      <c r="H3215" t="s">
        <v>32</v>
      </c>
      <c r="I3215" t="s">
        <v>33</v>
      </c>
    </row>
    <row r="3216" spans="1:9" x14ac:dyDescent="0.3">
      <c r="A3216">
        <v>3217</v>
      </c>
      <c r="B3216">
        <v>24</v>
      </c>
      <c r="C3216" t="s">
        <v>13</v>
      </c>
      <c r="D3216" t="s">
        <v>9</v>
      </c>
      <c r="E3216" t="s">
        <v>34</v>
      </c>
      <c r="F3216">
        <v>2</v>
      </c>
      <c r="G3216" s="1">
        <v>55000</v>
      </c>
      <c r="H3216" t="s">
        <v>27</v>
      </c>
      <c r="I3216" t="s">
        <v>30</v>
      </c>
    </row>
    <row r="3217" spans="1:9" x14ac:dyDescent="0.3">
      <c r="A3217">
        <v>3218</v>
      </c>
      <c r="B3217">
        <v>36</v>
      </c>
      <c r="C3217" t="s">
        <v>8</v>
      </c>
      <c r="D3217" t="s">
        <v>18</v>
      </c>
      <c r="E3217" t="s">
        <v>84</v>
      </c>
      <c r="F3217">
        <v>12</v>
      </c>
      <c r="G3217" s="1">
        <v>170000</v>
      </c>
      <c r="H3217" t="s">
        <v>20</v>
      </c>
      <c r="I3217" t="s">
        <v>56</v>
      </c>
    </row>
    <row r="3218" spans="1:9" x14ac:dyDescent="0.3">
      <c r="A3218">
        <v>3219</v>
      </c>
      <c r="B3218">
        <v>30</v>
      </c>
      <c r="C3218" t="s">
        <v>13</v>
      </c>
      <c r="D3218" t="s">
        <v>9</v>
      </c>
      <c r="E3218" t="s">
        <v>10</v>
      </c>
      <c r="F3218">
        <v>5</v>
      </c>
      <c r="G3218" s="1">
        <v>90000</v>
      </c>
      <c r="H3218" t="s">
        <v>16</v>
      </c>
      <c r="I3218" t="s">
        <v>12</v>
      </c>
    </row>
    <row r="3219" spans="1:9" x14ac:dyDescent="0.3">
      <c r="A3219">
        <v>3220</v>
      </c>
      <c r="B3219">
        <v>29</v>
      </c>
      <c r="C3219" t="s">
        <v>8</v>
      </c>
      <c r="D3219" t="s">
        <v>9</v>
      </c>
      <c r="E3219" t="s">
        <v>207</v>
      </c>
      <c r="F3219">
        <v>4</v>
      </c>
      <c r="G3219" s="1">
        <v>80000</v>
      </c>
      <c r="H3219" t="s">
        <v>27</v>
      </c>
      <c r="I3219" t="s">
        <v>30</v>
      </c>
    </row>
    <row r="3220" spans="1:9" x14ac:dyDescent="0.3">
      <c r="A3220">
        <v>3221</v>
      </c>
      <c r="B3220">
        <v>42</v>
      </c>
      <c r="C3220" t="s">
        <v>8</v>
      </c>
      <c r="D3220" t="s">
        <v>14</v>
      </c>
      <c r="E3220" t="s">
        <v>25</v>
      </c>
      <c r="F3220">
        <v>14</v>
      </c>
      <c r="G3220" s="1">
        <v>180000</v>
      </c>
      <c r="H3220" t="s">
        <v>16</v>
      </c>
      <c r="I3220" t="s">
        <v>12</v>
      </c>
    </row>
    <row r="3221" spans="1:9" x14ac:dyDescent="0.3">
      <c r="A3221">
        <v>3222</v>
      </c>
      <c r="B3221">
        <v>26</v>
      </c>
      <c r="C3221" t="s">
        <v>8</v>
      </c>
      <c r="D3221" t="s">
        <v>9</v>
      </c>
      <c r="E3221" t="s">
        <v>34</v>
      </c>
      <c r="F3221">
        <v>2</v>
      </c>
      <c r="G3221" s="1">
        <v>60000</v>
      </c>
      <c r="H3221" t="s">
        <v>16</v>
      </c>
      <c r="I3221" t="s">
        <v>39</v>
      </c>
    </row>
    <row r="3222" spans="1:9" x14ac:dyDescent="0.3">
      <c r="A3222">
        <v>3223</v>
      </c>
      <c r="B3222">
        <v>35</v>
      </c>
      <c r="C3222" t="s">
        <v>13</v>
      </c>
      <c r="D3222" t="s">
        <v>14</v>
      </c>
      <c r="E3222" t="s">
        <v>15</v>
      </c>
      <c r="F3222">
        <v>9</v>
      </c>
      <c r="G3222" s="1">
        <v>120000</v>
      </c>
      <c r="H3222" t="s">
        <v>16</v>
      </c>
      <c r="I3222" t="s">
        <v>23</v>
      </c>
    </row>
    <row r="3223" spans="1:9" x14ac:dyDescent="0.3">
      <c r="A3223">
        <v>3224</v>
      </c>
      <c r="B3223">
        <v>27</v>
      </c>
      <c r="C3223" t="s">
        <v>13</v>
      </c>
      <c r="D3223" t="s">
        <v>9</v>
      </c>
      <c r="E3223" t="s">
        <v>10</v>
      </c>
      <c r="F3223">
        <v>3</v>
      </c>
      <c r="G3223" s="1">
        <v>70000</v>
      </c>
      <c r="H3223" t="s">
        <v>11</v>
      </c>
      <c r="I3223" t="s">
        <v>23</v>
      </c>
    </row>
    <row r="3224" spans="1:9" x14ac:dyDescent="0.3">
      <c r="A3224">
        <v>3225</v>
      </c>
      <c r="B3224">
        <v>48</v>
      </c>
      <c r="C3224" t="s">
        <v>8</v>
      </c>
      <c r="D3224" t="s">
        <v>18</v>
      </c>
      <c r="E3224" t="s">
        <v>208</v>
      </c>
      <c r="F3224">
        <v>18</v>
      </c>
      <c r="G3224" s="1">
        <v>210000</v>
      </c>
      <c r="H3224" t="s">
        <v>11</v>
      </c>
      <c r="I3224" t="s">
        <v>12</v>
      </c>
    </row>
    <row r="3225" spans="1:9" x14ac:dyDescent="0.3">
      <c r="A3225">
        <v>3226</v>
      </c>
      <c r="B3225">
        <v>34</v>
      </c>
      <c r="C3225" t="s">
        <v>8</v>
      </c>
      <c r="D3225" t="s">
        <v>14</v>
      </c>
      <c r="E3225" t="s">
        <v>60</v>
      </c>
      <c r="F3225">
        <v>9</v>
      </c>
      <c r="G3225" s="1">
        <v>140000</v>
      </c>
      <c r="H3225" t="s">
        <v>11</v>
      </c>
      <c r="I3225" t="s">
        <v>35</v>
      </c>
    </row>
    <row r="3226" spans="1:9" x14ac:dyDescent="0.3">
      <c r="A3226">
        <v>3227</v>
      </c>
      <c r="B3226">
        <v>23</v>
      </c>
      <c r="C3226" t="s">
        <v>13</v>
      </c>
      <c r="D3226" t="s">
        <v>9</v>
      </c>
      <c r="E3226" t="s">
        <v>10</v>
      </c>
      <c r="F3226">
        <v>1</v>
      </c>
      <c r="G3226" s="1">
        <v>50000</v>
      </c>
      <c r="H3226" t="s">
        <v>27</v>
      </c>
      <c r="I3226" t="s">
        <v>30</v>
      </c>
    </row>
    <row r="3227" spans="1:9" x14ac:dyDescent="0.3">
      <c r="A3227">
        <v>3228</v>
      </c>
      <c r="B3227">
        <v>32</v>
      </c>
      <c r="C3227" t="s">
        <v>8</v>
      </c>
      <c r="D3227" t="s">
        <v>14</v>
      </c>
      <c r="E3227" t="s">
        <v>25</v>
      </c>
      <c r="F3227">
        <v>7</v>
      </c>
      <c r="G3227" s="1">
        <v>110000</v>
      </c>
      <c r="H3227" t="s">
        <v>20</v>
      </c>
      <c r="I3227" t="s">
        <v>56</v>
      </c>
    </row>
    <row r="3228" spans="1:9" x14ac:dyDescent="0.3">
      <c r="A3228">
        <v>3229</v>
      </c>
      <c r="B3228">
        <v>25</v>
      </c>
      <c r="C3228" t="s">
        <v>13</v>
      </c>
      <c r="D3228" t="s">
        <v>14</v>
      </c>
      <c r="E3228" t="s">
        <v>10</v>
      </c>
      <c r="F3228">
        <v>2</v>
      </c>
      <c r="G3228" s="1">
        <v>60000</v>
      </c>
      <c r="H3228" t="s">
        <v>16</v>
      </c>
      <c r="I3228" t="s">
        <v>12</v>
      </c>
    </row>
    <row r="3229" spans="1:9" x14ac:dyDescent="0.3">
      <c r="A3229">
        <v>3230</v>
      </c>
      <c r="B3229">
        <v>37</v>
      </c>
      <c r="C3229" t="s">
        <v>8</v>
      </c>
      <c r="D3229" t="s">
        <v>9</v>
      </c>
      <c r="E3229" t="s">
        <v>15</v>
      </c>
      <c r="F3229">
        <v>11</v>
      </c>
      <c r="G3229" s="1">
        <v>160000</v>
      </c>
      <c r="H3229" t="s">
        <v>20</v>
      </c>
      <c r="I3229" t="s">
        <v>56</v>
      </c>
    </row>
    <row r="3230" spans="1:9" x14ac:dyDescent="0.3">
      <c r="A3230">
        <v>3231</v>
      </c>
      <c r="B3230">
        <v>28</v>
      </c>
      <c r="C3230" t="s">
        <v>8</v>
      </c>
      <c r="D3230" t="s">
        <v>9</v>
      </c>
      <c r="E3230" t="s">
        <v>10</v>
      </c>
      <c r="F3230">
        <v>4</v>
      </c>
      <c r="G3230" s="1">
        <v>75000</v>
      </c>
      <c r="H3230" t="s">
        <v>27</v>
      </c>
      <c r="I3230" t="s">
        <v>28</v>
      </c>
    </row>
    <row r="3231" spans="1:9" x14ac:dyDescent="0.3">
      <c r="A3231">
        <v>3232</v>
      </c>
      <c r="B3231">
        <v>41</v>
      </c>
      <c r="C3231" t="s">
        <v>13</v>
      </c>
      <c r="D3231" t="s">
        <v>18</v>
      </c>
      <c r="E3231" t="s">
        <v>208</v>
      </c>
      <c r="F3231">
        <v>16</v>
      </c>
      <c r="G3231" s="1">
        <v>200000</v>
      </c>
      <c r="H3231" t="s">
        <v>20</v>
      </c>
      <c r="I3231" t="s">
        <v>12</v>
      </c>
    </row>
    <row r="3232" spans="1:9" x14ac:dyDescent="0.3">
      <c r="A3232">
        <v>3233</v>
      </c>
      <c r="B3232">
        <v>34</v>
      </c>
      <c r="C3232" t="s">
        <v>8</v>
      </c>
      <c r="D3232" t="s">
        <v>14</v>
      </c>
      <c r="E3232" t="s">
        <v>15</v>
      </c>
      <c r="F3232">
        <v>8</v>
      </c>
      <c r="G3232" s="1">
        <v>100000</v>
      </c>
      <c r="H3232" t="s">
        <v>20</v>
      </c>
      <c r="I3232" t="s">
        <v>56</v>
      </c>
    </row>
    <row r="3233" spans="1:9" x14ac:dyDescent="0.3">
      <c r="A3233">
        <v>3234</v>
      </c>
      <c r="B3233">
        <v>24</v>
      </c>
      <c r="C3233" t="s">
        <v>13</v>
      </c>
      <c r="D3233" t="s">
        <v>9</v>
      </c>
      <c r="E3233" t="s">
        <v>34</v>
      </c>
      <c r="F3233">
        <v>2</v>
      </c>
      <c r="G3233" s="1">
        <v>55000</v>
      </c>
      <c r="H3233" t="s">
        <v>20</v>
      </c>
      <c r="I3233" t="s">
        <v>23</v>
      </c>
    </row>
    <row r="3234" spans="1:9" x14ac:dyDescent="0.3">
      <c r="A3234">
        <v>3235</v>
      </c>
      <c r="B3234">
        <v>36</v>
      </c>
      <c r="C3234" t="s">
        <v>8</v>
      </c>
      <c r="D3234" t="s">
        <v>18</v>
      </c>
      <c r="E3234" t="s">
        <v>84</v>
      </c>
      <c r="F3234">
        <v>12</v>
      </c>
      <c r="G3234" s="1">
        <v>170000</v>
      </c>
      <c r="H3234" t="s">
        <v>32</v>
      </c>
      <c r="I3234" t="s">
        <v>12</v>
      </c>
    </row>
    <row r="3235" spans="1:9" x14ac:dyDescent="0.3">
      <c r="A3235">
        <v>3236</v>
      </c>
      <c r="B3235">
        <v>30</v>
      </c>
      <c r="C3235" t="s">
        <v>13</v>
      </c>
      <c r="D3235" t="s">
        <v>9</v>
      </c>
      <c r="E3235" t="s">
        <v>10</v>
      </c>
      <c r="F3235">
        <v>5</v>
      </c>
      <c r="G3235" s="1">
        <v>90000</v>
      </c>
      <c r="H3235" t="s">
        <v>32</v>
      </c>
      <c r="I3235" t="s">
        <v>12</v>
      </c>
    </row>
    <row r="3236" spans="1:9" x14ac:dyDescent="0.3">
      <c r="A3236">
        <v>3237</v>
      </c>
      <c r="B3236">
        <v>29</v>
      </c>
      <c r="C3236" t="s">
        <v>8</v>
      </c>
      <c r="D3236" t="s">
        <v>9</v>
      </c>
      <c r="E3236" t="s">
        <v>207</v>
      </c>
      <c r="F3236">
        <v>4</v>
      </c>
      <c r="G3236" s="1">
        <v>80000</v>
      </c>
      <c r="H3236" t="s">
        <v>11</v>
      </c>
      <c r="I3236" t="s">
        <v>23</v>
      </c>
    </row>
    <row r="3237" spans="1:9" x14ac:dyDescent="0.3">
      <c r="A3237">
        <v>3238</v>
      </c>
      <c r="B3237">
        <v>42</v>
      </c>
      <c r="C3237" t="s">
        <v>8</v>
      </c>
      <c r="D3237" t="s">
        <v>14</v>
      </c>
      <c r="E3237" t="s">
        <v>25</v>
      </c>
      <c r="F3237">
        <v>14</v>
      </c>
      <c r="G3237" s="1">
        <v>180000</v>
      </c>
      <c r="H3237" t="s">
        <v>20</v>
      </c>
      <c r="I3237" t="s">
        <v>23</v>
      </c>
    </row>
    <row r="3238" spans="1:9" x14ac:dyDescent="0.3">
      <c r="A3238">
        <v>3239</v>
      </c>
      <c r="B3238">
        <v>26</v>
      </c>
      <c r="C3238" t="s">
        <v>8</v>
      </c>
      <c r="D3238" t="s">
        <v>9</v>
      </c>
      <c r="E3238" t="s">
        <v>34</v>
      </c>
      <c r="F3238">
        <v>2</v>
      </c>
      <c r="G3238" s="1">
        <v>60000</v>
      </c>
      <c r="H3238" t="s">
        <v>27</v>
      </c>
      <c r="I3238" t="s">
        <v>12</v>
      </c>
    </row>
    <row r="3239" spans="1:9" x14ac:dyDescent="0.3">
      <c r="A3239">
        <v>3240</v>
      </c>
      <c r="B3239">
        <v>35</v>
      </c>
      <c r="C3239" t="s">
        <v>13</v>
      </c>
      <c r="D3239" t="s">
        <v>14</v>
      </c>
      <c r="E3239" t="s">
        <v>15</v>
      </c>
      <c r="F3239">
        <v>9</v>
      </c>
      <c r="G3239" s="1">
        <v>120000</v>
      </c>
      <c r="H3239" t="s">
        <v>20</v>
      </c>
      <c r="I3239" t="s">
        <v>12</v>
      </c>
    </row>
    <row r="3240" spans="1:9" x14ac:dyDescent="0.3">
      <c r="A3240">
        <v>3241</v>
      </c>
      <c r="B3240">
        <v>27</v>
      </c>
      <c r="C3240" t="s">
        <v>13</v>
      </c>
      <c r="D3240" t="s">
        <v>9</v>
      </c>
      <c r="E3240" t="s">
        <v>10</v>
      </c>
      <c r="F3240">
        <v>3</v>
      </c>
      <c r="G3240" s="1">
        <v>70000</v>
      </c>
      <c r="H3240" t="s">
        <v>20</v>
      </c>
      <c r="I3240" t="s">
        <v>12</v>
      </c>
    </row>
    <row r="3241" spans="1:9" x14ac:dyDescent="0.3">
      <c r="A3241">
        <v>3242</v>
      </c>
      <c r="B3241">
        <v>48</v>
      </c>
      <c r="C3241" t="s">
        <v>8</v>
      </c>
      <c r="D3241" t="s">
        <v>18</v>
      </c>
      <c r="E3241" t="s">
        <v>208</v>
      </c>
      <c r="F3241">
        <v>18</v>
      </c>
      <c r="G3241" s="1">
        <v>210000</v>
      </c>
      <c r="H3241" t="s">
        <v>16</v>
      </c>
      <c r="I3241" t="s">
        <v>12</v>
      </c>
    </row>
    <row r="3242" spans="1:9" x14ac:dyDescent="0.3">
      <c r="A3242">
        <v>3243</v>
      </c>
      <c r="B3242">
        <v>34</v>
      </c>
      <c r="C3242" t="s">
        <v>8</v>
      </c>
      <c r="D3242" t="s">
        <v>14</v>
      </c>
      <c r="E3242" t="s">
        <v>60</v>
      </c>
      <c r="F3242">
        <v>9</v>
      </c>
      <c r="G3242" s="1">
        <v>140000</v>
      </c>
      <c r="H3242" t="s">
        <v>11</v>
      </c>
      <c r="I3242" t="s">
        <v>12</v>
      </c>
    </row>
    <row r="3243" spans="1:9" x14ac:dyDescent="0.3">
      <c r="A3243">
        <v>3244</v>
      </c>
      <c r="B3243">
        <v>23</v>
      </c>
      <c r="C3243" t="s">
        <v>13</v>
      </c>
      <c r="D3243" t="s">
        <v>9</v>
      </c>
      <c r="E3243" t="s">
        <v>10</v>
      </c>
      <c r="F3243">
        <v>1</v>
      </c>
      <c r="G3243" s="1">
        <v>50000</v>
      </c>
      <c r="H3243" t="s">
        <v>16</v>
      </c>
      <c r="I3243" t="s">
        <v>17</v>
      </c>
    </row>
    <row r="3244" spans="1:9" x14ac:dyDescent="0.3">
      <c r="A3244">
        <v>3245</v>
      </c>
      <c r="B3244">
        <v>32</v>
      </c>
      <c r="C3244" t="s">
        <v>8</v>
      </c>
      <c r="D3244" t="s">
        <v>14</v>
      </c>
      <c r="E3244" t="s">
        <v>25</v>
      </c>
      <c r="F3244">
        <v>7</v>
      </c>
      <c r="G3244" s="1">
        <v>110000</v>
      </c>
      <c r="H3244" t="s">
        <v>16</v>
      </c>
      <c r="I3244" t="s">
        <v>39</v>
      </c>
    </row>
    <row r="3245" spans="1:9" x14ac:dyDescent="0.3">
      <c r="A3245">
        <v>3246</v>
      </c>
      <c r="B3245">
        <v>25</v>
      </c>
      <c r="C3245" t="s">
        <v>13</v>
      </c>
      <c r="D3245" t="s">
        <v>14</v>
      </c>
      <c r="E3245" t="s">
        <v>10</v>
      </c>
      <c r="F3245">
        <v>2</v>
      </c>
      <c r="G3245" s="1">
        <v>60000</v>
      </c>
      <c r="H3245" t="s">
        <v>11</v>
      </c>
      <c r="I3245" t="s">
        <v>35</v>
      </c>
    </row>
    <row r="3246" spans="1:9" x14ac:dyDescent="0.3">
      <c r="A3246">
        <v>3247</v>
      </c>
      <c r="B3246">
        <v>37</v>
      </c>
      <c r="C3246" t="s">
        <v>8</v>
      </c>
      <c r="D3246" t="s">
        <v>9</v>
      </c>
      <c r="E3246" t="s">
        <v>15</v>
      </c>
      <c r="F3246">
        <v>11</v>
      </c>
      <c r="G3246" s="1">
        <v>160000</v>
      </c>
      <c r="H3246" t="s">
        <v>27</v>
      </c>
      <c r="I3246" t="s">
        <v>28</v>
      </c>
    </row>
    <row r="3247" spans="1:9" x14ac:dyDescent="0.3">
      <c r="A3247">
        <v>3248</v>
      </c>
      <c r="B3247">
        <v>28</v>
      </c>
      <c r="C3247" t="s">
        <v>8</v>
      </c>
      <c r="D3247" t="s">
        <v>9</v>
      </c>
      <c r="E3247" t="s">
        <v>10</v>
      </c>
      <c r="F3247">
        <v>4</v>
      </c>
      <c r="G3247" s="1">
        <v>75000</v>
      </c>
      <c r="H3247" t="s">
        <v>32</v>
      </c>
      <c r="I3247" t="s">
        <v>33</v>
      </c>
    </row>
    <row r="3248" spans="1:9" x14ac:dyDescent="0.3">
      <c r="A3248">
        <v>3249</v>
      </c>
      <c r="B3248">
        <v>41</v>
      </c>
      <c r="C3248" t="s">
        <v>13</v>
      </c>
      <c r="D3248" t="s">
        <v>18</v>
      </c>
      <c r="E3248" t="s">
        <v>208</v>
      </c>
      <c r="F3248">
        <v>16</v>
      </c>
      <c r="G3248" s="1">
        <v>200000</v>
      </c>
      <c r="H3248" t="s">
        <v>32</v>
      </c>
      <c r="I3248" t="s">
        <v>23</v>
      </c>
    </row>
    <row r="3249" spans="1:9" x14ac:dyDescent="0.3">
      <c r="A3249">
        <v>3250</v>
      </c>
      <c r="B3249">
        <v>34</v>
      </c>
      <c r="C3249" t="s">
        <v>8</v>
      </c>
      <c r="D3249" t="s">
        <v>14</v>
      </c>
      <c r="E3249" t="s">
        <v>15</v>
      </c>
      <c r="F3249">
        <v>8</v>
      </c>
      <c r="G3249" s="1">
        <v>100000</v>
      </c>
      <c r="H3249" t="s">
        <v>20</v>
      </c>
      <c r="I3249" t="s">
        <v>12</v>
      </c>
    </row>
    <row r="3250" spans="1:9" x14ac:dyDescent="0.3">
      <c r="A3250">
        <v>3251</v>
      </c>
      <c r="B3250">
        <v>24</v>
      </c>
      <c r="C3250" t="s">
        <v>13</v>
      </c>
      <c r="D3250" t="s">
        <v>9</v>
      </c>
      <c r="E3250" t="s">
        <v>34</v>
      </c>
      <c r="F3250">
        <v>2</v>
      </c>
      <c r="G3250" s="1">
        <v>55000</v>
      </c>
      <c r="H3250" t="s">
        <v>32</v>
      </c>
      <c r="I3250" t="s">
        <v>23</v>
      </c>
    </row>
    <row r="3251" spans="1:9" x14ac:dyDescent="0.3">
      <c r="A3251">
        <v>3252</v>
      </c>
      <c r="B3251">
        <v>36</v>
      </c>
      <c r="C3251" t="s">
        <v>8</v>
      </c>
      <c r="D3251" t="s">
        <v>18</v>
      </c>
      <c r="E3251" t="s">
        <v>84</v>
      </c>
      <c r="F3251">
        <v>12</v>
      </c>
      <c r="G3251" s="1">
        <v>170000</v>
      </c>
      <c r="H3251" t="s">
        <v>20</v>
      </c>
      <c r="I3251" t="s">
        <v>56</v>
      </c>
    </row>
    <row r="3252" spans="1:9" x14ac:dyDescent="0.3">
      <c r="A3252">
        <v>3253</v>
      </c>
      <c r="B3252">
        <v>30</v>
      </c>
      <c r="C3252" t="s">
        <v>13</v>
      </c>
      <c r="D3252" t="s">
        <v>9</v>
      </c>
      <c r="E3252" t="s">
        <v>10</v>
      </c>
      <c r="F3252">
        <v>5</v>
      </c>
      <c r="G3252" s="1">
        <v>90000</v>
      </c>
      <c r="H3252" t="s">
        <v>16</v>
      </c>
      <c r="I3252" t="s">
        <v>12</v>
      </c>
    </row>
    <row r="3253" spans="1:9" x14ac:dyDescent="0.3">
      <c r="A3253">
        <v>3254</v>
      </c>
      <c r="B3253">
        <v>29</v>
      </c>
      <c r="C3253" t="s">
        <v>8</v>
      </c>
      <c r="D3253" t="s">
        <v>9</v>
      </c>
      <c r="E3253" t="s">
        <v>207</v>
      </c>
      <c r="F3253">
        <v>4</v>
      </c>
      <c r="G3253" s="1">
        <v>80000</v>
      </c>
      <c r="H3253" t="s">
        <v>16</v>
      </c>
      <c r="I3253" t="s">
        <v>39</v>
      </c>
    </row>
    <row r="3254" spans="1:9" x14ac:dyDescent="0.3">
      <c r="A3254">
        <v>3255</v>
      </c>
      <c r="B3254">
        <v>42</v>
      </c>
      <c r="C3254" t="s">
        <v>8</v>
      </c>
      <c r="D3254" t="s">
        <v>14</v>
      </c>
      <c r="E3254" t="s">
        <v>25</v>
      </c>
      <c r="F3254">
        <v>14</v>
      </c>
      <c r="G3254" s="1">
        <v>180000</v>
      </c>
      <c r="H3254" t="s">
        <v>20</v>
      </c>
      <c r="I3254" t="s">
        <v>12</v>
      </c>
    </row>
    <row r="3255" spans="1:9" x14ac:dyDescent="0.3">
      <c r="A3255">
        <v>3256</v>
      </c>
      <c r="B3255">
        <v>26</v>
      </c>
      <c r="C3255" t="s">
        <v>8</v>
      </c>
      <c r="D3255" t="s">
        <v>9</v>
      </c>
      <c r="E3255" t="s">
        <v>34</v>
      </c>
      <c r="F3255">
        <v>2</v>
      </c>
      <c r="G3255" s="1">
        <v>60000</v>
      </c>
      <c r="H3255" t="s">
        <v>32</v>
      </c>
      <c r="I3255" t="s">
        <v>33</v>
      </c>
    </row>
    <row r="3256" spans="1:9" x14ac:dyDescent="0.3">
      <c r="A3256">
        <v>3257</v>
      </c>
      <c r="B3256">
        <v>35</v>
      </c>
      <c r="C3256" t="s">
        <v>13</v>
      </c>
      <c r="D3256" t="s">
        <v>14</v>
      </c>
      <c r="E3256" t="s">
        <v>15</v>
      </c>
      <c r="F3256">
        <v>9</v>
      </c>
      <c r="G3256" s="1">
        <v>120000</v>
      </c>
      <c r="H3256" t="s">
        <v>20</v>
      </c>
      <c r="I3256" t="s">
        <v>12</v>
      </c>
    </row>
    <row r="3257" spans="1:9" x14ac:dyDescent="0.3">
      <c r="A3257">
        <v>3258</v>
      </c>
      <c r="B3257">
        <v>27</v>
      </c>
      <c r="C3257" t="s">
        <v>13</v>
      </c>
      <c r="D3257" t="s">
        <v>9</v>
      </c>
      <c r="E3257" t="s">
        <v>10</v>
      </c>
      <c r="F3257">
        <v>3</v>
      </c>
      <c r="G3257" s="1">
        <v>70000</v>
      </c>
      <c r="H3257" t="s">
        <v>11</v>
      </c>
      <c r="I3257" t="s">
        <v>35</v>
      </c>
    </row>
    <row r="3258" spans="1:9" x14ac:dyDescent="0.3">
      <c r="A3258">
        <v>3259</v>
      </c>
      <c r="B3258">
        <v>48</v>
      </c>
      <c r="C3258" t="s">
        <v>8</v>
      </c>
      <c r="D3258" t="s">
        <v>18</v>
      </c>
      <c r="E3258" t="s">
        <v>208</v>
      </c>
      <c r="F3258">
        <v>18</v>
      </c>
      <c r="G3258" s="1">
        <v>210000</v>
      </c>
      <c r="H3258" t="s">
        <v>16</v>
      </c>
      <c r="I3258" t="s">
        <v>12</v>
      </c>
    </row>
    <row r="3259" spans="1:9" x14ac:dyDescent="0.3">
      <c r="A3259">
        <v>3260</v>
      </c>
      <c r="B3259">
        <v>34</v>
      </c>
      <c r="C3259" t="s">
        <v>8</v>
      </c>
      <c r="D3259" t="s">
        <v>14</v>
      </c>
      <c r="E3259" t="s">
        <v>60</v>
      </c>
      <c r="F3259">
        <v>9</v>
      </c>
      <c r="G3259" s="1">
        <v>140000</v>
      </c>
      <c r="H3259" t="s">
        <v>11</v>
      </c>
      <c r="I3259" t="s">
        <v>35</v>
      </c>
    </row>
    <row r="3260" spans="1:9" x14ac:dyDescent="0.3">
      <c r="A3260">
        <v>3261</v>
      </c>
      <c r="B3260">
        <v>30</v>
      </c>
      <c r="C3260" t="s">
        <v>13</v>
      </c>
      <c r="D3260" t="s">
        <v>9</v>
      </c>
      <c r="E3260" t="s">
        <v>10</v>
      </c>
      <c r="F3260">
        <v>4</v>
      </c>
      <c r="G3260" s="1">
        <v>80000</v>
      </c>
      <c r="H3260" t="s">
        <v>16</v>
      </c>
      <c r="I3260" t="s">
        <v>23</v>
      </c>
    </row>
    <row r="3261" spans="1:9" x14ac:dyDescent="0.3">
      <c r="A3261">
        <v>3262</v>
      </c>
      <c r="B3261">
        <v>29</v>
      </c>
      <c r="C3261" t="s">
        <v>8</v>
      </c>
      <c r="D3261" t="s">
        <v>9</v>
      </c>
      <c r="E3261" t="s">
        <v>207</v>
      </c>
      <c r="F3261">
        <v>3</v>
      </c>
      <c r="G3261" s="1">
        <v>70000</v>
      </c>
      <c r="H3261" t="s">
        <v>11</v>
      </c>
      <c r="I3261" t="s">
        <v>35</v>
      </c>
    </row>
    <row r="3262" spans="1:9" x14ac:dyDescent="0.3">
      <c r="A3262">
        <v>3263</v>
      </c>
      <c r="B3262">
        <v>42</v>
      </c>
      <c r="C3262" t="s">
        <v>8</v>
      </c>
      <c r="D3262" t="s">
        <v>14</v>
      </c>
      <c r="E3262" t="s">
        <v>25</v>
      </c>
      <c r="F3262">
        <v>14</v>
      </c>
      <c r="G3262" s="1">
        <v>180000</v>
      </c>
      <c r="H3262" t="s">
        <v>16</v>
      </c>
      <c r="I3262" t="s">
        <v>17</v>
      </c>
    </row>
    <row r="3263" spans="1:9" x14ac:dyDescent="0.3">
      <c r="A3263">
        <v>3264</v>
      </c>
      <c r="B3263">
        <v>26</v>
      </c>
      <c r="C3263" t="s">
        <v>8</v>
      </c>
      <c r="D3263" t="s">
        <v>9</v>
      </c>
      <c r="E3263" t="s">
        <v>34</v>
      </c>
      <c r="F3263">
        <v>2</v>
      </c>
      <c r="G3263" s="1">
        <v>60000</v>
      </c>
      <c r="H3263" t="s">
        <v>16</v>
      </c>
      <c r="I3263" t="s">
        <v>39</v>
      </c>
    </row>
    <row r="3264" spans="1:9" x14ac:dyDescent="0.3">
      <c r="A3264">
        <v>3265</v>
      </c>
      <c r="B3264">
        <v>35</v>
      </c>
      <c r="C3264" t="s">
        <v>13</v>
      </c>
      <c r="D3264" t="s">
        <v>14</v>
      </c>
      <c r="E3264" t="s">
        <v>15</v>
      </c>
      <c r="F3264">
        <v>9</v>
      </c>
      <c r="G3264" s="1">
        <v>120000</v>
      </c>
      <c r="H3264" t="s">
        <v>11</v>
      </c>
      <c r="I3264" t="s">
        <v>12</v>
      </c>
    </row>
    <row r="3265" spans="1:9" x14ac:dyDescent="0.3">
      <c r="A3265">
        <v>3266</v>
      </c>
      <c r="B3265">
        <v>27</v>
      </c>
      <c r="C3265" t="s">
        <v>13</v>
      </c>
      <c r="D3265" t="s">
        <v>9</v>
      </c>
      <c r="E3265" t="s">
        <v>10</v>
      </c>
      <c r="F3265">
        <v>3</v>
      </c>
      <c r="G3265" s="1">
        <v>70000</v>
      </c>
      <c r="H3265" t="s">
        <v>16</v>
      </c>
      <c r="I3265" t="s">
        <v>23</v>
      </c>
    </row>
    <row r="3266" spans="1:9" x14ac:dyDescent="0.3">
      <c r="A3266">
        <v>3267</v>
      </c>
      <c r="B3266">
        <v>48</v>
      </c>
      <c r="C3266" t="s">
        <v>8</v>
      </c>
      <c r="D3266" t="s">
        <v>18</v>
      </c>
      <c r="E3266" t="s">
        <v>208</v>
      </c>
      <c r="F3266">
        <v>18</v>
      </c>
      <c r="G3266" s="1">
        <v>210000</v>
      </c>
      <c r="H3266" t="s">
        <v>11</v>
      </c>
      <c r="I3266" t="s">
        <v>35</v>
      </c>
    </row>
    <row r="3267" spans="1:9" x14ac:dyDescent="0.3">
      <c r="A3267">
        <v>3268</v>
      </c>
      <c r="B3267">
        <v>34</v>
      </c>
      <c r="C3267" t="s">
        <v>8</v>
      </c>
      <c r="D3267" t="s">
        <v>14</v>
      </c>
      <c r="E3267" t="s">
        <v>60</v>
      </c>
      <c r="F3267">
        <v>9</v>
      </c>
      <c r="G3267" s="1">
        <v>140000</v>
      </c>
      <c r="H3267" t="s">
        <v>27</v>
      </c>
      <c r="I3267" t="s">
        <v>30</v>
      </c>
    </row>
    <row r="3268" spans="1:9" x14ac:dyDescent="0.3">
      <c r="A3268">
        <v>3269</v>
      </c>
      <c r="B3268">
        <v>23</v>
      </c>
      <c r="C3268" t="s">
        <v>13</v>
      </c>
      <c r="D3268" t="s">
        <v>9</v>
      </c>
      <c r="E3268" t="s">
        <v>10</v>
      </c>
      <c r="F3268">
        <v>1</v>
      </c>
      <c r="G3268" s="1">
        <v>50000</v>
      </c>
      <c r="H3268" t="s">
        <v>20</v>
      </c>
      <c r="I3268" t="s">
        <v>23</v>
      </c>
    </row>
    <row r="3269" spans="1:9" x14ac:dyDescent="0.3">
      <c r="A3269">
        <v>3270</v>
      </c>
      <c r="B3269">
        <v>32</v>
      </c>
      <c r="C3269" t="s">
        <v>8</v>
      </c>
      <c r="D3269" t="s">
        <v>14</v>
      </c>
      <c r="E3269" t="s">
        <v>25</v>
      </c>
      <c r="F3269">
        <v>7</v>
      </c>
      <c r="G3269" s="1">
        <v>110000</v>
      </c>
      <c r="H3269" t="s">
        <v>16</v>
      </c>
      <c r="I3269" t="s">
        <v>39</v>
      </c>
    </row>
    <row r="3270" spans="1:9" x14ac:dyDescent="0.3">
      <c r="A3270">
        <v>3271</v>
      </c>
      <c r="B3270">
        <v>25</v>
      </c>
      <c r="C3270" t="s">
        <v>13</v>
      </c>
      <c r="D3270" t="s">
        <v>14</v>
      </c>
      <c r="E3270" t="s">
        <v>10</v>
      </c>
      <c r="F3270">
        <v>2</v>
      </c>
      <c r="G3270" s="1">
        <v>60000</v>
      </c>
      <c r="H3270" t="s">
        <v>20</v>
      </c>
      <c r="I3270" t="s">
        <v>23</v>
      </c>
    </row>
    <row r="3271" spans="1:9" x14ac:dyDescent="0.3">
      <c r="A3271">
        <v>3272</v>
      </c>
      <c r="B3271">
        <v>37</v>
      </c>
      <c r="C3271" t="s">
        <v>8</v>
      </c>
      <c r="D3271" t="s">
        <v>9</v>
      </c>
      <c r="E3271" t="s">
        <v>15</v>
      </c>
      <c r="F3271">
        <v>11</v>
      </c>
      <c r="G3271" s="1">
        <v>160000</v>
      </c>
      <c r="H3271" t="s">
        <v>11</v>
      </c>
      <c r="I3271" t="s">
        <v>44</v>
      </c>
    </row>
    <row r="3272" spans="1:9" x14ac:dyDescent="0.3">
      <c r="A3272">
        <v>3273</v>
      </c>
      <c r="B3272">
        <v>28</v>
      </c>
      <c r="C3272" t="s">
        <v>8</v>
      </c>
      <c r="D3272" t="s">
        <v>9</v>
      </c>
      <c r="E3272" t="s">
        <v>10</v>
      </c>
      <c r="F3272">
        <v>4</v>
      </c>
      <c r="G3272" s="1">
        <v>75000</v>
      </c>
      <c r="H3272" t="s">
        <v>11</v>
      </c>
      <c r="I3272" t="s">
        <v>23</v>
      </c>
    </row>
    <row r="3273" spans="1:9" x14ac:dyDescent="0.3">
      <c r="A3273">
        <v>3274</v>
      </c>
      <c r="B3273">
        <v>41</v>
      </c>
      <c r="C3273" t="s">
        <v>13</v>
      </c>
      <c r="D3273" t="s">
        <v>18</v>
      </c>
      <c r="E3273" t="s">
        <v>208</v>
      </c>
      <c r="F3273">
        <v>16</v>
      </c>
      <c r="G3273" s="1">
        <v>200000</v>
      </c>
      <c r="H3273" t="s">
        <v>32</v>
      </c>
      <c r="I3273" t="s">
        <v>23</v>
      </c>
    </row>
    <row r="3274" spans="1:9" x14ac:dyDescent="0.3">
      <c r="A3274">
        <v>3275</v>
      </c>
      <c r="B3274">
        <v>34</v>
      </c>
      <c r="C3274" t="s">
        <v>8</v>
      </c>
      <c r="D3274" t="s">
        <v>14</v>
      </c>
      <c r="E3274" t="s">
        <v>15</v>
      </c>
      <c r="F3274">
        <v>8</v>
      </c>
      <c r="G3274" s="1">
        <v>100000</v>
      </c>
      <c r="H3274" t="s">
        <v>32</v>
      </c>
      <c r="I3274" t="s">
        <v>23</v>
      </c>
    </row>
    <row r="3275" spans="1:9" x14ac:dyDescent="0.3">
      <c r="A3275">
        <v>3276</v>
      </c>
      <c r="B3275">
        <v>24</v>
      </c>
      <c r="C3275" t="s">
        <v>13</v>
      </c>
      <c r="D3275" t="s">
        <v>9</v>
      </c>
      <c r="E3275" t="s">
        <v>34</v>
      </c>
      <c r="F3275">
        <v>2</v>
      </c>
      <c r="G3275" s="1">
        <v>55000</v>
      </c>
      <c r="H3275" t="s">
        <v>32</v>
      </c>
      <c r="I3275" t="s">
        <v>12</v>
      </c>
    </row>
    <row r="3276" spans="1:9" x14ac:dyDescent="0.3">
      <c r="A3276">
        <v>3277</v>
      </c>
      <c r="B3276">
        <v>36</v>
      </c>
      <c r="C3276" t="s">
        <v>8</v>
      </c>
      <c r="D3276" t="s">
        <v>18</v>
      </c>
      <c r="E3276" t="s">
        <v>84</v>
      </c>
      <c r="F3276">
        <v>12</v>
      </c>
      <c r="G3276" s="1">
        <v>170000</v>
      </c>
      <c r="H3276" t="s">
        <v>11</v>
      </c>
      <c r="I3276" t="s">
        <v>12</v>
      </c>
    </row>
    <row r="3277" spans="1:9" x14ac:dyDescent="0.3">
      <c r="A3277">
        <v>3278</v>
      </c>
      <c r="B3277">
        <v>30</v>
      </c>
      <c r="C3277" t="s">
        <v>13</v>
      </c>
      <c r="D3277" t="s">
        <v>9</v>
      </c>
      <c r="E3277" t="s">
        <v>10</v>
      </c>
      <c r="F3277">
        <v>5</v>
      </c>
      <c r="G3277" s="1">
        <v>90000</v>
      </c>
      <c r="H3277" t="s">
        <v>27</v>
      </c>
      <c r="I3277" t="s">
        <v>12</v>
      </c>
    </row>
    <row r="3278" spans="1:9" x14ac:dyDescent="0.3">
      <c r="A3278">
        <v>3279</v>
      </c>
      <c r="B3278">
        <v>29</v>
      </c>
      <c r="C3278" t="s">
        <v>8</v>
      </c>
      <c r="D3278" t="s">
        <v>9</v>
      </c>
      <c r="E3278" t="s">
        <v>207</v>
      </c>
      <c r="F3278">
        <v>4</v>
      </c>
      <c r="G3278" s="1">
        <v>80000</v>
      </c>
      <c r="H3278" t="s">
        <v>20</v>
      </c>
      <c r="I3278" t="s">
        <v>56</v>
      </c>
    </row>
    <row r="3279" spans="1:9" x14ac:dyDescent="0.3">
      <c r="A3279">
        <v>3280</v>
      </c>
      <c r="B3279">
        <v>42</v>
      </c>
      <c r="C3279" t="s">
        <v>8</v>
      </c>
      <c r="D3279" t="s">
        <v>14</v>
      </c>
      <c r="E3279" t="s">
        <v>25</v>
      </c>
      <c r="F3279">
        <v>14</v>
      </c>
      <c r="G3279" s="1">
        <v>180000</v>
      </c>
      <c r="H3279" t="s">
        <v>32</v>
      </c>
      <c r="I3279" t="s">
        <v>33</v>
      </c>
    </row>
    <row r="3280" spans="1:9" x14ac:dyDescent="0.3">
      <c r="A3280">
        <v>3281</v>
      </c>
      <c r="B3280">
        <v>26</v>
      </c>
      <c r="C3280" t="s">
        <v>8</v>
      </c>
      <c r="D3280" t="s">
        <v>9</v>
      </c>
      <c r="E3280" t="s">
        <v>34</v>
      </c>
      <c r="F3280">
        <v>2</v>
      </c>
      <c r="G3280" s="1">
        <v>60000</v>
      </c>
      <c r="H3280" t="s">
        <v>11</v>
      </c>
      <c r="I3280" t="s">
        <v>12</v>
      </c>
    </row>
    <row r="3281" spans="1:9" x14ac:dyDescent="0.3">
      <c r="A3281">
        <v>3282</v>
      </c>
      <c r="B3281">
        <v>35</v>
      </c>
      <c r="C3281" t="s">
        <v>13</v>
      </c>
      <c r="D3281" t="s">
        <v>14</v>
      </c>
      <c r="E3281" t="s">
        <v>15</v>
      </c>
      <c r="F3281">
        <v>9</v>
      </c>
      <c r="G3281" s="1">
        <v>120000</v>
      </c>
      <c r="H3281" t="s">
        <v>32</v>
      </c>
      <c r="I3281" t="s">
        <v>12</v>
      </c>
    </row>
    <row r="3282" spans="1:9" x14ac:dyDescent="0.3">
      <c r="A3282">
        <v>3283</v>
      </c>
      <c r="B3282">
        <v>27</v>
      </c>
      <c r="C3282" t="s">
        <v>13</v>
      </c>
      <c r="D3282" t="s">
        <v>9</v>
      </c>
      <c r="E3282" t="s">
        <v>10</v>
      </c>
      <c r="F3282">
        <v>3</v>
      </c>
      <c r="G3282" s="1">
        <v>70000</v>
      </c>
      <c r="H3282" t="s">
        <v>16</v>
      </c>
      <c r="I3282" t="s">
        <v>39</v>
      </c>
    </row>
    <row r="3283" spans="1:9" x14ac:dyDescent="0.3">
      <c r="A3283">
        <v>3284</v>
      </c>
      <c r="B3283">
        <v>48</v>
      </c>
      <c r="C3283" t="s">
        <v>8</v>
      </c>
      <c r="D3283" t="s">
        <v>18</v>
      </c>
      <c r="E3283" t="s">
        <v>208</v>
      </c>
      <c r="F3283">
        <v>18</v>
      </c>
      <c r="G3283" s="1">
        <v>210000</v>
      </c>
      <c r="H3283" t="s">
        <v>32</v>
      </c>
      <c r="I3283" t="s">
        <v>33</v>
      </c>
    </row>
    <row r="3284" spans="1:9" x14ac:dyDescent="0.3">
      <c r="A3284">
        <v>3285</v>
      </c>
      <c r="B3284">
        <v>34</v>
      </c>
      <c r="C3284" t="s">
        <v>8</v>
      </c>
      <c r="D3284" t="s">
        <v>14</v>
      </c>
      <c r="E3284" t="s">
        <v>60</v>
      </c>
      <c r="F3284">
        <v>9</v>
      </c>
      <c r="G3284" s="1">
        <v>140000</v>
      </c>
      <c r="H3284" t="s">
        <v>32</v>
      </c>
      <c r="I3284" t="s">
        <v>12</v>
      </c>
    </row>
    <row r="3285" spans="1:9" x14ac:dyDescent="0.3">
      <c r="A3285">
        <v>3286</v>
      </c>
      <c r="B3285">
        <v>23</v>
      </c>
      <c r="C3285" t="s">
        <v>13</v>
      </c>
      <c r="D3285" t="s">
        <v>9</v>
      </c>
      <c r="E3285" t="s">
        <v>10</v>
      </c>
      <c r="F3285">
        <v>1</v>
      </c>
      <c r="G3285" s="1">
        <v>50000</v>
      </c>
      <c r="H3285" t="s">
        <v>32</v>
      </c>
      <c r="I3285" t="s">
        <v>33</v>
      </c>
    </row>
    <row r="3286" spans="1:9" x14ac:dyDescent="0.3">
      <c r="A3286">
        <v>3287</v>
      </c>
      <c r="B3286">
        <v>32</v>
      </c>
      <c r="C3286" t="s">
        <v>8</v>
      </c>
      <c r="D3286" t="s">
        <v>14</v>
      </c>
      <c r="E3286" t="s">
        <v>25</v>
      </c>
      <c r="F3286">
        <v>7</v>
      </c>
      <c r="G3286" s="1">
        <v>110000</v>
      </c>
      <c r="H3286" t="s">
        <v>27</v>
      </c>
      <c r="I3286" t="s">
        <v>28</v>
      </c>
    </row>
    <row r="3287" spans="1:9" x14ac:dyDescent="0.3">
      <c r="A3287">
        <v>3288</v>
      </c>
      <c r="B3287">
        <v>25</v>
      </c>
      <c r="C3287" t="s">
        <v>13</v>
      </c>
      <c r="D3287" t="s">
        <v>14</v>
      </c>
      <c r="E3287" t="s">
        <v>10</v>
      </c>
      <c r="F3287">
        <v>2</v>
      </c>
      <c r="G3287" s="1">
        <v>60000</v>
      </c>
      <c r="H3287" t="s">
        <v>11</v>
      </c>
      <c r="I3287" t="s">
        <v>12</v>
      </c>
    </row>
    <row r="3288" spans="1:9" x14ac:dyDescent="0.3">
      <c r="A3288">
        <v>3289</v>
      </c>
      <c r="B3288">
        <v>37</v>
      </c>
      <c r="C3288" t="s">
        <v>8</v>
      </c>
      <c r="D3288" t="s">
        <v>9</v>
      </c>
      <c r="E3288" t="s">
        <v>15</v>
      </c>
      <c r="F3288">
        <v>11</v>
      </c>
      <c r="G3288" s="1">
        <v>160000</v>
      </c>
      <c r="H3288" t="s">
        <v>11</v>
      </c>
      <c r="I3288" t="s">
        <v>12</v>
      </c>
    </row>
    <row r="3289" spans="1:9" x14ac:dyDescent="0.3">
      <c r="A3289">
        <v>3290</v>
      </c>
      <c r="B3289">
        <v>28</v>
      </c>
      <c r="C3289" t="s">
        <v>8</v>
      </c>
      <c r="D3289" t="s">
        <v>9</v>
      </c>
      <c r="E3289" t="s">
        <v>10</v>
      </c>
      <c r="F3289">
        <v>4</v>
      </c>
      <c r="G3289" s="1">
        <v>75000</v>
      </c>
      <c r="H3289" t="s">
        <v>16</v>
      </c>
      <c r="I3289" t="s">
        <v>39</v>
      </c>
    </row>
    <row r="3290" spans="1:9" x14ac:dyDescent="0.3">
      <c r="A3290">
        <v>3291</v>
      </c>
      <c r="B3290">
        <v>41</v>
      </c>
      <c r="C3290" t="s">
        <v>13</v>
      </c>
      <c r="D3290" t="s">
        <v>18</v>
      </c>
      <c r="E3290" t="s">
        <v>208</v>
      </c>
      <c r="F3290">
        <v>16</v>
      </c>
      <c r="G3290" s="1">
        <v>200000</v>
      </c>
      <c r="H3290" t="s">
        <v>27</v>
      </c>
      <c r="I3290" t="s">
        <v>28</v>
      </c>
    </row>
    <row r="3291" spans="1:9" x14ac:dyDescent="0.3">
      <c r="A3291">
        <v>3292</v>
      </c>
      <c r="B3291">
        <v>34</v>
      </c>
      <c r="C3291" t="s">
        <v>8</v>
      </c>
      <c r="D3291" t="s">
        <v>14</v>
      </c>
      <c r="E3291" t="s">
        <v>15</v>
      </c>
      <c r="F3291">
        <v>8</v>
      </c>
      <c r="G3291" s="1">
        <v>100000</v>
      </c>
      <c r="H3291" t="s">
        <v>16</v>
      </c>
      <c r="I3291" t="s">
        <v>23</v>
      </c>
    </row>
    <row r="3292" spans="1:9" x14ac:dyDescent="0.3">
      <c r="A3292">
        <v>3293</v>
      </c>
      <c r="B3292">
        <v>24</v>
      </c>
      <c r="C3292" t="s">
        <v>13</v>
      </c>
      <c r="D3292" t="s">
        <v>9</v>
      </c>
      <c r="E3292" t="s">
        <v>34</v>
      </c>
      <c r="F3292">
        <v>2</v>
      </c>
      <c r="G3292" s="1">
        <v>55000</v>
      </c>
      <c r="H3292" t="s">
        <v>11</v>
      </c>
      <c r="I3292" t="s">
        <v>12</v>
      </c>
    </row>
    <row r="3293" spans="1:9" x14ac:dyDescent="0.3">
      <c r="A3293">
        <v>3294</v>
      </c>
      <c r="B3293">
        <v>36</v>
      </c>
      <c r="C3293" t="s">
        <v>8</v>
      </c>
      <c r="D3293" t="s">
        <v>18</v>
      </c>
      <c r="E3293" t="s">
        <v>84</v>
      </c>
      <c r="F3293">
        <v>12</v>
      </c>
      <c r="G3293" s="1">
        <v>170000</v>
      </c>
      <c r="H3293" t="s">
        <v>32</v>
      </c>
      <c r="I3293" t="s">
        <v>12</v>
      </c>
    </row>
    <row r="3294" spans="1:9" x14ac:dyDescent="0.3">
      <c r="A3294">
        <v>3295</v>
      </c>
      <c r="B3294">
        <v>30</v>
      </c>
      <c r="C3294" t="s">
        <v>13</v>
      </c>
      <c r="D3294" t="s">
        <v>9</v>
      </c>
      <c r="E3294" t="s">
        <v>10</v>
      </c>
      <c r="F3294">
        <v>5</v>
      </c>
      <c r="G3294" s="1">
        <v>90000</v>
      </c>
      <c r="H3294" t="s">
        <v>16</v>
      </c>
      <c r="I3294" t="s">
        <v>12</v>
      </c>
    </row>
    <row r="3295" spans="1:9" x14ac:dyDescent="0.3">
      <c r="A3295">
        <v>3296</v>
      </c>
      <c r="B3295">
        <v>29</v>
      </c>
      <c r="C3295" t="s">
        <v>8</v>
      </c>
      <c r="D3295" t="s">
        <v>9</v>
      </c>
      <c r="E3295" t="s">
        <v>207</v>
      </c>
      <c r="F3295">
        <v>4</v>
      </c>
      <c r="G3295" s="1">
        <v>80000</v>
      </c>
      <c r="H3295" t="s">
        <v>20</v>
      </c>
      <c r="I3295" t="s">
        <v>12</v>
      </c>
    </row>
    <row r="3296" spans="1:9" x14ac:dyDescent="0.3">
      <c r="A3296">
        <v>3297</v>
      </c>
      <c r="B3296">
        <v>42</v>
      </c>
      <c r="C3296" t="s">
        <v>8</v>
      </c>
      <c r="D3296" t="s">
        <v>14</v>
      </c>
      <c r="E3296" t="s">
        <v>25</v>
      </c>
      <c r="F3296">
        <v>14</v>
      </c>
      <c r="G3296" s="1">
        <v>180000</v>
      </c>
      <c r="H3296" t="s">
        <v>32</v>
      </c>
      <c r="I3296" t="s">
        <v>12</v>
      </c>
    </row>
    <row r="3297" spans="1:9" x14ac:dyDescent="0.3">
      <c r="A3297">
        <v>3298</v>
      </c>
      <c r="B3297">
        <v>26</v>
      </c>
      <c r="C3297" t="s">
        <v>8</v>
      </c>
      <c r="D3297" t="s">
        <v>9</v>
      </c>
      <c r="E3297" t="s">
        <v>34</v>
      </c>
      <c r="F3297">
        <v>2</v>
      </c>
      <c r="G3297" s="1">
        <v>60000</v>
      </c>
      <c r="H3297" t="s">
        <v>32</v>
      </c>
      <c r="I3297" t="s">
        <v>33</v>
      </c>
    </row>
    <row r="3298" spans="1:9" x14ac:dyDescent="0.3">
      <c r="A3298">
        <v>3299</v>
      </c>
      <c r="B3298">
        <v>35</v>
      </c>
      <c r="C3298" t="s">
        <v>13</v>
      </c>
      <c r="D3298" t="s">
        <v>14</v>
      </c>
      <c r="E3298" t="s">
        <v>15</v>
      </c>
      <c r="F3298">
        <v>9</v>
      </c>
      <c r="G3298" s="1">
        <v>120000</v>
      </c>
      <c r="H3298" t="s">
        <v>27</v>
      </c>
      <c r="I3298" t="s">
        <v>28</v>
      </c>
    </row>
    <row r="3299" spans="1:9" x14ac:dyDescent="0.3">
      <c r="A3299">
        <v>3300</v>
      </c>
      <c r="B3299">
        <v>27</v>
      </c>
      <c r="C3299" t="s">
        <v>13</v>
      </c>
      <c r="D3299" t="s">
        <v>9</v>
      </c>
      <c r="E3299" t="s">
        <v>10</v>
      </c>
      <c r="F3299">
        <v>3</v>
      </c>
      <c r="G3299" s="1">
        <v>70000</v>
      </c>
      <c r="H3299" t="s">
        <v>32</v>
      </c>
      <c r="I3299" t="s">
        <v>23</v>
      </c>
    </row>
    <row r="3300" spans="1:9" x14ac:dyDescent="0.3">
      <c r="A3300">
        <v>3301</v>
      </c>
      <c r="B3300">
        <v>48</v>
      </c>
      <c r="C3300" t="s">
        <v>8</v>
      </c>
      <c r="D3300" t="s">
        <v>18</v>
      </c>
      <c r="E3300" t="s">
        <v>208</v>
      </c>
      <c r="F3300">
        <v>18</v>
      </c>
      <c r="G3300" s="1">
        <v>210000</v>
      </c>
      <c r="H3300" t="s">
        <v>16</v>
      </c>
      <c r="I3300" t="s">
        <v>12</v>
      </c>
    </row>
    <row r="3301" spans="1:9" x14ac:dyDescent="0.3">
      <c r="A3301">
        <v>3302</v>
      </c>
      <c r="B3301">
        <v>34</v>
      </c>
      <c r="C3301" t="s">
        <v>8</v>
      </c>
      <c r="D3301" t="s">
        <v>14</v>
      </c>
      <c r="E3301" t="s">
        <v>60</v>
      </c>
      <c r="F3301">
        <v>9</v>
      </c>
      <c r="G3301" s="1">
        <v>140000</v>
      </c>
      <c r="H3301" t="s">
        <v>27</v>
      </c>
      <c r="I3301" t="s">
        <v>30</v>
      </c>
    </row>
    <row r="3302" spans="1:9" x14ac:dyDescent="0.3">
      <c r="A3302">
        <v>3303</v>
      </c>
      <c r="B3302">
        <v>23</v>
      </c>
      <c r="C3302" t="s">
        <v>13</v>
      </c>
      <c r="D3302" t="s">
        <v>9</v>
      </c>
      <c r="E3302" t="s">
        <v>10</v>
      </c>
      <c r="F3302">
        <v>1</v>
      </c>
      <c r="G3302" s="1">
        <v>50000</v>
      </c>
      <c r="H3302" t="s">
        <v>20</v>
      </c>
      <c r="I3302" t="s">
        <v>12</v>
      </c>
    </row>
    <row r="3303" spans="1:9" x14ac:dyDescent="0.3">
      <c r="A3303">
        <v>3304</v>
      </c>
      <c r="B3303">
        <v>32</v>
      </c>
      <c r="C3303" t="s">
        <v>8</v>
      </c>
      <c r="D3303" t="s">
        <v>14</v>
      </c>
      <c r="E3303" t="s">
        <v>25</v>
      </c>
      <c r="F3303">
        <v>7</v>
      </c>
      <c r="G3303" s="1">
        <v>110000</v>
      </c>
      <c r="H3303" t="s">
        <v>32</v>
      </c>
      <c r="I3303" t="s">
        <v>23</v>
      </c>
    </row>
    <row r="3304" spans="1:9" x14ac:dyDescent="0.3">
      <c r="A3304">
        <v>3305</v>
      </c>
      <c r="B3304">
        <v>25</v>
      </c>
      <c r="C3304" t="s">
        <v>13</v>
      </c>
      <c r="D3304" t="s">
        <v>14</v>
      </c>
      <c r="E3304" t="s">
        <v>10</v>
      </c>
      <c r="F3304">
        <v>2</v>
      </c>
      <c r="G3304" s="1">
        <v>60000</v>
      </c>
      <c r="H3304" t="s">
        <v>27</v>
      </c>
      <c r="I3304" t="s">
        <v>30</v>
      </c>
    </row>
    <row r="3305" spans="1:9" x14ac:dyDescent="0.3">
      <c r="A3305">
        <v>3306</v>
      </c>
      <c r="B3305">
        <v>37</v>
      </c>
      <c r="C3305" t="s">
        <v>8</v>
      </c>
      <c r="D3305" t="s">
        <v>9</v>
      </c>
      <c r="E3305" t="s">
        <v>15</v>
      </c>
      <c r="F3305">
        <v>11</v>
      </c>
      <c r="G3305" s="1">
        <v>160000</v>
      </c>
      <c r="H3305" t="s">
        <v>27</v>
      </c>
      <c r="I3305" t="s">
        <v>12</v>
      </c>
    </row>
    <row r="3306" spans="1:9" x14ac:dyDescent="0.3">
      <c r="A3306">
        <v>3307</v>
      </c>
      <c r="B3306">
        <v>28</v>
      </c>
      <c r="C3306" t="s">
        <v>8</v>
      </c>
      <c r="D3306" t="s">
        <v>9</v>
      </c>
      <c r="E3306" t="s">
        <v>10</v>
      </c>
      <c r="F3306">
        <v>4</v>
      </c>
      <c r="G3306" s="1">
        <v>75000</v>
      </c>
      <c r="H3306" t="s">
        <v>20</v>
      </c>
      <c r="I3306" t="s">
        <v>23</v>
      </c>
    </row>
    <row r="3307" spans="1:9" x14ac:dyDescent="0.3">
      <c r="A3307">
        <v>3308</v>
      </c>
      <c r="B3307">
        <v>41</v>
      </c>
      <c r="C3307" t="s">
        <v>13</v>
      </c>
      <c r="D3307" t="s">
        <v>18</v>
      </c>
      <c r="E3307" t="s">
        <v>208</v>
      </c>
      <c r="F3307">
        <v>16</v>
      </c>
      <c r="G3307" s="1">
        <v>200000</v>
      </c>
      <c r="H3307" t="s">
        <v>11</v>
      </c>
      <c r="I3307" t="s">
        <v>44</v>
      </c>
    </row>
    <row r="3308" spans="1:9" x14ac:dyDescent="0.3">
      <c r="A3308">
        <v>3309</v>
      </c>
      <c r="B3308">
        <v>34</v>
      </c>
      <c r="C3308" t="s">
        <v>8</v>
      </c>
      <c r="D3308" t="s">
        <v>14</v>
      </c>
      <c r="E3308" t="s">
        <v>15</v>
      </c>
      <c r="F3308">
        <v>8</v>
      </c>
      <c r="G3308" s="1">
        <v>100000</v>
      </c>
      <c r="H3308" t="s">
        <v>11</v>
      </c>
      <c r="I3308" t="s">
        <v>35</v>
      </c>
    </row>
    <row r="3309" spans="1:9" x14ac:dyDescent="0.3">
      <c r="A3309">
        <v>3310</v>
      </c>
      <c r="B3309">
        <v>24</v>
      </c>
      <c r="C3309" t="s">
        <v>13</v>
      </c>
      <c r="D3309" t="s">
        <v>9</v>
      </c>
      <c r="E3309" t="s">
        <v>34</v>
      </c>
      <c r="F3309">
        <v>2</v>
      </c>
      <c r="G3309" s="1">
        <v>55000</v>
      </c>
      <c r="H3309" t="s">
        <v>20</v>
      </c>
      <c r="I3309" t="s">
        <v>12</v>
      </c>
    </row>
    <row r="3310" spans="1:9" x14ac:dyDescent="0.3">
      <c r="A3310">
        <v>3311</v>
      </c>
      <c r="B3310">
        <v>36</v>
      </c>
      <c r="C3310" t="s">
        <v>8</v>
      </c>
      <c r="D3310" t="s">
        <v>18</v>
      </c>
      <c r="E3310" t="s">
        <v>84</v>
      </c>
      <c r="F3310">
        <v>12</v>
      </c>
      <c r="G3310" s="1">
        <v>170000</v>
      </c>
      <c r="H3310" t="s">
        <v>16</v>
      </c>
      <c r="I3310" t="s">
        <v>23</v>
      </c>
    </row>
    <row r="3311" spans="1:9" x14ac:dyDescent="0.3">
      <c r="A3311">
        <v>3312</v>
      </c>
      <c r="B3311">
        <v>30</v>
      </c>
      <c r="C3311" t="s">
        <v>13</v>
      </c>
      <c r="D3311" t="s">
        <v>9</v>
      </c>
      <c r="E3311" t="s">
        <v>10</v>
      </c>
      <c r="F3311">
        <v>5</v>
      </c>
      <c r="G3311" s="1">
        <v>90000</v>
      </c>
      <c r="H3311" t="s">
        <v>20</v>
      </c>
      <c r="I3311" t="s">
        <v>23</v>
      </c>
    </row>
    <row r="3312" spans="1:9" x14ac:dyDescent="0.3">
      <c r="A3312">
        <v>3313</v>
      </c>
      <c r="B3312">
        <v>29</v>
      </c>
      <c r="C3312" t="s">
        <v>8</v>
      </c>
      <c r="D3312" t="s">
        <v>9</v>
      </c>
      <c r="E3312" t="s">
        <v>207</v>
      </c>
      <c r="F3312">
        <v>4</v>
      </c>
      <c r="G3312" s="1">
        <v>80000</v>
      </c>
      <c r="H3312" t="s">
        <v>16</v>
      </c>
      <c r="I3312" t="s">
        <v>23</v>
      </c>
    </row>
    <row r="3313" spans="1:9" x14ac:dyDescent="0.3">
      <c r="A3313">
        <v>3314</v>
      </c>
      <c r="B3313">
        <v>42</v>
      </c>
      <c r="C3313" t="s">
        <v>8</v>
      </c>
      <c r="D3313" t="s">
        <v>14</v>
      </c>
      <c r="E3313" t="s">
        <v>25</v>
      </c>
      <c r="F3313">
        <v>14</v>
      </c>
      <c r="G3313" s="1">
        <v>180000</v>
      </c>
      <c r="H3313" t="s">
        <v>11</v>
      </c>
      <c r="I3313" t="s">
        <v>12</v>
      </c>
    </row>
    <row r="3314" spans="1:9" x14ac:dyDescent="0.3">
      <c r="A3314">
        <v>3315</v>
      </c>
      <c r="B3314">
        <v>26</v>
      </c>
      <c r="C3314" t="s">
        <v>8</v>
      </c>
      <c r="D3314" t="s">
        <v>9</v>
      </c>
      <c r="E3314" t="s">
        <v>34</v>
      </c>
      <c r="F3314">
        <v>2</v>
      </c>
      <c r="G3314" s="1">
        <v>60000</v>
      </c>
      <c r="H3314" t="s">
        <v>11</v>
      </c>
      <c r="I3314" t="s">
        <v>35</v>
      </c>
    </row>
    <row r="3315" spans="1:9" x14ac:dyDescent="0.3">
      <c r="A3315">
        <v>3316</v>
      </c>
      <c r="B3315">
        <v>35</v>
      </c>
      <c r="C3315" t="s">
        <v>13</v>
      </c>
      <c r="D3315" t="s">
        <v>14</v>
      </c>
      <c r="E3315" t="s">
        <v>15</v>
      </c>
      <c r="F3315">
        <v>9</v>
      </c>
      <c r="G3315" s="1">
        <v>120000</v>
      </c>
      <c r="H3315" t="s">
        <v>16</v>
      </c>
      <c r="I3315" t="s">
        <v>12</v>
      </c>
    </row>
    <row r="3316" spans="1:9" x14ac:dyDescent="0.3">
      <c r="A3316">
        <v>3317</v>
      </c>
      <c r="B3316">
        <v>27</v>
      </c>
      <c r="C3316" t="s">
        <v>13</v>
      </c>
      <c r="D3316" t="s">
        <v>9</v>
      </c>
      <c r="E3316" t="s">
        <v>10</v>
      </c>
      <c r="F3316">
        <v>3</v>
      </c>
      <c r="G3316" s="1">
        <v>70000</v>
      </c>
      <c r="H3316" t="s">
        <v>16</v>
      </c>
      <c r="I3316" t="s">
        <v>23</v>
      </c>
    </row>
    <row r="3317" spans="1:9" x14ac:dyDescent="0.3">
      <c r="A3317">
        <v>3318</v>
      </c>
      <c r="B3317">
        <v>48</v>
      </c>
      <c r="C3317" t="s">
        <v>8</v>
      </c>
      <c r="D3317" t="s">
        <v>18</v>
      </c>
      <c r="E3317" t="s">
        <v>208</v>
      </c>
      <c r="F3317">
        <v>18</v>
      </c>
      <c r="G3317" s="1">
        <v>210000</v>
      </c>
      <c r="H3317" t="s">
        <v>27</v>
      </c>
      <c r="I3317" t="s">
        <v>30</v>
      </c>
    </row>
    <row r="3318" spans="1:9" x14ac:dyDescent="0.3">
      <c r="A3318">
        <v>3319</v>
      </c>
      <c r="B3318">
        <v>34</v>
      </c>
      <c r="C3318" t="s">
        <v>8</v>
      </c>
      <c r="D3318" t="s">
        <v>14</v>
      </c>
      <c r="E3318" t="s">
        <v>60</v>
      </c>
      <c r="F3318">
        <v>9</v>
      </c>
      <c r="G3318" s="1">
        <v>140000</v>
      </c>
      <c r="H3318" t="s">
        <v>16</v>
      </c>
      <c r="I3318" t="s">
        <v>17</v>
      </c>
    </row>
    <row r="3319" spans="1:9" x14ac:dyDescent="0.3">
      <c r="A3319">
        <v>3320</v>
      </c>
      <c r="B3319">
        <v>23</v>
      </c>
      <c r="C3319" t="s">
        <v>13</v>
      </c>
      <c r="D3319" t="s">
        <v>9</v>
      </c>
      <c r="E3319" t="s">
        <v>10</v>
      </c>
      <c r="F3319">
        <v>1</v>
      </c>
      <c r="G3319" s="1">
        <v>50000</v>
      </c>
      <c r="H3319" t="s">
        <v>20</v>
      </c>
      <c r="I3319" t="s">
        <v>56</v>
      </c>
    </row>
    <row r="3320" spans="1:9" x14ac:dyDescent="0.3">
      <c r="A3320">
        <v>3321</v>
      </c>
      <c r="B3320">
        <v>32</v>
      </c>
      <c r="C3320" t="s">
        <v>8</v>
      </c>
      <c r="D3320" t="s">
        <v>14</v>
      </c>
      <c r="E3320" t="s">
        <v>25</v>
      </c>
      <c r="F3320">
        <v>7</v>
      </c>
      <c r="G3320" s="1">
        <v>110000</v>
      </c>
      <c r="H3320" t="s">
        <v>20</v>
      </c>
      <c r="I3320" t="s">
        <v>56</v>
      </c>
    </row>
    <row r="3321" spans="1:9" x14ac:dyDescent="0.3">
      <c r="A3321">
        <v>3322</v>
      </c>
      <c r="B3321">
        <v>25</v>
      </c>
      <c r="C3321" t="s">
        <v>13</v>
      </c>
      <c r="D3321" t="s">
        <v>14</v>
      </c>
      <c r="E3321" t="s">
        <v>10</v>
      </c>
      <c r="F3321">
        <v>2</v>
      </c>
      <c r="G3321" s="1">
        <v>60000</v>
      </c>
      <c r="H3321" t="s">
        <v>20</v>
      </c>
      <c r="I3321" t="s">
        <v>56</v>
      </c>
    </row>
    <row r="3322" spans="1:9" x14ac:dyDescent="0.3">
      <c r="A3322">
        <v>3323</v>
      </c>
      <c r="B3322">
        <v>37</v>
      </c>
      <c r="C3322" t="s">
        <v>8</v>
      </c>
      <c r="D3322" t="s">
        <v>9</v>
      </c>
      <c r="E3322" t="s">
        <v>15</v>
      </c>
      <c r="F3322">
        <v>11</v>
      </c>
      <c r="G3322" s="1">
        <v>160000</v>
      </c>
      <c r="H3322" t="s">
        <v>20</v>
      </c>
      <c r="I3322" t="s">
        <v>56</v>
      </c>
    </row>
    <row r="3323" spans="1:9" x14ac:dyDescent="0.3">
      <c r="A3323">
        <v>3324</v>
      </c>
      <c r="B3323">
        <v>28</v>
      </c>
      <c r="C3323" t="s">
        <v>8</v>
      </c>
      <c r="D3323" t="s">
        <v>9</v>
      </c>
      <c r="E3323" t="s">
        <v>10</v>
      </c>
      <c r="F3323">
        <v>4</v>
      </c>
      <c r="G3323" s="1">
        <v>75000</v>
      </c>
      <c r="H3323" t="s">
        <v>32</v>
      </c>
      <c r="I3323" t="s">
        <v>33</v>
      </c>
    </row>
    <row r="3324" spans="1:9" x14ac:dyDescent="0.3">
      <c r="A3324">
        <v>3325</v>
      </c>
      <c r="B3324">
        <v>41</v>
      </c>
      <c r="C3324" t="s">
        <v>13</v>
      </c>
      <c r="D3324" t="s">
        <v>18</v>
      </c>
      <c r="E3324" t="s">
        <v>208</v>
      </c>
      <c r="F3324">
        <v>16</v>
      </c>
      <c r="G3324" s="1">
        <v>200000</v>
      </c>
      <c r="H3324" t="s">
        <v>20</v>
      </c>
      <c r="I3324" t="s">
        <v>12</v>
      </c>
    </row>
    <row r="3325" spans="1:9" x14ac:dyDescent="0.3">
      <c r="A3325">
        <v>3326</v>
      </c>
      <c r="B3325">
        <v>34</v>
      </c>
      <c r="C3325" t="s">
        <v>8</v>
      </c>
      <c r="D3325" t="s">
        <v>14</v>
      </c>
      <c r="E3325" t="s">
        <v>15</v>
      </c>
      <c r="F3325">
        <v>8</v>
      </c>
      <c r="G3325" s="1">
        <v>100000</v>
      </c>
      <c r="H3325" t="s">
        <v>32</v>
      </c>
      <c r="I3325" t="s">
        <v>33</v>
      </c>
    </row>
    <row r="3326" spans="1:9" x14ac:dyDescent="0.3">
      <c r="A3326">
        <v>3327</v>
      </c>
      <c r="B3326">
        <v>24</v>
      </c>
      <c r="C3326" t="s">
        <v>13</v>
      </c>
      <c r="D3326" t="s">
        <v>9</v>
      </c>
      <c r="E3326" t="s">
        <v>34</v>
      </c>
      <c r="F3326">
        <v>2</v>
      </c>
      <c r="G3326" s="1">
        <v>55000</v>
      </c>
      <c r="H3326" t="s">
        <v>11</v>
      </c>
      <c r="I3326" t="s">
        <v>35</v>
      </c>
    </row>
    <row r="3327" spans="1:9" x14ac:dyDescent="0.3">
      <c r="A3327">
        <v>3328</v>
      </c>
      <c r="B3327">
        <v>36</v>
      </c>
      <c r="C3327" t="s">
        <v>8</v>
      </c>
      <c r="D3327" t="s">
        <v>18</v>
      </c>
      <c r="E3327" t="s">
        <v>84</v>
      </c>
      <c r="F3327">
        <v>12</v>
      </c>
      <c r="G3327" s="1">
        <v>170000</v>
      </c>
      <c r="H3327" t="s">
        <v>20</v>
      </c>
      <c r="I3327" t="s">
        <v>23</v>
      </c>
    </row>
    <row r="3328" spans="1:9" x14ac:dyDescent="0.3">
      <c r="A3328">
        <v>3329</v>
      </c>
      <c r="B3328">
        <v>30</v>
      </c>
      <c r="C3328" t="s">
        <v>13</v>
      </c>
      <c r="D3328" t="s">
        <v>9</v>
      </c>
      <c r="E3328" t="s">
        <v>10</v>
      </c>
      <c r="F3328">
        <v>5</v>
      </c>
      <c r="G3328" s="1">
        <v>90000</v>
      </c>
      <c r="H3328" t="s">
        <v>32</v>
      </c>
      <c r="I3328" t="s">
        <v>12</v>
      </c>
    </row>
    <row r="3329" spans="1:9" x14ac:dyDescent="0.3">
      <c r="A3329">
        <v>3330</v>
      </c>
      <c r="B3329">
        <v>29</v>
      </c>
      <c r="C3329" t="s">
        <v>8</v>
      </c>
      <c r="D3329" t="s">
        <v>9</v>
      </c>
      <c r="E3329" t="s">
        <v>207</v>
      </c>
      <c r="F3329">
        <v>4</v>
      </c>
      <c r="G3329" s="1">
        <v>80000</v>
      </c>
      <c r="H3329" t="s">
        <v>11</v>
      </c>
      <c r="I3329" t="s">
        <v>23</v>
      </c>
    </row>
    <row r="3330" spans="1:9" x14ac:dyDescent="0.3">
      <c r="A3330">
        <v>3331</v>
      </c>
      <c r="B3330">
        <v>42</v>
      </c>
      <c r="C3330" t="s">
        <v>8</v>
      </c>
      <c r="D3330" t="s">
        <v>14</v>
      </c>
      <c r="E3330" t="s">
        <v>25</v>
      </c>
      <c r="F3330">
        <v>14</v>
      </c>
      <c r="G3330" s="1">
        <v>180000</v>
      </c>
      <c r="H3330" t="s">
        <v>11</v>
      </c>
      <c r="I3330" t="s">
        <v>35</v>
      </c>
    </row>
    <row r="3331" spans="1:9" x14ac:dyDescent="0.3">
      <c r="A3331">
        <v>3332</v>
      </c>
      <c r="B3331">
        <v>26</v>
      </c>
      <c r="C3331" t="s">
        <v>8</v>
      </c>
      <c r="D3331" t="s">
        <v>9</v>
      </c>
      <c r="E3331" t="s">
        <v>34</v>
      </c>
      <c r="F3331">
        <v>2</v>
      </c>
      <c r="G3331" s="1">
        <v>60000</v>
      </c>
      <c r="H3331" t="s">
        <v>32</v>
      </c>
      <c r="I3331" t="s">
        <v>12</v>
      </c>
    </row>
    <row r="3332" spans="1:9" x14ac:dyDescent="0.3">
      <c r="A3332">
        <v>3333</v>
      </c>
      <c r="B3332">
        <v>35</v>
      </c>
      <c r="C3332" t="s">
        <v>13</v>
      </c>
      <c r="D3332" t="s">
        <v>14</v>
      </c>
      <c r="E3332" t="s">
        <v>15</v>
      </c>
      <c r="F3332">
        <v>9</v>
      </c>
      <c r="G3332" s="1">
        <v>120000</v>
      </c>
      <c r="H3332" t="s">
        <v>11</v>
      </c>
      <c r="I3332" t="s">
        <v>23</v>
      </c>
    </row>
    <row r="3333" spans="1:9" x14ac:dyDescent="0.3">
      <c r="A3333">
        <v>3334</v>
      </c>
      <c r="B3333">
        <v>27</v>
      </c>
      <c r="C3333" t="s">
        <v>13</v>
      </c>
      <c r="D3333" t="s">
        <v>9</v>
      </c>
      <c r="E3333" t="s">
        <v>10</v>
      </c>
      <c r="F3333">
        <v>3</v>
      </c>
      <c r="G3333" s="1">
        <v>70000</v>
      </c>
      <c r="H3333" t="s">
        <v>32</v>
      </c>
      <c r="I3333" t="s">
        <v>23</v>
      </c>
    </row>
    <row r="3334" spans="1:9" x14ac:dyDescent="0.3">
      <c r="A3334">
        <v>3335</v>
      </c>
      <c r="B3334">
        <v>48</v>
      </c>
      <c r="C3334" t="s">
        <v>8</v>
      </c>
      <c r="D3334" t="s">
        <v>18</v>
      </c>
      <c r="E3334" t="s">
        <v>208</v>
      </c>
      <c r="F3334">
        <v>18</v>
      </c>
      <c r="G3334" s="1">
        <v>210000</v>
      </c>
      <c r="H3334" t="s">
        <v>20</v>
      </c>
      <c r="I3334" t="s">
        <v>12</v>
      </c>
    </row>
    <row r="3335" spans="1:9" x14ac:dyDescent="0.3">
      <c r="A3335">
        <v>3336</v>
      </c>
      <c r="B3335">
        <v>34</v>
      </c>
      <c r="C3335" t="s">
        <v>8</v>
      </c>
      <c r="D3335" t="s">
        <v>14</v>
      </c>
      <c r="E3335" t="s">
        <v>60</v>
      </c>
      <c r="F3335">
        <v>9</v>
      </c>
      <c r="G3335" s="1">
        <v>140000</v>
      </c>
      <c r="H3335" t="s">
        <v>20</v>
      </c>
      <c r="I3335" t="s">
        <v>56</v>
      </c>
    </row>
    <row r="3336" spans="1:9" x14ac:dyDescent="0.3">
      <c r="A3336">
        <v>3337</v>
      </c>
      <c r="B3336">
        <v>23</v>
      </c>
      <c r="C3336" t="s">
        <v>13</v>
      </c>
      <c r="D3336" t="s">
        <v>9</v>
      </c>
      <c r="E3336" t="s">
        <v>10</v>
      </c>
      <c r="F3336">
        <v>1</v>
      </c>
      <c r="G3336" s="1">
        <v>50000</v>
      </c>
      <c r="H3336" t="s">
        <v>11</v>
      </c>
      <c r="I3336" t="s">
        <v>23</v>
      </c>
    </row>
    <row r="3337" spans="1:9" x14ac:dyDescent="0.3">
      <c r="A3337">
        <v>3338</v>
      </c>
      <c r="B3337">
        <v>32</v>
      </c>
      <c r="C3337" t="s">
        <v>8</v>
      </c>
      <c r="D3337" t="s">
        <v>14</v>
      </c>
      <c r="E3337" t="s">
        <v>25</v>
      </c>
      <c r="F3337">
        <v>7</v>
      </c>
      <c r="G3337" s="1">
        <v>110000</v>
      </c>
      <c r="H3337" t="s">
        <v>11</v>
      </c>
      <c r="I3337" t="s">
        <v>12</v>
      </c>
    </row>
    <row r="3338" spans="1:9" x14ac:dyDescent="0.3">
      <c r="A3338">
        <v>3339</v>
      </c>
      <c r="B3338">
        <v>25</v>
      </c>
      <c r="C3338" t="s">
        <v>13</v>
      </c>
      <c r="D3338" t="s">
        <v>14</v>
      </c>
      <c r="E3338" t="s">
        <v>10</v>
      </c>
      <c r="F3338">
        <v>2</v>
      </c>
      <c r="G3338" s="1">
        <v>60000</v>
      </c>
      <c r="H3338" t="s">
        <v>27</v>
      </c>
      <c r="I3338" t="s">
        <v>28</v>
      </c>
    </row>
    <row r="3339" spans="1:9" x14ac:dyDescent="0.3">
      <c r="A3339">
        <v>3340</v>
      </c>
      <c r="B3339">
        <v>37</v>
      </c>
      <c r="C3339" t="s">
        <v>8</v>
      </c>
      <c r="D3339" t="s">
        <v>9</v>
      </c>
      <c r="E3339" t="s">
        <v>15</v>
      </c>
      <c r="F3339">
        <v>11</v>
      </c>
      <c r="G3339" s="1">
        <v>160000</v>
      </c>
      <c r="H3339" t="s">
        <v>16</v>
      </c>
      <c r="I3339" t="s">
        <v>39</v>
      </c>
    </row>
    <row r="3340" spans="1:9" x14ac:dyDescent="0.3">
      <c r="A3340">
        <v>3341</v>
      </c>
      <c r="B3340">
        <v>28</v>
      </c>
      <c r="C3340" t="s">
        <v>8</v>
      </c>
      <c r="D3340" t="s">
        <v>9</v>
      </c>
      <c r="E3340" t="s">
        <v>10</v>
      </c>
      <c r="F3340">
        <v>4</v>
      </c>
      <c r="G3340" s="1">
        <v>75000</v>
      </c>
      <c r="H3340" t="s">
        <v>16</v>
      </c>
      <c r="I3340" t="s">
        <v>17</v>
      </c>
    </row>
    <row r="3341" spans="1:9" x14ac:dyDescent="0.3">
      <c r="A3341">
        <v>3342</v>
      </c>
      <c r="B3341">
        <v>41</v>
      </c>
      <c r="C3341" t="s">
        <v>13</v>
      </c>
      <c r="D3341" t="s">
        <v>18</v>
      </c>
      <c r="E3341" t="s">
        <v>208</v>
      </c>
      <c r="F3341">
        <v>16</v>
      </c>
      <c r="G3341" s="1">
        <v>200000</v>
      </c>
      <c r="H3341" t="s">
        <v>27</v>
      </c>
      <c r="I3341" t="s">
        <v>28</v>
      </c>
    </row>
    <row r="3342" spans="1:9" x14ac:dyDescent="0.3">
      <c r="A3342">
        <v>3343</v>
      </c>
      <c r="B3342">
        <v>34</v>
      </c>
      <c r="C3342" t="s">
        <v>8</v>
      </c>
      <c r="D3342" t="s">
        <v>14</v>
      </c>
      <c r="E3342" t="s">
        <v>15</v>
      </c>
      <c r="F3342">
        <v>8</v>
      </c>
      <c r="G3342" s="1">
        <v>100000</v>
      </c>
      <c r="H3342" t="s">
        <v>16</v>
      </c>
      <c r="I3342" t="s">
        <v>39</v>
      </c>
    </row>
    <row r="3343" spans="1:9" x14ac:dyDescent="0.3">
      <c r="A3343">
        <v>3344</v>
      </c>
      <c r="B3343">
        <v>24</v>
      </c>
      <c r="C3343" t="s">
        <v>13</v>
      </c>
      <c r="D3343" t="s">
        <v>9</v>
      </c>
      <c r="E3343" t="s">
        <v>34</v>
      </c>
      <c r="F3343">
        <v>2</v>
      </c>
      <c r="G3343" s="1">
        <v>55000</v>
      </c>
      <c r="H3343" t="s">
        <v>32</v>
      </c>
      <c r="I3343" t="s">
        <v>33</v>
      </c>
    </row>
    <row r="3344" spans="1:9" x14ac:dyDescent="0.3">
      <c r="A3344">
        <v>3345</v>
      </c>
      <c r="B3344">
        <v>36</v>
      </c>
      <c r="C3344" t="s">
        <v>8</v>
      </c>
      <c r="D3344" t="s">
        <v>18</v>
      </c>
      <c r="E3344" t="s">
        <v>84</v>
      </c>
      <c r="F3344">
        <v>12</v>
      </c>
      <c r="G3344" s="1">
        <v>170000</v>
      </c>
      <c r="H3344" t="s">
        <v>27</v>
      </c>
      <c r="I3344" t="s">
        <v>12</v>
      </c>
    </row>
    <row r="3345" spans="1:9" x14ac:dyDescent="0.3">
      <c r="A3345">
        <v>3346</v>
      </c>
      <c r="B3345">
        <v>30</v>
      </c>
      <c r="C3345" t="s">
        <v>13</v>
      </c>
      <c r="D3345" t="s">
        <v>9</v>
      </c>
      <c r="E3345" t="s">
        <v>10</v>
      </c>
      <c r="F3345">
        <v>5</v>
      </c>
      <c r="G3345" s="1">
        <v>90000</v>
      </c>
      <c r="H3345" t="s">
        <v>16</v>
      </c>
      <c r="I3345" t="s">
        <v>17</v>
      </c>
    </row>
    <row r="3346" spans="1:9" x14ac:dyDescent="0.3">
      <c r="A3346">
        <v>3347</v>
      </c>
      <c r="B3346">
        <v>29</v>
      </c>
      <c r="C3346" t="s">
        <v>8</v>
      </c>
      <c r="D3346" t="s">
        <v>9</v>
      </c>
      <c r="E3346" t="s">
        <v>207</v>
      </c>
      <c r="F3346">
        <v>4</v>
      </c>
      <c r="G3346" s="1">
        <v>80000</v>
      </c>
      <c r="H3346" t="s">
        <v>16</v>
      </c>
      <c r="I3346" t="s">
        <v>23</v>
      </c>
    </row>
    <row r="3347" spans="1:9" x14ac:dyDescent="0.3">
      <c r="A3347">
        <v>3348</v>
      </c>
      <c r="B3347">
        <v>42</v>
      </c>
      <c r="C3347" t="s">
        <v>8</v>
      </c>
      <c r="D3347" t="s">
        <v>14</v>
      </c>
      <c r="E3347" t="s">
        <v>25</v>
      </c>
      <c r="F3347">
        <v>14</v>
      </c>
      <c r="G3347" s="1">
        <v>180000</v>
      </c>
      <c r="H3347" t="s">
        <v>32</v>
      </c>
      <c r="I3347" t="s">
        <v>12</v>
      </c>
    </row>
    <row r="3348" spans="1:9" x14ac:dyDescent="0.3">
      <c r="A3348">
        <v>3349</v>
      </c>
      <c r="B3348">
        <v>26</v>
      </c>
      <c r="C3348" t="s">
        <v>8</v>
      </c>
      <c r="D3348" t="s">
        <v>9</v>
      </c>
      <c r="E3348" t="s">
        <v>34</v>
      </c>
      <c r="F3348">
        <v>2</v>
      </c>
      <c r="G3348" s="1">
        <v>60000</v>
      </c>
      <c r="H3348" t="s">
        <v>20</v>
      </c>
      <c r="I3348" t="s">
        <v>23</v>
      </c>
    </row>
    <row r="3349" spans="1:9" x14ac:dyDescent="0.3">
      <c r="A3349">
        <v>3350</v>
      </c>
      <c r="B3349">
        <v>35</v>
      </c>
      <c r="C3349" t="s">
        <v>13</v>
      </c>
      <c r="D3349" t="s">
        <v>14</v>
      </c>
      <c r="E3349" t="s">
        <v>15</v>
      </c>
      <c r="F3349">
        <v>9</v>
      </c>
      <c r="G3349" s="1">
        <v>120000</v>
      </c>
      <c r="H3349" t="s">
        <v>27</v>
      </c>
      <c r="I3349" t="s">
        <v>12</v>
      </c>
    </row>
    <row r="3350" spans="1:9" x14ac:dyDescent="0.3">
      <c r="A3350">
        <v>3351</v>
      </c>
      <c r="B3350">
        <v>27</v>
      </c>
      <c r="C3350" t="s">
        <v>13</v>
      </c>
      <c r="D3350" t="s">
        <v>9</v>
      </c>
      <c r="E3350" t="s">
        <v>10</v>
      </c>
      <c r="F3350">
        <v>3</v>
      </c>
      <c r="G3350" s="1">
        <v>70000</v>
      </c>
      <c r="H3350" t="s">
        <v>32</v>
      </c>
      <c r="I3350" t="s">
        <v>12</v>
      </c>
    </row>
    <row r="3351" spans="1:9" x14ac:dyDescent="0.3">
      <c r="A3351">
        <v>3352</v>
      </c>
      <c r="B3351">
        <v>48</v>
      </c>
      <c r="C3351" t="s">
        <v>8</v>
      </c>
      <c r="D3351" t="s">
        <v>18</v>
      </c>
      <c r="E3351" t="s">
        <v>208</v>
      </c>
      <c r="F3351">
        <v>18</v>
      </c>
      <c r="G3351" s="1">
        <v>210000</v>
      </c>
      <c r="H3351" t="s">
        <v>20</v>
      </c>
      <c r="I3351" t="s">
        <v>56</v>
      </c>
    </row>
    <row r="3352" spans="1:9" x14ac:dyDescent="0.3">
      <c r="A3352">
        <v>3353</v>
      </c>
      <c r="B3352">
        <v>34</v>
      </c>
      <c r="C3352" t="s">
        <v>8</v>
      </c>
      <c r="D3352" t="s">
        <v>14</v>
      </c>
      <c r="E3352" t="s">
        <v>60</v>
      </c>
      <c r="F3352">
        <v>9</v>
      </c>
      <c r="G3352" s="1">
        <v>140000</v>
      </c>
      <c r="H3352" t="s">
        <v>11</v>
      </c>
      <c r="I3352" t="s">
        <v>44</v>
      </c>
    </row>
    <row r="3353" spans="1:9" x14ac:dyDescent="0.3">
      <c r="A3353">
        <v>3354</v>
      </c>
      <c r="B3353">
        <v>23</v>
      </c>
      <c r="C3353" t="s">
        <v>13</v>
      </c>
      <c r="D3353" t="s">
        <v>9</v>
      </c>
      <c r="E3353" t="s">
        <v>10</v>
      </c>
      <c r="F3353">
        <v>1</v>
      </c>
      <c r="G3353" s="1">
        <v>50000</v>
      </c>
      <c r="H3353" t="s">
        <v>32</v>
      </c>
      <c r="I3353" t="s">
        <v>12</v>
      </c>
    </row>
    <row r="3354" spans="1:9" x14ac:dyDescent="0.3">
      <c r="A3354">
        <v>3355</v>
      </c>
      <c r="B3354">
        <v>32</v>
      </c>
      <c r="C3354" t="s">
        <v>8</v>
      </c>
      <c r="D3354" t="s">
        <v>14</v>
      </c>
      <c r="E3354" t="s">
        <v>25</v>
      </c>
      <c r="F3354">
        <v>7</v>
      </c>
      <c r="G3354" s="1">
        <v>110000</v>
      </c>
      <c r="H3354" t="s">
        <v>32</v>
      </c>
      <c r="I3354" t="s">
        <v>33</v>
      </c>
    </row>
    <row r="3355" spans="1:9" x14ac:dyDescent="0.3">
      <c r="A3355">
        <v>3356</v>
      </c>
      <c r="B3355">
        <v>25</v>
      </c>
      <c r="C3355" t="s">
        <v>13</v>
      </c>
      <c r="D3355" t="s">
        <v>14</v>
      </c>
      <c r="E3355" t="s">
        <v>10</v>
      </c>
      <c r="F3355">
        <v>2</v>
      </c>
      <c r="G3355" s="1">
        <v>60000</v>
      </c>
      <c r="H3355" t="s">
        <v>16</v>
      </c>
      <c r="I3355" t="s">
        <v>12</v>
      </c>
    </row>
    <row r="3356" spans="1:9" x14ac:dyDescent="0.3">
      <c r="A3356">
        <v>3357</v>
      </c>
      <c r="B3356">
        <v>37</v>
      </c>
      <c r="C3356" t="s">
        <v>8</v>
      </c>
      <c r="D3356" t="s">
        <v>9</v>
      </c>
      <c r="E3356" t="s">
        <v>15</v>
      </c>
      <c r="F3356">
        <v>11</v>
      </c>
      <c r="G3356" s="1">
        <v>160000</v>
      </c>
      <c r="H3356" t="s">
        <v>32</v>
      </c>
      <c r="I3356" t="s">
        <v>33</v>
      </c>
    </row>
    <row r="3357" spans="1:9" x14ac:dyDescent="0.3">
      <c r="A3357">
        <v>3358</v>
      </c>
      <c r="B3357">
        <v>28</v>
      </c>
      <c r="C3357" t="s">
        <v>8</v>
      </c>
      <c r="D3357" t="s">
        <v>9</v>
      </c>
      <c r="E3357" t="s">
        <v>10</v>
      </c>
      <c r="F3357">
        <v>4</v>
      </c>
      <c r="G3357" s="1">
        <v>75000</v>
      </c>
      <c r="H3357" t="s">
        <v>16</v>
      </c>
      <c r="I3357" t="s">
        <v>17</v>
      </c>
    </row>
    <row r="3358" spans="1:9" x14ac:dyDescent="0.3">
      <c r="A3358">
        <v>3359</v>
      </c>
      <c r="B3358">
        <v>41</v>
      </c>
      <c r="C3358" t="s">
        <v>13</v>
      </c>
      <c r="D3358" t="s">
        <v>18</v>
      </c>
      <c r="E3358" t="s">
        <v>208</v>
      </c>
      <c r="F3358">
        <v>16</v>
      </c>
      <c r="G3358" s="1">
        <v>200000</v>
      </c>
      <c r="H3358" t="s">
        <v>16</v>
      </c>
      <c r="I3358" t="s">
        <v>39</v>
      </c>
    </row>
    <row r="3359" spans="1:9" x14ac:dyDescent="0.3">
      <c r="A3359">
        <v>3360</v>
      </c>
      <c r="B3359">
        <v>34</v>
      </c>
      <c r="C3359" t="s">
        <v>8</v>
      </c>
      <c r="D3359" t="s">
        <v>14</v>
      </c>
      <c r="E3359" t="s">
        <v>15</v>
      </c>
      <c r="F3359">
        <v>8</v>
      </c>
      <c r="G3359" s="1">
        <v>100000</v>
      </c>
      <c r="H3359" t="s">
        <v>27</v>
      </c>
      <c r="I3359" t="s">
        <v>28</v>
      </c>
    </row>
    <row r="3360" spans="1:9" x14ac:dyDescent="0.3">
      <c r="A3360">
        <v>3361</v>
      </c>
      <c r="B3360">
        <v>24</v>
      </c>
      <c r="C3360" t="s">
        <v>13</v>
      </c>
      <c r="D3360" t="s">
        <v>9</v>
      </c>
      <c r="E3360" t="s">
        <v>34</v>
      </c>
      <c r="F3360">
        <v>2</v>
      </c>
      <c r="G3360" s="1">
        <v>55000</v>
      </c>
      <c r="H3360" t="s">
        <v>32</v>
      </c>
      <c r="I3360" t="s">
        <v>23</v>
      </c>
    </row>
    <row r="3361" spans="1:9" x14ac:dyDescent="0.3">
      <c r="A3361">
        <v>3362</v>
      </c>
      <c r="B3361">
        <v>36</v>
      </c>
      <c r="C3361" t="s">
        <v>8</v>
      </c>
      <c r="D3361" t="s">
        <v>18</v>
      </c>
      <c r="E3361" t="s">
        <v>84</v>
      </c>
      <c r="F3361">
        <v>12</v>
      </c>
      <c r="G3361" s="1">
        <v>170000</v>
      </c>
      <c r="H3361" t="s">
        <v>11</v>
      </c>
      <c r="I3361" t="s">
        <v>23</v>
      </c>
    </row>
    <row r="3362" spans="1:9" x14ac:dyDescent="0.3">
      <c r="A3362">
        <v>3363</v>
      </c>
      <c r="B3362">
        <v>30</v>
      </c>
      <c r="C3362" t="s">
        <v>13</v>
      </c>
      <c r="D3362" t="s">
        <v>9</v>
      </c>
      <c r="E3362" t="s">
        <v>10</v>
      </c>
      <c r="F3362">
        <v>5</v>
      </c>
      <c r="G3362" s="1">
        <v>90000</v>
      </c>
      <c r="H3362" t="s">
        <v>20</v>
      </c>
      <c r="I3362" t="s">
        <v>12</v>
      </c>
    </row>
    <row r="3363" spans="1:9" x14ac:dyDescent="0.3">
      <c r="A3363">
        <v>3364</v>
      </c>
      <c r="B3363">
        <v>29</v>
      </c>
      <c r="C3363" t="s">
        <v>8</v>
      </c>
      <c r="D3363" t="s">
        <v>9</v>
      </c>
      <c r="E3363" t="s">
        <v>207</v>
      </c>
      <c r="F3363">
        <v>4</v>
      </c>
      <c r="G3363" s="1">
        <v>80000</v>
      </c>
      <c r="H3363" t="s">
        <v>27</v>
      </c>
      <c r="I3363" t="s">
        <v>30</v>
      </c>
    </row>
    <row r="3364" spans="1:9" x14ac:dyDescent="0.3">
      <c r="A3364">
        <v>3365</v>
      </c>
      <c r="B3364">
        <v>42</v>
      </c>
      <c r="C3364" t="s">
        <v>8</v>
      </c>
      <c r="D3364" t="s">
        <v>14</v>
      </c>
      <c r="E3364" t="s">
        <v>25</v>
      </c>
      <c r="F3364">
        <v>14</v>
      </c>
      <c r="G3364" s="1">
        <v>180000</v>
      </c>
      <c r="H3364" t="s">
        <v>16</v>
      </c>
      <c r="I3364" t="s">
        <v>12</v>
      </c>
    </row>
    <row r="3365" spans="1:9" x14ac:dyDescent="0.3">
      <c r="A3365">
        <v>3366</v>
      </c>
      <c r="B3365">
        <v>26</v>
      </c>
      <c r="C3365" t="s">
        <v>8</v>
      </c>
      <c r="D3365" t="s">
        <v>9</v>
      </c>
      <c r="E3365" t="s">
        <v>34</v>
      </c>
      <c r="F3365">
        <v>2</v>
      </c>
      <c r="G3365" s="1">
        <v>60000</v>
      </c>
      <c r="H3365" t="s">
        <v>11</v>
      </c>
      <c r="I3365" t="s">
        <v>44</v>
      </c>
    </row>
    <row r="3366" spans="1:9" x14ac:dyDescent="0.3">
      <c r="A3366">
        <v>3367</v>
      </c>
      <c r="B3366">
        <v>35</v>
      </c>
      <c r="C3366" t="s">
        <v>13</v>
      </c>
      <c r="D3366" t="s">
        <v>14</v>
      </c>
      <c r="E3366" t="s">
        <v>15</v>
      </c>
      <c r="F3366">
        <v>9</v>
      </c>
      <c r="G3366" s="1">
        <v>120000</v>
      </c>
      <c r="H3366" t="s">
        <v>27</v>
      </c>
      <c r="I3366" t="s">
        <v>12</v>
      </c>
    </row>
    <row r="3367" spans="1:9" x14ac:dyDescent="0.3">
      <c r="A3367">
        <v>3368</v>
      </c>
      <c r="B3367">
        <v>27</v>
      </c>
      <c r="C3367" t="s">
        <v>13</v>
      </c>
      <c r="D3367" t="s">
        <v>9</v>
      </c>
      <c r="E3367" t="s">
        <v>10</v>
      </c>
      <c r="F3367">
        <v>3</v>
      </c>
      <c r="G3367" s="1">
        <v>70000</v>
      </c>
      <c r="H3367" t="s">
        <v>20</v>
      </c>
      <c r="I3367" t="s">
        <v>12</v>
      </c>
    </row>
    <row r="3368" spans="1:9" x14ac:dyDescent="0.3">
      <c r="A3368">
        <v>3369</v>
      </c>
      <c r="B3368">
        <v>48</v>
      </c>
      <c r="C3368" t="s">
        <v>8</v>
      </c>
      <c r="D3368" t="s">
        <v>18</v>
      </c>
      <c r="E3368" t="s">
        <v>208</v>
      </c>
      <c r="F3368">
        <v>18</v>
      </c>
      <c r="G3368" s="1">
        <v>210000</v>
      </c>
      <c r="H3368" t="s">
        <v>20</v>
      </c>
      <c r="I3368" t="s">
        <v>23</v>
      </c>
    </row>
    <row r="3369" spans="1:9" x14ac:dyDescent="0.3">
      <c r="A3369">
        <v>3370</v>
      </c>
      <c r="B3369">
        <v>34</v>
      </c>
      <c r="C3369" t="s">
        <v>8</v>
      </c>
      <c r="D3369" t="s">
        <v>14</v>
      </c>
      <c r="E3369" t="s">
        <v>60</v>
      </c>
      <c r="F3369">
        <v>9</v>
      </c>
      <c r="G3369" s="1">
        <v>140000</v>
      </c>
      <c r="H3369" t="s">
        <v>32</v>
      </c>
      <c r="I3369" t="s">
        <v>23</v>
      </c>
    </row>
    <row r="3370" spans="1:9" x14ac:dyDescent="0.3">
      <c r="A3370">
        <v>3371</v>
      </c>
      <c r="B3370">
        <v>23</v>
      </c>
      <c r="C3370" t="s">
        <v>13</v>
      </c>
      <c r="D3370" t="s">
        <v>9</v>
      </c>
      <c r="E3370" t="s">
        <v>10</v>
      </c>
      <c r="F3370">
        <v>1</v>
      </c>
      <c r="G3370" s="1">
        <v>50000</v>
      </c>
      <c r="H3370" t="s">
        <v>27</v>
      </c>
      <c r="I3370" t="s">
        <v>12</v>
      </c>
    </row>
    <row r="3371" spans="1:9" x14ac:dyDescent="0.3">
      <c r="A3371">
        <v>3372</v>
      </c>
      <c r="B3371">
        <v>32</v>
      </c>
      <c r="C3371" t="s">
        <v>8</v>
      </c>
      <c r="D3371" t="s">
        <v>14</v>
      </c>
      <c r="E3371" t="s">
        <v>25</v>
      </c>
      <c r="F3371">
        <v>7</v>
      </c>
      <c r="G3371" s="1">
        <v>110000</v>
      </c>
      <c r="H3371" t="s">
        <v>16</v>
      </c>
      <c r="I3371" t="s">
        <v>17</v>
      </c>
    </row>
    <row r="3372" spans="1:9" x14ac:dyDescent="0.3">
      <c r="A3372">
        <v>3373</v>
      </c>
      <c r="B3372">
        <v>25</v>
      </c>
      <c r="C3372" t="s">
        <v>13</v>
      </c>
      <c r="D3372" t="s">
        <v>14</v>
      </c>
      <c r="E3372" t="s">
        <v>10</v>
      </c>
      <c r="F3372">
        <v>2</v>
      </c>
      <c r="G3372" s="1">
        <v>60000</v>
      </c>
      <c r="H3372" t="s">
        <v>11</v>
      </c>
      <c r="I3372" t="s">
        <v>12</v>
      </c>
    </row>
    <row r="3373" spans="1:9" x14ac:dyDescent="0.3">
      <c r="A3373">
        <v>3374</v>
      </c>
      <c r="B3373">
        <v>37</v>
      </c>
      <c r="C3373" t="s">
        <v>8</v>
      </c>
      <c r="D3373" t="s">
        <v>9</v>
      </c>
      <c r="E3373" t="s">
        <v>15</v>
      </c>
      <c r="F3373">
        <v>11</v>
      </c>
      <c r="G3373" s="1">
        <v>160000</v>
      </c>
      <c r="H3373" t="s">
        <v>16</v>
      </c>
      <c r="I3373" t="s">
        <v>39</v>
      </c>
    </row>
    <row r="3374" spans="1:9" x14ac:dyDescent="0.3">
      <c r="A3374">
        <v>3375</v>
      </c>
      <c r="B3374">
        <v>28</v>
      </c>
      <c r="C3374" t="s">
        <v>8</v>
      </c>
      <c r="D3374" t="s">
        <v>9</v>
      </c>
      <c r="E3374" t="s">
        <v>10</v>
      </c>
      <c r="F3374">
        <v>4</v>
      </c>
      <c r="G3374" s="1">
        <v>75000</v>
      </c>
      <c r="H3374" t="s">
        <v>27</v>
      </c>
      <c r="I3374" t="s">
        <v>30</v>
      </c>
    </row>
    <row r="3375" spans="1:9" x14ac:dyDescent="0.3">
      <c r="A3375">
        <v>3376</v>
      </c>
      <c r="B3375">
        <v>41</v>
      </c>
      <c r="C3375" t="s">
        <v>13</v>
      </c>
      <c r="D3375" t="s">
        <v>18</v>
      </c>
      <c r="E3375" t="s">
        <v>208</v>
      </c>
      <c r="F3375">
        <v>16</v>
      </c>
      <c r="G3375" s="1">
        <v>200000</v>
      </c>
      <c r="H3375" t="s">
        <v>20</v>
      </c>
      <c r="I3375" t="s">
        <v>12</v>
      </c>
    </row>
    <row r="3376" spans="1:9" x14ac:dyDescent="0.3">
      <c r="A3376">
        <v>3377</v>
      </c>
      <c r="B3376">
        <v>34</v>
      </c>
      <c r="C3376" t="s">
        <v>8</v>
      </c>
      <c r="D3376" t="s">
        <v>14</v>
      </c>
      <c r="E3376" t="s">
        <v>15</v>
      </c>
      <c r="F3376">
        <v>8</v>
      </c>
      <c r="G3376" s="1">
        <v>100000</v>
      </c>
      <c r="H3376" t="s">
        <v>16</v>
      </c>
      <c r="I3376" t="s">
        <v>17</v>
      </c>
    </row>
    <row r="3377" spans="1:9" x14ac:dyDescent="0.3">
      <c r="A3377">
        <v>3378</v>
      </c>
      <c r="B3377">
        <v>24</v>
      </c>
      <c r="C3377" t="s">
        <v>13</v>
      </c>
      <c r="D3377" t="s">
        <v>9</v>
      </c>
      <c r="E3377" t="s">
        <v>34</v>
      </c>
      <c r="F3377">
        <v>2</v>
      </c>
      <c r="G3377" s="1">
        <v>55000</v>
      </c>
      <c r="H3377" t="s">
        <v>20</v>
      </c>
      <c r="I3377" t="s">
        <v>56</v>
      </c>
    </row>
    <row r="3378" spans="1:9" x14ac:dyDescent="0.3">
      <c r="A3378">
        <v>3379</v>
      </c>
      <c r="B3378">
        <v>36</v>
      </c>
      <c r="C3378" t="s">
        <v>8</v>
      </c>
      <c r="D3378" t="s">
        <v>18</v>
      </c>
      <c r="E3378" t="s">
        <v>84</v>
      </c>
      <c r="F3378">
        <v>12</v>
      </c>
      <c r="G3378" s="1">
        <v>170000</v>
      </c>
      <c r="H3378" t="s">
        <v>27</v>
      </c>
      <c r="I3378" t="s">
        <v>30</v>
      </c>
    </row>
    <row r="3379" spans="1:9" x14ac:dyDescent="0.3">
      <c r="A3379">
        <v>3380</v>
      </c>
      <c r="B3379">
        <v>30</v>
      </c>
      <c r="C3379" t="s">
        <v>13</v>
      </c>
      <c r="D3379" t="s">
        <v>9</v>
      </c>
      <c r="E3379" t="s">
        <v>10</v>
      </c>
      <c r="F3379">
        <v>5</v>
      </c>
      <c r="G3379" s="1">
        <v>90000</v>
      </c>
      <c r="H3379" t="s">
        <v>16</v>
      </c>
      <c r="I3379" t="s">
        <v>39</v>
      </c>
    </row>
    <row r="3380" spans="1:9" x14ac:dyDescent="0.3">
      <c r="A3380">
        <v>3381</v>
      </c>
      <c r="B3380">
        <v>29</v>
      </c>
      <c r="C3380" t="s">
        <v>8</v>
      </c>
      <c r="D3380" t="s">
        <v>9</v>
      </c>
      <c r="E3380" t="s">
        <v>207</v>
      </c>
      <c r="F3380">
        <v>4</v>
      </c>
      <c r="G3380" s="1">
        <v>80000</v>
      </c>
      <c r="H3380" t="s">
        <v>20</v>
      </c>
      <c r="I3380" t="s">
        <v>12</v>
      </c>
    </row>
    <row r="3381" spans="1:9" x14ac:dyDescent="0.3">
      <c r="A3381">
        <v>3382</v>
      </c>
      <c r="B3381">
        <v>42</v>
      </c>
      <c r="C3381" t="s">
        <v>8</v>
      </c>
      <c r="D3381" t="s">
        <v>14</v>
      </c>
      <c r="E3381" t="s">
        <v>25</v>
      </c>
      <c r="F3381">
        <v>14</v>
      </c>
      <c r="G3381" s="1">
        <v>180000</v>
      </c>
      <c r="H3381" t="s">
        <v>16</v>
      </c>
      <c r="I3381" t="s">
        <v>12</v>
      </c>
    </row>
    <row r="3382" spans="1:9" x14ac:dyDescent="0.3">
      <c r="A3382">
        <v>3383</v>
      </c>
      <c r="B3382">
        <v>26</v>
      </c>
      <c r="C3382" t="s">
        <v>8</v>
      </c>
      <c r="D3382" t="s">
        <v>9</v>
      </c>
      <c r="E3382" t="s">
        <v>34</v>
      </c>
      <c r="F3382">
        <v>2</v>
      </c>
      <c r="G3382" s="1">
        <v>60000</v>
      </c>
      <c r="H3382" t="s">
        <v>27</v>
      </c>
      <c r="I3382" t="s">
        <v>30</v>
      </c>
    </row>
    <row r="3383" spans="1:9" x14ac:dyDescent="0.3">
      <c r="A3383">
        <v>3384</v>
      </c>
      <c r="B3383">
        <v>35</v>
      </c>
      <c r="C3383" t="s">
        <v>13</v>
      </c>
      <c r="D3383" t="s">
        <v>14</v>
      </c>
      <c r="E3383" t="s">
        <v>15</v>
      </c>
      <c r="F3383">
        <v>9</v>
      </c>
      <c r="G3383" s="1">
        <v>120000</v>
      </c>
      <c r="H3383" t="s">
        <v>16</v>
      </c>
      <c r="I3383" t="s">
        <v>12</v>
      </c>
    </row>
    <row r="3384" spans="1:9" x14ac:dyDescent="0.3">
      <c r="A3384">
        <v>3385</v>
      </c>
      <c r="B3384">
        <v>28</v>
      </c>
      <c r="C3384" t="s">
        <v>8</v>
      </c>
      <c r="D3384" t="s">
        <v>14</v>
      </c>
      <c r="E3384" t="s">
        <v>91</v>
      </c>
      <c r="F3384">
        <v>5</v>
      </c>
      <c r="G3384" s="1">
        <v>80000</v>
      </c>
      <c r="H3384" t="s">
        <v>11</v>
      </c>
      <c r="I3384" t="s">
        <v>23</v>
      </c>
    </row>
    <row r="3385" spans="1:9" x14ac:dyDescent="0.3">
      <c r="A3385">
        <v>3386</v>
      </c>
      <c r="B3385">
        <v>30</v>
      </c>
      <c r="C3385" t="s">
        <v>13</v>
      </c>
      <c r="D3385" t="s">
        <v>9</v>
      </c>
      <c r="E3385" t="s">
        <v>165</v>
      </c>
      <c r="F3385">
        <v>4</v>
      </c>
      <c r="G3385" s="1">
        <v>60000</v>
      </c>
      <c r="H3385" t="s">
        <v>20</v>
      </c>
      <c r="I3385" t="s">
        <v>12</v>
      </c>
    </row>
    <row r="3386" spans="1:9" x14ac:dyDescent="0.3">
      <c r="A3386">
        <v>3387</v>
      </c>
      <c r="B3386">
        <v>25</v>
      </c>
      <c r="C3386" t="s">
        <v>8</v>
      </c>
      <c r="D3386" t="s">
        <v>9</v>
      </c>
      <c r="E3386" t="s">
        <v>115</v>
      </c>
      <c r="F3386">
        <v>2</v>
      </c>
      <c r="G3386" s="1">
        <v>50000</v>
      </c>
      <c r="H3386" t="s">
        <v>27</v>
      </c>
      <c r="I3386" t="s">
        <v>12</v>
      </c>
    </row>
    <row r="3387" spans="1:9" x14ac:dyDescent="0.3">
      <c r="A3387">
        <v>3388</v>
      </c>
      <c r="B3387">
        <v>45</v>
      </c>
      <c r="C3387" t="s">
        <v>13</v>
      </c>
      <c r="D3387" t="s">
        <v>14</v>
      </c>
      <c r="E3387" t="s">
        <v>161</v>
      </c>
      <c r="F3387">
        <v>18</v>
      </c>
      <c r="G3387" s="1">
        <v>160000</v>
      </c>
      <c r="H3387" t="s">
        <v>20</v>
      </c>
      <c r="I3387" t="s">
        <v>23</v>
      </c>
    </row>
    <row r="3388" spans="1:9" x14ac:dyDescent="0.3">
      <c r="A3388">
        <v>3389</v>
      </c>
      <c r="B3388">
        <v>33</v>
      </c>
      <c r="C3388" t="s">
        <v>8</v>
      </c>
      <c r="D3388" t="s">
        <v>18</v>
      </c>
      <c r="E3388" t="s">
        <v>198</v>
      </c>
      <c r="F3388">
        <v>9</v>
      </c>
      <c r="G3388" s="1">
        <v>120000</v>
      </c>
      <c r="H3388" t="s">
        <v>32</v>
      </c>
      <c r="I3388" t="s">
        <v>23</v>
      </c>
    </row>
    <row r="3389" spans="1:9" x14ac:dyDescent="0.3">
      <c r="A3389">
        <v>3390</v>
      </c>
      <c r="B3389">
        <v>22</v>
      </c>
      <c r="C3389" t="s">
        <v>13</v>
      </c>
      <c r="D3389" t="s">
        <v>210</v>
      </c>
      <c r="E3389" t="s">
        <v>129</v>
      </c>
      <c r="F3389">
        <v>0</v>
      </c>
      <c r="G3389" s="1">
        <v>40000</v>
      </c>
      <c r="H3389" t="s">
        <v>16</v>
      </c>
      <c r="I3389" t="s">
        <v>17</v>
      </c>
    </row>
    <row r="3390" spans="1:9" x14ac:dyDescent="0.3">
      <c r="A3390">
        <v>3391</v>
      </c>
      <c r="B3390">
        <v>36</v>
      </c>
      <c r="C3390" t="s">
        <v>8</v>
      </c>
      <c r="D3390" t="s">
        <v>9</v>
      </c>
      <c r="E3390" t="s">
        <v>91</v>
      </c>
      <c r="F3390">
        <v>10</v>
      </c>
      <c r="G3390" s="1">
        <v>100000</v>
      </c>
      <c r="H3390" t="s">
        <v>32</v>
      </c>
      <c r="I3390" t="s">
        <v>33</v>
      </c>
    </row>
    <row r="3391" spans="1:9" x14ac:dyDescent="0.3">
      <c r="A3391">
        <v>3392</v>
      </c>
      <c r="B3391">
        <v>29</v>
      </c>
      <c r="C3391" t="s">
        <v>13</v>
      </c>
      <c r="D3391" t="s">
        <v>14</v>
      </c>
      <c r="E3391" t="s">
        <v>132</v>
      </c>
      <c r="F3391">
        <v>4</v>
      </c>
      <c r="G3391" s="1">
        <v>75000</v>
      </c>
      <c r="H3391" t="s">
        <v>20</v>
      </c>
      <c r="I3391" t="s">
        <v>56</v>
      </c>
    </row>
    <row r="3392" spans="1:9" x14ac:dyDescent="0.3">
      <c r="A3392">
        <v>3393</v>
      </c>
      <c r="B3392">
        <v>42</v>
      </c>
      <c r="C3392" t="s">
        <v>8</v>
      </c>
      <c r="D3392" t="s">
        <v>18</v>
      </c>
      <c r="E3392" t="s">
        <v>198</v>
      </c>
      <c r="F3392">
        <v>16</v>
      </c>
      <c r="G3392" s="1">
        <v>140000</v>
      </c>
      <c r="H3392" t="s">
        <v>32</v>
      </c>
      <c r="I3392" t="s">
        <v>33</v>
      </c>
    </row>
    <row r="3393" spans="1:9" x14ac:dyDescent="0.3">
      <c r="A3393">
        <v>3394</v>
      </c>
      <c r="B3393">
        <v>27</v>
      </c>
      <c r="C3393" t="s">
        <v>13</v>
      </c>
      <c r="D3393" t="s">
        <v>9</v>
      </c>
      <c r="E3393" t="s">
        <v>165</v>
      </c>
      <c r="F3393">
        <v>2</v>
      </c>
      <c r="G3393" s="1">
        <v>50000</v>
      </c>
      <c r="H3393" t="s">
        <v>32</v>
      </c>
      <c r="I3393" t="s">
        <v>33</v>
      </c>
    </row>
    <row r="3394" spans="1:9" x14ac:dyDescent="0.3">
      <c r="A3394">
        <v>3395</v>
      </c>
      <c r="B3394">
        <v>38</v>
      </c>
      <c r="C3394" t="s">
        <v>8</v>
      </c>
      <c r="D3394" t="s">
        <v>14</v>
      </c>
      <c r="E3394" t="s">
        <v>161</v>
      </c>
      <c r="F3394">
        <v>11</v>
      </c>
      <c r="G3394" s="1">
        <v>110000</v>
      </c>
      <c r="H3394" t="s">
        <v>11</v>
      </c>
      <c r="I3394" t="s">
        <v>23</v>
      </c>
    </row>
    <row r="3395" spans="1:9" x14ac:dyDescent="0.3">
      <c r="A3395">
        <v>3396</v>
      </c>
      <c r="B3395">
        <v>24</v>
      </c>
      <c r="C3395" t="s">
        <v>13</v>
      </c>
      <c r="D3395" t="s">
        <v>9</v>
      </c>
      <c r="E3395" t="s">
        <v>91</v>
      </c>
      <c r="F3395">
        <v>1</v>
      </c>
      <c r="G3395" s="1">
        <v>45000</v>
      </c>
      <c r="H3395" t="s">
        <v>16</v>
      </c>
      <c r="I3395" t="s">
        <v>17</v>
      </c>
    </row>
    <row r="3396" spans="1:9" x14ac:dyDescent="0.3">
      <c r="A3396">
        <v>3397</v>
      </c>
      <c r="B3396">
        <v>31</v>
      </c>
      <c r="C3396" t="s">
        <v>8</v>
      </c>
      <c r="D3396" t="s">
        <v>210</v>
      </c>
      <c r="E3396" t="s">
        <v>115</v>
      </c>
      <c r="F3396">
        <v>4</v>
      </c>
      <c r="G3396" s="1">
        <v>55000</v>
      </c>
      <c r="H3396" t="s">
        <v>11</v>
      </c>
      <c r="I3396" t="s">
        <v>44</v>
      </c>
    </row>
    <row r="3397" spans="1:9" x14ac:dyDescent="0.3">
      <c r="A3397">
        <v>3398</v>
      </c>
      <c r="B3397">
        <v>39</v>
      </c>
      <c r="C3397" t="s">
        <v>13</v>
      </c>
      <c r="D3397" t="s">
        <v>18</v>
      </c>
      <c r="E3397" t="s">
        <v>198</v>
      </c>
      <c r="F3397">
        <v>13</v>
      </c>
      <c r="G3397" s="1">
        <v>130000</v>
      </c>
      <c r="H3397" t="s">
        <v>16</v>
      </c>
      <c r="I3397" t="s">
        <v>23</v>
      </c>
    </row>
    <row r="3398" spans="1:9" x14ac:dyDescent="0.3">
      <c r="A3398">
        <v>3399</v>
      </c>
      <c r="B3398">
        <v>26</v>
      </c>
      <c r="C3398" t="s">
        <v>8</v>
      </c>
      <c r="D3398" t="s">
        <v>9</v>
      </c>
      <c r="E3398" t="s">
        <v>129</v>
      </c>
      <c r="F3398">
        <v>2</v>
      </c>
      <c r="G3398" s="1">
        <v>50000</v>
      </c>
      <c r="H3398" t="s">
        <v>27</v>
      </c>
      <c r="I3398" t="s">
        <v>12</v>
      </c>
    </row>
    <row r="3399" spans="1:9" x14ac:dyDescent="0.3">
      <c r="A3399">
        <v>3400</v>
      </c>
      <c r="B3399">
        <v>32</v>
      </c>
      <c r="C3399" t="s">
        <v>13</v>
      </c>
      <c r="D3399" t="s">
        <v>14</v>
      </c>
      <c r="E3399" t="s">
        <v>132</v>
      </c>
      <c r="F3399">
        <v>7</v>
      </c>
      <c r="G3399" s="1">
        <v>80000</v>
      </c>
      <c r="H3399" t="s">
        <v>16</v>
      </c>
      <c r="I3399" t="s">
        <v>12</v>
      </c>
    </row>
    <row r="3400" spans="1:9" x14ac:dyDescent="0.3">
      <c r="A3400">
        <v>3401</v>
      </c>
      <c r="B3400">
        <v>32</v>
      </c>
      <c r="C3400" t="s">
        <v>8</v>
      </c>
      <c r="D3400" t="s">
        <v>9</v>
      </c>
      <c r="E3400" t="s">
        <v>115</v>
      </c>
      <c r="F3400">
        <v>2</v>
      </c>
      <c r="G3400" s="1">
        <v>45000</v>
      </c>
      <c r="H3400" t="s">
        <v>27</v>
      </c>
      <c r="I3400" t="s">
        <v>12</v>
      </c>
    </row>
    <row r="3401" spans="1:9" x14ac:dyDescent="0.3">
      <c r="A3401">
        <v>3402</v>
      </c>
      <c r="B3401">
        <v>24</v>
      </c>
      <c r="C3401" t="s">
        <v>13</v>
      </c>
      <c r="D3401" t="s">
        <v>210</v>
      </c>
      <c r="E3401" t="s">
        <v>129</v>
      </c>
      <c r="F3401">
        <v>1</v>
      </c>
      <c r="G3401" s="1">
        <v>32000</v>
      </c>
      <c r="H3401" t="s">
        <v>16</v>
      </c>
      <c r="I3401" t="s">
        <v>17</v>
      </c>
    </row>
    <row r="3402" spans="1:9" x14ac:dyDescent="0.3">
      <c r="A3402">
        <v>3403</v>
      </c>
      <c r="B3402">
        <v>45</v>
      </c>
      <c r="C3402" t="s">
        <v>8</v>
      </c>
      <c r="D3402" t="s">
        <v>18</v>
      </c>
      <c r="E3402" t="s">
        <v>161</v>
      </c>
      <c r="F3402">
        <v>12</v>
      </c>
      <c r="G3402" s="1">
        <v>120000</v>
      </c>
      <c r="H3402" t="s">
        <v>16</v>
      </c>
      <c r="I3402" t="s">
        <v>23</v>
      </c>
    </row>
    <row r="3403" spans="1:9" x14ac:dyDescent="0.3">
      <c r="A3403">
        <v>3404</v>
      </c>
      <c r="B3403">
        <v>29</v>
      </c>
      <c r="C3403" t="s">
        <v>13</v>
      </c>
      <c r="D3403" t="s">
        <v>14</v>
      </c>
      <c r="E3403" t="s">
        <v>91</v>
      </c>
      <c r="F3403">
        <v>4</v>
      </c>
      <c r="G3403" s="1">
        <v>65000</v>
      </c>
      <c r="H3403" t="s">
        <v>16</v>
      </c>
      <c r="I3403" t="s">
        <v>12</v>
      </c>
    </row>
    <row r="3404" spans="1:9" x14ac:dyDescent="0.3">
      <c r="A3404">
        <v>3405</v>
      </c>
      <c r="B3404">
        <v>38</v>
      </c>
      <c r="C3404" t="s">
        <v>8</v>
      </c>
      <c r="D3404" t="s">
        <v>9</v>
      </c>
      <c r="E3404" t="s">
        <v>132</v>
      </c>
      <c r="F3404">
        <v>8</v>
      </c>
      <c r="G3404" s="1">
        <v>95000</v>
      </c>
      <c r="H3404" t="s">
        <v>27</v>
      </c>
      <c r="I3404" t="s">
        <v>12</v>
      </c>
    </row>
    <row r="3405" spans="1:9" x14ac:dyDescent="0.3">
      <c r="A3405">
        <v>3406</v>
      </c>
      <c r="B3405">
        <v>27</v>
      </c>
      <c r="C3405" t="s">
        <v>13</v>
      </c>
      <c r="D3405" t="s">
        <v>14</v>
      </c>
      <c r="E3405" t="s">
        <v>198</v>
      </c>
      <c r="F3405">
        <v>5</v>
      </c>
      <c r="G3405" s="1">
        <v>80000</v>
      </c>
      <c r="H3405" t="s">
        <v>16</v>
      </c>
      <c r="I3405" t="s">
        <v>12</v>
      </c>
    </row>
    <row r="3406" spans="1:9" x14ac:dyDescent="0.3">
      <c r="A3406">
        <v>3407</v>
      </c>
      <c r="B3406">
        <v>31</v>
      </c>
      <c r="C3406" t="s">
        <v>13</v>
      </c>
      <c r="D3406" t="s">
        <v>210</v>
      </c>
      <c r="E3406" t="s">
        <v>165</v>
      </c>
      <c r="F3406">
        <v>3</v>
      </c>
      <c r="G3406" s="1">
        <v>38000</v>
      </c>
      <c r="H3406" t="s">
        <v>20</v>
      </c>
      <c r="I3406" t="s">
        <v>12</v>
      </c>
    </row>
    <row r="3407" spans="1:9" x14ac:dyDescent="0.3">
      <c r="A3407">
        <v>3408</v>
      </c>
      <c r="B3407">
        <v>42</v>
      </c>
      <c r="C3407" t="s">
        <v>8</v>
      </c>
      <c r="D3407" t="s">
        <v>14</v>
      </c>
      <c r="E3407" t="s">
        <v>91</v>
      </c>
      <c r="F3407">
        <v>10</v>
      </c>
      <c r="G3407" s="1">
        <v>110000</v>
      </c>
      <c r="H3407" t="s">
        <v>20</v>
      </c>
      <c r="I3407" t="s">
        <v>12</v>
      </c>
    </row>
    <row r="3408" spans="1:9" x14ac:dyDescent="0.3">
      <c r="A3408">
        <v>3409</v>
      </c>
      <c r="B3408">
        <v>26</v>
      </c>
      <c r="C3408" t="s">
        <v>13</v>
      </c>
      <c r="D3408" t="s">
        <v>9</v>
      </c>
      <c r="E3408" t="s">
        <v>115</v>
      </c>
      <c r="F3408">
        <v>2</v>
      </c>
      <c r="G3408" s="1">
        <v>45000</v>
      </c>
      <c r="H3408" t="s">
        <v>16</v>
      </c>
      <c r="I3408" t="s">
        <v>12</v>
      </c>
    </row>
    <row r="3409" spans="1:9" x14ac:dyDescent="0.3">
      <c r="A3409">
        <v>3410</v>
      </c>
      <c r="B3409">
        <v>36</v>
      </c>
      <c r="C3409" t="s">
        <v>8</v>
      </c>
      <c r="D3409" t="s">
        <v>14</v>
      </c>
      <c r="E3409" t="s">
        <v>132</v>
      </c>
      <c r="F3409">
        <v>7</v>
      </c>
      <c r="G3409" s="1">
        <v>89000</v>
      </c>
      <c r="H3409" t="s">
        <v>20</v>
      </c>
      <c r="I3409" t="s">
        <v>56</v>
      </c>
    </row>
    <row r="3410" spans="1:9" x14ac:dyDescent="0.3">
      <c r="A3410">
        <v>3411</v>
      </c>
      <c r="B3410">
        <v>28</v>
      </c>
      <c r="C3410" t="s">
        <v>8</v>
      </c>
      <c r="D3410" t="s">
        <v>210</v>
      </c>
      <c r="E3410" t="s">
        <v>129</v>
      </c>
      <c r="F3410">
        <v>1</v>
      </c>
      <c r="G3410" s="1">
        <v>32000</v>
      </c>
      <c r="H3410" t="s">
        <v>16</v>
      </c>
      <c r="I3410" t="s">
        <v>17</v>
      </c>
    </row>
    <row r="3411" spans="1:9" x14ac:dyDescent="0.3">
      <c r="A3411">
        <v>3412</v>
      </c>
      <c r="B3411">
        <v>33</v>
      </c>
      <c r="C3411" t="s">
        <v>13</v>
      </c>
      <c r="D3411" t="s">
        <v>9</v>
      </c>
      <c r="E3411" t="s">
        <v>91</v>
      </c>
      <c r="F3411">
        <v>5</v>
      </c>
      <c r="G3411" s="1">
        <v>70000</v>
      </c>
      <c r="H3411" t="s">
        <v>11</v>
      </c>
      <c r="I3411" t="s">
        <v>35</v>
      </c>
    </row>
    <row r="3412" spans="1:9" x14ac:dyDescent="0.3">
      <c r="A3412">
        <v>3413</v>
      </c>
      <c r="B3412">
        <v>46</v>
      </c>
      <c r="C3412" t="s">
        <v>8</v>
      </c>
      <c r="D3412" t="s">
        <v>18</v>
      </c>
      <c r="E3412" t="s">
        <v>198</v>
      </c>
      <c r="F3412">
        <v>15</v>
      </c>
      <c r="G3412" s="1">
        <v>150000</v>
      </c>
      <c r="H3412" t="s">
        <v>32</v>
      </c>
      <c r="I3412" t="s">
        <v>33</v>
      </c>
    </row>
    <row r="3413" spans="1:9" x14ac:dyDescent="0.3">
      <c r="A3413">
        <v>3414</v>
      </c>
      <c r="B3413">
        <v>25</v>
      </c>
      <c r="C3413" t="s">
        <v>13</v>
      </c>
      <c r="D3413" t="s">
        <v>9</v>
      </c>
      <c r="E3413" t="s">
        <v>115</v>
      </c>
      <c r="F3413">
        <v>1</v>
      </c>
      <c r="G3413" s="1">
        <v>40000</v>
      </c>
      <c r="H3413" t="s">
        <v>32</v>
      </c>
      <c r="I3413" t="s">
        <v>33</v>
      </c>
    </row>
    <row r="3414" spans="1:9" x14ac:dyDescent="0.3">
      <c r="A3414">
        <v>3415</v>
      </c>
      <c r="B3414">
        <v>37</v>
      </c>
      <c r="C3414" t="s">
        <v>13</v>
      </c>
      <c r="D3414" t="s">
        <v>14</v>
      </c>
      <c r="E3414" t="s">
        <v>161</v>
      </c>
      <c r="F3414">
        <v>9</v>
      </c>
      <c r="G3414" s="1">
        <v>105000</v>
      </c>
      <c r="H3414" t="s">
        <v>32</v>
      </c>
      <c r="I3414" t="s">
        <v>12</v>
      </c>
    </row>
    <row r="3415" spans="1:9" x14ac:dyDescent="0.3">
      <c r="A3415">
        <v>3416</v>
      </c>
      <c r="B3415">
        <v>30</v>
      </c>
      <c r="C3415" t="s">
        <v>8</v>
      </c>
      <c r="D3415" t="s">
        <v>14</v>
      </c>
      <c r="E3415" t="s">
        <v>91</v>
      </c>
      <c r="F3415">
        <v>4</v>
      </c>
      <c r="G3415" s="1">
        <v>65000</v>
      </c>
      <c r="H3415" t="s">
        <v>16</v>
      </c>
      <c r="I3415" t="s">
        <v>12</v>
      </c>
    </row>
    <row r="3416" spans="1:9" x14ac:dyDescent="0.3">
      <c r="A3416">
        <v>3417</v>
      </c>
      <c r="B3416">
        <v>43</v>
      </c>
      <c r="C3416" t="s">
        <v>13</v>
      </c>
      <c r="D3416" t="s">
        <v>18</v>
      </c>
      <c r="E3416" t="s">
        <v>198</v>
      </c>
      <c r="F3416">
        <v>14</v>
      </c>
      <c r="G3416" s="1">
        <v>140000</v>
      </c>
      <c r="H3416" t="s">
        <v>11</v>
      </c>
      <c r="I3416" t="s">
        <v>35</v>
      </c>
    </row>
    <row r="3417" spans="1:9" x14ac:dyDescent="0.3">
      <c r="A3417">
        <v>3418</v>
      </c>
      <c r="B3417">
        <v>34</v>
      </c>
      <c r="C3417" t="s">
        <v>8</v>
      </c>
      <c r="D3417" t="s">
        <v>9</v>
      </c>
      <c r="E3417" t="s">
        <v>115</v>
      </c>
      <c r="F3417">
        <v>3</v>
      </c>
      <c r="G3417" s="1">
        <v>50000</v>
      </c>
      <c r="H3417" t="s">
        <v>32</v>
      </c>
      <c r="I3417" t="s">
        <v>23</v>
      </c>
    </row>
    <row r="3418" spans="1:9" x14ac:dyDescent="0.3">
      <c r="A3418">
        <v>3419</v>
      </c>
      <c r="B3418">
        <v>26</v>
      </c>
      <c r="C3418" t="s">
        <v>13</v>
      </c>
      <c r="D3418" t="s">
        <v>210</v>
      </c>
      <c r="E3418" t="s">
        <v>129</v>
      </c>
      <c r="F3418">
        <v>2</v>
      </c>
      <c r="G3418" s="1">
        <v>35000</v>
      </c>
      <c r="H3418" t="s">
        <v>16</v>
      </c>
      <c r="I3418" t="s">
        <v>12</v>
      </c>
    </row>
    <row r="3419" spans="1:9" x14ac:dyDescent="0.3">
      <c r="A3419">
        <v>3420</v>
      </c>
      <c r="B3419">
        <v>41</v>
      </c>
      <c r="C3419" t="s">
        <v>8</v>
      </c>
      <c r="D3419" t="s">
        <v>14</v>
      </c>
      <c r="E3419" t="s">
        <v>132</v>
      </c>
      <c r="F3419">
        <v>11</v>
      </c>
      <c r="G3419" s="1">
        <v>115000</v>
      </c>
      <c r="H3419" t="s">
        <v>27</v>
      </c>
      <c r="I3419" t="s">
        <v>30</v>
      </c>
    </row>
    <row r="3420" spans="1:9" x14ac:dyDescent="0.3">
      <c r="A3420">
        <v>3421</v>
      </c>
      <c r="B3420">
        <v>29</v>
      </c>
      <c r="C3420" t="s">
        <v>13</v>
      </c>
      <c r="D3420" t="s">
        <v>14</v>
      </c>
      <c r="E3420" t="s">
        <v>91</v>
      </c>
      <c r="F3420">
        <v>5</v>
      </c>
      <c r="G3420" s="1">
        <v>70000</v>
      </c>
      <c r="H3420" t="s">
        <v>32</v>
      </c>
      <c r="I3420" t="s">
        <v>12</v>
      </c>
    </row>
    <row r="3421" spans="1:9" x14ac:dyDescent="0.3">
      <c r="A3421">
        <v>3422</v>
      </c>
      <c r="B3421">
        <v>35</v>
      </c>
      <c r="C3421" t="s">
        <v>8</v>
      </c>
      <c r="D3421" t="s">
        <v>9</v>
      </c>
      <c r="E3421" t="s">
        <v>91</v>
      </c>
      <c r="F3421">
        <v>6</v>
      </c>
      <c r="G3421" s="1">
        <v>80000</v>
      </c>
      <c r="H3421" t="s">
        <v>16</v>
      </c>
      <c r="I3421" t="s">
        <v>12</v>
      </c>
    </row>
    <row r="3422" spans="1:9" x14ac:dyDescent="0.3">
      <c r="A3422">
        <v>3423</v>
      </c>
      <c r="B3422">
        <v>27</v>
      </c>
      <c r="C3422" t="s">
        <v>13</v>
      </c>
      <c r="D3422" t="s">
        <v>210</v>
      </c>
      <c r="E3422" t="s">
        <v>165</v>
      </c>
      <c r="F3422">
        <v>1</v>
      </c>
      <c r="G3422" s="1">
        <v>30000</v>
      </c>
      <c r="H3422" t="s">
        <v>32</v>
      </c>
      <c r="I3422" t="s">
        <v>33</v>
      </c>
    </row>
    <row r="3423" spans="1:9" x14ac:dyDescent="0.3">
      <c r="A3423">
        <v>3424</v>
      </c>
      <c r="B3423">
        <v>40</v>
      </c>
      <c r="C3423" t="s">
        <v>8</v>
      </c>
      <c r="D3423" t="s">
        <v>18</v>
      </c>
      <c r="E3423" t="s">
        <v>198</v>
      </c>
      <c r="F3423">
        <v>13</v>
      </c>
      <c r="G3423" s="1">
        <v>135000</v>
      </c>
      <c r="H3423" t="s">
        <v>20</v>
      </c>
      <c r="I3423" t="s">
        <v>56</v>
      </c>
    </row>
    <row r="3424" spans="1:9" x14ac:dyDescent="0.3">
      <c r="A3424">
        <v>3425</v>
      </c>
      <c r="B3424">
        <v>23</v>
      </c>
      <c r="C3424" t="s">
        <v>13</v>
      </c>
      <c r="D3424" t="s">
        <v>9</v>
      </c>
      <c r="E3424" t="s">
        <v>115</v>
      </c>
      <c r="F3424">
        <v>1</v>
      </c>
      <c r="G3424" s="1">
        <v>40000</v>
      </c>
      <c r="H3424" t="s">
        <v>32</v>
      </c>
      <c r="I3424" t="s">
        <v>12</v>
      </c>
    </row>
    <row r="3425" spans="1:9" x14ac:dyDescent="0.3">
      <c r="A3425">
        <v>3426</v>
      </c>
      <c r="B3425">
        <v>39</v>
      </c>
      <c r="C3425" t="s">
        <v>8</v>
      </c>
      <c r="D3425" t="s">
        <v>14</v>
      </c>
      <c r="E3425" t="s">
        <v>132</v>
      </c>
      <c r="F3425">
        <v>10</v>
      </c>
      <c r="G3425" s="1">
        <v>105000</v>
      </c>
      <c r="H3425" t="s">
        <v>16</v>
      </c>
      <c r="I3425" t="s">
        <v>23</v>
      </c>
    </row>
    <row r="3426" spans="1:9" x14ac:dyDescent="0.3">
      <c r="A3426">
        <v>3427</v>
      </c>
      <c r="B3426">
        <v>31</v>
      </c>
      <c r="C3426" t="s">
        <v>8</v>
      </c>
      <c r="D3426" t="s">
        <v>210</v>
      </c>
      <c r="E3426" t="s">
        <v>129</v>
      </c>
      <c r="F3426">
        <v>2</v>
      </c>
      <c r="G3426" s="1">
        <v>35000</v>
      </c>
      <c r="H3426" t="s">
        <v>20</v>
      </c>
      <c r="I3426" t="s">
        <v>12</v>
      </c>
    </row>
    <row r="3427" spans="1:9" x14ac:dyDescent="0.3">
      <c r="A3427">
        <v>3428</v>
      </c>
      <c r="B3427">
        <v>44</v>
      </c>
      <c r="C3427" t="s">
        <v>13</v>
      </c>
      <c r="D3427" t="s">
        <v>18</v>
      </c>
      <c r="E3427" t="s">
        <v>161</v>
      </c>
      <c r="F3427">
        <v>12</v>
      </c>
      <c r="G3427" s="1">
        <v>120000</v>
      </c>
      <c r="H3427" t="s">
        <v>27</v>
      </c>
      <c r="I3427" t="s">
        <v>30</v>
      </c>
    </row>
    <row r="3428" spans="1:9" x14ac:dyDescent="0.3">
      <c r="A3428">
        <v>3429</v>
      </c>
      <c r="B3428">
        <v>28</v>
      </c>
      <c r="C3428" t="s">
        <v>8</v>
      </c>
      <c r="D3428" t="s">
        <v>14</v>
      </c>
      <c r="E3428" t="s">
        <v>91</v>
      </c>
      <c r="F3428">
        <v>3</v>
      </c>
      <c r="G3428" s="1">
        <v>55000</v>
      </c>
      <c r="H3428" t="s">
        <v>11</v>
      </c>
      <c r="I3428" t="s">
        <v>12</v>
      </c>
    </row>
    <row r="3429" spans="1:9" x14ac:dyDescent="0.3">
      <c r="A3429">
        <v>3430</v>
      </c>
      <c r="B3429">
        <v>32</v>
      </c>
      <c r="C3429" t="s">
        <v>13</v>
      </c>
      <c r="D3429" t="s">
        <v>9</v>
      </c>
      <c r="E3429" t="s">
        <v>115</v>
      </c>
      <c r="F3429">
        <v>2</v>
      </c>
      <c r="G3429" s="1">
        <v>45000</v>
      </c>
      <c r="H3429" t="s">
        <v>20</v>
      </c>
      <c r="I3429" t="s">
        <v>23</v>
      </c>
    </row>
    <row r="3430" spans="1:9" x14ac:dyDescent="0.3">
      <c r="A3430">
        <v>3431</v>
      </c>
      <c r="B3430">
        <v>45</v>
      </c>
      <c r="C3430" t="s">
        <v>8</v>
      </c>
      <c r="D3430" t="s">
        <v>14</v>
      </c>
      <c r="E3430" t="s">
        <v>198</v>
      </c>
      <c r="F3430">
        <v>14</v>
      </c>
      <c r="G3430" s="1">
        <v>140000</v>
      </c>
      <c r="H3430" t="s">
        <v>20</v>
      </c>
      <c r="I3430" t="s">
        <v>23</v>
      </c>
    </row>
    <row r="3431" spans="1:9" x14ac:dyDescent="0.3">
      <c r="A3431">
        <v>3432</v>
      </c>
      <c r="B3431">
        <v>26</v>
      </c>
      <c r="C3431" t="s">
        <v>13</v>
      </c>
      <c r="D3431" t="s">
        <v>9</v>
      </c>
      <c r="E3431" t="s">
        <v>91</v>
      </c>
      <c r="F3431">
        <v>3</v>
      </c>
      <c r="G3431" s="1">
        <v>55000</v>
      </c>
      <c r="H3431" t="s">
        <v>32</v>
      </c>
      <c r="I3431" t="s">
        <v>23</v>
      </c>
    </row>
    <row r="3432" spans="1:9" x14ac:dyDescent="0.3">
      <c r="A3432">
        <v>3433</v>
      </c>
      <c r="B3432">
        <v>38</v>
      </c>
      <c r="C3432" t="s">
        <v>8</v>
      </c>
      <c r="D3432" t="s">
        <v>18</v>
      </c>
      <c r="E3432" t="s">
        <v>161</v>
      </c>
      <c r="F3432">
        <v>11</v>
      </c>
      <c r="G3432" s="1">
        <v>115000</v>
      </c>
      <c r="H3432" t="s">
        <v>32</v>
      </c>
      <c r="I3432" t="s">
        <v>12</v>
      </c>
    </row>
    <row r="3433" spans="1:9" x14ac:dyDescent="0.3">
      <c r="A3433">
        <v>3434</v>
      </c>
      <c r="B3433">
        <v>27</v>
      </c>
      <c r="C3433" t="s">
        <v>13</v>
      </c>
      <c r="D3433" t="s">
        <v>14</v>
      </c>
      <c r="E3433" t="s">
        <v>132</v>
      </c>
      <c r="F3433">
        <v>4</v>
      </c>
      <c r="G3433" s="1">
        <v>70000</v>
      </c>
      <c r="H3433" t="s">
        <v>20</v>
      </c>
      <c r="I3433" t="s">
        <v>12</v>
      </c>
    </row>
    <row r="3434" spans="1:9" x14ac:dyDescent="0.3">
      <c r="A3434">
        <v>3435</v>
      </c>
      <c r="B3434">
        <v>33</v>
      </c>
      <c r="C3434" t="s">
        <v>8</v>
      </c>
      <c r="D3434" t="s">
        <v>210</v>
      </c>
      <c r="E3434" t="s">
        <v>165</v>
      </c>
      <c r="F3434">
        <v>3</v>
      </c>
      <c r="G3434" s="1">
        <v>38000</v>
      </c>
      <c r="H3434" t="s">
        <v>32</v>
      </c>
      <c r="I3434" t="s">
        <v>33</v>
      </c>
    </row>
    <row r="3435" spans="1:9" x14ac:dyDescent="0.3">
      <c r="A3435">
        <v>3436</v>
      </c>
      <c r="B3435">
        <v>42</v>
      </c>
      <c r="C3435" t="s">
        <v>13</v>
      </c>
      <c r="D3435" t="s">
        <v>14</v>
      </c>
      <c r="E3435" t="s">
        <v>198</v>
      </c>
      <c r="F3435">
        <v>13</v>
      </c>
      <c r="G3435" s="1">
        <v>135000</v>
      </c>
      <c r="H3435" t="s">
        <v>27</v>
      </c>
      <c r="I3435" t="s">
        <v>30</v>
      </c>
    </row>
    <row r="3436" spans="1:9" x14ac:dyDescent="0.3">
      <c r="A3436">
        <v>3437</v>
      </c>
      <c r="B3436">
        <v>29</v>
      </c>
      <c r="C3436" t="s">
        <v>8</v>
      </c>
      <c r="D3436" t="s">
        <v>9</v>
      </c>
      <c r="E3436" t="s">
        <v>115</v>
      </c>
      <c r="F3436">
        <v>2</v>
      </c>
      <c r="G3436" s="1">
        <v>45000</v>
      </c>
      <c r="H3436" t="s">
        <v>20</v>
      </c>
      <c r="I3436" t="s">
        <v>12</v>
      </c>
    </row>
    <row r="3437" spans="1:9" x14ac:dyDescent="0.3">
      <c r="A3437">
        <v>3438</v>
      </c>
      <c r="B3437">
        <v>36</v>
      </c>
      <c r="C3437" t="s">
        <v>13</v>
      </c>
      <c r="D3437" t="s">
        <v>14</v>
      </c>
      <c r="E3437" t="s">
        <v>91</v>
      </c>
      <c r="F3437">
        <v>7</v>
      </c>
      <c r="G3437" s="1">
        <v>85000</v>
      </c>
      <c r="H3437" t="s">
        <v>20</v>
      </c>
      <c r="I3437" t="s">
        <v>56</v>
      </c>
    </row>
    <row r="3438" spans="1:9" x14ac:dyDescent="0.3">
      <c r="A3438">
        <v>3439</v>
      </c>
      <c r="B3438">
        <v>30</v>
      </c>
      <c r="C3438" t="s">
        <v>8</v>
      </c>
      <c r="D3438" t="s">
        <v>210</v>
      </c>
      <c r="E3438" t="s">
        <v>129</v>
      </c>
      <c r="F3438">
        <v>1</v>
      </c>
      <c r="G3438" s="1">
        <v>32000</v>
      </c>
      <c r="H3438" t="s">
        <v>16</v>
      </c>
      <c r="I3438" t="s">
        <v>23</v>
      </c>
    </row>
    <row r="3439" spans="1:9" x14ac:dyDescent="0.3">
      <c r="A3439">
        <v>3440</v>
      </c>
      <c r="B3439">
        <v>43</v>
      </c>
      <c r="C3439" t="s">
        <v>13</v>
      </c>
      <c r="D3439" t="s">
        <v>18</v>
      </c>
      <c r="E3439" t="s">
        <v>161</v>
      </c>
      <c r="F3439">
        <v>15</v>
      </c>
      <c r="G3439" s="1">
        <v>150000</v>
      </c>
      <c r="H3439" t="s">
        <v>11</v>
      </c>
      <c r="I3439" t="s">
        <v>35</v>
      </c>
    </row>
    <row r="3440" spans="1:9" x14ac:dyDescent="0.3">
      <c r="A3440">
        <v>3441</v>
      </c>
      <c r="B3440">
        <v>34</v>
      </c>
      <c r="C3440" t="s">
        <v>8</v>
      </c>
      <c r="D3440" t="s">
        <v>9</v>
      </c>
      <c r="E3440" t="s">
        <v>91</v>
      </c>
      <c r="F3440">
        <v>4</v>
      </c>
      <c r="G3440" s="1">
        <v>65000</v>
      </c>
      <c r="H3440" t="s">
        <v>20</v>
      </c>
      <c r="I3440" t="s">
        <v>12</v>
      </c>
    </row>
    <row r="3441" spans="1:9" x14ac:dyDescent="0.3">
      <c r="A3441">
        <v>3442</v>
      </c>
      <c r="B3441">
        <v>25</v>
      </c>
      <c r="C3441" t="s">
        <v>13</v>
      </c>
      <c r="D3441" t="s">
        <v>14</v>
      </c>
      <c r="E3441" t="s">
        <v>129</v>
      </c>
      <c r="F3441">
        <v>1</v>
      </c>
      <c r="G3441" s="1">
        <v>32000</v>
      </c>
      <c r="H3441" t="s">
        <v>16</v>
      </c>
      <c r="I3441" t="s">
        <v>23</v>
      </c>
    </row>
    <row r="3442" spans="1:9" x14ac:dyDescent="0.3">
      <c r="A3442">
        <v>3443</v>
      </c>
      <c r="B3442">
        <v>37</v>
      </c>
      <c r="C3442" t="s">
        <v>8</v>
      </c>
      <c r="D3442" t="s">
        <v>18</v>
      </c>
      <c r="E3442" t="s">
        <v>198</v>
      </c>
      <c r="F3442">
        <v>12</v>
      </c>
      <c r="G3442" s="1">
        <v>120000</v>
      </c>
      <c r="H3442" t="s">
        <v>11</v>
      </c>
      <c r="I3442" t="s">
        <v>23</v>
      </c>
    </row>
    <row r="3443" spans="1:9" x14ac:dyDescent="0.3">
      <c r="A3443">
        <v>3444</v>
      </c>
      <c r="B3443">
        <v>24</v>
      </c>
      <c r="C3443" t="s">
        <v>13</v>
      </c>
      <c r="D3443" t="s">
        <v>9</v>
      </c>
      <c r="E3443" t="s">
        <v>115</v>
      </c>
      <c r="F3443">
        <v>1</v>
      </c>
      <c r="G3443" s="1">
        <v>40000</v>
      </c>
      <c r="H3443" t="s">
        <v>32</v>
      </c>
      <c r="I3443" t="s">
        <v>33</v>
      </c>
    </row>
    <row r="3444" spans="1:9" x14ac:dyDescent="0.3">
      <c r="A3444">
        <v>3445</v>
      </c>
      <c r="B3444">
        <v>39</v>
      </c>
      <c r="C3444" t="s">
        <v>8</v>
      </c>
      <c r="D3444" t="s">
        <v>14</v>
      </c>
      <c r="E3444" t="s">
        <v>132</v>
      </c>
      <c r="F3444">
        <v>9</v>
      </c>
      <c r="G3444" s="1">
        <v>95000</v>
      </c>
      <c r="H3444" t="s">
        <v>27</v>
      </c>
      <c r="I3444" t="s">
        <v>12</v>
      </c>
    </row>
    <row r="3445" spans="1:9" x14ac:dyDescent="0.3">
      <c r="A3445">
        <v>3446</v>
      </c>
      <c r="B3445">
        <v>31</v>
      </c>
      <c r="C3445" t="s">
        <v>8</v>
      </c>
      <c r="D3445" t="s">
        <v>210</v>
      </c>
      <c r="E3445" t="s">
        <v>129</v>
      </c>
      <c r="F3445">
        <v>2</v>
      </c>
      <c r="G3445" s="1">
        <v>35000</v>
      </c>
      <c r="H3445" t="s">
        <v>16</v>
      </c>
      <c r="I3445" t="s">
        <v>39</v>
      </c>
    </row>
    <row r="3446" spans="1:9" x14ac:dyDescent="0.3">
      <c r="A3446">
        <v>3447</v>
      </c>
      <c r="B3446">
        <v>44</v>
      </c>
      <c r="C3446" t="s">
        <v>13</v>
      </c>
      <c r="D3446" t="s">
        <v>18</v>
      </c>
      <c r="E3446" t="s">
        <v>198</v>
      </c>
      <c r="F3446">
        <v>14</v>
      </c>
      <c r="G3446" s="1">
        <v>140000</v>
      </c>
      <c r="H3446" t="s">
        <v>32</v>
      </c>
      <c r="I3446" t="s">
        <v>12</v>
      </c>
    </row>
    <row r="3447" spans="1:9" x14ac:dyDescent="0.3">
      <c r="A3447">
        <v>3448</v>
      </c>
      <c r="B3447">
        <v>28</v>
      </c>
      <c r="C3447" t="s">
        <v>8</v>
      </c>
      <c r="D3447" t="s">
        <v>9</v>
      </c>
      <c r="E3447" t="s">
        <v>91</v>
      </c>
      <c r="F3447">
        <v>3</v>
      </c>
      <c r="G3447" s="1">
        <v>55000</v>
      </c>
      <c r="H3447" t="s">
        <v>27</v>
      </c>
      <c r="I3447" t="s">
        <v>28</v>
      </c>
    </row>
    <row r="3448" spans="1:9" x14ac:dyDescent="0.3">
      <c r="A3448">
        <v>3449</v>
      </c>
      <c r="B3448">
        <v>32</v>
      </c>
      <c r="C3448" t="s">
        <v>13</v>
      </c>
      <c r="D3448" t="s">
        <v>14</v>
      </c>
      <c r="E3448" t="s">
        <v>161</v>
      </c>
      <c r="F3448">
        <v>6</v>
      </c>
      <c r="G3448" s="1">
        <v>80000</v>
      </c>
      <c r="H3448" t="s">
        <v>27</v>
      </c>
      <c r="I3448" t="s">
        <v>28</v>
      </c>
    </row>
    <row r="3449" spans="1:9" x14ac:dyDescent="0.3">
      <c r="A3449">
        <v>3450</v>
      </c>
      <c r="B3449">
        <v>45</v>
      </c>
      <c r="C3449" t="s">
        <v>8</v>
      </c>
      <c r="D3449" t="s">
        <v>18</v>
      </c>
      <c r="E3449" t="s">
        <v>198</v>
      </c>
      <c r="F3449">
        <v>13</v>
      </c>
      <c r="G3449" s="1">
        <v>135000</v>
      </c>
      <c r="H3449" t="s">
        <v>11</v>
      </c>
      <c r="I3449" t="s">
        <v>23</v>
      </c>
    </row>
    <row r="3450" spans="1:9" x14ac:dyDescent="0.3">
      <c r="A3450">
        <v>3451</v>
      </c>
      <c r="B3450">
        <v>26</v>
      </c>
      <c r="C3450" t="s">
        <v>13</v>
      </c>
      <c r="D3450" t="s">
        <v>9</v>
      </c>
      <c r="E3450" t="s">
        <v>115</v>
      </c>
      <c r="F3450">
        <v>2</v>
      </c>
      <c r="G3450" s="1">
        <v>45000</v>
      </c>
      <c r="H3450" t="s">
        <v>20</v>
      </c>
      <c r="I3450" t="s">
        <v>23</v>
      </c>
    </row>
    <row r="3451" spans="1:9" x14ac:dyDescent="0.3">
      <c r="A3451">
        <v>3452</v>
      </c>
      <c r="B3451">
        <v>38</v>
      </c>
      <c r="C3451" t="s">
        <v>8</v>
      </c>
      <c r="D3451" t="s">
        <v>14</v>
      </c>
      <c r="E3451" t="s">
        <v>132</v>
      </c>
      <c r="F3451">
        <v>8</v>
      </c>
      <c r="G3451" s="1">
        <v>95000</v>
      </c>
      <c r="H3451" t="s">
        <v>16</v>
      </c>
      <c r="I3451" t="s">
        <v>17</v>
      </c>
    </row>
    <row r="3452" spans="1:9" x14ac:dyDescent="0.3">
      <c r="A3452">
        <v>3453</v>
      </c>
      <c r="B3452">
        <v>27</v>
      </c>
      <c r="C3452" t="s">
        <v>13</v>
      </c>
      <c r="D3452" t="s">
        <v>210</v>
      </c>
      <c r="E3452" t="s">
        <v>129</v>
      </c>
      <c r="F3452">
        <v>1</v>
      </c>
      <c r="G3452" s="1">
        <v>32000</v>
      </c>
      <c r="H3452" t="s">
        <v>11</v>
      </c>
      <c r="I3452" t="s">
        <v>12</v>
      </c>
    </row>
    <row r="3453" spans="1:9" x14ac:dyDescent="0.3">
      <c r="A3453">
        <v>3454</v>
      </c>
      <c r="B3453">
        <v>33</v>
      </c>
      <c r="C3453" t="s">
        <v>8</v>
      </c>
      <c r="D3453" t="s">
        <v>9</v>
      </c>
      <c r="E3453" t="s">
        <v>91</v>
      </c>
      <c r="F3453">
        <v>5</v>
      </c>
      <c r="G3453" s="1">
        <v>70000</v>
      </c>
      <c r="H3453" t="s">
        <v>27</v>
      </c>
      <c r="I3453" t="s">
        <v>30</v>
      </c>
    </row>
    <row r="3454" spans="1:9" x14ac:dyDescent="0.3">
      <c r="A3454">
        <v>3455</v>
      </c>
      <c r="B3454">
        <v>42</v>
      </c>
      <c r="C3454" t="s">
        <v>13</v>
      </c>
      <c r="D3454" t="s">
        <v>14</v>
      </c>
      <c r="E3454" t="s">
        <v>198</v>
      </c>
      <c r="F3454">
        <v>12</v>
      </c>
      <c r="G3454" s="1">
        <v>120000</v>
      </c>
      <c r="H3454" t="s">
        <v>20</v>
      </c>
      <c r="I3454" t="s">
        <v>23</v>
      </c>
    </row>
    <row r="3455" spans="1:9" x14ac:dyDescent="0.3">
      <c r="A3455">
        <v>3456</v>
      </c>
      <c r="B3455">
        <v>29</v>
      </c>
      <c r="C3455" t="s">
        <v>8</v>
      </c>
      <c r="D3455" t="s">
        <v>14</v>
      </c>
      <c r="E3455" t="s">
        <v>161</v>
      </c>
      <c r="F3455">
        <v>4</v>
      </c>
      <c r="G3455" s="1">
        <v>70000</v>
      </c>
      <c r="H3455" t="s">
        <v>20</v>
      </c>
      <c r="I3455" t="s">
        <v>23</v>
      </c>
    </row>
    <row r="3456" spans="1:9" x14ac:dyDescent="0.3">
      <c r="A3456">
        <v>3457</v>
      </c>
      <c r="B3456">
        <v>36</v>
      </c>
      <c r="C3456" t="s">
        <v>13</v>
      </c>
      <c r="D3456" t="s">
        <v>14</v>
      </c>
      <c r="E3456" t="s">
        <v>91</v>
      </c>
      <c r="F3456">
        <v>7</v>
      </c>
      <c r="G3456" s="1">
        <v>85000</v>
      </c>
      <c r="H3456" t="s">
        <v>16</v>
      </c>
      <c r="I3456" t="s">
        <v>39</v>
      </c>
    </row>
    <row r="3457" spans="1:9" x14ac:dyDescent="0.3">
      <c r="A3457">
        <v>3458</v>
      </c>
      <c r="B3457">
        <v>30</v>
      </c>
      <c r="C3457" t="s">
        <v>8</v>
      </c>
      <c r="D3457" t="s">
        <v>210</v>
      </c>
      <c r="E3457" t="s">
        <v>165</v>
      </c>
      <c r="F3457">
        <v>2</v>
      </c>
      <c r="G3457" s="1">
        <v>33000</v>
      </c>
      <c r="H3457" t="s">
        <v>32</v>
      </c>
      <c r="I3457" t="s">
        <v>23</v>
      </c>
    </row>
    <row r="3458" spans="1:9" x14ac:dyDescent="0.3">
      <c r="A3458">
        <v>3459</v>
      </c>
      <c r="B3458">
        <v>43</v>
      </c>
      <c r="C3458" t="s">
        <v>13</v>
      </c>
      <c r="D3458" t="s">
        <v>18</v>
      </c>
      <c r="E3458" t="s">
        <v>161</v>
      </c>
      <c r="F3458">
        <v>15</v>
      </c>
      <c r="G3458" s="1">
        <v>150000</v>
      </c>
      <c r="H3458" t="s">
        <v>32</v>
      </c>
      <c r="I3458" t="s">
        <v>23</v>
      </c>
    </row>
    <row r="3459" spans="1:9" x14ac:dyDescent="0.3">
      <c r="A3459">
        <v>3460</v>
      </c>
      <c r="B3459">
        <v>34</v>
      </c>
      <c r="C3459" t="s">
        <v>8</v>
      </c>
      <c r="D3459" t="s">
        <v>9</v>
      </c>
      <c r="E3459" t="s">
        <v>115</v>
      </c>
      <c r="F3459">
        <v>3</v>
      </c>
      <c r="G3459" s="1">
        <v>50000</v>
      </c>
      <c r="H3459" t="s">
        <v>11</v>
      </c>
      <c r="I3459" t="s">
        <v>44</v>
      </c>
    </row>
    <row r="3460" spans="1:9" x14ac:dyDescent="0.3">
      <c r="A3460">
        <v>3461</v>
      </c>
      <c r="B3460">
        <v>25</v>
      </c>
      <c r="C3460" t="s">
        <v>13</v>
      </c>
      <c r="D3460" t="s">
        <v>14</v>
      </c>
      <c r="E3460" t="s">
        <v>129</v>
      </c>
      <c r="F3460">
        <v>1</v>
      </c>
      <c r="G3460" s="1">
        <v>32000</v>
      </c>
      <c r="H3460" t="s">
        <v>11</v>
      </c>
      <c r="I3460" t="s">
        <v>44</v>
      </c>
    </row>
    <row r="3461" spans="1:9" x14ac:dyDescent="0.3">
      <c r="A3461">
        <v>3462</v>
      </c>
      <c r="B3461">
        <v>37</v>
      </c>
      <c r="C3461" t="s">
        <v>8</v>
      </c>
      <c r="D3461" t="s">
        <v>18</v>
      </c>
      <c r="E3461" t="s">
        <v>198</v>
      </c>
      <c r="F3461">
        <v>11</v>
      </c>
      <c r="G3461" s="1">
        <v>115000</v>
      </c>
      <c r="H3461" t="s">
        <v>11</v>
      </c>
      <c r="I3461" t="s">
        <v>23</v>
      </c>
    </row>
    <row r="3462" spans="1:9" x14ac:dyDescent="0.3">
      <c r="A3462">
        <v>3463</v>
      </c>
      <c r="B3462">
        <v>24</v>
      </c>
      <c r="C3462" t="s">
        <v>13</v>
      </c>
      <c r="D3462" t="s">
        <v>9</v>
      </c>
      <c r="E3462" t="s">
        <v>91</v>
      </c>
      <c r="F3462">
        <v>1</v>
      </c>
      <c r="G3462" s="1">
        <v>40000</v>
      </c>
      <c r="H3462" t="s">
        <v>32</v>
      </c>
      <c r="I3462" t="s">
        <v>33</v>
      </c>
    </row>
    <row r="3463" spans="1:9" x14ac:dyDescent="0.3">
      <c r="A3463">
        <v>3464</v>
      </c>
      <c r="B3463">
        <v>39</v>
      </c>
      <c r="C3463" t="s">
        <v>8</v>
      </c>
      <c r="D3463" t="s">
        <v>14</v>
      </c>
      <c r="E3463" t="s">
        <v>132</v>
      </c>
      <c r="F3463">
        <v>10</v>
      </c>
      <c r="G3463" s="1">
        <v>105000</v>
      </c>
      <c r="H3463" t="s">
        <v>11</v>
      </c>
      <c r="I3463" t="s">
        <v>35</v>
      </c>
    </row>
    <row r="3464" spans="1:9" x14ac:dyDescent="0.3">
      <c r="A3464">
        <v>3465</v>
      </c>
      <c r="B3464">
        <v>31</v>
      </c>
      <c r="C3464" t="s">
        <v>8</v>
      </c>
      <c r="D3464" t="s">
        <v>210</v>
      </c>
      <c r="E3464" t="s">
        <v>129</v>
      </c>
      <c r="F3464">
        <v>2</v>
      </c>
      <c r="G3464" s="1">
        <v>35000</v>
      </c>
      <c r="H3464" t="s">
        <v>11</v>
      </c>
      <c r="I3464" t="s">
        <v>44</v>
      </c>
    </row>
    <row r="3465" spans="1:9" x14ac:dyDescent="0.3">
      <c r="A3465">
        <v>3466</v>
      </c>
      <c r="B3465">
        <v>44</v>
      </c>
      <c r="C3465" t="s">
        <v>13</v>
      </c>
      <c r="D3465" t="s">
        <v>18</v>
      </c>
      <c r="E3465" t="s">
        <v>198</v>
      </c>
      <c r="F3465">
        <v>13</v>
      </c>
      <c r="G3465" s="1">
        <v>135000</v>
      </c>
      <c r="H3465" t="s">
        <v>27</v>
      </c>
      <c r="I3465" t="s">
        <v>12</v>
      </c>
    </row>
    <row r="3466" spans="1:9" x14ac:dyDescent="0.3">
      <c r="A3466">
        <v>3467</v>
      </c>
      <c r="B3466">
        <v>28</v>
      </c>
      <c r="C3466" t="s">
        <v>8</v>
      </c>
      <c r="D3466" t="s">
        <v>9</v>
      </c>
      <c r="E3466" t="s">
        <v>91</v>
      </c>
      <c r="F3466">
        <v>4</v>
      </c>
      <c r="G3466" s="1">
        <v>65000</v>
      </c>
      <c r="H3466" t="s">
        <v>11</v>
      </c>
      <c r="I3466" t="s">
        <v>12</v>
      </c>
    </row>
    <row r="3467" spans="1:9" x14ac:dyDescent="0.3">
      <c r="A3467">
        <v>3468</v>
      </c>
      <c r="B3467">
        <v>32</v>
      </c>
      <c r="C3467" t="s">
        <v>13</v>
      </c>
      <c r="D3467" t="s">
        <v>14</v>
      </c>
      <c r="E3467" t="s">
        <v>161</v>
      </c>
      <c r="F3467">
        <v>6</v>
      </c>
      <c r="G3467" s="1">
        <v>80000</v>
      </c>
      <c r="H3467" t="s">
        <v>32</v>
      </c>
      <c r="I3467" t="s">
        <v>12</v>
      </c>
    </row>
    <row r="3468" spans="1:9" x14ac:dyDescent="0.3">
      <c r="A3468">
        <v>3469</v>
      </c>
      <c r="B3468">
        <v>45</v>
      </c>
      <c r="C3468" t="s">
        <v>8</v>
      </c>
      <c r="D3468" t="s">
        <v>18</v>
      </c>
      <c r="E3468" t="s">
        <v>198</v>
      </c>
      <c r="F3468">
        <v>14</v>
      </c>
      <c r="G3468" s="1">
        <v>140000</v>
      </c>
      <c r="H3468" t="s">
        <v>16</v>
      </c>
      <c r="I3468" t="s">
        <v>39</v>
      </c>
    </row>
    <row r="3469" spans="1:9" x14ac:dyDescent="0.3">
      <c r="A3469">
        <v>3470</v>
      </c>
      <c r="B3469">
        <v>26</v>
      </c>
      <c r="C3469" t="s">
        <v>13</v>
      </c>
      <c r="D3469" t="s">
        <v>9</v>
      </c>
      <c r="E3469" t="s">
        <v>115</v>
      </c>
      <c r="F3469">
        <v>2</v>
      </c>
      <c r="G3469" s="1">
        <v>45000</v>
      </c>
      <c r="H3469" t="s">
        <v>27</v>
      </c>
      <c r="I3469" t="s">
        <v>28</v>
      </c>
    </row>
    <row r="3470" spans="1:9" x14ac:dyDescent="0.3">
      <c r="A3470">
        <v>3471</v>
      </c>
      <c r="B3470">
        <v>38</v>
      </c>
      <c r="C3470" t="s">
        <v>8</v>
      </c>
      <c r="D3470" t="s">
        <v>14</v>
      </c>
      <c r="E3470" t="s">
        <v>132</v>
      </c>
      <c r="F3470">
        <v>8</v>
      </c>
      <c r="G3470" s="1">
        <v>95000</v>
      </c>
      <c r="H3470" t="s">
        <v>11</v>
      </c>
      <c r="I3470" t="s">
        <v>35</v>
      </c>
    </row>
    <row r="3471" spans="1:9" x14ac:dyDescent="0.3">
      <c r="A3471">
        <v>3472</v>
      </c>
      <c r="B3471">
        <v>27</v>
      </c>
      <c r="C3471" t="s">
        <v>13</v>
      </c>
      <c r="D3471" t="s">
        <v>210</v>
      </c>
      <c r="E3471" t="s">
        <v>129</v>
      </c>
      <c r="F3471">
        <v>1</v>
      </c>
      <c r="G3471" s="1">
        <v>32000</v>
      </c>
      <c r="H3471" t="s">
        <v>20</v>
      </c>
      <c r="I3471" t="s">
        <v>23</v>
      </c>
    </row>
    <row r="3472" spans="1:9" x14ac:dyDescent="0.3">
      <c r="A3472">
        <v>3473</v>
      </c>
      <c r="B3472">
        <v>33</v>
      </c>
      <c r="C3472" t="s">
        <v>8</v>
      </c>
      <c r="D3472" t="s">
        <v>9</v>
      </c>
      <c r="E3472" t="s">
        <v>91</v>
      </c>
      <c r="F3472">
        <v>5</v>
      </c>
      <c r="G3472" s="1">
        <v>70000</v>
      </c>
      <c r="H3472" t="s">
        <v>11</v>
      </c>
      <c r="I3472" t="s">
        <v>44</v>
      </c>
    </row>
    <row r="3473" spans="1:9" x14ac:dyDescent="0.3">
      <c r="A3473">
        <v>3474</v>
      </c>
      <c r="B3473">
        <v>42</v>
      </c>
      <c r="C3473" t="s">
        <v>13</v>
      </c>
      <c r="D3473" t="s">
        <v>14</v>
      </c>
      <c r="E3473" t="s">
        <v>198</v>
      </c>
      <c r="F3473">
        <v>12</v>
      </c>
      <c r="G3473" s="1">
        <v>120000</v>
      </c>
      <c r="H3473" t="s">
        <v>20</v>
      </c>
      <c r="I3473" t="s">
        <v>12</v>
      </c>
    </row>
    <row r="3474" spans="1:9" x14ac:dyDescent="0.3">
      <c r="A3474">
        <v>3475</v>
      </c>
      <c r="B3474">
        <v>29</v>
      </c>
      <c r="C3474" t="s">
        <v>8</v>
      </c>
      <c r="D3474" t="s">
        <v>14</v>
      </c>
      <c r="E3474" t="s">
        <v>161</v>
      </c>
      <c r="F3474">
        <v>4</v>
      </c>
      <c r="G3474" s="1">
        <v>70000</v>
      </c>
      <c r="H3474" t="s">
        <v>27</v>
      </c>
      <c r="I3474" t="s">
        <v>12</v>
      </c>
    </row>
    <row r="3475" spans="1:9" x14ac:dyDescent="0.3">
      <c r="A3475">
        <v>3476</v>
      </c>
      <c r="B3475">
        <v>36</v>
      </c>
      <c r="C3475" t="s">
        <v>13</v>
      </c>
      <c r="D3475" t="s">
        <v>14</v>
      </c>
      <c r="E3475" t="s">
        <v>91</v>
      </c>
      <c r="F3475">
        <v>7</v>
      </c>
      <c r="G3475" s="1">
        <v>85000</v>
      </c>
      <c r="H3475" t="s">
        <v>11</v>
      </c>
      <c r="I3475" t="s">
        <v>23</v>
      </c>
    </row>
    <row r="3476" spans="1:9" x14ac:dyDescent="0.3">
      <c r="A3476">
        <v>3477</v>
      </c>
      <c r="B3476">
        <v>30</v>
      </c>
      <c r="C3476" t="s">
        <v>8</v>
      </c>
      <c r="D3476" t="s">
        <v>210</v>
      </c>
      <c r="E3476" t="s">
        <v>165</v>
      </c>
      <c r="F3476">
        <v>2</v>
      </c>
      <c r="G3476" s="1">
        <v>33000</v>
      </c>
      <c r="H3476" t="s">
        <v>32</v>
      </c>
      <c r="I3476" t="s">
        <v>33</v>
      </c>
    </row>
    <row r="3477" spans="1:9" x14ac:dyDescent="0.3">
      <c r="A3477">
        <v>3478</v>
      </c>
      <c r="B3477">
        <v>43</v>
      </c>
      <c r="C3477" t="s">
        <v>13</v>
      </c>
      <c r="D3477" t="s">
        <v>18</v>
      </c>
      <c r="E3477" t="s">
        <v>161</v>
      </c>
      <c r="F3477">
        <v>15</v>
      </c>
      <c r="G3477" s="1">
        <v>150000</v>
      </c>
      <c r="H3477" t="s">
        <v>11</v>
      </c>
      <c r="I3477" t="s">
        <v>12</v>
      </c>
    </row>
    <row r="3478" spans="1:9" x14ac:dyDescent="0.3">
      <c r="A3478">
        <v>3479</v>
      </c>
      <c r="B3478">
        <v>34</v>
      </c>
      <c r="C3478" t="s">
        <v>8</v>
      </c>
      <c r="D3478" t="s">
        <v>9</v>
      </c>
      <c r="E3478" t="s">
        <v>115</v>
      </c>
      <c r="F3478">
        <v>3</v>
      </c>
      <c r="G3478" s="1">
        <v>50000</v>
      </c>
      <c r="H3478" t="s">
        <v>32</v>
      </c>
      <c r="I3478" t="s">
        <v>33</v>
      </c>
    </row>
    <row r="3479" spans="1:9" x14ac:dyDescent="0.3">
      <c r="A3479">
        <v>3480</v>
      </c>
      <c r="B3479">
        <v>25</v>
      </c>
      <c r="C3479" t="s">
        <v>13</v>
      </c>
      <c r="D3479" t="s">
        <v>14</v>
      </c>
      <c r="E3479" t="s">
        <v>129</v>
      </c>
      <c r="F3479">
        <v>1</v>
      </c>
      <c r="G3479" s="1">
        <v>32000</v>
      </c>
      <c r="H3479" t="s">
        <v>27</v>
      </c>
      <c r="I3479" t="s">
        <v>30</v>
      </c>
    </row>
    <row r="3480" spans="1:9" x14ac:dyDescent="0.3">
      <c r="A3480">
        <v>3481</v>
      </c>
      <c r="B3480">
        <v>37</v>
      </c>
      <c r="C3480" t="s">
        <v>8</v>
      </c>
      <c r="D3480" t="s">
        <v>18</v>
      </c>
      <c r="E3480" t="s">
        <v>198</v>
      </c>
      <c r="F3480">
        <v>11</v>
      </c>
      <c r="G3480" s="1">
        <v>115000</v>
      </c>
      <c r="H3480" t="s">
        <v>20</v>
      </c>
      <c r="I3480" t="s">
        <v>56</v>
      </c>
    </row>
    <row r="3481" spans="1:9" x14ac:dyDescent="0.3">
      <c r="A3481">
        <v>3482</v>
      </c>
      <c r="B3481">
        <v>24</v>
      </c>
      <c r="C3481" t="s">
        <v>13</v>
      </c>
      <c r="D3481" t="s">
        <v>9</v>
      </c>
      <c r="E3481" t="s">
        <v>91</v>
      </c>
      <c r="F3481">
        <v>1</v>
      </c>
      <c r="G3481" s="1">
        <v>40000</v>
      </c>
      <c r="H3481" t="s">
        <v>16</v>
      </c>
      <c r="I3481" t="s">
        <v>17</v>
      </c>
    </row>
    <row r="3482" spans="1:9" x14ac:dyDescent="0.3">
      <c r="A3482">
        <v>3483</v>
      </c>
      <c r="B3482">
        <v>39</v>
      </c>
      <c r="C3482" t="s">
        <v>8</v>
      </c>
      <c r="D3482" t="s">
        <v>14</v>
      </c>
      <c r="E3482" t="s">
        <v>132</v>
      </c>
      <c r="F3482">
        <v>10</v>
      </c>
      <c r="G3482" s="1">
        <v>105000</v>
      </c>
      <c r="H3482" t="s">
        <v>32</v>
      </c>
      <c r="I3482" t="s">
        <v>12</v>
      </c>
    </row>
    <row r="3483" spans="1:9" x14ac:dyDescent="0.3">
      <c r="A3483">
        <v>3484</v>
      </c>
      <c r="B3483">
        <v>31</v>
      </c>
      <c r="C3483" t="s">
        <v>8</v>
      </c>
      <c r="D3483" t="s">
        <v>210</v>
      </c>
      <c r="E3483" t="s">
        <v>129</v>
      </c>
      <c r="F3483">
        <v>2</v>
      </c>
      <c r="G3483" s="1">
        <v>35000</v>
      </c>
      <c r="H3483" t="s">
        <v>20</v>
      </c>
      <c r="I3483" t="s">
        <v>12</v>
      </c>
    </row>
    <row r="3484" spans="1:9" x14ac:dyDescent="0.3">
      <c r="A3484">
        <v>3485</v>
      </c>
      <c r="B3484">
        <v>44</v>
      </c>
      <c r="C3484" t="s">
        <v>13</v>
      </c>
      <c r="D3484" t="s">
        <v>18</v>
      </c>
      <c r="E3484" t="s">
        <v>198</v>
      </c>
      <c r="F3484">
        <v>13</v>
      </c>
      <c r="G3484" s="1">
        <v>135000</v>
      </c>
      <c r="H3484" t="s">
        <v>11</v>
      </c>
      <c r="I3484" t="s">
        <v>35</v>
      </c>
    </row>
    <row r="3485" spans="1:9" x14ac:dyDescent="0.3">
      <c r="A3485">
        <v>3486</v>
      </c>
      <c r="B3485">
        <v>28</v>
      </c>
      <c r="C3485" t="s">
        <v>8</v>
      </c>
      <c r="D3485" t="s">
        <v>9</v>
      </c>
      <c r="E3485" t="s">
        <v>91</v>
      </c>
      <c r="F3485">
        <v>4</v>
      </c>
      <c r="G3485" s="1">
        <v>65000</v>
      </c>
      <c r="H3485" t="s">
        <v>20</v>
      </c>
      <c r="I3485" t="s">
        <v>12</v>
      </c>
    </row>
    <row r="3486" spans="1:9" x14ac:dyDescent="0.3">
      <c r="A3486">
        <v>3487</v>
      </c>
      <c r="B3486">
        <v>32</v>
      </c>
      <c r="C3486" t="s">
        <v>13</v>
      </c>
      <c r="D3486" t="s">
        <v>14</v>
      </c>
      <c r="E3486" t="s">
        <v>161</v>
      </c>
      <c r="F3486">
        <v>6</v>
      </c>
      <c r="G3486" s="1">
        <v>80000</v>
      </c>
      <c r="H3486" t="s">
        <v>32</v>
      </c>
      <c r="I3486" t="s">
        <v>33</v>
      </c>
    </row>
    <row r="3487" spans="1:9" x14ac:dyDescent="0.3">
      <c r="A3487">
        <v>3488</v>
      </c>
      <c r="B3487">
        <v>45</v>
      </c>
      <c r="C3487" t="s">
        <v>8</v>
      </c>
      <c r="D3487" t="s">
        <v>18</v>
      </c>
      <c r="E3487" t="s">
        <v>198</v>
      </c>
      <c r="F3487">
        <v>14</v>
      </c>
      <c r="G3487" s="1">
        <v>140000</v>
      </c>
      <c r="H3487" t="s">
        <v>11</v>
      </c>
      <c r="I3487" t="s">
        <v>23</v>
      </c>
    </row>
    <row r="3488" spans="1:9" x14ac:dyDescent="0.3">
      <c r="A3488">
        <v>3489</v>
      </c>
      <c r="B3488">
        <v>26</v>
      </c>
      <c r="C3488" t="s">
        <v>13</v>
      </c>
      <c r="D3488" t="s">
        <v>9</v>
      </c>
      <c r="E3488" t="s">
        <v>115</v>
      </c>
      <c r="F3488">
        <v>2</v>
      </c>
      <c r="G3488" s="1">
        <v>45000</v>
      </c>
      <c r="H3488" t="s">
        <v>27</v>
      </c>
      <c r="I3488" t="s">
        <v>28</v>
      </c>
    </row>
    <row r="3489" spans="1:9" x14ac:dyDescent="0.3">
      <c r="A3489">
        <v>3490</v>
      </c>
      <c r="B3489">
        <v>38</v>
      </c>
      <c r="C3489" t="s">
        <v>8</v>
      </c>
      <c r="D3489" t="s">
        <v>14</v>
      </c>
      <c r="E3489" t="s">
        <v>132</v>
      </c>
      <c r="F3489">
        <v>8</v>
      </c>
      <c r="G3489" s="1">
        <v>95000</v>
      </c>
      <c r="H3489" t="s">
        <v>11</v>
      </c>
      <c r="I3489" t="s">
        <v>23</v>
      </c>
    </row>
    <row r="3490" spans="1:9" x14ac:dyDescent="0.3">
      <c r="A3490">
        <v>3491</v>
      </c>
      <c r="B3490">
        <v>27</v>
      </c>
      <c r="C3490" t="s">
        <v>13</v>
      </c>
      <c r="D3490" t="s">
        <v>210</v>
      </c>
      <c r="E3490" t="s">
        <v>129</v>
      </c>
      <c r="F3490">
        <v>1</v>
      </c>
      <c r="G3490" s="1">
        <v>32000</v>
      </c>
      <c r="H3490" t="s">
        <v>32</v>
      </c>
      <c r="I3490" t="s">
        <v>33</v>
      </c>
    </row>
    <row r="3491" spans="1:9" x14ac:dyDescent="0.3">
      <c r="A3491">
        <v>3492</v>
      </c>
      <c r="B3491">
        <v>33</v>
      </c>
      <c r="C3491" t="s">
        <v>8</v>
      </c>
      <c r="D3491" t="s">
        <v>9</v>
      </c>
      <c r="E3491" t="s">
        <v>91</v>
      </c>
      <c r="F3491">
        <v>5</v>
      </c>
      <c r="G3491" s="1">
        <v>70000</v>
      </c>
      <c r="H3491" t="s">
        <v>11</v>
      </c>
      <c r="I3491" t="s">
        <v>23</v>
      </c>
    </row>
    <row r="3492" spans="1:9" x14ac:dyDescent="0.3">
      <c r="A3492">
        <v>3493</v>
      </c>
      <c r="B3492">
        <v>42</v>
      </c>
      <c r="C3492" t="s">
        <v>13</v>
      </c>
      <c r="D3492" t="s">
        <v>14</v>
      </c>
      <c r="E3492" t="s">
        <v>198</v>
      </c>
      <c r="F3492">
        <v>12</v>
      </c>
      <c r="G3492" s="1">
        <v>120000</v>
      </c>
      <c r="H3492" t="s">
        <v>32</v>
      </c>
      <c r="I3492" t="s">
        <v>23</v>
      </c>
    </row>
    <row r="3493" spans="1:9" x14ac:dyDescent="0.3">
      <c r="A3493">
        <v>3494</v>
      </c>
      <c r="B3493">
        <v>29</v>
      </c>
      <c r="C3493" t="s">
        <v>8</v>
      </c>
      <c r="D3493" t="s">
        <v>14</v>
      </c>
      <c r="E3493" t="s">
        <v>161</v>
      </c>
      <c r="F3493">
        <v>4</v>
      </c>
      <c r="G3493" s="1">
        <v>70000</v>
      </c>
      <c r="H3493" t="s">
        <v>11</v>
      </c>
      <c r="I3493" t="s">
        <v>44</v>
      </c>
    </row>
    <row r="3494" spans="1:9" x14ac:dyDescent="0.3">
      <c r="A3494">
        <v>3495</v>
      </c>
      <c r="B3494">
        <v>36</v>
      </c>
      <c r="C3494" t="s">
        <v>13</v>
      </c>
      <c r="D3494" t="s">
        <v>14</v>
      </c>
      <c r="E3494" t="s">
        <v>91</v>
      </c>
      <c r="F3494">
        <v>7</v>
      </c>
      <c r="G3494" s="1">
        <v>85000</v>
      </c>
      <c r="H3494" t="s">
        <v>32</v>
      </c>
      <c r="I3494" t="s">
        <v>23</v>
      </c>
    </row>
    <row r="3495" spans="1:9" x14ac:dyDescent="0.3">
      <c r="A3495">
        <v>3496</v>
      </c>
      <c r="B3495">
        <v>30</v>
      </c>
      <c r="C3495" t="s">
        <v>8</v>
      </c>
      <c r="D3495" t="s">
        <v>210</v>
      </c>
      <c r="E3495" t="s">
        <v>165</v>
      </c>
      <c r="F3495">
        <v>2</v>
      </c>
      <c r="G3495" s="1">
        <v>33000</v>
      </c>
      <c r="H3495" t="s">
        <v>16</v>
      </c>
      <c r="I3495" t="s">
        <v>17</v>
      </c>
    </row>
    <row r="3496" spans="1:9" x14ac:dyDescent="0.3">
      <c r="A3496">
        <v>3497</v>
      </c>
      <c r="B3496">
        <v>43</v>
      </c>
      <c r="C3496" t="s">
        <v>13</v>
      </c>
      <c r="D3496" t="s">
        <v>18</v>
      </c>
      <c r="E3496" t="s">
        <v>161</v>
      </c>
      <c r="F3496">
        <v>15</v>
      </c>
      <c r="G3496" s="1">
        <v>150000</v>
      </c>
      <c r="H3496" t="s">
        <v>20</v>
      </c>
      <c r="I3496" t="s">
        <v>23</v>
      </c>
    </row>
    <row r="3497" spans="1:9" x14ac:dyDescent="0.3">
      <c r="A3497">
        <v>3498</v>
      </c>
      <c r="B3497">
        <v>34</v>
      </c>
      <c r="C3497" t="s">
        <v>8</v>
      </c>
      <c r="D3497" t="s">
        <v>9</v>
      </c>
      <c r="E3497" t="s">
        <v>115</v>
      </c>
      <c r="F3497">
        <v>3</v>
      </c>
      <c r="G3497" s="1">
        <v>50000</v>
      </c>
      <c r="H3497" t="s">
        <v>27</v>
      </c>
      <c r="I3497" t="s">
        <v>30</v>
      </c>
    </row>
    <row r="3498" spans="1:9" x14ac:dyDescent="0.3">
      <c r="A3498">
        <v>3499</v>
      </c>
      <c r="B3498">
        <v>25</v>
      </c>
      <c r="C3498" t="s">
        <v>13</v>
      </c>
      <c r="D3498" t="s">
        <v>14</v>
      </c>
      <c r="E3498" t="s">
        <v>129</v>
      </c>
      <c r="F3498">
        <v>1</v>
      </c>
      <c r="G3498" s="1">
        <v>32000</v>
      </c>
      <c r="H3498" t="s">
        <v>16</v>
      </c>
      <c r="I3498" t="s">
        <v>17</v>
      </c>
    </row>
    <row r="3499" spans="1:9" x14ac:dyDescent="0.3">
      <c r="A3499">
        <v>3500</v>
      </c>
      <c r="B3499">
        <v>37</v>
      </c>
      <c r="C3499" t="s">
        <v>8</v>
      </c>
      <c r="D3499" t="s">
        <v>18</v>
      </c>
      <c r="E3499" t="s">
        <v>198</v>
      </c>
      <c r="F3499">
        <v>11</v>
      </c>
      <c r="G3499" s="1">
        <v>115000</v>
      </c>
      <c r="H3499" t="s">
        <v>27</v>
      </c>
      <c r="I3499" t="s">
        <v>12</v>
      </c>
    </row>
    <row r="3500" spans="1:9" x14ac:dyDescent="0.3">
      <c r="A3500">
        <v>3501</v>
      </c>
      <c r="B3500">
        <v>24</v>
      </c>
      <c r="C3500" t="s">
        <v>13</v>
      </c>
      <c r="D3500" t="s">
        <v>9</v>
      </c>
      <c r="E3500" t="s">
        <v>91</v>
      </c>
      <c r="F3500">
        <v>1</v>
      </c>
      <c r="G3500" s="1">
        <v>40000</v>
      </c>
      <c r="H3500" t="s">
        <v>27</v>
      </c>
      <c r="I3500" t="s">
        <v>30</v>
      </c>
    </row>
    <row r="3501" spans="1:9" x14ac:dyDescent="0.3">
      <c r="A3501">
        <v>3502</v>
      </c>
      <c r="B3501">
        <v>39</v>
      </c>
      <c r="C3501" t="s">
        <v>8</v>
      </c>
      <c r="D3501" t="s">
        <v>14</v>
      </c>
      <c r="E3501" t="s">
        <v>132</v>
      </c>
      <c r="F3501">
        <v>10</v>
      </c>
      <c r="G3501" s="1">
        <v>105000</v>
      </c>
      <c r="H3501" t="s">
        <v>32</v>
      </c>
      <c r="I3501" t="s">
        <v>23</v>
      </c>
    </row>
    <row r="3502" spans="1:9" x14ac:dyDescent="0.3">
      <c r="A3502">
        <v>3503</v>
      </c>
      <c r="B3502">
        <v>31</v>
      </c>
      <c r="C3502" t="s">
        <v>8</v>
      </c>
      <c r="D3502" t="s">
        <v>210</v>
      </c>
      <c r="E3502" t="s">
        <v>129</v>
      </c>
      <c r="F3502">
        <v>2</v>
      </c>
      <c r="G3502" s="1">
        <v>35000</v>
      </c>
      <c r="H3502" t="s">
        <v>32</v>
      </c>
      <c r="I3502" t="s">
        <v>12</v>
      </c>
    </row>
    <row r="3503" spans="1:9" x14ac:dyDescent="0.3">
      <c r="A3503">
        <v>3504</v>
      </c>
      <c r="B3503">
        <v>44</v>
      </c>
      <c r="C3503" t="s">
        <v>13</v>
      </c>
      <c r="D3503" t="s">
        <v>18</v>
      </c>
      <c r="E3503" t="s">
        <v>198</v>
      </c>
      <c r="F3503">
        <v>13</v>
      </c>
      <c r="G3503" s="1">
        <v>135000</v>
      </c>
      <c r="H3503" t="s">
        <v>11</v>
      </c>
      <c r="I3503" t="s">
        <v>12</v>
      </c>
    </row>
    <row r="3504" spans="1:9" x14ac:dyDescent="0.3">
      <c r="A3504">
        <v>3505</v>
      </c>
      <c r="B3504">
        <v>28</v>
      </c>
      <c r="C3504" t="s">
        <v>8</v>
      </c>
      <c r="D3504" t="s">
        <v>9</v>
      </c>
      <c r="E3504" t="s">
        <v>91</v>
      </c>
      <c r="F3504">
        <v>4</v>
      </c>
      <c r="G3504" s="1">
        <v>65000</v>
      </c>
      <c r="H3504" t="s">
        <v>20</v>
      </c>
      <c r="I3504" t="s">
        <v>23</v>
      </c>
    </row>
    <row r="3505" spans="1:9" x14ac:dyDescent="0.3">
      <c r="A3505">
        <v>3506</v>
      </c>
      <c r="B3505">
        <v>32</v>
      </c>
      <c r="C3505" t="s">
        <v>13</v>
      </c>
      <c r="D3505" t="s">
        <v>14</v>
      </c>
      <c r="E3505" t="s">
        <v>161</v>
      </c>
      <c r="F3505">
        <v>6</v>
      </c>
      <c r="G3505" s="1">
        <v>80000</v>
      </c>
      <c r="H3505" t="s">
        <v>32</v>
      </c>
      <c r="I3505" t="s">
        <v>23</v>
      </c>
    </row>
    <row r="3506" spans="1:9" x14ac:dyDescent="0.3">
      <c r="A3506">
        <v>3507</v>
      </c>
      <c r="B3506">
        <v>45</v>
      </c>
      <c r="C3506" t="s">
        <v>8</v>
      </c>
      <c r="D3506" t="s">
        <v>18</v>
      </c>
      <c r="E3506" t="s">
        <v>198</v>
      </c>
      <c r="F3506">
        <v>14</v>
      </c>
      <c r="G3506" s="1">
        <v>140000</v>
      </c>
      <c r="H3506" t="s">
        <v>16</v>
      </c>
      <c r="I3506" t="s">
        <v>12</v>
      </c>
    </row>
    <row r="3507" spans="1:9" x14ac:dyDescent="0.3">
      <c r="A3507">
        <v>3508</v>
      </c>
      <c r="B3507">
        <v>26</v>
      </c>
      <c r="C3507" t="s">
        <v>13</v>
      </c>
      <c r="D3507" t="s">
        <v>9</v>
      </c>
      <c r="E3507" t="s">
        <v>115</v>
      </c>
      <c r="F3507">
        <v>2</v>
      </c>
      <c r="G3507" s="1">
        <v>45000</v>
      </c>
      <c r="H3507" t="s">
        <v>32</v>
      </c>
      <c r="I3507" t="s">
        <v>33</v>
      </c>
    </row>
    <row r="3508" spans="1:9" x14ac:dyDescent="0.3">
      <c r="A3508">
        <v>3509</v>
      </c>
      <c r="B3508">
        <v>38</v>
      </c>
      <c r="C3508" t="s">
        <v>8</v>
      </c>
      <c r="D3508" t="s">
        <v>14</v>
      </c>
      <c r="E3508" t="s">
        <v>132</v>
      </c>
      <c r="F3508">
        <v>8</v>
      </c>
      <c r="G3508" s="1">
        <v>95000</v>
      </c>
      <c r="H3508" t="s">
        <v>16</v>
      </c>
      <c r="I3508" t="s">
        <v>12</v>
      </c>
    </row>
    <row r="3509" spans="1:9" x14ac:dyDescent="0.3">
      <c r="A3509">
        <v>3510</v>
      </c>
      <c r="B3509">
        <v>27</v>
      </c>
      <c r="C3509" t="s">
        <v>13</v>
      </c>
      <c r="D3509" t="s">
        <v>210</v>
      </c>
      <c r="E3509" t="s">
        <v>129</v>
      </c>
      <c r="F3509">
        <v>1</v>
      </c>
      <c r="G3509" s="1">
        <v>32000</v>
      </c>
      <c r="H3509" t="s">
        <v>27</v>
      </c>
      <c r="I3509" t="s">
        <v>30</v>
      </c>
    </row>
    <row r="3510" spans="1:9" x14ac:dyDescent="0.3">
      <c r="A3510">
        <v>3511</v>
      </c>
      <c r="B3510">
        <v>33</v>
      </c>
      <c r="C3510" t="s">
        <v>8</v>
      </c>
      <c r="D3510" t="s">
        <v>9</v>
      </c>
      <c r="E3510" t="s">
        <v>91</v>
      </c>
      <c r="F3510">
        <v>5</v>
      </c>
      <c r="G3510" s="1">
        <v>70000</v>
      </c>
      <c r="H3510" t="s">
        <v>20</v>
      </c>
      <c r="I3510" t="s">
        <v>12</v>
      </c>
    </row>
    <row r="3511" spans="1:9" x14ac:dyDescent="0.3">
      <c r="A3511">
        <v>3512</v>
      </c>
      <c r="B3511">
        <v>42</v>
      </c>
      <c r="C3511" t="s">
        <v>13</v>
      </c>
      <c r="D3511" t="s">
        <v>14</v>
      </c>
      <c r="E3511" t="s">
        <v>198</v>
      </c>
      <c r="F3511">
        <v>12</v>
      </c>
      <c r="G3511" s="1">
        <v>120000</v>
      </c>
      <c r="H3511" t="s">
        <v>27</v>
      </c>
      <c r="I3511" t="s">
        <v>28</v>
      </c>
    </row>
    <row r="3512" spans="1:9" x14ac:dyDescent="0.3">
      <c r="A3512">
        <v>3513</v>
      </c>
      <c r="B3512">
        <v>29</v>
      </c>
      <c r="C3512" t="s">
        <v>8</v>
      </c>
      <c r="D3512" t="s">
        <v>14</v>
      </c>
      <c r="E3512" t="s">
        <v>161</v>
      </c>
      <c r="F3512">
        <v>4</v>
      </c>
      <c r="G3512" s="1">
        <v>70000</v>
      </c>
      <c r="H3512" t="s">
        <v>20</v>
      </c>
      <c r="I3512" t="s">
        <v>56</v>
      </c>
    </row>
    <row r="3513" spans="1:9" x14ac:dyDescent="0.3">
      <c r="A3513">
        <v>3514</v>
      </c>
      <c r="B3513">
        <v>36</v>
      </c>
      <c r="C3513" t="s">
        <v>13</v>
      </c>
      <c r="D3513" t="s">
        <v>14</v>
      </c>
      <c r="E3513" t="s">
        <v>91</v>
      </c>
      <c r="F3513">
        <v>7</v>
      </c>
      <c r="G3513" s="1">
        <v>85000</v>
      </c>
      <c r="H3513" t="s">
        <v>16</v>
      </c>
      <c r="I3513" t="s">
        <v>23</v>
      </c>
    </row>
    <row r="3514" spans="1:9" x14ac:dyDescent="0.3">
      <c r="A3514">
        <v>3515</v>
      </c>
      <c r="B3514">
        <v>30</v>
      </c>
      <c r="C3514" t="s">
        <v>8</v>
      </c>
      <c r="D3514" t="s">
        <v>210</v>
      </c>
      <c r="E3514" t="s">
        <v>165</v>
      </c>
      <c r="F3514">
        <v>2</v>
      </c>
      <c r="G3514" s="1">
        <v>33000</v>
      </c>
      <c r="H3514" t="s">
        <v>11</v>
      </c>
      <c r="I3514" t="s">
        <v>23</v>
      </c>
    </row>
    <row r="3515" spans="1:9" x14ac:dyDescent="0.3">
      <c r="A3515">
        <v>3516</v>
      </c>
      <c r="B3515">
        <v>43</v>
      </c>
      <c r="C3515" t="s">
        <v>13</v>
      </c>
      <c r="D3515" t="s">
        <v>18</v>
      </c>
      <c r="E3515" t="s">
        <v>161</v>
      </c>
      <c r="F3515">
        <v>15</v>
      </c>
      <c r="G3515" s="1">
        <v>150000</v>
      </c>
      <c r="H3515" t="s">
        <v>11</v>
      </c>
      <c r="I3515" t="s">
        <v>44</v>
      </c>
    </row>
    <row r="3516" spans="1:9" x14ac:dyDescent="0.3">
      <c r="A3516">
        <v>3517</v>
      </c>
      <c r="B3516">
        <v>34</v>
      </c>
      <c r="C3516" t="s">
        <v>8</v>
      </c>
      <c r="D3516" t="s">
        <v>9</v>
      </c>
      <c r="E3516" t="s">
        <v>115</v>
      </c>
      <c r="F3516">
        <v>3</v>
      </c>
      <c r="G3516" s="1">
        <v>50000</v>
      </c>
      <c r="H3516" t="s">
        <v>32</v>
      </c>
      <c r="I3516" t="s">
        <v>33</v>
      </c>
    </row>
    <row r="3517" spans="1:9" x14ac:dyDescent="0.3">
      <c r="A3517">
        <v>3518</v>
      </c>
      <c r="B3517">
        <v>25</v>
      </c>
      <c r="C3517" t="s">
        <v>13</v>
      </c>
      <c r="D3517" t="s">
        <v>14</v>
      </c>
      <c r="E3517" t="s">
        <v>129</v>
      </c>
      <c r="F3517">
        <v>1</v>
      </c>
      <c r="G3517" s="1">
        <v>32000</v>
      </c>
      <c r="H3517" t="s">
        <v>20</v>
      </c>
      <c r="I3517" t="s">
        <v>23</v>
      </c>
    </row>
    <row r="3518" spans="1:9" x14ac:dyDescent="0.3">
      <c r="A3518">
        <v>3519</v>
      </c>
      <c r="B3518">
        <v>37</v>
      </c>
      <c r="C3518" t="s">
        <v>8</v>
      </c>
      <c r="D3518" t="s">
        <v>18</v>
      </c>
      <c r="E3518" t="s">
        <v>198</v>
      </c>
      <c r="F3518">
        <v>11</v>
      </c>
      <c r="G3518" s="1">
        <v>115000</v>
      </c>
      <c r="H3518" t="s">
        <v>20</v>
      </c>
      <c r="I3518" t="s">
        <v>23</v>
      </c>
    </row>
    <row r="3519" spans="1:9" x14ac:dyDescent="0.3">
      <c r="A3519">
        <v>3520</v>
      </c>
      <c r="B3519">
        <v>32</v>
      </c>
      <c r="C3519" t="s">
        <v>8</v>
      </c>
      <c r="D3519" t="s">
        <v>9</v>
      </c>
      <c r="E3519" t="s">
        <v>115</v>
      </c>
      <c r="F3519">
        <v>2</v>
      </c>
      <c r="G3519" s="1">
        <v>45000</v>
      </c>
      <c r="H3519" t="s">
        <v>27</v>
      </c>
      <c r="I3519" t="s">
        <v>28</v>
      </c>
    </row>
    <row r="3520" spans="1:9" x14ac:dyDescent="0.3">
      <c r="A3520">
        <v>3521</v>
      </c>
      <c r="B3520">
        <v>24</v>
      </c>
      <c r="C3520" t="s">
        <v>13</v>
      </c>
      <c r="D3520" t="s">
        <v>210</v>
      </c>
      <c r="E3520" t="s">
        <v>129</v>
      </c>
      <c r="F3520">
        <v>1</v>
      </c>
      <c r="G3520" s="1">
        <v>32000</v>
      </c>
      <c r="H3520" t="s">
        <v>27</v>
      </c>
      <c r="I3520" t="s">
        <v>28</v>
      </c>
    </row>
    <row r="3521" spans="1:9" x14ac:dyDescent="0.3">
      <c r="A3521">
        <v>3522</v>
      </c>
      <c r="B3521">
        <v>45</v>
      </c>
      <c r="C3521" t="s">
        <v>8</v>
      </c>
      <c r="D3521" t="s">
        <v>18</v>
      </c>
      <c r="E3521" t="s">
        <v>161</v>
      </c>
      <c r="F3521">
        <v>12</v>
      </c>
      <c r="G3521" s="1">
        <v>120000</v>
      </c>
      <c r="H3521" t="s">
        <v>20</v>
      </c>
      <c r="I3521" t="s">
        <v>56</v>
      </c>
    </row>
    <row r="3522" spans="1:9" x14ac:dyDescent="0.3">
      <c r="A3522">
        <v>3523</v>
      </c>
      <c r="B3522">
        <v>29</v>
      </c>
      <c r="C3522" t="s">
        <v>13</v>
      </c>
      <c r="D3522" t="s">
        <v>14</v>
      </c>
      <c r="E3522" t="s">
        <v>91</v>
      </c>
      <c r="F3522">
        <v>4</v>
      </c>
      <c r="G3522" s="1">
        <v>65000</v>
      </c>
      <c r="H3522" t="s">
        <v>27</v>
      </c>
      <c r="I3522" t="s">
        <v>30</v>
      </c>
    </row>
    <row r="3523" spans="1:9" x14ac:dyDescent="0.3">
      <c r="A3523">
        <v>3524</v>
      </c>
      <c r="B3523">
        <v>38</v>
      </c>
      <c r="C3523" t="s">
        <v>8</v>
      </c>
      <c r="D3523" t="s">
        <v>9</v>
      </c>
      <c r="E3523" t="s">
        <v>132</v>
      </c>
      <c r="F3523">
        <v>8</v>
      </c>
      <c r="G3523" s="1">
        <v>95000</v>
      </c>
      <c r="H3523" t="s">
        <v>11</v>
      </c>
      <c r="I3523" t="s">
        <v>12</v>
      </c>
    </row>
    <row r="3524" spans="1:9" x14ac:dyDescent="0.3">
      <c r="A3524">
        <v>3525</v>
      </c>
      <c r="B3524">
        <v>27</v>
      </c>
      <c r="C3524" t="s">
        <v>13</v>
      </c>
      <c r="D3524" t="s">
        <v>14</v>
      </c>
      <c r="E3524" t="s">
        <v>198</v>
      </c>
      <c r="F3524">
        <v>5</v>
      </c>
      <c r="G3524" s="1">
        <v>80000</v>
      </c>
      <c r="H3524" t="s">
        <v>11</v>
      </c>
      <c r="I3524" t="s">
        <v>12</v>
      </c>
    </row>
    <row r="3525" spans="1:9" x14ac:dyDescent="0.3">
      <c r="A3525">
        <v>3526</v>
      </c>
      <c r="B3525">
        <v>31</v>
      </c>
      <c r="C3525" t="s">
        <v>13</v>
      </c>
      <c r="D3525" t="s">
        <v>210</v>
      </c>
      <c r="E3525" t="s">
        <v>165</v>
      </c>
      <c r="F3525">
        <v>3</v>
      </c>
      <c r="G3525" s="1">
        <v>38000</v>
      </c>
      <c r="H3525" t="s">
        <v>11</v>
      </c>
      <c r="I3525" t="s">
        <v>44</v>
      </c>
    </row>
    <row r="3526" spans="1:9" x14ac:dyDescent="0.3">
      <c r="A3526">
        <v>3527</v>
      </c>
      <c r="B3526">
        <v>42</v>
      </c>
      <c r="C3526" t="s">
        <v>8</v>
      </c>
      <c r="D3526" t="s">
        <v>14</v>
      </c>
      <c r="E3526" t="s">
        <v>91</v>
      </c>
      <c r="F3526">
        <v>10</v>
      </c>
      <c r="G3526" s="1">
        <v>110000</v>
      </c>
      <c r="H3526" t="s">
        <v>11</v>
      </c>
      <c r="I3526" t="s">
        <v>44</v>
      </c>
    </row>
    <row r="3527" spans="1:9" x14ac:dyDescent="0.3">
      <c r="A3527">
        <v>3528</v>
      </c>
      <c r="B3527">
        <v>26</v>
      </c>
      <c r="C3527" t="s">
        <v>13</v>
      </c>
      <c r="D3527" t="s">
        <v>9</v>
      </c>
      <c r="E3527" t="s">
        <v>115</v>
      </c>
      <c r="F3527">
        <v>2</v>
      </c>
      <c r="G3527" s="1">
        <v>45000</v>
      </c>
      <c r="H3527" t="s">
        <v>16</v>
      </c>
      <c r="I3527" t="s">
        <v>12</v>
      </c>
    </row>
    <row r="3528" spans="1:9" x14ac:dyDescent="0.3">
      <c r="A3528">
        <v>3529</v>
      </c>
      <c r="B3528">
        <v>36</v>
      </c>
      <c r="C3528" t="s">
        <v>8</v>
      </c>
      <c r="D3528" t="s">
        <v>14</v>
      </c>
      <c r="E3528" t="s">
        <v>132</v>
      </c>
      <c r="F3528">
        <v>7</v>
      </c>
      <c r="G3528" s="1">
        <v>89000</v>
      </c>
      <c r="H3528" t="s">
        <v>11</v>
      </c>
      <c r="I3528" t="s">
        <v>12</v>
      </c>
    </row>
    <row r="3529" spans="1:9" x14ac:dyDescent="0.3">
      <c r="A3529">
        <v>3530</v>
      </c>
      <c r="B3529">
        <v>28</v>
      </c>
      <c r="C3529" t="s">
        <v>8</v>
      </c>
      <c r="D3529" t="s">
        <v>210</v>
      </c>
      <c r="E3529" t="s">
        <v>129</v>
      </c>
      <c r="F3529">
        <v>1</v>
      </c>
      <c r="G3529" s="1">
        <v>32000</v>
      </c>
      <c r="H3529" t="s">
        <v>32</v>
      </c>
      <c r="I3529" t="s">
        <v>12</v>
      </c>
    </row>
    <row r="3530" spans="1:9" x14ac:dyDescent="0.3">
      <c r="A3530">
        <v>3531</v>
      </c>
      <c r="B3530">
        <v>33</v>
      </c>
      <c r="C3530" t="s">
        <v>13</v>
      </c>
      <c r="D3530" t="s">
        <v>9</v>
      </c>
      <c r="E3530" t="s">
        <v>91</v>
      </c>
      <c r="F3530">
        <v>5</v>
      </c>
      <c r="G3530" s="1">
        <v>70000</v>
      </c>
      <c r="H3530" t="s">
        <v>32</v>
      </c>
      <c r="I3530" t="s">
        <v>33</v>
      </c>
    </row>
    <row r="3531" spans="1:9" x14ac:dyDescent="0.3">
      <c r="A3531">
        <v>3532</v>
      </c>
      <c r="B3531">
        <v>46</v>
      </c>
      <c r="C3531" t="s">
        <v>8</v>
      </c>
      <c r="D3531" t="s">
        <v>18</v>
      </c>
      <c r="E3531" t="s">
        <v>198</v>
      </c>
      <c r="F3531">
        <v>15</v>
      </c>
      <c r="G3531" s="1">
        <v>150000</v>
      </c>
      <c r="H3531" t="s">
        <v>11</v>
      </c>
      <c r="I3531" t="s">
        <v>35</v>
      </c>
    </row>
    <row r="3532" spans="1:9" x14ac:dyDescent="0.3">
      <c r="A3532">
        <v>3533</v>
      </c>
      <c r="B3532">
        <v>25</v>
      </c>
      <c r="C3532" t="s">
        <v>13</v>
      </c>
      <c r="D3532" t="s">
        <v>9</v>
      </c>
      <c r="E3532" t="s">
        <v>115</v>
      </c>
      <c r="F3532">
        <v>1</v>
      </c>
      <c r="G3532" s="1">
        <v>40000</v>
      </c>
      <c r="H3532" t="s">
        <v>20</v>
      </c>
      <c r="I3532" t="s">
        <v>12</v>
      </c>
    </row>
    <row r="3533" spans="1:9" x14ac:dyDescent="0.3">
      <c r="A3533">
        <v>3534</v>
      </c>
      <c r="B3533">
        <v>37</v>
      </c>
      <c r="C3533" t="s">
        <v>13</v>
      </c>
      <c r="D3533" t="s">
        <v>14</v>
      </c>
      <c r="E3533" t="s">
        <v>161</v>
      </c>
      <c r="F3533">
        <v>9</v>
      </c>
      <c r="G3533" s="1">
        <v>105000</v>
      </c>
      <c r="H3533" t="s">
        <v>27</v>
      </c>
      <c r="I3533" t="s">
        <v>28</v>
      </c>
    </row>
    <row r="3534" spans="1:9" x14ac:dyDescent="0.3">
      <c r="A3534">
        <v>3535</v>
      </c>
      <c r="B3534">
        <v>30</v>
      </c>
      <c r="C3534" t="s">
        <v>8</v>
      </c>
      <c r="D3534" t="s">
        <v>14</v>
      </c>
      <c r="E3534" t="s">
        <v>91</v>
      </c>
      <c r="F3534">
        <v>4</v>
      </c>
      <c r="G3534" s="1">
        <v>65000</v>
      </c>
      <c r="H3534" t="s">
        <v>32</v>
      </c>
      <c r="I3534" t="s">
        <v>12</v>
      </c>
    </row>
    <row r="3535" spans="1:9" x14ac:dyDescent="0.3">
      <c r="A3535">
        <v>3536</v>
      </c>
      <c r="B3535">
        <v>43</v>
      </c>
      <c r="C3535" t="s">
        <v>13</v>
      </c>
      <c r="D3535" t="s">
        <v>18</v>
      </c>
      <c r="E3535" t="s">
        <v>198</v>
      </c>
      <c r="F3535">
        <v>14</v>
      </c>
      <c r="G3535" s="1">
        <v>140000</v>
      </c>
      <c r="H3535" t="s">
        <v>27</v>
      </c>
      <c r="I3535" t="s">
        <v>12</v>
      </c>
    </row>
    <row r="3536" spans="1:9" x14ac:dyDescent="0.3">
      <c r="A3536">
        <v>3537</v>
      </c>
      <c r="B3536">
        <v>34</v>
      </c>
      <c r="C3536" t="s">
        <v>8</v>
      </c>
      <c r="D3536" t="s">
        <v>9</v>
      </c>
      <c r="E3536" t="s">
        <v>115</v>
      </c>
      <c r="F3536">
        <v>3</v>
      </c>
      <c r="G3536" s="1">
        <v>50000</v>
      </c>
      <c r="H3536" t="s">
        <v>16</v>
      </c>
      <c r="I3536" t="s">
        <v>23</v>
      </c>
    </row>
    <row r="3537" spans="1:9" x14ac:dyDescent="0.3">
      <c r="A3537">
        <v>3538</v>
      </c>
      <c r="B3537">
        <v>26</v>
      </c>
      <c r="C3537" t="s">
        <v>13</v>
      </c>
      <c r="D3537" t="s">
        <v>210</v>
      </c>
      <c r="E3537" t="s">
        <v>129</v>
      </c>
      <c r="F3537">
        <v>2</v>
      </c>
      <c r="G3537" s="1">
        <v>35000</v>
      </c>
      <c r="H3537" t="s">
        <v>11</v>
      </c>
      <c r="I3537" t="s">
        <v>44</v>
      </c>
    </row>
    <row r="3538" spans="1:9" x14ac:dyDescent="0.3">
      <c r="A3538">
        <v>3539</v>
      </c>
      <c r="B3538">
        <v>41</v>
      </c>
      <c r="C3538" t="s">
        <v>8</v>
      </c>
      <c r="D3538" t="s">
        <v>14</v>
      </c>
      <c r="E3538" t="s">
        <v>132</v>
      </c>
      <c r="F3538">
        <v>11</v>
      </c>
      <c r="G3538" s="1">
        <v>115000</v>
      </c>
      <c r="H3538" t="s">
        <v>16</v>
      </c>
      <c r="I3538" t="s">
        <v>23</v>
      </c>
    </row>
    <row r="3539" spans="1:9" x14ac:dyDescent="0.3">
      <c r="A3539">
        <v>3540</v>
      </c>
      <c r="B3539">
        <v>29</v>
      </c>
      <c r="C3539" t="s">
        <v>13</v>
      </c>
      <c r="D3539" t="s">
        <v>14</v>
      </c>
      <c r="E3539" t="s">
        <v>91</v>
      </c>
      <c r="F3539">
        <v>5</v>
      </c>
      <c r="G3539" s="1">
        <v>70000</v>
      </c>
      <c r="H3539" t="s">
        <v>32</v>
      </c>
      <c r="I3539" t="s">
        <v>12</v>
      </c>
    </row>
    <row r="3540" spans="1:9" x14ac:dyDescent="0.3">
      <c r="A3540">
        <v>3541</v>
      </c>
      <c r="B3540">
        <v>35</v>
      </c>
      <c r="C3540" t="s">
        <v>8</v>
      </c>
      <c r="D3540" t="s">
        <v>9</v>
      </c>
      <c r="E3540" t="s">
        <v>91</v>
      </c>
      <c r="F3540">
        <v>6</v>
      </c>
      <c r="G3540" s="1">
        <v>80000</v>
      </c>
      <c r="H3540" t="s">
        <v>32</v>
      </c>
      <c r="I3540" t="s">
        <v>33</v>
      </c>
    </row>
    <row r="3541" spans="1:9" x14ac:dyDescent="0.3">
      <c r="A3541">
        <v>3542</v>
      </c>
      <c r="B3541">
        <v>27</v>
      </c>
      <c r="C3541" t="s">
        <v>13</v>
      </c>
      <c r="D3541" t="s">
        <v>210</v>
      </c>
      <c r="E3541" t="s">
        <v>165</v>
      </c>
      <c r="F3541">
        <v>1</v>
      </c>
      <c r="G3541" s="1">
        <v>30000</v>
      </c>
      <c r="H3541" t="s">
        <v>27</v>
      </c>
      <c r="I3541" t="s">
        <v>12</v>
      </c>
    </row>
    <row r="3542" spans="1:9" x14ac:dyDescent="0.3">
      <c r="A3542">
        <v>3543</v>
      </c>
      <c r="B3542">
        <v>40</v>
      </c>
      <c r="C3542" t="s">
        <v>8</v>
      </c>
      <c r="D3542" t="s">
        <v>18</v>
      </c>
      <c r="E3542" t="s">
        <v>198</v>
      </c>
      <c r="F3542">
        <v>13</v>
      </c>
      <c r="G3542" s="1">
        <v>135000</v>
      </c>
      <c r="H3542" t="s">
        <v>16</v>
      </c>
      <c r="I3542" t="s">
        <v>39</v>
      </c>
    </row>
    <row r="3543" spans="1:9" x14ac:dyDescent="0.3">
      <c r="A3543">
        <v>3544</v>
      </c>
      <c r="B3543">
        <v>23</v>
      </c>
      <c r="C3543" t="s">
        <v>13</v>
      </c>
      <c r="D3543" t="s">
        <v>9</v>
      </c>
      <c r="E3543" t="s">
        <v>115</v>
      </c>
      <c r="F3543">
        <v>1</v>
      </c>
      <c r="G3543" s="1">
        <v>40000</v>
      </c>
      <c r="H3543" t="s">
        <v>16</v>
      </c>
      <c r="I3543" t="s">
        <v>23</v>
      </c>
    </row>
    <row r="3544" spans="1:9" x14ac:dyDescent="0.3">
      <c r="A3544">
        <v>3545</v>
      </c>
      <c r="B3544">
        <v>39</v>
      </c>
      <c r="C3544" t="s">
        <v>8</v>
      </c>
      <c r="D3544" t="s">
        <v>14</v>
      </c>
      <c r="E3544" t="s">
        <v>132</v>
      </c>
      <c r="F3544">
        <v>10</v>
      </c>
      <c r="G3544" s="1">
        <v>105000</v>
      </c>
      <c r="H3544" t="s">
        <v>11</v>
      </c>
      <c r="I3544" t="s">
        <v>23</v>
      </c>
    </row>
    <row r="3545" spans="1:9" x14ac:dyDescent="0.3">
      <c r="A3545">
        <v>3546</v>
      </c>
      <c r="B3545">
        <v>31</v>
      </c>
      <c r="C3545" t="s">
        <v>8</v>
      </c>
      <c r="D3545" t="s">
        <v>210</v>
      </c>
      <c r="E3545" t="s">
        <v>129</v>
      </c>
      <c r="F3545">
        <v>2</v>
      </c>
      <c r="G3545" s="1">
        <v>35000</v>
      </c>
      <c r="H3545" t="s">
        <v>27</v>
      </c>
      <c r="I3545" t="s">
        <v>12</v>
      </c>
    </row>
    <row r="3546" spans="1:9" x14ac:dyDescent="0.3">
      <c r="A3546">
        <v>3547</v>
      </c>
      <c r="B3546">
        <v>44</v>
      </c>
      <c r="C3546" t="s">
        <v>13</v>
      </c>
      <c r="D3546" t="s">
        <v>18</v>
      </c>
      <c r="E3546" t="s">
        <v>161</v>
      </c>
      <c r="F3546">
        <v>12</v>
      </c>
      <c r="G3546" s="1">
        <v>120000</v>
      </c>
      <c r="H3546" t="s">
        <v>32</v>
      </c>
      <c r="I3546" t="s">
        <v>12</v>
      </c>
    </row>
    <row r="3547" spans="1:9" x14ac:dyDescent="0.3">
      <c r="A3547">
        <v>3548</v>
      </c>
      <c r="B3547">
        <v>28</v>
      </c>
      <c r="C3547" t="s">
        <v>8</v>
      </c>
      <c r="D3547" t="s">
        <v>14</v>
      </c>
      <c r="E3547" t="s">
        <v>91</v>
      </c>
      <c r="F3547">
        <v>3</v>
      </c>
      <c r="G3547" s="1">
        <v>55000</v>
      </c>
      <c r="H3547" t="s">
        <v>20</v>
      </c>
      <c r="I3547" t="s">
        <v>23</v>
      </c>
    </row>
    <row r="3548" spans="1:9" x14ac:dyDescent="0.3">
      <c r="A3548">
        <v>3549</v>
      </c>
      <c r="B3548">
        <v>32</v>
      </c>
      <c r="C3548" t="s">
        <v>13</v>
      </c>
      <c r="D3548" t="s">
        <v>9</v>
      </c>
      <c r="E3548" t="s">
        <v>115</v>
      </c>
      <c r="F3548">
        <v>2</v>
      </c>
      <c r="G3548" s="1">
        <v>45000</v>
      </c>
      <c r="H3548" t="s">
        <v>16</v>
      </c>
      <c r="I3548" t="s">
        <v>39</v>
      </c>
    </row>
    <row r="3549" spans="1:9" x14ac:dyDescent="0.3">
      <c r="A3549">
        <v>3550</v>
      </c>
      <c r="B3549">
        <v>45</v>
      </c>
      <c r="C3549" t="s">
        <v>8</v>
      </c>
      <c r="D3549" t="s">
        <v>14</v>
      </c>
      <c r="E3549" t="s">
        <v>198</v>
      </c>
      <c r="F3549">
        <v>14</v>
      </c>
      <c r="G3549" s="1">
        <v>140000</v>
      </c>
      <c r="H3549" t="s">
        <v>11</v>
      </c>
      <c r="I3549" t="s">
        <v>23</v>
      </c>
    </row>
    <row r="3550" spans="1:9" x14ac:dyDescent="0.3">
      <c r="A3550">
        <v>3551</v>
      </c>
      <c r="B3550">
        <v>26</v>
      </c>
      <c r="C3550" t="s">
        <v>13</v>
      </c>
      <c r="D3550" t="s">
        <v>9</v>
      </c>
      <c r="E3550" t="s">
        <v>91</v>
      </c>
      <c r="F3550">
        <v>3</v>
      </c>
      <c r="G3550" s="1">
        <v>55000</v>
      </c>
      <c r="H3550" t="s">
        <v>20</v>
      </c>
      <c r="I3550" t="s">
        <v>12</v>
      </c>
    </row>
    <row r="3551" spans="1:9" x14ac:dyDescent="0.3">
      <c r="A3551">
        <v>3552</v>
      </c>
      <c r="B3551">
        <v>38</v>
      </c>
      <c r="C3551" t="s">
        <v>8</v>
      </c>
      <c r="D3551" t="s">
        <v>18</v>
      </c>
      <c r="E3551" t="s">
        <v>161</v>
      </c>
      <c r="F3551">
        <v>11</v>
      </c>
      <c r="G3551" s="1">
        <v>115000</v>
      </c>
      <c r="H3551" t="s">
        <v>27</v>
      </c>
      <c r="I3551" t="s">
        <v>30</v>
      </c>
    </row>
    <row r="3552" spans="1:9" x14ac:dyDescent="0.3">
      <c r="A3552">
        <v>3553</v>
      </c>
      <c r="B3552">
        <v>27</v>
      </c>
      <c r="C3552" t="s">
        <v>13</v>
      </c>
      <c r="D3552" t="s">
        <v>14</v>
      </c>
      <c r="E3552" t="s">
        <v>132</v>
      </c>
      <c r="F3552">
        <v>4</v>
      </c>
      <c r="G3552" s="1">
        <v>70000</v>
      </c>
      <c r="H3552" t="s">
        <v>16</v>
      </c>
      <c r="I3552" t="s">
        <v>17</v>
      </c>
    </row>
    <row r="3553" spans="1:9" x14ac:dyDescent="0.3">
      <c r="A3553">
        <v>3554</v>
      </c>
      <c r="B3553">
        <v>33</v>
      </c>
      <c r="C3553" t="s">
        <v>8</v>
      </c>
      <c r="D3553" t="s">
        <v>210</v>
      </c>
      <c r="E3553" t="s">
        <v>165</v>
      </c>
      <c r="F3553">
        <v>3</v>
      </c>
      <c r="G3553" s="1">
        <v>38000</v>
      </c>
      <c r="H3553" t="s">
        <v>27</v>
      </c>
      <c r="I3553" t="s">
        <v>28</v>
      </c>
    </row>
    <row r="3554" spans="1:9" x14ac:dyDescent="0.3">
      <c r="A3554">
        <v>3555</v>
      </c>
      <c r="B3554">
        <v>42</v>
      </c>
      <c r="C3554" t="s">
        <v>13</v>
      </c>
      <c r="D3554" t="s">
        <v>14</v>
      </c>
      <c r="E3554" t="s">
        <v>198</v>
      </c>
      <c r="F3554">
        <v>13</v>
      </c>
      <c r="G3554" s="1">
        <v>135000</v>
      </c>
      <c r="H3554" t="s">
        <v>16</v>
      </c>
      <c r="I3554" t="s">
        <v>23</v>
      </c>
    </row>
    <row r="3555" spans="1:9" x14ac:dyDescent="0.3">
      <c r="A3555">
        <v>3556</v>
      </c>
      <c r="B3555">
        <v>29</v>
      </c>
      <c r="C3555" t="s">
        <v>8</v>
      </c>
      <c r="D3555" t="s">
        <v>9</v>
      </c>
      <c r="E3555" t="s">
        <v>115</v>
      </c>
      <c r="F3555">
        <v>2</v>
      </c>
      <c r="G3555" s="1">
        <v>45000</v>
      </c>
      <c r="H3555" t="s">
        <v>20</v>
      </c>
      <c r="I3555" t="s">
        <v>12</v>
      </c>
    </row>
    <row r="3556" spans="1:9" x14ac:dyDescent="0.3">
      <c r="A3556">
        <v>3557</v>
      </c>
      <c r="B3556">
        <v>36</v>
      </c>
      <c r="C3556" t="s">
        <v>13</v>
      </c>
      <c r="D3556" t="s">
        <v>14</v>
      </c>
      <c r="E3556" t="s">
        <v>91</v>
      </c>
      <c r="F3556">
        <v>7</v>
      </c>
      <c r="G3556" s="1">
        <v>85000</v>
      </c>
      <c r="H3556" t="s">
        <v>11</v>
      </c>
      <c r="I3556" t="s">
        <v>12</v>
      </c>
    </row>
    <row r="3557" spans="1:9" x14ac:dyDescent="0.3">
      <c r="A3557">
        <v>3558</v>
      </c>
      <c r="B3557">
        <v>30</v>
      </c>
      <c r="C3557" t="s">
        <v>8</v>
      </c>
      <c r="D3557" t="s">
        <v>210</v>
      </c>
      <c r="E3557" t="s">
        <v>129</v>
      </c>
      <c r="F3557">
        <v>1</v>
      </c>
      <c r="G3557" s="1">
        <v>32000</v>
      </c>
      <c r="H3557" t="s">
        <v>27</v>
      </c>
      <c r="I3557" t="s">
        <v>28</v>
      </c>
    </row>
    <row r="3558" spans="1:9" x14ac:dyDescent="0.3">
      <c r="A3558">
        <v>3559</v>
      </c>
      <c r="B3558">
        <v>43</v>
      </c>
      <c r="C3558" t="s">
        <v>13</v>
      </c>
      <c r="D3558" t="s">
        <v>18</v>
      </c>
      <c r="E3558" t="s">
        <v>161</v>
      </c>
      <c r="F3558">
        <v>15</v>
      </c>
      <c r="G3558" s="1">
        <v>150000</v>
      </c>
      <c r="H3558" t="s">
        <v>20</v>
      </c>
      <c r="I3558" t="s">
        <v>23</v>
      </c>
    </row>
    <row r="3559" spans="1:9" x14ac:dyDescent="0.3">
      <c r="A3559">
        <v>3560</v>
      </c>
      <c r="B3559">
        <v>34</v>
      </c>
      <c r="C3559" t="s">
        <v>8</v>
      </c>
      <c r="D3559" t="s">
        <v>9</v>
      </c>
      <c r="E3559" t="s">
        <v>91</v>
      </c>
      <c r="F3559">
        <v>4</v>
      </c>
      <c r="G3559" s="1">
        <v>65000</v>
      </c>
      <c r="H3559" t="s">
        <v>16</v>
      </c>
      <c r="I3559" t="s">
        <v>12</v>
      </c>
    </row>
    <row r="3560" spans="1:9" x14ac:dyDescent="0.3">
      <c r="A3560">
        <v>3561</v>
      </c>
      <c r="B3560">
        <v>25</v>
      </c>
      <c r="C3560" t="s">
        <v>13</v>
      </c>
      <c r="D3560" t="s">
        <v>14</v>
      </c>
      <c r="E3560" t="s">
        <v>129</v>
      </c>
      <c r="F3560">
        <v>1</v>
      </c>
      <c r="G3560" s="1">
        <v>32000</v>
      </c>
      <c r="H3560" t="s">
        <v>32</v>
      </c>
      <c r="I3560" t="s">
        <v>23</v>
      </c>
    </row>
    <row r="3561" spans="1:9" x14ac:dyDescent="0.3">
      <c r="A3561">
        <v>3562</v>
      </c>
      <c r="B3561">
        <v>37</v>
      </c>
      <c r="C3561" t="s">
        <v>8</v>
      </c>
      <c r="D3561" t="s">
        <v>18</v>
      </c>
      <c r="E3561" t="s">
        <v>198</v>
      </c>
      <c r="F3561">
        <v>12</v>
      </c>
      <c r="G3561" s="1">
        <v>120000</v>
      </c>
      <c r="H3561" t="s">
        <v>32</v>
      </c>
      <c r="I3561" t="s">
        <v>12</v>
      </c>
    </row>
    <row r="3562" spans="1:9" x14ac:dyDescent="0.3">
      <c r="A3562">
        <v>3563</v>
      </c>
      <c r="B3562">
        <v>24</v>
      </c>
      <c r="C3562" t="s">
        <v>13</v>
      </c>
      <c r="D3562" t="s">
        <v>9</v>
      </c>
      <c r="E3562" t="s">
        <v>115</v>
      </c>
      <c r="F3562">
        <v>1</v>
      </c>
      <c r="G3562" s="1">
        <v>40000</v>
      </c>
      <c r="H3562" t="s">
        <v>11</v>
      </c>
      <c r="I3562" t="s">
        <v>35</v>
      </c>
    </row>
    <row r="3563" spans="1:9" x14ac:dyDescent="0.3">
      <c r="A3563">
        <v>3564</v>
      </c>
      <c r="B3563">
        <v>39</v>
      </c>
      <c r="C3563" t="s">
        <v>8</v>
      </c>
      <c r="D3563" t="s">
        <v>14</v>
      </c>
      <c r="E3563" t="s">
        <v>132</v>
      </c>
      <c r="F3563">
        <v>9</v>
      </c>
      <c r="G3563" s="1">
        <v>95000</v>
      </c>
      <c r="H3563" t="s">
        <v>20</v>
      </c>
      <c r="I3563" t="s">
        <v>12</v>
      </c>
    </row>
    <row r="3564" spans="1:9" x14ac:dyDescent="0.3">
      <c r="A3564">
        <v>3565</v>
      </c>
      <c r="B3564">
        <v>31</v>
      </c>
      <c r="C3564" t="s">
        <v>8</v>
      </c>
      <c r="D3564" t="s">
        <v>210</v>
      </c>
      <c r="E3564" t="s">
        <v>129</v>
      </c>
      <c r="F3564">
        <v>2</v>
      </c>
      <c r="G3564" s="1">
        <v>35000</v>
      </c>
      <c r="H3564" t="s">
        <v>20</v>
      </c>
      <c r="I3564" t="s">
        <v>56</v>
      </c>
    </row>
    <row r="3565" spans="1:9" x14ac:dyDescent="0.3">
      <c r="A3565">
        <v>3566</v>
      </c>
      <c r="B3565">
        <v>44</v>
      </c>
      <c r="C3565" t="s">
        <v>13</v>
      </c>
      <c r="D3565" t="s">
        <v>18</v>
      </c>
      <c r="E3565" t="s">
        <v>198</v>
      </c>
      <c r="F3565">
        <v>14</v>
      </c>
      <c r="G3565" s="1">
        <v>140000</v>
      </c>
      <c r="H3565" t="s">
        <v>16</v>
      </c>
      <c r="I3565" t="s">
        <v>23</v>
      </c>
    </row>
    <row r="3566" spans="1:9" x14ac:dyDescent="0.3">
      <c r="A3566">
        <v>3567</v>
      </c>
      <c r="B3566">
        <v>28</v>
      </c>
      <c r="C3566" t="s">
        <v>8</v>
      </c>
      <c r="D3566" t="s">
        <v>9</v>
      </c>
      <c r="E3566" t="s">
        <v>91</v>
      </c>
      <c r="F3566">
        <v>3</v>
      </c>
      <c r="G3566" s="1">
        <v>55000</v>
      </c>
      <c r="H3566" t="s">
        <v>11</v>
      </c>
      <c r="I3566" t="s">
        <v>35</v>
      </c>
    </row>
    <row r="3567" spans="1:9" x14ac:dyDescent="0.3">
      <c r="A3567">
        <v>3568</v>
      </c>
      <c r="B3567">
        <v>32</v>
      </c>
      <c r="C3567" t="s">
        <v>13</v>
      </c>
      <c r="D3567" t="s">
        <v>14</v>
      </c>
      <c r="E3567" t="s">
        <v>161</v>
      </c>
      <c r="F3567">
        <v>6</v>
      </c>
      <c r="G3567" s="1">
        <v>80000</v>
      </c>
      <c r="H3567" t="s">
        <v>20</v>
      </c>
      <c r="I3567" t="s">
        <v>23</v>
      </c>
    </row>
    <row r="3568" spans="1:9" x14ac:dyDescent="0.3">
      <c r="A3568">
        <v>3569</v>
      </c>
      <c r="B3568">
        <v>45</v>
      </c>
      <c r="C3568" t="s">
        <v>8</v>
      </c>
      <c r="D3568" t="s">
        <v>18</v>
      </c>
      <c r="E3568" t="s">
        <v>198</v>
      </c>
      <c r="F3568">
        <v>13</v>
      </c>
      <c r="G3568" s="1">
        <v>135000</v>
      </c>
      <c r="H3568" t="s">
        <v>27</v>
      </c>
      <c r="I3568" t="s">
        <v>28</v>
      </c>
    </row>
    <row r="3569" spans="1:9" x14ac:dyDescent="0.3">
      <c r="A3569">
        <v>3570</v>
      </c>
      <c r="B3569">
        <v>26</v>
      </c>
      <c r="C3569" t="s">
        <v>13</v>
      </c>
      <c r="D3569" t="s">
        <v>9</v>
      </c>
      <c r="E3569" t="s">
        <v>115</v>
      </c>
      <c r="F3569">
        <v>2</v>
      </c>
      <c r="G3569" s="1">
        <v>45000</v>
      </c>
      <c r="H3569" t="s">
        <v>11</v>
      </c>
      <c r="I3569" t="s">
        <v>12</v>
      </c>
    </row>
    <row r="3570" spans="1:9" x14ac:dyDescent="0.3">
      <c r="A3570">
        <v>3571</v>
      </c>
      <c r="B3570">
        <v>38</v>
      </c>
      <c r="C3570" t="s">
        <v>8</v>
      </c>
      <c r="D3570" t="s">
        <v>14</v>
      </c>
      <c r="E3570" t="s">
        <v>132</v>
      </c>
      <c r="F3570">
        <v>8</v>
      </c>
      <c r="G3570" s="1">
        <v>95000</v>
      </c>
      <c r="H3570" t="s">
        <v>32</v>
      </c>
      <c r="I3570" t="s">
        <v>23</v>
      </c>
    </row>
    <row r="3571" spans="1:9" x14ac:dyDescent="0.3">
      <c r="A3571">
        <v>3572</v>
      </c>
      <c r="B3571">
        <v>27</v>
      </c>
      <c r="C3571" t="s">
        <v>13</v>
      </c>
      <c r="D3571" t="s">
        <v>210</v>
      </c>
      <c r="E3571" t="s">
        <v>129</v>
      </c>
      <c r="F3571">
        <v>1</v>
      </c>
      <c r="G3571" s="1">
        <v>32000</v>
      </c>
      <c r="H3571" t="s">
        <v>11</v>
      </c>
      <c r="I3571" t="s">
        <v>44</v>
      </c>
    </row>
    <row r="3572" spans="1:9" x14ac:dyDescent="0.3">
      <c r="A3572">
        <v>3573</v>
      </c>
      <c r="B3572">
        <v>33</v>
      </c>
      <c r="C3572" t="s">
        <v>8</v>
      </c>
      <c r="D3572" t="s">
        <v>9</v>
      </c>
      <c r="E3572" t="s">
        <v>91</v>
      </c>
      <c r="F3572">
        <v>5</v>
      </c>
      <c r="G3572" s="1">
        <v>70000</v>
      </c>
      <c r="H3572" t="s">
        <v>20</v>
      </c>
      <c r="I3572" t="s">
        <v>12</v>
      </c>
    </row>
    <row r="3573" spans="1:9" x14ac:dyDescent="0.3">
      <c r="A3573">
        <v>3574</v>
      </c>
      <c r="B3573">
        <v>42</v>
      </c>
      <c r="C3573" t="s">
        <v>13</v>
      </c>
      <c r="D3573" t="s">
        <v>14</v>
      </c>
      <c r="E3573" t="s">
        <v>198</v>
      </c>
      <c r="F3573">
        <v>12</v>
      </c>
      <c r="G3573" s="1">
        <v>120000</v>
      </c>
      <c r="H3573" t="s">
        <v>16</v>
      </c>
      <c r="I3573" t="s">
        <v>39</v>
      </c>
    </row>
    <row r="3574" spans="1:9" x14ac:dyDescent="0.3">
      <c r="A3574">
        <v>3575</v>
      </c>
      <c r="B3574">
        <v>29</v>
      </c>
      <c r="C3574" t="s">
        <v>8</v>
      </c>
      <c r="D3574" t="s">
        <v>14</v>
      </c>
      <c r="E3574" t="s">
        <v>161</v>
      </c>
      <c r="F3574">
        <v>4</v>
      </c>
      <c r="G3574" s="1">
        <v>70000</v>
      </c>
      <c r="H3574" t="s">
        <v>27</v>
      </c>
      <c r="I3574" t="s">
        <v>12</v>
      </c>
    </row>
    <row r="3575" spans="1:9" x14ac:dyDescent="0.3">
      <c r="A3575">
        <v>3576</v>
      </c>
      <c r="B3575">
        <v>36</v>
      </c>
      <c r="C3575" t="s">
        <v>13</v>
      </c>
      <c r="D3575" t="s">
        <v>14</v>
      </c>
      <c r="E3575" t="s">
        <v>91</v>
      </c>
      <c r="F3575">
        <v>7</v>
      </c>
      <c r="G3575" s="1">
        <v>85000</v>
      </c>
      <c r="H3575" t="s">
        <v>27</v>
      </c>
      <c r="I3575" t="s">
        <v>30</v>
      </c>
    </row>
    <row r="3576" spans="1:9" x14ac:dyDescent="0.3">
      <c r="A3576">
        <v>3577</v>
      </c>
      <c r="B3576">
        <v>30</v>
      </c>
      <c r="C3576" t="s">
        <v>8</v>
      </c>
      <c r="D3576" t="s">
        <v>210</v>
      </c>
      <c r="E3576" t="s">
        <v>165</v>
      </c>
      <c r="F3576">
        <v>2</v>
      </c>
      <c r="G3576" s="1">
        <v>33000</v>
      </c>
      <c r="H3576" t="s">
        <v>11</v>
      </c>
      <c r="I3576" t="s">
        <v>44</v>
      </c>
    </row>
    <row r="3577" spans="1:9" x14ac:dyDescent="0.3">
      <c r="A3577">
        <v>3578</v>
      </c>
      <c r="B3577">
        <v>43</v>
      </c>
      <c r="C3577" t="s">
        <v>13</v>
      </c>
      <c r="D3577" t="s">
        <v>18</v>
      </c>
      <c r="E3577" t="s">
        <v>161</v>
      </c>
      <c r="F3577">
        <v>15</v>
      </c>
      <c r="G3577" s="1">
        <v>150000</v>
      </c>
      <c r="H3577" t="s">
        <v>16</v>
      </c>
      <c r="I3577" t="s">
        <v>39</v>
      </c>
    </row>
    <row r="3578" spans="1:9" x14ac:dyDescent="0.3">
      <c r="A3578">
        <v>3579</v>
      </c>
      <c r="B3578">
        <v>34</v>
      </c>
      <c r="C3578" t="s">
        <v>8</v>
      </c>
      <c r="D3578" t="s">
        <v>9</v>
      </c>
      <c r="E3578" t="s">
        <v>115</v>
      </c>
      <c r="F3578">
        <v>3</v>
      </c>
      <c r="G3578" s="1">
        <v>50000</v>
      </c>
      <c r="H3578" t="s">
        <v>27</v>
      </c>
      <c r="I3578" t="s">
        <v>30</v>
      </c>
    </row>
    <row r="3579" spans="1:9" x14ac:dyDescent="0.3">
      <c r="A3579">
        <v>3580</v>
      </c>
      <c r="B3579">
        <v>25</v>
      </c>
      <c r="C3579" t="s">
        <v>13</v>
      </c>
      <c r="D3579" t="s">
        <v>14</v>
      </c>
      <c r="E3579" t="s">
        <v>129</v>
      </c>
      <c r="F3579">
        <v>1</v>
      </c>
      <c r="G3579" s="1">
        <v>32000</v>
      </c>
      <c r="H3579" t="s">
        <v>16</v>
      </c>
      <c r="I3579" t="s">
        <v>17</v>
      </c>
    </row>
    <row r="3580" spans="1:9" x14ac:dyDescent="0.3">
      <c r="A3580">
        <v>3581</v>
      </c>
      <c r="B3580">
        <v>37</v>
      </c>
      <c r="C3580" t="s">
        <v>8</v>
      </c>
      <c r="D3580" t="s">
        <v>18</v>
      </c>
      <c r="E3580" t="s">
        <v>198</v>
      </c>
      <c r="F3580">
        <v>11</v>
      </c>
      <c r="G3580" s="1">
        <v>115000</v>
      </c>
      <c r="H3580" t="s">
        <v>16</v>
      </c>
      <c r="I3580" t="s">
        <v>12</v>
      </c>
    </row>
    <row r="3581" spans="1:9" x14ac:dyDescent="0.3">
      <c r="A3581">
        <v>3582</v>
      </c>
      <c r="B3581">
        <v>24</v>
      </c>
      <c r="C3581" t="s">
        <v>13</v>
      </c>
      <c r="D3581" t="s">
        <v>9</v>
      </c>
      <c r="E3581" t="s">
        <v>91</v>
      </c>
      <c r="F3581">
        <v>1</v>
      </c>
      <c r="G3581" s="1">
        <v>40000</v>
      </c>
      <c r="H3581" t="s">
        <v>27</v>
      </c>
      <c r="I3581" t="s">
        <v>30</v>
      </c>
    </row>
    <row r="3582" spans="1:9" x14ac:dyDescent="0.3">
      <c r="A3582">
        <v>3583</v>
      </c>
      <c r="B3582">
        <v>39</v>
      </c>
      <c r="C3582" t="s">
        <v>8</v>
      </c>
      <c r="D3582" t="s">
        <v>14</v>
      </c>
      <c r="E3582" t="s">
        <v>132</v>
      </c>
      <c r="F3582">
        <v>10</v>
      </c>
      <c r="G3582" s="1">
        <v>105000</v>
      </c>
      <c r="H3582" t="s">
        <v>16</v>
      </c>
      <c r="I3582" t="s">
        <v>23</v>
      </c>
    </row>
    <row r="3583" spans="1:9" x14ac:dyDescent="0.3">
      <c r="A3583">
        <v>3584</v>
      </c>
      <c r="B3583">
        <v>31</v>
      </c>
      <c r="C3583" t="s">
        <v>8</v>
      </c>
      <c r="D3583" t="s">
        <v>210</v>
      </c>
      <c r="E3583" t="s">
        <v>129</v>
      </c>
      <c r="F3583">
        <v>2</v>
      </c>
      <c r="G3583" s="1">
        <v>35000</v>
      </c>
      <c r="H3583" t="s">
        <v>32</v>
      </c>
      <c r="I3583" t="s">
        <v>12</v>
      </c>
    </row>
    <row r="3584" spans="1:9" x14ac:dyDescent="0.3">
      <c r="A3584">
        <v>3585</v>
      </c>
      <c r="B3584">
        <v>44</v>
      </c>
      <c r="C3584" t="s">
        <v>13</v>
      </c>
      <c r="D3584" t="s">
        <v>18</v>
      </c>
      <c r="E3584" t="s">
        <v>198</v>
      </c>
      <c r="F3584">
        <v>13</v>
      </c>
      <c r="G3584" s="1">
        <v>135000</v>
      </c>
      <c r="H3584" t="s">
        <v>16</v>
      </c>
      <c r="I3584" t="s">
        <v>39</v>
      </c>
    </row>
    <row r="3585" spans="1:9" x14ac:dyDescent="0.3">
      <c r="A3585">
        <v>3586</v>
      </c>
      <c r="B3585">
        <v>28</v>
      </c>
      <c r="C3585" t="s">
        <v>8</v>
      </c>
      <c r="D3585" t="s">
        <v>9</v>
      </c>
      <c r="E3585" t="s">
        <v>91</v>
      </c>
      <c r="F3585">
        <v>4</v>
      </c>
      <c r="G3585" s="1">
        <v>65000</v>
      </c>
      <c r="H3585" t="s">
        <v>20</v>
      </c>
      <c r="I3585" t="s">
        <v>56</v>
      </c>
    </row>
    <row r="3586" spans="1:9" x14ac:dyDescent="0.3">
      <c r="A3586">
        <v>3587</v>
      </c>
      <c r="B3586">
        <v>32</v>
      </c>
      <c r="C3586" t="s">
        <v>13</v>
      </c>
      <c r="D3586" t="s">
        <v>14</v>
      </c>
      <c r="E3586" t="s">
        <v>161</v>
      </c>
      <c r="F3586">
        <v>6</v>
      </c>
      <c r="G3586" s="1">
        <v>80000</v>
      </c>
      <c r="H3586" t="s">
        <v>20</v>
      </c>
      <c r="I3586" t="s">
        <v>23</v>
      </c>
    </row>
    <row r="3587" spans="1:9" x14ac:dyDescent="0.3">
      <c r="A3587">
        <v>3588</v>
      </c>
      <c r="B3587">
        <v>45</v>
      </c>
      <c r="C3587" t="s">
        <v>8</v>
      </c>
      <c r="D3587" t="s">
        <v>18</v>
      </c>
      <c r="E3587" t="s">
        <v>198</v>
      </c>
      <c r="F3587">
        <v>14</v>
      </c>
      <c r="G3587" s="1">
        <v>140000</v>
      </c>
      <c r="H3587" t="s">
        <v>32</v>
      </c>
      <c r="I3587" t="s">
        <v>33</v>
      </c>
    </row>
    <row r="3588" spans="1:9" x14ac:dyDescent="0.3">
      <c r="A3588">
        <v>3589</v>
      </c>
      <c r="B3588">
        <v>26</v>
      </c>
      <c r="C3588" t="s">
        <v>13</v>
      </c>
      <c r="D3588" t="s">
        <v>9</v>
      </c>
      <c r="E3588" t="s">
        <v>115</v>
      </c>
      <c r="F3588">
        <v>2</v>
      </c>
      <c r="G3588" s="1">
        <v>45000</v>
      </c>
      <c r="H3588" t="s">
        <v>32</v>
      </c>
      <c r="I3588" t="s">
        <v>12</v>
      </c>
    </row>
    <row r="3589" spans="1:9" x14ac:dyDescent="0.3">
      <c r="A3589">
        <v>3590</v>
      </c>
      <c r="B3589">
        <v>38</v>
      </c>
      <c r="C3589" t="s">
        <v>8</v>
      </c>
      <c r="D3589" t="s">
        <v>14</v>
      </c>
      <c r="E3589" t="s">
        <v>132</v>
      </c>
      <c r="F3589">
        <v>8</v>
      </c>
      <c r="G3589" s="1">
        <v>95000</v>
      </c>
      <c r="H3589" t="s">
        <v>16</v>
      </c>
      <c r="I3589" t="s">
        <v>12</v>
      </c>
    </row>
    <row r="3590" spans="1:9" x14ac:dyDescent="0.3">
      <c r="A3590">
        <v>3591</v>
      </c>
      <c r="B3590">
        <v>27</v>
      </c>
      <c r="C3590" t="s">
        <v>13</v>
      </c>
      <c r="D3590" t="s">
        <v>210</v>
      </c>
      <c r="E3590" t="s">
        <v>129</v>
      </c>
      <c r="F3590">
        <v>1</v>
      </c>
      <c r="G3590" s="1">
        <v>32000</v>
      </c>
      <c r="H3590" t="s">
        <v>32</v>
      </c>
      <c r="I3590" t="s">
        <v>12</v>
      </c>
    </row>
    <row r="3591" spans="1:9" x14ac:dyDescent="0.3">
      <c r="A3591">
        <v>3592</v>
      </c>
      <c r="B3591">
        <v>33</v>
      </c>
      <c r="C3591" t="s">
        <v>8</v>
      </c>
      <c r="D3591" t="s">
        <v>9</v>
      </c>
      <c r="E3591" t="s">
        <v>91</v>
      </c>
      <c r="F3591">
        <v>5</v>
      </c>
      <c r="G3591" s="1">
        <v>70000</v>
      </c>
      <c r="H3591" t="s">
        <v>11</v>
      </c>
      <c r="I3591" t="s">
        <v>12</v>
      </c>
    </row>
    <row r="3592" spans="1:9" x14ac:dyDescent="0.3">
      <c r="A3592">
        <v>3593</v>
      </c>
      <c r="B3592">
        <v>42</v>
      </c>
      <c r="C3592" t="s">
        <v>13</v>
      </c>
      <c r="D3592" t="s">
        <v>14</v>
      </c>
      <c r="E3592" t="s">
        <v>198</v>
      </c>
      <c r="F3592">
        <v>12</v>
      </c>
      <c r="G3592" s="1">
        <v>120000</v>
      </c>
      <c r="H3592" t="s">
        <v>20</v>
      </c>
      <c r="I3592" t="s">
        <v>56</v>
      </c>
    </row>
    <row r="3593" spans="1:9" x14ac:dyDescent="0.3">
      <c r="A3593">
        <v>3594</v>
      </c>
      <c r="B3593">
        <v>29</v>
      </c>
      <c r="C3593" t="s">
        <v>8</v>
      </c>
      <c r="D3593" t="s">
        <v>14</v>
      </c>
      <c r="E3593" t="s">
        <v>161</v>
      </c>
      <c r="F3593">
        <v>4</v>
      </c>
      <c r="G3593" s="1">
        <v>70000</v>
      </c>
      <c r="H3593" t="s">
        <v>11</v>
      </c>
      <c r="I3593" t="s">
        <v>44</v>
      </c>
    </row>
    <row r="3594" spans="1:9" x14ac:dyDescent="0.3">
      <c r="A3594">
        <v>3595</v>
      </c>
      <c r="B3594">
        <v>36</v>
      </c>
      <c r="C3594" t="s">
        <v>13</v>
      </c>
      <c r="D3594" t="s">
        <v>14</v>
      </c>
      <c r="E3594" t="s">
        <v>91</v>
      </c>
      <c r="F3594">
        <v>7</v>
      </c>
      <c r="G3594" s="1">
        <v>85000</v>
      </c>
      <c r="H3594" t="s">
        <v>32</v>
      </c>
      <c r="I3594" t="s">
        <v>23</v>
      </c>
    </row>
    <row r="3595" spans="1:9" x14ac:dyDescent="0.3">
      <c r="A3595">
        <v>3596</v>
      </c>
      <c r="B3595">
        <v>30</v>
      </c>
      <c r="C3595" t="s">
        <v>8</v>
      </c>
      <c r="D3595" t="s">
        <v>210</v>
      </c>
      <c r="E3595" t="s">
        <v>165</v>
      </c>
      <c r="F3595">
        <v>2</v>
      </c>
      <c r="G3595" s="1">
        <v>33000</v>
      </c>
      <c r="H3595" t="s">
        <v>32</v>
      </c>
      <c r="I3595" t="s">
        <v>33</v>
      </c>
    </row>
    <row r="3596" spans="1:9" x14ac:dyDescent="0.3">
      <c r="A3596">
        <v>3597</v>
      </c>
      <c r="B3596">
        <v>43</v>
      </c>
      <c r="C3596" t="s">
        <v>13</v>
      </c>
      <c r="D3596" t="s">
        <v>18</v>
      </c>
      <c r="E3596" t="s">
        <v>161</v>
      </c>
      <c r="F3596">
        <v>15</v>
      </c>
      <c r="G3596" s="1">
        <v>150000</v>
      </c>
      <c r="H3596" t="s">
        <v>32</v>
      </c>
      <c r="I3596" t="s">
        <v>23</v>
      </c>
    </row>
    <row r="3597" spans="1:9" x14ac:dyDescent="0.3">
      <c r="A3597">
        <v>3598</v>
      </c>
      <c r="B3597">
        <v>34</v>
      </c>
      <c r="C3597" t="s">
        <v>8</v>
      </c>
      <c r="D3597" t="s">
        <v>9</v>
      </c>
      <c r="E3597" t="s">
        <v>115</v>
      </c>
      <c r="F3597">
        <v>3</v>
      </c>
      <c r="G3597" s="1">
        <v>50000</v>
      </c>
      <c r="H3597" t="s">
        <v>32</v>
      </c>
      <c r="I3597" t="s">
        <v>33</v>
      </c>
    </row>
    <row r="3598" spans="1:9" x14ac:dyDescent="0.3">
      <c r="A3598">
        <v>3599</v>
      </c>
      <c r="B3598">
        <v>25</v>
      </c>
      <c r="C3598" t="s">
        <v>13</v>
      </c>
      <c r="D3598" t="s">
        <v>14</v>
      </c>
      <c r="E3598" t="s">
        <v>129</v>
      </c>
      <c r="F3598">
        <v>1</v>
      </c>
      <c r="G3598" s="1">
        <v>32000</v>
      </c>
      <c r="H3598" t="s">
        <v>20</v>
      </c>
      <c r="I3598" t="s">
        <v>12</v>
      </c>
    </row>
    <row r="3599" spans="1:9" x14ac:dyDescent="0.3">
      <c r="A3599">
        <v>3600</v>
      </c>
      <c r="B3599">
        <v>37</v>
      </c>
      <c r="C3599" t="s">
        <v>8</v>
      </c>
      <c r="D3599" t="s">
        <v>18</v>
      </c>
      <c r="E3599" t="s">
        <v>198</v>
      </c>
      <c r="F3599">
        <v>11</v>
      </c>
      <c r="G3599" s="1">
        <v>115000</v>
      </c>
      <c r="H3599" t="s">
        <v>32</v>
      </c>
      <c r="I3599" t="s">
        <v>12</v>
      </c>
    </row>
    <row r="3600" spans="1:9" x14ac:dyDescent="0.3">
      <c r="A3600">
        <v>3601</v>
      </c>
      <c r="B3600">
        <v>24</v>
      </c>
      <c r="C3600" t="s">
        <v>13</v>
      </c>
      <c r="D3600" t="s">
        <v>9</v>
      </c>
      <c r="E3600" t="s">
        <v>91</v>
      </c>
      <c r="F3600">
        <v>1</v>
      </c>
      <c r="G3600" s="1">
        <v>40000</v>
      </c>
      <c r="H3600" t="s">
        <v>20</v>
      </c>
      <c r="I3600" t="s">
        <v>56</v>
      </c>
    </row>
    <row r="3601" spans="1:9" x14ac:dyDescent="0.3">
      <c r="A3601">
        <v>3602</v>
      </c>
      <c r="B3601">
        <v>39</v>
      </c>
      <c r="C3601" t="s">
        <v>8</v>
      </c>
      <c r="D3601" t="s">
        <v>14</v>
      </c>
      <c r="E3601" t="s">
        <v>132</v>
      </c>
      <c r="F3601">
        <v>10</v>
      </c>
      <c r="G3601" s="1">
        <v>105000</v>
      </c>
      <c r="H3601" t="s">
        <v>32</v>
      </c>
      <c r="I3601" t="s">
        <v>23</v>
      </c>
    </row>
    <row r="3602" spans="1:9" x14ac:dyDescent="0.3">
      <c r="A3602">
        <v>3603</v>
      </c>
      <c r="B3602">
        <v>31</v>
      </c>
      <c r="C3602" t="s">
        <v>8</v>
      </c>
      <c r="D3602" t="s">
        <v>210</v>
      </c>
      <c r="E3602" t="s">
        <v>129</v>
      </c>
      <c r="F3602">
        <v>2</v>
      </c>
      <c r="G3602" s="1">
        <v>35000</v>
      </c>
      <c r="H3602" t="s">
        <v>20</v>
      </c>
      <c r="I3602" t="s">
        <v>12</v>
      </c>
    </row>
    <row r="3603" spans="1:9" x14ac:dyDescent="0.3">
      <c r="A3603">
        <v>3604</v>
      </c>
      <c r="B3603">
        <v>44</v>
      </c>
      <c r="C3603" t="s">
        <v>13</v>
      </c>
      <c r="D3603" t="s">
        <v>18</v>
      </c>
      <c r="E3603" t="s">
        <v>198</v>
      </c>
      <c r="F3603">
        <v>13</v>
      </c>
      <c r="G3603" s="1">
        <v>135000</v>
      </c>
      <c r="H3603" t="s">
        <v>27</v>
      </c>
      <c r="I3603" t="s">
        <v>28</v>
      </c>
    </row>
    <row r="3604" spans="1:9" x14ac:dyDescent="0.3">
      <c r="A3604">
        <v>3605</v>
      </c>
      <c r="B3604">
        <v>28</v>
      </c>
      <c r="C3604" t="s">
        <v>8</v>
      </c>
      <c r="D3604" t="s">
        <v>9</v>
      </c>
      <c r="E3604" t="s">
        <v>91</v>
      </c>
      <c r="F3604">
        <v>4</v>
      </c>
      <c r="G3604" s="1">
        <v>65000</v>
      </c>
      <c r="H3604" t="s">
        <v>16</v>
      </c>
      <c r="I3604" t="s">
        <v>17</v>
      </c>
    </row>
    <row r="3605" spans="1:9" x14ac:dyDescent="0.3">
      <c r="A3605">
        <v>3606</v>
      </c>
      <c r="B3605">
        <v>32</v>
      </c>
      <c r="C3605" t="s">
        <v>13</v>
      </c>
      <c r="D3605" t="s">
        <v>14</v>
      </c>
      <c r="E3605" t="s">
        <v>161</v>
      </c>
      <c r="F3605">
        <v>6</v>
      </c>
      <c r="G3605" s="1">
        <v>80000</v>
      </c>
      <c r="H3605" t="s">
        <v>27</v>
      </c>
      <c r="I3605" t="s">
        <v>12</v>
      </c>
    </row>
    <row r="3606" spans="1:9" x14ac:dyDescent="0.3">
      <c r="A3606">
        <v>3607</v>
      </c>
      <c r="B3606">
        <v>45</v>
      </c>
      <c r="C3606" t="s">
        <v>8</v>
      </c>
      <c r="D3606" t="s">
        <v>18</v>
      </c>
      <c r="E3606" t="s">
        <v>198</v>
      </c>
      <c r="F3606">
        <v>14</v>
      </c>
      <c r="G3606" s="1">
        <v>140000</v>
      </c>
      <c r="H3606" t="s">
        <v>27</v>
      </c>
      <c r="I3606" t="s">
        <v>30</v>
      </c>
    </row>
    <row r="3607" spans="1:9" x14ac:dyDescent="0.3">
      <c r="A3607">
        <v>3608</v>
      </c>
      <c r="B3607">
        <v>26</v>
      </c>
      <c r="C3607" t="s">
        <v>13</v>
      </c>
      <c r="D3607" t="s">
        <v>9</v>
      </c>
      <c r="E3607" t="s">
        <v>115</v>
      </c>
      <c r="F3607">
        <v>2</v>
      </c>
      <c r="G3607" s="1">
        <v>45000</v>
      </c>
      <c r="H3607" t="s">
        <v>32</v>
      </c>
      <c r="I3607" t="s">
        <v>23</v>
      </c>
    </row>
    <row r="3608" spans="1:9" x14ac:dyDescent="0.3">
      <c r="A3608">
        <v>3609</v>
      </c>
      <c r="B3608">
        <v>38</v>
      </c>
      <c r="C3608" t="s">
        <v>8</v>
      </c>
      <c r="D3608" t="s">
        <v>14</v>
      </c>
      <c r="E3608" t="s">
        <v>132</v>
      </c>
      <c r="F3608">
        <v>8</v>
      </c>
      <c r="G3608" s="1">
        <v>95000</v>
      </c>
      <c r="H3608" t="s">
        <v>11</v>
      </c>
      <c r="I3608" t="s">
        <v>35</v>
      </c>
    </row>
    <row r="3609" spans="1:9" x14ac:dyDescent="0.3">
      <c r="A3609">
        <v>3610</v>
      </c>
      <c r="B3609">
        <v>27</v>
      </c>
      <c r="C3609" t="s">
        <v>13</v>
      </c>
      <c r="D3609" t="s">
        <v>210</v>
      </c>
      <c r="E3609" t="s">
        <v>129</v>
      </c>
      <c r="F3609">
        <v>1</v>
      </c>
      <c r="G3609" s="1">
        <v>32000</v>
      </c>
      <c r="H3609" t="s">
        <v>16</v>
      </c>
      <c r="I3609" t="s">
        <v>23</v>
      </c>
    </row>
    <row r="3610" spans="1:9" x14ac:dyDescent="0.3">
      <c r="A3610">
        <v>3611</v>
      </c>
      <c r="B3610">
        <v>33</v>
      </c>
      <c r="C3610" t="s">
        <v>8</v>
      </c>
      <c r="D3610" t="s">
        <v>9</v>
      </c>
      <c r="E3610" t="s">
        <v>91</v>
      </c>
      <c r="F3610">
        <v>5</v>
      </c>
      <c r="G3610" s="1">
        <v>70000</v>
      </c>
      <c r="H3610" t="s">
        <v>32</v>
      </c>
      <c r="I3610" t="s">
        <v>23</v>
      </c>
    </row>
    <row r="3611" spans="1:9" x14ac:dyDescent="0.3">
      <c r="A3611">
        <v>3612</v>
      </c>
      <c r="B3611">
        <v>42</v>
      </c>
      <c r="C3611" t="s">
        <v>13</v>
      </c>
      <c r="D3611" t="s">
        <v>14</v>
      </c>
      <c r="E3611" t="s">
        <v>198</v>
      </c>
      <c r="F3611">
        <v>12</v>
      </c>
      <c r="G3611" s="1">
        <v>120000</v>
      </c>
      <c r="H3611" t="s">
        <v>16</v>
      </c>
      <c r="I3611" t="s">
        <v>39</v>
      </c>
    </row>
    <row r="3612" spans="1:9" x14ac:dyDescent="0.3">
      <c r="A3612">
        <v>3613</v>
      </c>
      <c r="B3612">
        <v>29</v>
      </c>
      <c r="C3612" t="s">
        <v>8</v>
      </c>
      <c r="D3612" t="s">
        <v>14</v>
      </c>
      <c r="E3612" t="s">
        <v>161</v>
      </c>
      <c r="F3612">
        <v>4</v>
      </c>
      <c r="G3612" s="1">
        <v>70000</v>
      </c>
      <c r="H3612" t="s">
        <v>11</v>
      </c>
      <c r="I3612" t="s">
        <v>12</v>
      </c>
    </row>
    <row r="3613" spans="1:9" x14ac:dyDescent="0.3">
      <c r="A3613">
        <v>3614</v>
      </c>
      <c r="B3613">
        <v>36</v>
      </c>
      <c r="C3613" t="s">
        <v>13</v>
      </c>
      <c r="D3613" t="s">
        <v>14</v>
      </c>
      <c r="E3613" t="s">
        <v>91</v>
      </c>
      <c r="F3613">
        <v>7</v>
      </c>
      <c r="G3613" s="1">
        <v>85000</v>
      </c>
      <c r="H3613" t="s">
        <v>11</v>
      </c>
      <c r="I3613" t="s">
        <v>23</v>
      </c>
    </row>
    <row r="3614" spans="1:9" x14ac:dyDescent="0.3">
      <c r="A3614">
        <v>3615</v>
      </c>
      <c r="B3614">
        <v>30</v>
      </c>
      <c r="C3614" t="s">
        <v>8</v>
      </c>
      <c r="D3614" t="s">
        <v>210</v>
      </c>
      <c r="E3614" t="s">
        <v>165</v>
      </c>
      <c r="F3614">
        <v>2</v>
      </c>
      <c r="G3614" s="1">
        <v>33000</v>
      </c>
      <c r="H3614" t="s">
        <v>20</v>
      </c>
      <c r="I3614" t="s">
        <v>23</v>
      </c>
    </row>
    <row r="3615" spans="1:9" x14ac:dyDescent="0.3">
      <c r="A3615">
        <v>3616</v>
      </c>
      <c r="B3615">
        <v>43</v>
      </c>
      <c r="C3615" t="s">
        <v>13</v>
      </c>
      <c r="D3615" t="s">
        <v>18</v>
      </c>
      <c r="E3615" t="s">
        <v>161</v>
      </c>
      <c r="F3615">
        <v>15</v>
      </c>
      <c r="G3615" s="1">
        <v>150000</v>
      </c>
      <c r="H3615" t="s">
        <v>16</v>
      </c>
      <c r="I3615" t="s">
        <v>12</v>
      </c>
    </row>
    <row r="3616" spans="1:9" x14ac:dyDescent="0.3">
      <c r="A3616">
        <v>3617</v>
      </c>
      <c r="B3616">
        <v>34</v>
      </c>
      <c r="C3616" t="s">
        <v>8</v>
      </c>
      <c r="D3616" t="s">
        <v>9</v>
      </c>
      <c r="E3616" t="s">
        <v>115</v>
      </c>
      <c r="F3616">
        <v>3</v>
      </c>
      <c r="G3616" s="1">
        <v>50000</v>
      </c>
      <c r="H3616" t="s">
        <v>11</v>
      </c>
      <c r="I3616" t="s">
        <v>35</v>
      </c>
    </row>
    <row r="3617" spans="1:9" x14ac:dyDescent="0.3">
      <c r="A3617">
        <v>3618</v>
      </c>
      <c r="B3617">
        <v>25</v>
      </c>
      <c r="C3617" t="s">
        <v>13</v>
      </c>
      <c r="D3617" t="s">
        <v>14</v>
      </c>
      <c r="E3617" t="s">
        <v>129</v>
      </c>
      <c r="F3617">
        <v>1</v>
      </c>
      <c r="G3617" s="1">
        <v>32000</v>
      </c>
      <c r="H3617" t="s">
        <v>20</v>
      </c>
      <c r="I3617" t="s">
        <v>23</v>
      </c>
    </row>
    <row r="3618" spans="1:9" x14ac:dyDescent="0.3">
      <c r="A3618">
        <v>3619</v>
      </c>
      <c r="B3618">
        <v>37</v>
      </c>
      <c r="C3618" t="s">
        <v>8</v>
      </c>
      <c r="D3618" t="s">
        <v>18</v>
      </c>
      <c r="E3618" t="s">
        <v>198</v>
      </c>
      <c r="F3618">
        <v>11</v>
      </c>
      <c r="G3618" s="1">
        <v>115000</v>
      </c>
      <c r="H3618" t="s">
        <v>27</v>
      </c>
      <c r="I3618" t="s">
        <v>12</v>
      </c>
    </row>
    <row r="3619" spans="1:9" x14ac:dyDescent="0.3">
      <c r="A3619">
        <v>3620</v>
      </c>
      <c r="B3619">
        <v>24</v>
      </c>
      <c r="C3619" t="s">
        <v>13</v>
      </c>
      <c r="D3619" t="s">
        <v>9</v>
      </c>
      <c r="E3619" t="s">
        <v>91</v>
      </c>
      <c r="F3619">
        <v>1</v>
      </c>
      <c r="G3619" s="1">
        <v>40000</v>
      </c>
      <c r="H3619" t="s">
        <v>27</v>
      </c>
      <c r="I3619" t="s">
        <v>12</v>
      </c>
    </row>
    <row r="3620" spans="1:9" x14ac:dyDescent="0.3">
      <c r="A3620">
        <v>3621</v>
      </c>
      <c r="B3620">
        <v>39</v>
      </c>
      <c r="C3620" t="s">
        <v>8</v>
      </c>
      <c r="D3620" t="s">
        <v>14</v>
      </c>
      <c r="E3620" t="s">
        <v>132</v>
      </c>
      <c r="F3620">
        <v>10</v>
      </c>
      <c r="G3620" s="1">
        <v>105000</v>
      </c>
      <c r="H3620" t="s">
        <v>27</v>
      </c>
      <c r="I3620" t="s">
        <v>12</v>
      </c>
    </row>
    <row r="3621" spans="1:9" x14ac:dyDescent="0.3">
      <c r="A3621">
        <v>3622</v>
      </c>
      <c r="B3621">
        <v>31</v>
      </c>
      <c r="C3621" t="s">
        <v>8</v>
      </c>
      <c r="D3621" t="s">
        <v>210</v>
      </c>
      <c r="E3621" t="s">
        <v>129</v>
      </c>
      <c r="F3621">
        <v>2</v>
      </c>
      <c r="G3621" s="1">
        <v>35000</v>
      </c>
      <c r="H3621" t="s">
        <v>27</v>
      </c>
      <c r="I3621" t="s">
        <v>30</v>
      </c>
    </row>
    <row r="3622" spans="1:9" x14ac:dyDescent="0.3">
      <c r="A3622">
        <v>3623</v>
      </c>
      <c r="B3622">
        <v>44</v>
      </c>
      <c r="C3622" t="s">
        <v>13</v>
      </c>
      <c r="D3622" t="s">
        <v>18</v>
      </c>
      <c r="E3622" t="s">
        <v>198</v>
      </c>
      <c r="F3622">
        <v>13</v>
      </c>
      <c r="G3622" s="1">
        <v>135000</v>
      </c>
      <c r="H3622" t="s">
        <v>11</v>
      </c>
      <c r="I3622" t="s">
        <v>23</v>
      </c>
    </row>
    <row r="3623" spans="1:9" x14ac:dyDescent="0.3">
      <c r="A3623">
        <v>3624</v>
      </c>
      <c r="B3623">
        <v>28</v>
      </c>
      <c r="C3623" t="s">
        <v>8</v>
      </c>
      <c r="D3623" t="s">
        <v>9</v>
      </c>
      <c r="E3623" t="s">
        <v>91</v>
      </c>
      <c r="F3623">
        <v>4</v>
      </c>
      <c r="G3623" s="1">
        <v>65000</v>
      </c>
      <c r="H3623" t="s">
        <v>11</v>
      </c>
      <c r="I3623" t="s">
        <v>12</v>
      </c>
    </row>
    <row r="3624" spans="1:9" x14ac:dyDescent="0.3">
      <c r="A3624">
        <v>3625</v>
      </c>
      <c r="B3624">
        <v>32</v>
      </c>
      <c r="C3624" t="s">
        <v>13</v>
      </c>
      <c r="D3624" t="s">
        <v>14</v>
      </c>
      <c r="E3624" t="s">
        <v>161</v>
      </c>
      <c r="F3624">
        <v>6</v>
      </c>
      <c r="G3624" s="1">
        <v>80000</v>
      </c>
      <c r="H3624" t="s">
        <v>32</v>
      </c>
      <c r="I3624" t="s">
        <v>23</v>
      </c>
    </row>
    <row r="3625" spans="1:9" x14ac:dyDescent="0.3">
      <c r="A3625">
        <v>3626</v>
      </c>
      <c r="B3625">
        <v>45</v>
      </c>
      <c r="C3625" t="s">
        <v>8</v>
      </c>
      <c r="D3625" t="s">
        <v>18</v>
      </c>
      <c r="E3625" t="s">
        <v>198</v>
      </c>
      <c r="F3625">
        <v>14</v>
      </c>
      <c r="G3625" s="1">
        <v>140000</v>
      </c>
      <c r="H3625" t="s">
        <v>16</v>
      </c>
      <c r="I3625" t="s">
        <v>12</v>
      </c>
    </row>
    <row r="3626" spans="1:9" x14ac:dyDescent="0.3">
      <c r="A3626">
        <v>3627</v>
      </c>
      <c r="B3626">
        <v>26</v>
      </c>
      <c r="C3626" t="s">
        <v>13</v>
      </c>
      <c r="D3626" t="s">
        <v>9</v>
      </c>
      <c r="E3626" t="s">
        <v>115</v>
      </c>
      <c r="F3626">
        <v>2</v>
      </c>
      <c r="G3626" s="1">
        <v>45000</v>
      </c>
      <c r="H3626" t="s">
        <v>11</v>
      </c>
      <c r="I3626" t="s">
        <v>35</v>
      </c>
    </row>
    <row r="3627" spans="1:9" x14ac:dyDescent="0.3">
      <c r="A3627">
        <v>3628</v>
      </c>
      <c r="B3627">
        <v>38</v>
      </c>
      <c r="C3627" t="s">
        <v>8</v>
      </c>
      <c r="D3627" t="s">
        <v>14</v>
      </c>
      <c r="E3627" t="s">
        <v>132</v>
      </c>
      <c r="F3627">
        <v>8</v>
      </c>
      <c r="G3627" s="1">
        <v>95000</v>
      </c>
      <c r="H3627" t="s">
        <v>32</v>
      </c>
      <c r="I3627" t="s">
        <v>33</v>
      </c>
    </row>
    <row r="3628" spans="1:9" x14ac:dyDescent="0.3">
      <c r="A3628">
        <v>3629</v>
      </c>
      <c r="B3628">
        <v>27</v>
      </c>
      <c r="C3628" t="s">
        <v>13</v>
      </c>
      <c r="D3628" t="s">
        <v>210</v>
      </c>
      <c r="E3628" t="s">
        <v>129</v>
      </c>
      <c r="F3628">
        <v>1</v>
      </c>
      <c r="G3628" s="1">
        <v>32000</v>
      </c>
      <c r="H3628" t="s">
        <v>11</v>
      </c>
      <c r="I3628" t="s">
        <v>44</v>
      </c>
    </row>
    <row r="3629" spans="1:9" x14ac:dyDescent="0.3">
      <c r="A3629">
        <v>3630</v>
      </c>
      <c r="B3629">
        <v>33</v>
      </c>
      <c r="C3629" t="s">
        <v>8</v>
      </c>
      <c r="D3629" t="s">
        <v>9</v>
      </c>
      <c r="E3629" t="s">
        <v>91</v>
      </c>
      <c r="F3629">
        <v>5</v>
      </c>
      <c r="G3629" s="1">
        <v>70000</v>
      </c>
      <c r="H3629" t="s">
        <v>27</v>
      </c>
      <c r="I3629" t="s">
        <v>12</v>
      </c>
    </row>
    <row r="3630" spans="1:9" x14ac:dyDescent="0.3">
      <c r="A3630">
        <v>3631</v>
      </c>
      <c r="B3630">
        <v>42</v>
      </c>
      <c r="C3630" t="s">
        <v>13</v>
      </c>
      <c r="D3630" t="s">
        <v>14</v>
      </c>
      <c r="E3630" t="s">
        <v>198</v>
      </c>
      <c r="F3630">
        <v>12</v>
      </c>
      <c r="G3630" s="1">
        <v>120000</v>
      </c>
      <c r="H3630" t="s">
        <v>27</v>
      </c>
      <c r="I3630" t="s">
        <v>30</v>
      </c>
    </row>
    <row r="3631" spans="1:9" x14ac:dyDescent="0.3">
      <c r="A3631">
        <v>3632</v>
      </c>
      <c r="B3631">
        <v>29</v>
      </c>
      <c r="C3631" t="s">
        <v>8</v>
      </c>
      <c r="D3631" t="s">
        <v>14</v>
      </c>
      <c r="E3631" t="s">
        <v>161</v>
      </c>
      <c r="F3631">
        <v>4</v>
      </c>
      <c r="G3631" s="1">
        <v>70000</v>
      </c>
      <c r="H3631" t="s">
        <v>16</v>
      </c>
      <c r="I3631" t="s">
        <v>17</v>
      </c>
    </row>
    <row r="3632" spans="1:9" x14ac:dyDescent="0.3">
      <c r="A3632">
        <v>3633</v>
      </c>
      <c r="B3632">
        <v>36</v>
      </c>
      <c r="C3632" t="s">
        <v>13</v>
      </c>
      <c r="D3632" t="s">
        <v>14</v>
      </c>
      <c r="E3632" t="s">
        <v>91</v>
      </c>
      <c r="F3632">
        <v>7</v>
      </c>
      <c r="G3632" s="1">
        <v>85000</v>
      </c>
      <c r="H3632" t="s">
        <v>16</v>
      </c>
      <c r="I3632" t="s">
        <v>12</v>
      </c>
    </row>
    <row r="3633" spans="1:9" x14ac:dyDescent="0.3">
      <c r="A3633">
        <v>3634</v>
      </c>
      <c r="B3633">
        <v>30</v>
      </c>
      <c r="C3633" t="s">
        <v>8</v>
      </c>
      <c r="D3633" t="s">
        <v>210</v>
      </c>
      <c r="E3633" t="s">
        <v>165</v>
      </c>
      <c r="F3633">
        <v>2</v>
      </c>
      <c r="G3633" s="1">
        <v>33000</v>
      </c>
      <c r="H3633" t="s">
        <v>20</v>
      </c>
      <c r="I3633" t="s">
        <v>23</v>
      </c>
    </row>
    <row r="3634" spans="1:9" x14ac:dyDescent="0.3">
      <c r="A3634">
        <v>3635</v>
      </c>
      <c r="B3634">
        <v>43</v>
      </c>
      <c r="C3634" t="s">
        <v>13</v>
      </c>
      <c r="D3634" t="s">
        <v>18</v>
      </c>
      <c r="E3634" t="s">
        <v>161</v>
      </c>
      <c r="F3634">
        <v>15</v>
      </c>
      <c r="G3634" s="1">
        <v>150000</v>
      </c>
      <c r="H3634" t="s">
        <v>16</v>
      </c>
      <c r="I3634" t="s">
        <v>17</v>
      </c>
    </row>
    <row r="3635" spans="1:9" x14ac:dyDescent="0.3">
      <c r="A3635">
        <v>3636</v>
      </c>
      <c r="B3635">
        <v>34</v>
      </c>
      <c r="C3635" t="s">
        <v>8</v>
      </c>
      <c r="D3635" t="s">
        <v>9</v>
      </c>
      <c r="E3635" t="s">
        <v>115</v>
      </c>
      <c r="F3635">
        <v>3</v>
      </c>
      <c r="G3635" s="1">
        <v>50000</v>
      </c>
      <c r="H3635" t="s">
        <v>11</v>
      </c>
      <c r="I3635" t="s">
        <v>44</v>
      </c>
    </row>
    <row r="3636" spans="1:9" x14ac:dyDescent="0.3">
      <c r="A3636">
        <v>3637</v>
      </c>
      <c r="B3636">
        <v>25</v>
      </c>
      <c r="C3636" t="s">
        <v>13</v>
      </c>
      <c r="D3636" t="s">
        <v>14</v>
      </c>
      <c r="E3636" t="s">
        <v>129</v>
      </c>
      <c r="F3636">
        <v>1</v>
      </c>
      <c r="G3636" s="1">
        <v>32000</v>
      </c>
      <c r="H3636" t="s">
        <v>11</v>
      </c>
      <c r="I3636" t="s">
        <v>12</v>
      </c>
    </row>
    <row r="3637" spans="1:9" x14ac:dyDescent="0.3">
      <c r="A3637">
        <v>3638</v>
      </c>
      <c r="B3637">
        <v>37</v>
      </c>
      <c r="C3637" t="s">
        <v>8</v>
      </c>
      <c r="D3637" t="s">
        <v>18</v>
      </c>
      <c r="E3637" t="s">
        <v>198</v>
      </c>
      <c r="F3637">
        <v>11</v>
      </c>
      <c r="G3637" s="1">
        <v>115000</v>
      </c>
      <c r="H3637" t="s">
        <v>32</v>
      </c>
      <c r="I3637" t="s">
        <v>12</v>
      </c>
    </row>
    <row r="3638" spans="1:9" x14ac:dyDescent="0.3">
      <c r="A3638">
        <v>3639</v>
      </c>
      <c r="B3638">
        <v>28</v>
      </c>
      <c r="C3638" t="s">
        <v>8</v>
      </c>
      <c r="D3638" t="s">
        <v>9</v>
      </c>
      <c r="E3638" t="s">
        <v>10</v>
      </c>
      <c r="F3638">
        <v>3</v>
      </c>
      <c r="G3638" s="1">
        <v>60000</v>
      </c>
      <c r="H3638" t="s">
        <v>27</v>
      </c>
      <c r="I3638" t="s">
        <v>28</v>
      </c>
    </row>
    <row r="3639" spans="1:9" x14ac:dyDescent="0.3">
      <c r="A3639">
        <v>3640</v>
      </c>
      <c r="B3639">
        <v>37</v>
      </c>
      <c r="C3639" t="s">
        <v>13</v>
      </c>
      <c r="D3639" t="s">
        <v>14</v>
      </c>
      <c r="E3639" t="s">
        <v>42</v>
      </c>
      <c r="F3639">
        <v>9</v>
      </c>
      <c r="G3639" s="1">
        <v>100000</v>
      </c>
      <c r="H3639" t="s">
        <v>27</v>
      </c>
      <c r="I3639" t="s">
        <v>28</v>
      </c>
    </row>
    <row r="3640" spans="1:9" x14ac:dyDescent="0.3">
      <c r="A3640">
        <v>3641</v>
      </c>
      <c r="B3640">
        <v>43</v>
      </c>
      <c r="C3640" t="s">
        <v>8</v>
      </c>
      <c r="D3640" t="s">
        <v>18</v>
      </c>
      <c r="E3640" t="s">
        <v>60</v>
      </c>
      <c r="F3640">
        <v>15</v>
      </c>
      <c r="G3640" s="1">
        <v>150000</v>
      </c>
      <c r="H3640" t="s">
        <v>20</v>
      </c>
      <c r="I3640" t="s">
        <v>56</v>
      </c>
    </row>
    <row r="3641" spans="1:9" x14ac:dyDescent="0.3">
      <c r="A3641">
        <v>3642</v>
      </c>
      <c r="B3641">
        <v>31</v>
      </c>
      <c r="C3641" t="s">
        <v>13</v>
      </c>
      <c r="D3641" t="s">
        <v>9</v>
      </c>
      <c r="E3641" t="s">
        <v>211</v>
      </c>
      <c r="F3641">
        <v>4</v>
      </c>
      <c r="G3641" s="1">
        <v>55000</v>
      </c>
      <c r="H3641" t="s">
        <v>27</v>
      </c>
      <c r="I3641" t="s">
        <v>12</v>
      </c>
    </row>
    <row r="3642" spans="1:9" x14ac:dyDescent="0.3">
      <c r="A3642">
        <v>3643</v>
      </c>
      <c r="B3642">
        <v>24</v>
      </c>
      <c r="C3642" t="s">
        <v>8</v>
      </c>
      <c r="D3642" t="s">
        <v>210</v>
      </c>
      <c r="E3642" t="s">
        <v>212</v>
      </c>
      <c r="F3642">
        <v>1</v>
      </c>
      <c r="G3642" s="1">
        <v>30000</v>
      </c>
      <c r="H3642" t="s">
        <v>27</v>
      </c>
      <c r="I3642" t="s">
        <v>28</v>
      </c>
    </row>
    <row r="3643" spans="1:9" x14ac:dyDescent="0.3">
      <c r="A3643">
        <v>3644</v>
      </c>
      <c r="B3643">
        <v>29</v>
      </c>
      <c r="C3643" t="s">
        <v>13</v>
      </c>
      <c r="D3643" t="s">
        <v>14</v>
      </c>
      <c r="E3643" t="s">
        <v>34</v>
      </c>
      <c r="F3643">
        <v>5</v>
      </c>
      <c r="G3643" s="1">
        <v>70000</v>
      </c>
      <c r="H3643" t="s">
        <v>11</v>
      </c>
      <c r="I3643" t="s">
        <v>35</v>
      </c>
    </row>
    <row r="3644" spans="1:9" x14ac:dyDescent="0.3">
      <c r="A3644">
        <v>3645</v>
      </c>
      <c r="B3644">
        <v>35</v>
      </c>
      <c r="C3644" t="s">
        <v>8</v>
      </c>
      <c r="D3644" t="s">
        <v>9</v>
      </c>
      <c r="E3644" t="s">
        <v>41</v>
      </c>
      <c r="F3644">
        <v>8</v>
      </c>
      <c r="G3644" s="1">
        <v>90000</v>
      </c>
      <c r="H3644" t="s">
        <v>11</v>
      </c>
      <c r="I3644" t="s">
        <v>23</v>
      </c>
    </row>
    <row r="3645" spans="1:9" x14ac:dyDescent="0.3">
      <c r="A3645">
        <v>3646</v>
      </c>
      <c r="B3645">
        <v>26</v>
      </c>
      <c r="C3645" t="s">
        <v>13</v>
      </c>
      <c r="D3645" t="s">
        <v>14</v>
      </c>
      <c r="E3645" t="s">
        <v>29</v>
      </c>
      <c r="F3645">
        <v>2</v>
      </c>
      <c r="G3645" s="1">
        <v>40000</v>
      </c>
      <c r="H3645" t="s">
        <v>20</v>
      </c>
      <c r="I3645" t="s">
        <v>12</v>
      </c>
    </row>
    <row r="3646" spans="1:9" x14ac:dyDescent="0.3">
      <c r="A3646">
        <v>3647</v>
      </c>
      <c r="B3646">
        <v>42</v>
      </c>
      <c r="C3646" t="s">
        <v>8</v>
      </c>
      <c r="D3646" t="s">
        <v>18</v>
      </c>
      <c r="E3646" t="s">
        <v>60</v>
      </c>
      <c r="F3646">
        <v>12</v>
      </c>
      <c r="G3646" s="1">
        <v>130000</v>
      </c>
      <c r="H3646" t="s">
        <v>32</v>
      </c>
      <c r="I3646" t="s">
        <v>12</v>
      </c>
    </row>
    <row r="3647" spans="1:9" x14ac:dyDescent="0.3">
      <c r="A3647">
        <v>3648</v>
      </c>
      <c r="B3647">
        <v>34</v>
      </c>
      <c r="C3647" t="s">
        <v>13</v>
      </c>
      <c r="D3647" t="s">
        <v>9</v>
      </c>
      <c r="E3647" t="s">
        <v>213</v>
      </c>
      <c r="F3647">
        <v>6</v>
      </c>
      <c r="G3647" s="1">
        <v>75000</v>
      </c>
      <c r="H3647" t="s">
        <v>32</v>
      </c>
      <c r="I3647" t="s">
        <v>23</v>
      </c>
    </row>
    <row r="3648" spans="1:9" x14ac:dyDescent="0.3">
      <c r="A3648">
        <v>3649</v>
      </c>
      <c r="B3648">
        <v>27</v>
      </c>
      <c r="C3648" t="s">
        <v>8</v>
      </c>
      <c r="D3648" t="s">
        <v>210</v>
      </c>
      <c r="E3648" t="s">
        <v>212</v>
      </c>
      <c r="F3648">
        <v>2</v>
      </c>
      <c r="G3648" s="1">
        <v>35000</v>
      </c>
      <c r="H3648" t="s">
        <v>27</v>
      </c>
      <c r="I3648" t="s">
        <v>12</v>
      </c>
    </row>
    <row r="3649" spans="1:9" x14ac:dyDescent="0.3">
      <c r="A3649">
        <v>3650</v>
      </c>
      <c r="B3649">
        <v>38</v>
      </c>
      <c r="C3649" t="s">
        <v>13</v>
      </c>
      <c r="D3649" t="s">
        <v>14</v>
      </c>
      <c r="E3649" t="s">
        <v>42</v>
      </c>
      <c r="F3649">
        <v>10</v>
      </c>
      <c r="G3649" s="1">
        <v>110000</v>
      </c>
      <c r="H3649" t="s">
        <v>20</v>
      </c>
      <c r="I3649" t="s">
        <v>56</v>
      </c>
    </row>
    <row r="3650" spans="1:9" x14ac:dyDescent="0.3">
      <c r="A3650">
        <v>3651</v>
      </c>
      <c r="B3650">
        <v>30</v>
      </c>
      <c r="C3650" t="s">
        <v>8</v>
      </c>
      <c r="D3650" t="s">
        <v>9</v>
      </c>
      <c r="E3650" t="s">
        <v>10</v>
      </c>
      <c r="F3650">
        <v>4</v>
      </c>
      <c r="G3650" s="1">
        <v>65000</v>
      </c>
      <c r="H3650" t="s">
        <v>20</v>
      </c>
      <c r="I3650" t="s">
        <v>56</v>
      </c>
    </row>
    <row r="3651" spans="1:9" x14ac:dyDescent="0.3">
      <c r="A3651">
        <v>3652</v>
      </c>
      <c r="B3651">
        <v>45</v>
      </c>
      <c r="C3651" t="s">
        <v>8</v>
      </c>
      <c r="D3651" t="s">
        <v>18</v>
      </c>
      <c r="E3651" t="s">
        <v>60</v>
      </c>
      <c r="F3651">
        <v>18</v>
      </c>
      <c r="G3651" s="1">
        <v>180000</v>
      </c>
      <c r="H3651" t="s">
        <v>27</v>
      </c>
      <c r="I3651" t="s">
        <v>30</v>
      </c>
    </row>
    <row r="3652" spans="1:9" x14ac:dyDescent="0.3">
      <c r="A3652">
        <v>3653</v>
      </c>
      <c r="B3652">
        <v>25</v>
      </c>
      <c r="C3652" t="s">
        <v>13</v>
      </c>
      <c r="D3652" t="s">
        <v>9</v>
      </c>
      <c r="E3652" t="s">
        <v>110</v>
      </c>
      <c r="F3652">
        <v>1</v>
      </c>
      <c r="G3652" s="1">
        <v>35000</v>
      </c>
      <c r="H3652" t="s">
        <v>32</v>
      </c>
      <c r="I3652" t="s">
        <v>12</v>
      </c>
    </row>
    <row r="3653" spans="1:9" x14ac:dyDescent="0.3">
      <c r="A3653">
        <v>3654</v>
      </c>
      <c r="B3653">
        <v>40</v>
      </c>
      <c r="C3653" t="s">
        <v>13</v>
      </c>
      <c r="D3653" t="s">
        <v>14</v>
      </c>
      <c r="E3653" t="s">
        <v>213</v>
      </c>
      <c r="F3653">
        <v>11</v>
      </c>
      <c r="G3653" s="1">
        <v>120000</v>
      </c>
      <c r="H3653" t="s">
        <v>27</v>
      </c>
      <c r="I3653" t="s">
        <v>30</v>
      </c>
    </row>
    <row r="3654" spans="1:9" x14ac:dyDescent="0.3">
      <c r="A3654">
        <v>3655</v>
      </c>
      <c r="B3654">
        <v>33</v>
      </c>
      <c r="C3654" t="s">
        <v>8</v>
      </c>
      <c r="D3654" t="s">
        <v>9</v>
      </c>
      <c r="E3654" t="s">
        <v>41</v>
      </c>
      <c r="F3654">
        <v>6</v>
      </c>
      <c r="G3654" s="1">
        <v>75000</v>
      </c>
      <c r="H3654" t="s">
        <v>16</v>
      </c>
      <c r="I3654" t="s">
        <v>17</v>
      </c>
    </row>
    <row r="3655" spans="1:9" x14ac:dyDescent="0.3">
      <c r="A3655">
        <v>3656</v>
      </c>
      <c r="B3655">
        <v>29</v>
      </c>
      <c r="C3655" t="s">
        <v>13</v>
      </c>
      <c r="D3655" t="s">
        <v>210</v>
      </c>
      <c r="E3655" t="s">
        <v>212</v>
      </c>
      <c r="F3655">
        <v>1</v>
      </c>
      <c r="G3655" s="1">
        <v>30000</v>
      </c>
      <c r="H3655" t="s">
        <v>16</v>
      </c>
      <c r="I3655" t="s">
        <v>39</v>
      </c>
    </row>
    <row r="3656" spans="1:9" x14ac:dyDescent="0.3">
      <c r="A3656">
        <v>3657</v>
      </c>
      <c r="B3656">
        <v>44</v>
      </c>
      <c r="C3656" t="s">
        <v>8</v>
      </c>
      <c r="D3656" t="s">
        <v>18</v>
      </c>
      <c r="E3656" t="s">
        <v>60</v>
      </c>
      <c r="F3656">
        <v>16</v>
      </c>
      <c r="G3656" s="1">
        <v>160000</v>
      </c>
      <c r="H3656" t="s">
        <v>16</v>
      </c>
      <c r="I3656" t="s">
        <v>17</v>
      </c>
    </row>
    <row r="3657" spans="1:9" x14ac:dyDescent="0.3">
      <c r="A3657">
        <v>3658</v>
      </c>
      <c r="B3657">
        <v>26</v>
      </c>
      <c r="C3657" t="s">
        <v>8</v>
      </c>
      <c r="D3657" t="s">
        <v>9</v>
      </c>
      <c r="E3657" t="s">
        <v>34</v>
      </c>
      <c r="F3657">
        <v>3</v>
      </c>
      <c r="G3657" s="1">
        <v>60000</v>
      </c>
      <c r="H3657" t="s">
        <v>32</v>
      </c>
      <c r="I3657" t="s">
        <v>23</v>
      </c>
    </row>
    <row r="3658" spans="1:9" x14ac:dyDescent="0.3">
      <c r="A3658">
        <v>3659</v>
      </c>
      <c r="B3658">
        <v>36</v>
      </c>
      <c r="C3658" t="s">
        <v>13</v>
      </c>
      <c r="D3658" t="s">
        <v>14</v>
      </c>
      <c r="E3658" t="s">
        <v>29</v>
      </c>
      <c r="F3658">
        <v>8</v>
      </c>
      <c r="G3658" s="1">
        <v>85000</v>
      </c>
      <c r="H3658" t="s">
        <v>27</v>
      </c>
      <c r="I3658" t="s">
        <v>12</v>
      </c>
    </row>
    <row r="3659" spans="1:9" x14ac:dyDescent="0.3">
      <c r="A3659">
        <v>3660</v>
      </c>
      <c r="B3659">
        <v>31</v>
      </c>
      <c r="C3659" t="s">
        <v>8</v>
      </c>
      <c r="D3659" t="s">
        <v>9</v>
      </c>
      <c r="E3659" t="s">
        <v>41</v>
      </c>
      <c r="F3659">
        <v>5</v>
      </c>
      <c r="G3659" s="1">
        <v>70000</v>
      </c>
      <c r="H3659" t="s">
        <v>27</v>
      </c>
      <c r="I3659" t="s">
        <v>30</v>
      </c>
    </row>
    <row r="3660" spans="1:9" x14ac:dyDescent="0.3">
      <c r="A3660">
        <v>3661</v>
      </c>
      <c r="B3660">
        <v>27</v>
      </c>
      <c r="C3660" t="s">
        <v>13</v>
      </c>
      <c r="D3660" t="s">
        <v>14</v>
      </c>
      <c r="E3660" t="s">
        <v>211</v>
      </c>
      <c r="F3660">
        <v>3</v>
      </c>
      <c r="G3660" s="1">
        <v>50000</v>
      </c>
      <c r="H3660" t="s">
        <v>32</v>
      </c>
      <c r="I3660" t="s">
        <v>33</v>
      </c>
    </row>
    <row r="3661" spans="1:9" x14ac:dyDescent="0.3">
      <c r="A3661">
        <v>3662</v>
      </c>
      <c r="B3661">
        <v>42</v>
      </c>
      <c r="C3661" t="s">
        <v>8</v>
      </c>
      <c r="D3661" t="s">
        <v>18</v>
      </c>
      <c r="E3661" t="s">
        <v>60</v>
      </c>
      <c r="F3661">
        <v>13</v>
      </c>
      <c r="G3661" s="1">
        <v>140000</v>
      </c>
      <c r="H3661" t="s">
        <v>32</v>
      </c>
      <c r="I3661" t="s">
        <v>23</v>
      </c>
    </row>
    <row r="3662" spans="1:9" x14ac:dyDescent="0.3">
      <c r="A3662">
        <v>3663</v>
      </c>
      <c r="B3662">
        <v>34</v>
      </c>
      <c r="C3662" t="s">
        <v>13</v>
      </c>
      <c r="D3662" t="s">
        <v>9</v>
      </c>
      <c r="E3662" t="s">
        <v>213</v>
      </c>
      <c r="F3662">
        <v>6</v>
      </c>
      <c r="G3662" s="1">
        <v>75000</v>
      </c>
      <c r="H3662" t="s">
        <v>11</v>
      </c>
      <c r="I3662" t="s">
        <v>23</v>
      </c>
    </row>
    <row r="3663" spans="1:9" x14ac:dyDescent="0.3">
      <c r="A3663">
        <v>3664</v>
      </c>
      <c r="B3663">
        <v>28</v>
      </c>
      <c r="C3663" t="s">
        <v>8</v>
      </c>
      <c r="D3663" t="s">
        <v>210</v>
      </c>
      <c r="E3663" t="s">
        <v>212</v>
      </c>
      <c r="F3663">
        <v>2</v>
      </c>
      <c r="G3663" s="1">
        <v>35000</v>
      </c>
      <c r="H3663" t="s">
        <v>27</v>
      </c>
      <c r="I3663" t="s">
        <v>30</v>
      </c>
    </row>
    <row r="3664" spans="1:9" x14ac:dyDescent="0.3">
      <c r="A3664">
        <v>3665</v>
      </c>
      <c r="B3664">
        <v>39</v>
      </c>
      <c r="C3664" t="s">
        <v>13</v>
      </c>
      <c r="D3664" t="s">
        <v>14</v>
      </c>
      <c r="E3664" t="s">
        <v>42</v>
      </c>
      <c r="F3664">
        <v>10</v>
      </c>
      <c r="G3664" s="1">
        <v>110000</v>
      </c>
      <c r="H3664" t="s">
        <v>11</v>
      </c>
      <c r="I3664" t="s">
        <v>35</v>
      </c>
    </row>
    <row r="3665" spans="1:9" x14ac:dyDescent="0.3">
      <c r="A3665">
        <v>3666</v>
      </c>
      <c r="B3665">
        <v>31</v>
      </c>
      <c r="C3665" t="s">
        <v>8</v>
      </c>
      <c r="D3665" t="s">
        <v>9</v>
      </c>
      <c r="E3665" t="s">
        <v>10</v>
      </c>
      <c r="F3665">
        <v>4</v>
      </c>
      <c r="G3665" s="1">
        <v>65000</v>
      </c>
      <c r="H3665" t="s">
        <v>20</v>
      </c>
      <c r="I3665" t="s">
        <v>12</v>
      </c>
    </row>
    <row r="3666" spans="1:9" x14ac:dyDescent="0.3">
      <c r="A3666">
        <v>3667</v>
      </c>
      <c r="B3666">
        <v>45</v>
      </c>
      <c r="C3666" t="s">
        <v>8</v>
      </c>
      <c r="D3666" t="s">
        <v>18</v>
      </c>
      <c r="E3666" t="s">
        <v>60</v>
      </c>
      <c r="F3666">
        <v>18</v>
      </c>
      <c r="G3666" s="1">
        <v>180000</v>
      </c>
      <c r="H3666" t="s">
        <v>20</v>
      </c>
      <c r="I3666" t="s">
        <v>12</v>
      </c>
    </row>
    <row r="3667" spans="1:9" x14ac:dyDescent="0.3">
      <c r="A3667">
        <v>3668</v>
      </c>
      <c r="B3667">
        <v>25</v>
      </c>
      <c r="C3667" t="s">
        <v>13</v>
      </c>
      <c r="D3667" t="s">
        <v>9</v>
      </c>
      <c r="E3667" t="s">
        <v>110</v>
      </c>
      <c r="F3667">
        <v>1</v>
      </c>
      <c r="G3667" s="1">
        <v>35000</v>
      </c>
      <c r="H3667" t="s">
        <v>27</v>
      </c>
      <c r="I3667" t="s">
        <v>30</v>
      </c>
    </row>
    <row r="3668" spans="1:9" x14ac:dyDescent="0.3">
      <c r="A3668">
        <v>3669</v>
      </c>
      <c r="B3668">
        <v>40</v>
      </c>
      <c r="C3668" t="s">
        <v>13</v>
      </c>
      <c r="D3668" t="s">
        <v>14</v>
      </c>
      <c r="E3668" t="s">
        <v>213</v>
      </c>
      <c r="F3668">
        <v>11</v>
      </c>
      <c r="G3668" s="1">
        <v>120000</v>
      </c>
      <c r="H3668" t="s">
        <v>27</v>
      </c>
      <c r="I3668" t="s">
        <v>30</v>
      </c>
    </row>
    <row r="3669" spans="1:9" x14ac:dyDescent="0.3">
      <c r="A3669">
        <v>3670</v>
      </c>
      <c r="B3669">
        <v>33</v>
      </c>
      <c r="C3669" t="s">
        <v>8</v>
      </c>
      <c r="D3669" t="s">
        <v>9</v>
      </c>
      <c r="E3669" t="s">
        <v>41</v>
      </c>
      <c r="F3669">
        <v>6</v>
      </c>
      <c r="G3669" s="1">
        <v>75000</v>
      </c>
      <c r="H3669" t="s">
        <v>11</v>
      </c>
      <c r="I3669" t="s">
        <v>44</v>
      </c>
    </row>
    <row r="3670" spans="1:9" x14ac:dyDescent="0.3">
      <c r="A3670">
        <v>3671</v>
      </c>
      <c r="B3670">
        <v>29</v>
      </c>
      <c r="C3670" t="s">
        <v>13</v>
      </c>
      <c r="D3670" t="s">
        <v>210</v>
      </c>
      <c r="E3670" t="s">
        <v>212</v>
      </c>
      <c r="F3670">
        <v>1</v>
      </c>
      <c r="G3670" s="1">
        <v>30000</v>
      </c>
      <c r="H3670" t="s">
        <v>16</v>
      </c>
      <c r="I3670" t="s">
        <v>39</v>
      </c>
    </row>
    <row r="3671" spans="1:9" x14ac:dyDescent="0.3">
      <c r="A3671">
        <v>3672</v>
      </c>
      <c r="B3671">
        <v>44</v>
      </c>
      <c r="C3671" t="s">
        <v>8</v>
      </c>
      <c r="D3671" t="s">
        <v>18</v>
      </c>
      <c r="E3671" t="s">
        <v>60</v>
      </c>
      <c r="F3671">
        <v>16</v>
      </c>
      <c r="G3671" s="1">
        <v>160000</v>
      </c>
      <c r="H3671" t="s">
        <v>20</v>
      </c>
      <c r="I3671" t="s">
        <v>23</v>
      </c>
    </row>
    <row r="3672" spans="1:9" x14ac:dyDescent="0.3">
      <c r="A3672">
        <v>3673</v>
      </c>
      <c r="B3672">
        <v>26</v>
      </c>
      <c r="C3672" t="s">
        <v>8</v>
      </c>
      <c r="D3672" t="s">
        <v>9</v>
      </c>
      <c r="E3672" t="s">
        <v>34</v>
      </c>
      <c r="F3672">
        <v>3</v>
      </c>
      <c r="G3672" s="1">
        <v>60000</v>
      </c>
      <c r="H3672" t="s">
        <v>27</v>
      </c>
      <c r="I3672" t="s">
        <v>30</v>
      </c>
    </row>
    <row r="3673" spans="1:9" x14ac:dyDescent="0.3">
      <c r="A3673">
        <v>3674</v>
      </c>
      <c r="B3673">
        <v>36</v>
      </c>
      <c r="C3673" t="s">
        <v>13</v>
      </c>
      <c r="D3673" t="s">
        <v>14</v>
      </c>
      <c r="E3673" t="s">
        <v>29</v>
      </c>
      <c r="F3673">
        <v>8</v>
      </c>
      <c r="G3673" s="1">
        <v>85000</v>
      </c>
      <c r="H3673" t="s">
        <v>16</v>
      </c>
      <c r="I3673" t="s">
        <v>39</v>
      </c>
    </row>
    <row r="3674" spans="1:9" x14ac:dyDescent="0.3">
      <c r="A3674">
        <v>3675</v>
      </c>
      <c r="B3674">
        <v>31</v>
      </c>
      <c r="C3674" t="s">
        <v>8</v>
      </c>
      <c r="D3674" t="s">
        <v>9</v>
      </c>
      <c r="E3674" t="s">
        <v>41</v>
      </c>
      <c r="F3674">
        <v>5</v>
      </c>
      <c r="G3674" s="1">
        <v>70000</v>
      </c>
      <c r="H3674" t="s">
        <v>11</v>
      </c>
      <c r="I3674" t="s">
        <v>35</v>
      </c>
    </row>
    <row r="3675" spans="1:9" x14ac:dyDescent="0.3">
      <c r="A3675">
        <v>3676</v>
      </c>
      <c r="B3675">
        <v>27</v>
      </c>
      <c r="C3675" t="s">
        <v>13</v>
      </c>
      <c r="D3675" t="s">
        <v>14</v>
      </c>
      <c r="E3675" t="s">
        <v>211</v>
      </c>
      <c r="F3675">
        <v>3</v>
      </c>
      <c r="G3675" s="1">
        <v>50000</v>
      </c>
      <c r="H3675" t="s">
        <v>20</v>
      </c>
      <c r="I3675" t="s">
        <v>56</v>
      </c>
    </row>
    <row r="3676" spans="1:9" x14ac:dyDescent="0.3">
      <c r="A3676">
        <v>3677</v>
      </c>
      <c r="B3676">
        <v>42</v>
      </c>
      <c r="C3676" t="s">
        <v>8</v>
      </c>
      <c r="D3676" t="s">
        <v>18</v>
      </c>
      <c r="E3676" t="s">
        <v>60</v>
      </c>
      <c r="F3676">
        <v>13</v>
      </c>
      <c r="G3676" s="1">
        <v>140000</v>
      </c>
      <c r="H3676" t="s">
        <v>27</v>
      </c>
      <c r="I3676" t="s">
        <v>12</v>
      </c>
    </row>
    <row r="3677" spans="1:9" x14ac:dyDescent="0.3">
      <c r="A3677">
        <v>3678</v>
      </c>
      <c r="B3677">
        <v>34</v>
      </c>
      <c r="C3677" t="s">
        <v>13</v>
      </c>
      <c r="D3677" t="s">
        <v>9</v>
      </c>
      <c r="E3677" t="s">
        <v>213</v>
      </c>
      <c r="F3677">
        <v>6</v>
      </c>
      <c r="G3677" s="1">
        <v>75000</v>
      </c>
      <c r="H3677" t="s">
        <v>32</v>
      </c>
      <c r="I3677" t="s">
        <v>23</v>
      </c>
    </row>
    <row r="3678" spans="1:9" x14ac:dyDescent="0.3">
      <c r="A3678">
        <v>3679</v>
      </c>
      <c r="B3678">
        <v>28</v>
      </c>
      <c r="C3678" t="s">
        <v>8</v>
      </c>
      <c r="D3678" t="s">
        <v>210</v>
      </c>
      <c r="E3678" t="s">
        <v>212</v>
      </c>
      <c r="F3678">
        <v>2</v>
      </c>
      <c r="G3678" s="1">
        <v>35000</v>
      </c>
      <c r="H3678" t="s">
        <v>32</v>
      </c>
      <c r="I3678" t="s">
        <v>12</v>
      </c>
    </row>
    <row r="3679" spans="1:9" x14ac:dyDescent="0.3">
      <c r="A3679">
        <v>3680</v>
      </c>
      <c r="B3679">
        <v>39</v>
      </c>
      <c r="C3679" t="s">
        <v>13</v>
      </c>
      <c r="D3679" t="s">
        <v>14</v>
      </c>
      <c r="E3679" t="s">
        <v>42</v>
      </c>
      <c r="F3679">
        <v>10</v>
      </c>
      <c r="G3679" s="1">
        <v>110000</v>
      </c>
      <c r="H3679" t="s">
        <v>11</v>
      </c>
      <c r="I3679" t="s">
        <v>35</v>
      </c>
    </row>
    <row r="3680" spans="1:9" x14ac:dyDescent="0.3">
      <c r="A3680">
        <v>3681</v>
      </c>
      <c r="B3680">
        <v>31</v>
      </c>
      <c r="C3680" t="s">
        <v>8</v>
      </c>
      <c r="D3680" t="s">
        <v>9</v>
      </c>
      <c r="E3680" t="s">
        <v>10</v>
      </c>
      <c r="F3680">
        <v>4</v>
      </c>
      <c r="G3680" s="1">
        <v>65000</v>
      </c>
      <c r="H3680" t="s">
        <v>32</v>
      </c>
      <c r="I3680" t="s">
        <v>12</v>
      </c>
    </row>
    <row r="3681" spans="1:9" x14ac:dyDescent="0.3">
      <c r="A3681">
        <v>3682</v>
      </c>
      <c r="B3681">
        <v>45</v>
      </c>
      <c r="C3681" t="s">
        <v>8</v>
      </c>
      <c r="D3681" t="s">
        <v>18</v>
      </c>
      <c r="E3681" t="s">
        <v>60</v>
      </c>
      <c r="F3681">
        <v>18</v>
      </c>
      <c r="G3681" s="1">
        <v>180000</v>
      </c>
      <c r="H3681" t="s">
        <v>11</v>
      </c>
      <c r="I3681" t="s">
        <v>12</v>
      </c>
    </row>
    <row r="3682" spans="1:9" x14ac:dyDescent="0.3">
      <c r="A3682">
        <v>3683</v>
      </c>
      <c r="B3682">
        <v>25</v>
      </c>
      <c r="C3682" t="s">
        <v>13</v>
      </c>
      <c r="D3682" t="s">
        <v>9</v>
      </c>
      <c r="E3682" t="s">
        <v>110</v>
      </c>
      <c r="F3682">
        <v>1</v>
      </c>
      <c r="G3682" s="1">
        <v>35000</v>
      </c>
      <c r="H3682" t="s">
        <v>32</v>
      </c>
      <c r="I3682" t="s">
        <v>12</v>
      </c>
    </row>
    <row r="3683" spans="1:9" x14ac:dyDescent="0.3">
      <c r="A3683">
        <v>3684</v>
      </c>
      <c r="B3683">
        <v>40</v>
      </c>
      <c r="C3683" t="s">
        <v>13</v>
      </c>
      <c r="D3683" t="s">
        <v>14</v>
      </c>
      <c r="E3683" t="s">
        <v>213</v>
      </c>
      <c r="F3683">
        <v>11</v>
      </c>
      <c r="G3683" s="1">
        <v>120000</v>
      </c>
      <c r="H3683" t="s">
        <v>11</v>
      </c>
      <c r="I3683" t="s">
        <v>12</v>
      </c>
    </row>
    <row r="3684" spans="1:9" x14ac:dyDescent="0.3">
      <c r="A3684">
        <v>3685</v>
      </c>
      <c r="B3684">
        <v>33</v>
      </c>
      <c r="C3684" t="s">
        <v>8</v>
      </c>
      <c r="D3684" t="s">
        <v>9</v>
      </c>
      <c r="E3684" t="s">
        <v>41</v>
      </c>
      <c r="F3684">
        <v>6</v>
      </c>
      <c r="G3684" s="1">
        <v>75000</v>
      </c>
      <c r="H3684" t="s">
        <v>27</v>
      </c>
      <c r="I3684" t="s">
        <v>28</v>
      </c>
    </row>
    <row r="3685" spans="1:9" x14ac:dyDescent="0.3">
      <c r="A3685">
        <v>3686</v>
      </c>
      <c r="B3685">
        <v>29</v>
      </c>
      <c r="C3685" t="s">
        <v>13</v>
      </c>
      <c r="D3685" t="s">
        <v>210</v>
      </c>
      <c r="E3685" t="s">
        <v>212</v>
      </c>
      <c r="F3685">
        <v>1</v>
      </c>
      <c r="G3685" s="1">
        <v>30000</v>
      </c>
      <c r="H3685" t="s">
        <v>32</v>
      </c>
      <c r="I3685" t="s">
        <v>23</v>
      </c>
    </row>
    <row r="3686" spans="1:9" x14ac:dyDescent="0.3">
      <c r="A3686">
        <v>3687</v>
      </c>
      <c r="B3686">
        <v>44</v>
      </c>
      <c r="C3686" t="s">
        <v>8</v>
      </c>
      <c r="D3686" t="s">
        <v>18</v>
      </c>
      <c r="E3686" t="s">
        <v>60</v>
      </c>
      <c r="F3686">
        <v>16</v>
      </c>
      <c r="G3686" s="1">
        <v>160000</v>
      </c>
      <c r="H3686" t="s">
        <v>32</v>
      </c>
      <c r="I3686" t="s">
        <v>12</v>
      </c>
    </row>
    <row r="3687" spans="1:9" x14ac:dyDescent="0.3">
      <c r="A3687">
        <v>3688</v>
      </c>
      <c r="B3687">
        <v>26</v>
      </c>
      <c r="C3687" t="s">
        <v>8</v>
      </c>
      <c r="D3687" t="s">
        <v>9</v>
      </c>
      <c r="E3687" t="s">
        <v>34</v>
      </c>
      <c r="F3687">
        <v>3</v>
      </c>
      <c r="G3687" s="1">
        <v>60000</v>
      </c>
      <c r="H3687" t="s">
        <v>20</v>
      </c>
      <c r="I3687" t="s">
        <v>12</v>
      </c>
    </row>
    <row r="3688" spans="1:9" x14ac:dyDescent="0.3">
      <c r="A3688">
        <v>3689</v>
      </c>
      <c r="B3688">
        <v>36</v>
      </c>
      <c r="C3688" t="s">
        <v>13</v>
      </c>
      <c r="D3688" t="s">
        <v>14</v>
      </c>
      <c r="E3688" t="s">
        <v>29</v>
      </c>
      <c r="F3688">
        <v>8</v>
      </c>
      <c r="G3688" s="1">
        <v>85000</v>
      </c>
      <c r="H3688" t="s">
        <v>27</v>
      </c>
      <c r="I3688" t="s">
        <v>28</v>
      </c>
    </row>
    <row r="3689" spans="1:9" x14ac:dyDescent="0.3">
      <c r="A3689">
        <v>3690</v>
      </c>
      <c r="B3689">
        <v>31</v>
      </c>
      <c r="C3689" t="s">
        <v>8</v>
      </c>
      <c r="D3689" t="s">
        <v>9</v>
      </c>
      <c r="E3689" t="s">
        <v>41</v>
      </c>
      <c r="F3689">
        <v>5</v>
      </c>
      <c r="G3689" s="1">
        <v>70000</v>
      </c>
      <c r="H3689" t="s">
        <v>11</v>
      </c>
      <c r="I3689" t="s">
        <v>23</v>
      </c>
    </row>
    <row r="3690" spans="1:9" x14ac:dyDescent="0.3">
      <c r="A3690">
        <v>3691</v>
      </c>
      <c r="B3690">
        <v>27</v>
      </c>
      <c r="C3690" t="s">
        <v>13</v>
      </c>
      <c r="D3690" t="s">
        <v>14</v>
      </c>
      <c r="E3690" t="s">
        <v>211</v>
      </c>
      <c r="F3690">
        <v>3</v>
      </c>
      <c r="G3690" s="1">
        <v>50000</v>
      </c>
      <c r="H3690" t="s">
        <v>27</v>
      </c>
      <c r="I3690" t="s">
        <v>30</v>
      </c>
    </row>
    <row r="3691" spans="1:9" x14ac:dyDescent="0.3">
      <c r="A3691">
        <v>3692</v>
      </c>
      <c r="B3691">
        <v>42</v>
      </c>
      <c r="C3691" t="s">
        <v>8</v>
      </c>
      <c r="D3691" t="s">
        <v>18</v>
      </c>
      <c r="E3691" t="s">
        <v>60</v>
      </c>
      <c r="F3691">
        <v>13</v>
      </c>
      <c r="G3691" s="1">
        <v>140000</v>
      </c>
      <c r="H3691" t="s">
        <v>27</v>
      </c>
      <c r="I3691" t="s">
        <v>30</v>
      </c>
    </row>
    <row r="3692" spans="1:9" x14ac:dyDescent="0.3">
      <c r="A3692">
        <v>3693</v>
      </c>
      <c r="B3692">
        <v>34</v>
      </c>
      <c r="C3692" t="s">
        <v>13</v>
      </c>
      <c r="D3692" t="s">
        <v>9</v>
      </c>
      <c r="E3692" t="s">
        <v>213</v>
      </c>
      <c r="F3692">
        <v>6</v>
      </c>
      <c r="G3692" s="1">
        <v>75000</v>
      </c>
      <c r="H3692" t="s">
        <v>20</v>
      </c>
      <c r="I3692" t="s">
        <v>56</v>
      </c>
    </row>
    <row r="3693" spans="1:9" x14ac:dyDescent="0.3">
      <c r="A3693">
        <v>3694</v>
      </c>
      <c r="B3693">
        <v>28</v>
      </c>
      <c r="C3693" t="s">
        <v>8</v>
      </c>
      <c r="D3693" t="s">
        <v>210</v>
      </c>
      <c r="E3693" t="s">
        <v>212</v>
      </c>
      <c r="F3693">
        <v>2</v>
      </c>
      <c r="G3693" s="1">
        <v>35000</v>
      </c>
      <c r="H3693" t="s">
        <v>11</v>
      </c>
      <c r="I3693" t="s">
        <v>12</v>
      </c>
    </row>
    <row r="3694" spans="1:9" x14ac:dyDescent="0.3">
      <c r="A3694">
        <v>3695</v>
      </c>
      <c r="B3694">
        <v>39</v>
      </c>
      <c r="C3694" t="s">
        <v>13</v>
      </c>
      <c r="D3694" t="s">
        <v>14</v>
      </c>
      <c r="E3694" t="s">
        <v>42</v>
      </c>
      <c r="F3694">
        <v>10</v>
      </c>
      <c r="G3694" s="1">
        <v>110000</v>
      </c>
      <c r="H3694" t="s">
        <v>11</v>
      </c>
      <c r="I3694" t="s">
        <v>44</v>
      </c>
    </row>
    <row r="3695" spans="1:9" x14ac:dyDescent="0.3">
      <c r="A3695">
        <v>3696</v>
      </c>
      <c r="B3695">
        <v>31</v>
      </c>
      <c r="C3695" t="s">
        <v>8</v>
      </c>
      <c r="D3695" t="s">
        <v>9</v>
      </c>
      <c r="E3695" t="s">
        <v>10</v>
      </c>
      <c r="F3695">
        <v>4</v>
      </c>
      <c r="G3695" s="1">
        <v>65000</v>
      </c>
      <c r="H3695" t="s">
        <v>27</v>
      </c>
      <c r="I3695" t="s">
        <v>30</v>
      </c>
    </row>
    <row r="3696" spans="1:9" x14ac:dyDescent="0.3">
      <c r="A3696">
        <v>3697</v>
      </c>
      <c r="B3696">
        <v>45</v>
      </c>
      <c r="C3696" t="s">
        <v>8</v>
      </c>
      <c r="D3696" t="s">
        <v>18</v>
      </c>
      <c r="E3696" t="s">
        <v>60</v>
      </c>
      <c r="F3696">
        <v>18</v>
      </c>
      <c r="G3696" s="1">
        <v>180000</v>
      </c>
      <c r="H3696" t="s">
        <v>20</v>
      </c>
      <c r="I3696" t="s">
        <v>56</v>
      </c>
    </row>
    <row r="3697" spans="1:9" x14ac:dyDescent="0.3">
      <c r="A3697">
        <v>3698</v>
      </c>
      <c r="B3697">
        <v>25</v>
      </c>
      <c r="C3697" t="s">
        <v>13</v>
      </c>
      <c r="D3697" t="s">
        <v>9</v>
      </c>
      <c r="E3697" t="s">
        <v>110</v>
      </c>
      <c r="F3697">
        <v>1</v>
      </c>
      <c r="G3697" s="1">
        <v>35000</v>
      </c>
      <c r="H3697" t="s">
        <v>16</v>
      </c>
      <c r="I3697" t="s">
        <v>23</v>
      </c>
    </row>
    <row r="3698" spans="1:9" x14ac:dyDescent="0.3">
      <c r="A3698">
        <v>3699</v>
      </c>
      <c r="B3698">
        <v>40</v>
      </c>
      <c r="C3698" t="s">
        <v>13</v>
      </c>
      <c r="D3698" t="s">
        <v>14</v>
      </c>
      <c r="E3698" t="s">
        <v>213</v>
      </c>
      <c r="F3698">
        <v>11</v>
      </c>
      <c r="G3698" s="1">
        <v>120000</v>
      </c>
      <c r="H3698" t="s">
        <v>32</v>
      </c>
      <c r="I3698" t="s">
        <v>12</v>
      </c>
    </row>
    <row r="3699" spans="1:9" x14ac:dyDescent="0.3">
      <c r="A3699">
        <v>3700</v>
      </c>
      <c r="B3699">
        <v>33</v>
      </c>
      <c r="C3699" t="s">
        <v>8</v>
      </c>
      <c r="D3699" t="s">
        <v>9</v>
      </c>
      <c r="E3699" t="s">
        <v>41</v>
      </c>
      <c r="F3699">
        <v>6</v>
      </c>
      <c r="G3699" s="1">
        <v>75000</v>
      </c>
      <c r="H3699" t="s">
        <v>27</v>
      </c>
      <c r="I3699" t="s">
        <v>30</v>
      </c>
    </row>
    <row r="3700" spans="1:9" x14ac:dyDescent="0.3">
      <c r="A3700">
        <v>3701</v>
      </c>
      <c r="B3700">
        <v>29</v>
      </c>
      <c r="C3700" t="s">
        <v>13</v>
      </c>
      <c r="D3700" t="s">
        <v>210</v>
      </c>
      <c r="E3700" t="s">
        <v>212</v>
      </c>
      <c r="F3700">
        <v>1</v>
      </c>
      <c r="G3700" s="1">
        <v>30000</v>
      </c>
      <c r="H3700" t="s">
        <v>32</v>
      </c>
      <c r="I3700" t="s">
        <v>33</v>
      </c>
    </row>
    <row r="3701" spans="1:9" x14ac:dyDescent="0.3">
      <c r="A3701">
        <v>3702</v>
      </c>
      <c r="B3701">
        <v>44</v>
      </c>
      <c r="C3701" t="s">
        <v>8</v>
      </c>
      <c r="D3701" t="s">
        <v>18</v>
      </c>
      <c r="E3701" t="s">
        <v>60</v>
      </c>
      <c r="F3701">
        <v>16</v>
      </c>
      <c r="G3701" s="1">
        <v>160000</v>
      </c>
      <c r="H3701" t="s">
        <v>20</v>
      </c>
      <c r="I3701" t="s">
        <v>12</v>
      </c>
    </row>
    <row r="3702" spans="1:9" x14ac:dyDescent="0.3">
      <c r="A3702">
        <v>3703</v>
      </c>
      <c r="B3702">
        <v>26</v>
      </c>
      <c r="C3702" t="s">
        <v>8</v>
      </c>
      <c r="D3702" t="s">
        <v>9</v>
      </c>
      <c r="E3702" t="s">
        <v>34</v>
      </c>
      <c r="F3702">
        <v>3</v>
      </c>
      <c r="G3702" s="1">
        <v>60000</v>
      </c>
      <c r="H3702" t="s">
        <v>32</v>
      </c>
      <c r="I3702" t="s">
        <v>23</v>
      </c>
    </row>
    <row r="3703" spans="1:9" x14ac:dyDescent="0.3">
      <c r="A3703">
        <v>3704</v>
      </c>
      <c r="B3703">
        <v>36</v>
      </c>
      <c r="C3703" t="s">
        <v>13</v>
      </c>
      <c r="D3703" t="s">
        <v>14</v>
      </c>
      <c r="E3703" t="s">
        <v>29</v>
      </c>
      <c r="F3703">
        <v>8</v>
      </c>
      <c r="G3703" s="1">
        <v>85000</v>
      </c>
      <c r="H3703" t="s">
        <v>27</v>
      </c>
      <c r="I3703" t="s">
        <v>28</v>
      </c>
    </row>
    <row r="3704" spans="1:9" x14ac:dyDescent="0.3">
      <c r="A3704">
        <v>3705</v>
      </c>
      <c r="B3704">
        <v>31</v>
      </c>
      <c r="C3704" t="s">
        <v>8</v>
      </c>
      <c r="D3704" t="s">
        <v>9</v>
      </c>
      <c r="E3704" t="s">
        <v>41</v>
      </c>
      <c r="F3704">
        <v>5</v>
      </c>
      <c r="G3704" s="1">
        <v>70000</v>
      </c>
      <c r="H3704" t="s">
        <v>27</v>
      </c>
      <c r="I3704" t="s">
        <v>28</v>
      </c>
    </row>
    <row r="3705" spans="1:9" x14ac:dyDescent="0.3">
      <c r="A3705">
        <v>3706</v>
      </c>
      <c r="B3705">
        <v>27</v>
      </c>
      <c r="C3705" t="s">
        <v>13</v>
      </c>
      <c r="D3705" t="s">
        <v>14</v>
      </c>
      <c r="E3705" t="s">
        <v>211</v>
      </c>
      <c r="F3705">
        <v>3</v>
      </c>
      <c r="G3705" s="1">
        <v>50000</v>
      </c>
      <c r="H3705" t="s">
        <v>11</v>
      </c>
      <c r="I3705" t="s">
        <v>23</v>
      </c>
    </row>
    <row r="3706" spans="1:9" x14ac:dyDescent="0.3">
      <c r="A3706">
        <v>3707</v>
      </c>
      <c r="B3706">
        <v>42</v>
      </c>
      <c r="C3706" t="s">
        <v>8</v>
      </c>
      <c r="D3706" t="s">
        <v>18</v>
      </c>
      <c r="E3706" t="s">
        <v>60</v>
      </c>
      <c r="F3706">
        <v>13</v>
      </c>
      <c r="G3706" s="1">
        <v>140000</v>
      </c>
      <c r="H3706" t="s">
        <v>32</v>
      </c>
      <c r="I3706" t="s">
        <v>33</v>
      </c>
    </row>
    <row r="3707" spans="1:9" x14ac:dyDescent="0.3">
      <c r="A3707">
        <v>3708</v>
      </c>
      <c r="B3707">
        <v>34</v>
      </c>
      <c r="C3707" t="s">
        <v>13</v>
      </c>
      <c r="D3707" t="s">
        <v>9</v>
      </c>
      <c r="E3707" t="s">
        <v>213</v>
      </c>
      <c r="F3707">
        <v>6</v>
      </c>
      <c r="G3707" s="1">
        <v>75000</v>
      </c>
      <c r="H3707" t="s">
        <v>32</v>
      </c>
      <c r="I3707" t="s">
        <v>12</v>
      </c>
    </row>
    <row r="3708" spans="1:9" x14ac:dyDescent="0.3">
      <c r="A3708">
        <v>3709</v>
      </c>
      <c r="B3708">
        <v>28</v>
      </c>
      <c r="C3708" t="s">
        <v>8</v>
      </c>
      <c r="D3708" t="s">
        <v>210</v>
      </c>
      <c r="E3708" t="s">
        <v>212</v>
      </c>
      <c r="F3708">
        <v>2</v>
      </c>
      <c r="G3708" s="1">
        <v>35000</v>
      </c>
      <c r="H3708" t="s">
        <v>32</v>
      </c>
      <c r="I3708" t="s">
        <v>12</v>
      </c>
    </row>
    <row r="3709" spans="1:9" x14ac:dyDescent="0.3">
      <c r="A3709">
        <v>3710</v>
      </c>
      <c r="B3709">
        <v>39</v>
      </c>
      <c r="C3709" t="s">
        <v>13</v>
      </c>
      <c r="D3709" t="s">
        <v>14</v>
      </c>
      <c r="E3709" t="s">
        <v>42</v>
      </c>
      <c r="F3709">
        <v>10</v>
      </c>
      <c r="G3709" s="1">
        <v>110000</v>
      </c>
      <c r="H3709" t="s">
        <v>11</v>
      </c>
      <c r="I3709" t="s">
        <v>23</v>
      </c>
    </row>
    <row r="3710" spans="1:9" x14ac:dyDescent="0.3">
      <c r="A3710">
        <v>3711</v>
      </c>
      <c r="B3710">
        <v>31</v>
      </c>
      <c r="C3710" t="s">
        <v>8</v>
      </c>
      <c r="D3710" t="s">
        <v>9</v>
      </c>
      <c r="E3710" t="s">
        <v>10</v>
      </c>
      <c r="F3710">
        <v>4</v>
      </c>
      <c r="G3710" s="1">
        <v>65000</v>
      </c>
      <c r="H3710" t="s">
        <v>16</v>
      </c>
      <c r="I3710" t="s">
        <v>39</v>
      </c>
    </row>
    <row r="3711" spans="1:9" x14ac:dyDescent="0.3">
      <c r="A3711">
        <v>3712</v>
      </c>
      <c r="B3711">
        <v>45</v>
      </c>
      <c r="C3711" t="s">
        <v>8</v>
      </c>
      <c r="D3711" t="s">
        <v>18</v>
      </c>
      <c r="E3711" t="s">
        <v>60</v>
      </c>
      <c r="F3711">
        <v>18</v>
      </c>
      <c r="G3711" s="1">
        <v>180000</v>
      </c>
      <c r="H3711" t="s">
        <v>11</v>
      </c>
      <c r="I3711" t="s">
        <v>23</v>
      </c>
    </row>
    <row r="3712" spans="1:9" x14ac:dyDescent="0.3">
      <c r="A3712">
        <v>3713</v>
      </c>
      <c r="B3712">
        <v>25</v>
      </c>
      <c r="C3712" t="s">
        <v>13</v>
      </c>
      <c r="D3712" t="s">
        <v>9</v>
      </c>
      <c r="E3712" t="s">
        <v>110</v>
      </c>
      <c r="F3712">
        <v>1</v>
      </c>
      <c r="G3712" s="1">
        <v>35000</v>
      </c>
      <c r="H3712" t="s">
        <v>32</v>
      </c>
      <c r="I3712" t="s">
        <v>12</v>
      </c>
    </row>
    <row r="3713" spans="1:9" x14ac:dyDescent="0.3">
      <c r="A3713">
        <v>3714</v>
      </c>
      <c r="B3713">
        <v>40</v>
      </c>
      <c r="C3713" t="s">
        <v>13</v>
      </c>
      <c r="D3713" t="s">
        <v>14</v>
      </c>
      <c r="E3713" t="s">
        <v>213</v>
      </c>
      <c r="F3713">
        <v>11</v>
      </c>
      <c r="G3713" s="1">
        <v>120000</v>
      </c>
      <c r="H3713" t="s">
        <v>32</v>
      </c>
      <c r="I3713" t="s">
        <v>12</v>
      </c>
    </row>
    <row r="3714" spans="1:9" x14ac:dyDescent="0.3">
      <c r="A3714">
        <v>3715</v>
      </c>
      <c r="B3714">
        <v>33</v>
      </c>
      <c r="C3714" t="s">
        <v>8</v>
      </c>
      <c r="D3714" t="s">
        <v>9</v>
      </c>
      <c r="E3714" t="s">
        <v>41</v>
      </c>
      <c r="F3714">
        <v>6</v>
      </c>
      <c r="G3714" s="1">
        <v>75000</v>
      </c>
      <c r="H3714" t="s">
        <v>32</v>
      </c>
      <c r="I3714" t="s">
        <v>12</v>
      </c>
    </row>
    <row r="3715" spans="1:9" x14ac:dyDescent="0.3">
      <c r="A3715">
        <v>3716</v>
      </c>
      <c r="B3715">
        <v>29</v>
      </c>
      <c r="C3715" t="s">
        <v>13</v>
      </c>
      <c r="D3715" t="s">
        <v>210</v>
      </c>
      <c r="E3715" t="s">
        <v>212</v>
      </c>
      <c r="F3715">
        <v>1</v>
      </c>
      <c r="G3715" s="1">
        <v>30000</v>
      </c>
      <c r="H3715" t="s">
        <v>32</v>
      </c>
      <c r="I3715" t="s">
        <v>33</v>
      </c>
    </row>
    <row r="3716" spans="1:9" x14ac:dyDescent="0.3">
      <c r="A3716">
        <v>3717</v>
      </c>
      <c r="B3716">
        <v>44</v>
      </c>
      <c r="C3716" t="s">
        <v>8</v>
      </c>
      <c r="D3716" t="s">
        <v>18</v>
      </c>
      <c r="E3716" t="s">
        <v>60</v>
      </c>
      <c r="F3716">
        <v>16</v>
      </c>
      <c r="G3716" s="1">
        <v>160000</v>
      </c>
      <c r="H3716" t="s">
        <v>20</v>
      </c>
      <c r="I3716" t="s">
        <v>56</v>
      </c>
    </row>
    <row r="3717" spans="1:9" x14ac:dyDescent="0.3">
      <c r="A3717">
        <v>3718</v>
      </c>
      <c r="B3717">
        <v>26</v>
      </c>
      <c r="C3717" t="s">
        <v>8</v>
      </c>
      <c r="D3717" t="s">
        <v>9</v>
      </c>
      <c r="E3717" t="s">
        <v>34</v>
      </c>
      <c r="F3717">
        <v>3</v>
      </c>
      <c r="G3717" s="1">
        <v>60000</v>
      </c>
      <c r="H3717" t="s">
        <v>16</v>
      </c>
      <c r="I3717" t="s">
        <v>39</v>
      </c>
    </row>
    <row r="3718" spans="1:9" x14ac:dyDescent="0.3">
      <c r="A3718">
        <v>3719</v>
      </c>
      <c r="B3718">
        <v>36</v>
      </c>
      <c r="C3718" t="s">
        <v>13</v>
      </c>
      <c r="D3718" t="s">
        <v>14</v>
      </c>
      <c r="E3718" t="s">
        <v>29</v>
      </c>
      <c r="F3718">
        <v>8</v>
      </c>
      <c r="G3718" s="1">
        <v>85000</v>
      </c>
      <c r="H3718" t="s">
        <v>20</v>
      </c>
      <c r="I3718" t="s">
        <v>12</v>
      </c>
    </row>
    <row r="3719" spans="1:9" x14ac:dyDescent="0.3">
      <c r="A3719">
        <v>3720</v>
      </c>
      <c r="B3719">
        <v>31</v>
      </c>
      <c r="C3719" t="s">
        <v>8</v>
      </c>
      <c r="D3719" t="s">
        <v>9</v>
      </c>
      <c r="E3719" t="s">
        <v>41</v>
      </c>
      <c r="F3719">
        <v>5</v>
      </c>
      <c r="G3719" s="1">
        <v>70000</v>
      </c>
      <c r="H3719" t="s">
        <v>27</v>
      </c>
      <c r="I3719" t="s">
        <v>12</v>
      </c>
    </row>
    <row r="3720" spans="1:9" x14ac:dyDescent="0.3">
      <c r="A3720">
        <v>3721</v>
      </c>
      <c r="B3720">
        <v>27</v>
      </c>
      <c r="C3720" t="s">
        <v>13</v>
      </c>
      <c r="D3720" t="s">
        <v>14</v>
      </c>
      <c r="E3720" t="s">
        <v>211</v>
      </c>
      <c r="F3720">
        <v>3</v>
      </c>
      <c r="G3720" s="1">
        <v>50000</v>
      </c>
      <c r="H3720" t="s">
        <v>32</v>
      </c>
      <c r="I3720" t="s">
        <v>23</v>
      </c>
    </row>
    <row r="3721" spans="1:9" x14ac:dyDescent="0.3">
      <c r="A3721">
        <v>3722</v>
      </c>
      <c r="B3721">
        <v>42</v>
      </c>
      <c r="C3721" t="s">
        <v>8</v>
      </c>
      <c r="D3721" t="s">
        <v>18</v>
      </c>
      <c r="E3721" t="s">
        <v>60</v>
      </c>
      <c r="F3721">
        <v>13</v>
      </c>
      <c r="G3721" s="1">
        <v>140000</v>
      </c>
      <c r="H3721" t="s">
        <v>16</v>
      </c>
      <c r="I3721" t="s">
        <v>39</v>
      </c>
    </row>
    <row r="3722" spans="1:9" x14ac:dyDescent="0.3">
      <c r="A3722">
        <v>3723</v>
      </c>
      <c r="B3722">
        <v>34</v>
      </c>
      <c r="C3722" t="s">
        <v>13</v>
      </c>
      <c r="D3722" t="s">
        <v>9</v>
      </c>
      <c r="E3722" t="s">
        <v>213</v>
      </c>
      <c r="F3722">
        <v>6</v>
      </c>
      <c r="G3722" s="1">
        <v>75000</v>
      </c>
      <c r="H3722" t="s">
        <v>27</v>
      </c>
      <c r="I3722" t="s">
        <v>28</v>
      </c>
    </row>
    <row r="3723" spans="1:9" x14ac:dyDescent="0.3">
      <c r="A3723">
        <v>3724</v>
      </c>
      <c r="B3723">
        <v>28</v>
      </c>
      <c r="C3723" t="s">
        <v>8</v>
      </c>
      <c r="D3723" t="s">
        <v>210</v>
      </c>
      <c r="E3723" t="s">
        <v>212</v>
      </c>
      <c r="F3723">
        <v>2</v>
      </c>
      <c r="G3723" s="1">
        <v>35000</v>
      </c>
      <c r="H3723" t="s">
        <v>11</v>
      </c>
      <c r="I3723" t="s">
        <v>12</v>
      </c>
    </row>
    <row r="3724" spans="1:9" x14ac:dyDescent="0.3">
      <c r="A3724">
        <v>3725</v>
      </c>
      <c r="B3724">
        <v>39</v>
      </c>
      <c r="C3724" t="s">
        <v>13</v>
      </c>
      <c r="D3724" t="s">
        <v>14</v>
      </c>
      <c r="E3724" t="s">
        <v>42</v>
      </c>
      <c r="F3724">
        <v>10</v>
      </c>
      <c r="G3724" s="1">
        <v>110000</v>
      </c>
      <c r="H3724" t="s">
        <v>27</v>
      </c>
      <c r="I3724" t="s">
        <v>30</v>
      </c>
    </row>
    <row r="3725" spans="1:9" x14ac:dyDescent="0.3">
      <c r="A3725">
        <v>3726</v>
      </c>
      <c r="B3725">
        <v>31</v>
      </c>
      <c r="C3725" t="s">
        <v>8</v>
      </c>
      <c r="D3725" t="s">
        <v>9</v>
      </c>
      <c r="E3725" t="s">
        <v>10</v>
      </c>
      <c r="F3725">
        <v>4</v>
      </c>
      <c r="G3725" s="1">
        <v>65000</v>
      </c>
      <c r="H3725" t="s">
        <v>11</v>
      </c>
      <c r="I3725" t="s">
        <v>44</v>
      </c>
    </row>
    <row r="3726" spans="1:9" x14ac:dyDescent="0.3">
      <c r="A3726">
        <v>3727</v>
      </c>
      <c r="B3726">
        <v>45</v>
      </c>
      <c r="C3726" t="s">
        <v>8</v>
      </c>
      <c r="D3726" t="s">
        <v>18</v>
      </c>
      <c r="E3726" t="s">
        <v>60</v>
      </c>
      <c r="F3726">
        <v>18</v>
      </c>
      <c r="G3726" s="1">
        <v>180000</v>
      </c>
      <c r="H3726" t="s">
        <v>27</v>
      </c>
      <c r="I3726" t="s">
        <v>12</v>
      </c>
    </row>
    <row r="3727" spans="1:9" x14ac:dyDescent="0.3">
      <c r="A3727">
        <v>3728</v>
      </c>
      <c r="B3727">
        <v>25</v>
      </c>
      <c r="C3727" t="s">
        <v>13</v>
      </c>
      <c r="D3727" t="s">
        <v>9</v>
      </c>
      <c r="E3727" t="s">
        <v>110</v>
      </c>
      <c r="F3727">
        <v>1</v>
      </c>
      <c r="G3727" s="1">
        <v>35000</v>
      </c>
      <c r="H3727" t="s">
        <v>16</v>
      </c>
      <c r="I3727" t="s">
        <v>23</v>
      </c>
    </row>
    <row r="3728" spans="1:9" x14ac:dyDescent="0.3">
      <c r="A3728">
        <v>3729</v>
      </c>
      <c r="B3728">
        <v>40</v>
      </c>
      <c r="C3728" t="s">
        <v>13</v>
      </c>
      <c r="D3728" t="s">
        <v>14</v>
      </c>
      <c r="E3728" t="s">
        <v>213</v>
      </c>
      <c r="F3728">
        <v>11</v>
      </c>
      <c r="G3728" s="1">
        <v>120000</v>
      </c>
      <c r="H3728" t="s">
        <v>20</v>
      </c>
      <c r="I3728" t="s">
        <v>23</v>
      </c>
    </row>
    <row r="3729" spans="1:9" x14ac:dyDescent="0.3">
      <c r="A3729">
        <v>3730</v>
      </c>
      <c r="B3729">
        <v>33</v>
      </c>
      <c r="C3729" t="s">
        <v>8</v>
      </c>
      <c r="D3729" t="s">
        <v>9</v>
      </c>
      <c r="E3729" t="s">
        <v>41</v>
      </c>
      <c r="F3729">
        <v>6</v>
      </c>
      <c r="G3729" s="1">
        <v>75000</v>
      </c>
      <c r="H3729" t="s">
        <v>32</v>
      </c>
      <c r="I3729" t="s">
        <v>23</v>
      </c>
    </row>
    <row r="3730" spans="1:9" x14ac:dyDescent="0.3">
      <c r="A3730">
        <v>3731</v>
      </c>
      <c r="B3730">
        <v>29</v>
      </c>
      <c r="C3730" t="s">
        <v>13</v>
      </c>
      <c r="D3730" t="s">
        <v>210</v>
      </c>
      <c r="E3730" t="s">
        <v>212</v>
      </c>
      <c r="F3730">
        <v>1</v>
      </c>
      <c r="G3730" s="1">
        <v>30000</v>
      </c>
      <c r="H3730" t="s">
        <v>32</v>
      </c>
      <c r="I3730" t="s">
        <v>23</v>
      </c>
    </row>
    <row r="3731" spans="1:9" x14ac:dyDescent="0.3">
      <c r="A3731">
        <v>3732</v>
      </c>
      <c r="B3731">
        <v>44</v>
      </c>
      <c r="C3731" t="s">
        <v>8</v>
      </c>
      <c r="D3731" t="s">
        <v>18</v>
      </c>
      <c r="E3731" t="s">
        <v>60</v>
      </c>
      <c r="F3731">
        <v>16</v>
      </c>
      <c r="G3731" s="1">
        <v>160000</v>
      </c>
      <c r="H3731" t="s">
        <v>27</v>
      </c>
      <c r="I3731" t="s">
        <v>12</v>
      </c>
    </row>
    <row r="3732" spans="1:9" x14ac:dyDescent="0.3">
      <c r="A3732">
        <v>3733</v>
      </c>
      <c r="B3732">
        <v>26</v>
      </c>
      <c r="C3732" t="s">
        <v>8</v>
      </c>
      <c r="D3732" t="s">
        <v>9</v>
      </c>
      <c r="E3732" t="s">
        <v>34</v>
      </c>
      <c r="F3732">
        <v>3</v>
      </c>
      <c r="G3732" s="1">
        <v>60000</v>
      </c>
      <c r="H3732" t="s">
        <v>32</v>
      </c>
      <c r="I3732" t="s">
        <v>23</v>
      </c>
    </row>
    <row r="3733" spans="1:9" x14ac:dyDescent="0.3">
      <c r="A3733">
        <v>3734</v>
      </c>
      <c r="B3733">
        <v>36</v>
      </c>
      <c r="C3733" t="s">
        <v>13</v>
      </c>
      <c r="D3733" t="s">
        <v>14</v>
      </c>
      <c r="E3733" t="s">
        <v>29</v>
      </c>
      <c r="F3733">
        <v>8</v>
      </c>
      <c r="G3733" s="1">
        <v>85000</v>
      </c>
      <c r="H3733" t="s">
        <v>20</v>
      </c>
      <c r="I3733" t="s">
        <v>12</v>
      </c>
    </row>
    <row r="3734" spans="1:9" x14ac:dyDescent="0.3">
      <c r="A3734">
        <v>3735</v>
      </c>
      <c r="B3734">
        <v>31</v>
      </c>
      <c r="C3734" t="s">
        <v>8</v>
      </c>
      <c r="D3734" t="s">
        <v>9</v>
      </c>
      <c r="E3734" t="s">
        <v>41</v>
      </c>
      <c r="F3734">
        <v>5</v>
      </c>
      <c r="G3734" s="1">
        <v>70000</v>
      </c>
      <c r="H3734" t="s">
        <v>16</v>
      </c>
      <c r="I3734" t="s">
        <v>39</v>
      </c>
    </row>
    <row r="3735" spans="1:9" x14ac:dyDescent="0.3">
      <c r="A3735">
        <v>3736</v>
      </c>
      <c r="B3735">
        <v>27</v>
      </c>
      <c r="C3735" t="s">
        <v>13</v>
      </c>
      <c r="D3735" t="s">
        <v>14</v>
      </c>
      <c r="E3735" t="s">
        <v>211</v>
      </c>
      <c r="F3735">
        <v>3</v>
      </c>
      <c r="G3735" s="1">
        <v>50000</v>
      </c>
      <c r="H3735" t="s">
        <v>20</v>
      </c>
      <c r="I3735" t="s">
        <v>12</v>
      </c>
    </row>
    <row r="3736" spans="1:9" x14ac:dyDescent="0.3">
      <c r="A3736">
        <v>3737</v>
      </c>
      <c r="B3736">
        <v>42</v>
      </c>
      <c r="C3736" t="s">
        <v>8</v>
      </c>
      <c r="D3736" t="s">
        <v>18</v>
      </c>
      <c r="E3736" t="s">
        <v>60</v>
      </c>
      <c r="F3736">
        <v>13</v>
      </c>
      <c r="G3736" s="1">
        <v>140000</v>
      </c>
      <c r="H3736" t="s">
        <v>16</v>
      </c>
      <c r="I3736" t="s">
        <v>12</v>
      </c>
    </row>
    <row r="3737" spans="1:9" x14ac:dyDescent="0.3">
      <c r="A3737">
        <v>3738</v>
      </c>
      <c r="B3737">
        <v>34</v>
      </c>
      <c r="C3737" t="s">
        <v>13</v>
      </c>
      <c r="D3737" t="s">
        <v>9</v>
      </c>
      <c r="E3737" t="s">
        <v>213</v>
      </c>
      <c r="F3737">
        <v>6</v>
      </c>
      <c r="G3737" s="1">
        <v>75000</v>
      </c>
      <c r="H3737" t="s">
        <v>11</v>
      </c>
      <c r="I3737" t="s">
        <v>12</v>
      </c>
    </row>
    <row r="3738" spans="1:9" x14ac:dyDescent="0.3">
      <c r="A3738">
        <v>3739</v>
      </c>
      <c r="B3738">
        <v>28</v>
      </c>
      <c r="C3738" t="s">
        <v>8</v>
      </c>
      <c r="D3738" t="s">
        <v>210</v>
      </c>
      <c r="E3738" t="s">
        <v>212</v>
      </c>
      <c r="F3738">
        <v>2</v>
      </c>
      <c r="G3738" s="1">
        <v>35000</v>
      </c>
      <c r="H3738" t="s">
        <v>32</v>
      </c>
      <c r="I3738" t="s">
        <v>33</v>
      </c>
    </row>
    <row r="3739" spans="1:9" x14ac:dyDescent="0.3">
      <c r="A3739">
        <v>3740</v>
      </c>
      <c r="B3739">
        <v>39</v>
      </c>
      <c r="C3739" t="s">
        <v>13</v>
      </c>
      <c r="D3739" t="s">
        <v>14</v>
      </c>
      <c r="E3739" t="s">
        <v>42</v>
      </c>
      <c r="F3739">
        <v>10</v>
      </c>
      <c r="G3739" s="1">
        <v>110000</v>
      </c>
      <c r="H3739" t="s">
        <v>27</v>
      </c>
      <c r="I3739" t="s">
        <v>12</v>
      </c>
    </row>
    <row r="3740" spans="1:9" x14ac:dyDescent="0.3">
      <c r="A3740">
        <v>3741</v>
      </c>
      <c r="B3740">
        <v>31</v>
      </c>
      <c r="C3740" t="s">
        <v>8</v>
      </c>
      <c r="D3740" t="s">
        <v>9</v>
      </c>
      <c r="E3740" t="s">
        <v>10</v>
      </c>
      <c r="F3740">
        <v>4</v>
      </c>
      <c r="G3740" s="1">
        <v>65000</v>
      </c>
      <c r="H3740" t="s">
        <v>27</v>
      </c>
      <c r="I3740" t="s">
        <v>12</v>
      </c>
    </row>
    <row r="3741" spans="1:9" x14ac:dyDescent="0.3">
      <c r="A3741">
        <v>3742</v>
      </c>
      <c r="B3741">
        <v>45</v>
      </c>
      <c r="C3741" t="s">
        <v>8</v>
      </c>
      <c r="D3741" t="s">
        <v>18</v>
      </c>
      <c r="E3741" t="s">
        <v>60</v>
      </c>
      <c r="F3741">
        <v>18</v>
      </c>
      <c r="G3741" s="1">
        <v>180000</v>
      </c>
      <c r="H3741" t="s">
        <v>20</v>
      </c>
      <c r="I3741" t="s">
        <v>12</v>
      </c>
    </row>
    <row r="3742" spans="1:9" x14ac:dyDescent="0.3">
      <c r="A3742">
        <v>3743</v>
      </c>
      <c r="B3742">
        <v>25</v>
      </c>
      <c r="C3742" t="s">
        <v>13</v>
      </c>
      <c r="D3742" t="s">
        <v>9</v>
      </c>
      <c r="E3742" t="s">
        <v>110</v>
      </c>
      <c r="F3742">
        <v>1</v>
      </c>
      <c r="G3742" s="1">
        <v>35000</v>
      </c>
      <c r="H3742" t="s">
        <v>11</v>
      </c>
      <c r="I3742" t="s">
        <v>44</v>
      </c>
    </row>
    <row r="3743" spans="1:9" x14ac:dyDescent="0.3">
      <c r="A3743">
        <v>3744</v>
      </c>
      <c r="B3743">
        <v>40</v>
      </c>
      <c r="C3743" t="s">
        <v>13</v>
      </c>
      <c r="D3743" t="s">
        <v>14</v>
      </c>
      <c r="E3743" t="s">
        <v>213</v>
      </c>
      <c r="F3743">
        <v>11</v>
      </c>
      <c r="G3743" s="1">
        <v>120000</v>
      </c>
      <c r="H3743" t="s">
        <v>20</v>
      </c>
      <c r="I3743" t="s">
        <v>12</v>
      </c>
    </row>
    <row r="3744" spans="1:9" x14ac:dyDescent="0.3">
      <c r="A3744">
        <v>3745</v>
      </c>
      <c r="B3744">
        <v>33</v>
      </c>
      <c r="C3744" t="s">
        <v>8</v>
      </c>
      <c r="D3744" t="s">
        <v>9</v>
      </c>
      <c r="E3744" t="s">
        <v>41</v>
      </c>
      <c r="F3744">
        <v>6</v>
      </c>
      <c r="G3744" s="1">
        <v>75000</v>
      </c>
      <c r="H3744" t="s">
        <v>16</v>
      </c>
      <c r="I3744" t="s">
        <v>12</v>
      </c>
    </row>
    <row r="3745" spans="1:9" x14ac:dyDescent="0.3">
      <c r="A3745">
        <v>3746</v>
      </c>
      <c r="B3745">
        <v>29</v>
      </c>
      <c r="C3745" t="s">
        <v>13</v>
      </c>
      <c r="D3745" t="s">
        <v>210</v>
      </c>
      <c r="E3745" t="s">
        <v>212</v>
      </c>
      <c r="F3745">
        <v>1</v>
      </c>
      <c r="G3745" s="1">
        <v>30000</v>
      </c>
      <c r="H3745" t="s">
        <v>27</v>
      </c>
      <c r="I3745" t="s">
        <v>12</v>
      </c>
    </row>
    <row r="3746" spans="1:9" x14ac:dyDescent="0.3">
      <c r="A3746">
        <v>3747</v>
      </c>
      <c r="B3746">
        <v>44</v>
      </c>
      <c r="C3746" t="s">
        <v>8</v>
      </c>
      <c r="D3746" t="s">
        <v>18</v>
      </c>
      <c r="E3746" t="s">
        <v>60</v>
      </c>
      <c r="F3746">
        <v>16</v>
      </c>
      <c r="G3746" s="1">
        <v>160000</v>
      </c>
      <c r="H3746" t="s">
        <v>32</v>
      </c>
      <c r="I3746" t="s">
        <v>33</v>
      </c>
    </row>
    <row r="3747" spans="1:9" x14ac:dyDescent="0.3">
      <c r="A3747">
        <v>3748</v>
      </c>
      <c r="B3747">
        <v>26</v>
      </c>
      <c r="C3747" t="s">
        <v>8</v>
      </c>
      <c r="D3747" t="s">
        <v>9</v>
      </c>
      <c r="E3747" t="s">
        <v>34</v>
      </c>
      <c r="F3747">
        <v>3</v>
      </c>
      <c r="G3747" s="1">
        <v>60000</v>
      </c>
      <c r="H3747" t="s">
        <v>16</v>
      </c>
      <c r="I3747" t="s">
        <v>39</v>
      </c>
    </row>
    <row r="3748" spans="1:9" x14ac:dyDescent="0.3">
      <c r="A3748">
        <v>3749</v>
      </c>
      <c r="B3748">
        <v>36</v>
      </c>
      <c r="C3748" t="s">
        <v>13</v>
      </c>
      <c r="D3748" t="s">
        <v>14</v>
      </c>
      <c r="E3748" t="s">
        <v>29</v>
      </c>
      <c r="F3748">
        <v>8</v>
      </c>
      <c r="G3748" s="1">
        <v>85000</v>
      </c>
      <c r="H3748" t="s">
        <v>32</v>
      </c>
      <c r="I3748" t="s">
        <v>33</v>
      </c>
    </row>
    <row r="3749" spans="1:9" x14ac:dyDescent="0.3">
      <c r="A3749">
        <v>3750</v>
      </c>
      <c r="B3749">
        <v>31</v>
      </c>
      <c r="C3749" t="s">
        <v>8</v>
      </c>
      <c r="D3749" t="s">
        <v>9</v>
      </c>
      <c r="E3749" t="s">
        <v>41</v>
      </c>
      <c r="F3749">
        <v>5</v>
      </c>
      <c r="G3749" s="1">
        <v>70000</v>
      </c>
      <c r="H3749" t="s">
        <v>20</v>
      </c>
      <c r="I3749" t="s">
        <v>12</v>
      </c>
    </row>
    <row r="3750" spans="1:9" x14ac:dyDescent="0.3">
      <c r="A3750">
        <v>3751</v>
      </c>
      <c r="B3750">
        <v>27</v>
      </c>
      <c r="C3750" t="s">
        <v>13</v>
      </c>
      <c r="D3750" t="s">
        <v>14</v>
      </c>
      <c r="E3750" t="s">
        <v>211</v>
      </c>
      <c r="F3750">
        <v>3</v>
      </c>
      <c r="G3750" s="1">
        <v>50000</v>
      </c>
      <c r="H3750" t="s">
        <v>11</v>
      </c>
      <c r="I3750" t="s">
        <v>35</v>
      </c>
    </row>
    <row r="3751" spans="1:9" x14ac:dyDescent="0.3">
      <c r="A3751">
        <v>3752</v>
      </c>
      <c r="B3751">
        <v>42</v>
      </c>
      <c r="C3751" t="s">
        <v>8</v>
      </c>
      <c r="D3751" t="s">
        <v>18</v>
      </c>
      <c r="E3751" t="s">
        <v>60</v>
      </c>
      <c r="F3751">
        <v>13</v>
      </c>
      <c r="G3751" s="1">
        <v>140000</v>
      </c>
      <c r="H3751" t="s">
        <v>16</v>
      </c>
      <c r="I3751" t="s">
        <v>39</v>
      </c>
    </row>
    <row r="3752" spans="1:9" x14ac:dyDescent="0.3">
      <c r="A3752">
        <v>3753</v>
      </c>
      <c r="B3752">
        <v>34</v>
      </c>
      <c r="C3752" t="s">
        <v>13</v>
      </c>
      <c r="D3752" t="s">
        <v>9</v>
      </c>
      <c r="E3752" t="s">
        <v>213</v>
      </c>
      <c r="F3752">
        <v>6</v>
      </c>
      <c r="G3752" s="1">
        <v>75000</v>
      </c>
      <c r="H3752" t="s">
        <v>32</v>
      </c>
      <c r="I3752" t="s">
        <v>33</v>
      </c>
    </row>
    <row r="3753" spans="1:9" x14ac:dyDescent="0.3">
      <c r="A3753">
        <v>3754</v>
      </c>
      <c r="B3753">
        <v>28</v>
      </c>
      <c r="C3753" t="s">
        <v>8</v>
      </c>
      <c r="D3753" t="s">
        <v>210</v>
      </c>
      <c r="E3753" t="s">
        <v>212</v>
      </c>
      <c r="F3753">
        <v>2</v>
      </c>
      <c r="G3753" s="1">
        <v>35000</v>
      </c>
      <c r="H3753" t="s">
        <v>11</v>
      </c>
      <c r="I3753" t="s">
        <v>35</v>
      </c>
    </row>
    <row r="3754" spans="1:9" x14ac:dyDescent="0.3">
      <c r="A3754">
        <v>3755</v>
      </c>
      <c r="B3754">
        <v>39</v>
      </c>
      <c r="C3754" t="s">
        <v>13</v>
      </c>
      <c r="D3754" t="s">
        <v>14</v>
      </c>
      <c r="E3754" t="s">
        <v>42</v>
      </c>
      <c r="F3754">
        <v>10</v>
      </c>
      <c r="G3754" s="1">
        <v>110000</v>
      </c>
      <c r="H3754" t="s">
        <v>32</v>
      </c>
      <c r="I3754" t="s">
        <v>12</v>
      </c>
    </row>
    <row r="3755" spans="1:9" x14ac:dyDescent="0.3">
      <c r="A3755">
        <v>3756</v>
      </c>
      <c r="B3755">
        <v>31</v>
      </c>
      <c r="C3755" t="s">
        <v>8</v>
      </c>
      <c r="D3755" t="s">
        <v>9</v>
      </c>
      <c r="E3755" t="s">
        <v>10</v>
      </c>
      <c r="F3755">
        <v>4</v>
      </c>
      <c r="G3755" s="1">
        <v>65000</v>
      </c>
      <c r="H3755" t="s">
        <v>32</v>
      </c>
      <c r="I3755" t="s">
        <v>33</v>
      </c>
    </row>
    <row r="3756" spans="1:9" x14ac:dyDescent="0.3">
      <c r="A3756">
        <v>3757</v>
      </c>
      <c r="B3756">
        <v>45</v>
      </c>
      <c r="C3756" t="s">
        <v>8</v>
      </c>
      <c r="D3756" t="s">
        <v>18</v>
      </c>
      <c r="E3756" t="s">
        <v>60</v>
      </c>
      <c r="F3756">
        <v>18</v>
      </c>
      <c r="G3756" s="1">
        <v>180000</v>
      </c>
      <c r="H3756" t="s">
        <v>20</v>
      </c>
      <c r="I3756" t="s">
        <v>56</v>
      </c>
    </row>
    <row r="3757" spans="1:9" x14ac:dyDescent="0.3">
      <c r="A3757">
        <v>3758</v>
      </c>
      <c r="B3757">
        <v>25</v>
      </c>
      <c r="C3757" t="s">
        <v>13</v>
      </c>
      <c r="D3757" t="s">
        <v>9</v>
      </c>
      <c r="E3757" t="s">
        <v>110</v>
      </c>
      <c r="F3757">
        <v>1</v>
      </c>
      <c r="G3757" s="1">
        <v>35000</v>
      </c>
      <c r="H3757" t="s">
        <v>20</v>
      </c>
      <c r="I3757" t="s">
        <v>56</v>
      </c>
    </row>
    <row r="3758" spans="1:9" x14ac:dyDescent="0.3">
      <c r="A3758">
        <v>3759</v>
      </c>
      <c r="B3758">
        <v>40</v>
      </c>
      <c r="C3758" t="s">
        <v>13</v>
      </c>
      <c r="D3758" t="s">
        <v>14</v>
      </c>
      <c r="E3758" t="s">
        <v>213</v>
      </c>
      <c r="F3758">
        <v>11</v>
      </c>
      <c r="G3758" s="1">
        <v>120000</v>
      </c>
      <c r="H3758" t="s">
        <v>27</v>
      </c>
      <c r="I3758" t="s">
        <v>12</v>
      </c>
    </row>
    <row r="3759" spans="1:9" x14ac:dyDescent="0.3">
      <c r="A3759">
        <v>3760</v>
      </c>
      <c r="B3759">
        <v>33</v>
      </c>
      <c r="C3759" t="s">
        <v>8</v>
      </c>
      <c r="D3759" t="s">
        <v>9</v>
      </c>
      <c r="E3759" t="s">
        <v>41</v>
      </c>
      <c r="F3759">
        <v>6</v>
      </c>
      <c r="G3759" s="1">
        <v>75000</v>
      </c>
      <c r="H3759" t="s">
        <v>32</v>
      </c>
      <c r="I3759" t="s">
        <v>33</v>
      </c>
    </row>
    <row r="3760" spans="1:9" x14ac:dyDescent="0.3">
      <c r="A3760">
        <v>3761</v>
      </c>
      <c r="B3760">
        <v>29</v>
      </c>
      <c r="C3760" t="s">
        <v>13</v>
      </c>
      <c r="D3760" t="s">
        <v>210</v>
      </c>
      <c r="E3760" t="s">
        <v>212</v>
      </c>
      <c r="F3760">
        <v>1</v>
      </c>
      <c r="G3760" s="1">
        <v>30000</v>
      </c>
      <c r="H3760" t="s">
        <v>11</v>
      </c>
      <c r="I3760" t="s">
        <v>35</v>
      </c>
    </row>
    <row r="3761" spans="1:9" x14ac:dyDescent="0.3">
      <c r="A3761">
        <v>3762</v>
      </c>
      <c r="B3761">
        <v>44</v>
      </c>
      <c r="C3761" t="s">
        <v>8</v>
      </c>
      <c r="D3761" t="s">
        <v>18</v>
      </c>
      <c r="E3761" t="s">
        <v>60</v>
      </c>
      <c r="F3761">
        <v>16</v>
      </c>
      <c r="G3761" s="1">
        <v>160000</v>
      </c>
      <c r="H3761" t="s">
        <v>11</v>
      </c>
      <c r="I3761" t="s">
        <v>12</v>
      </c>
    </row>
    <row r="3762" spans="1:9" x14ac:dyDescent="0.3">
      <c r="A3762">
        <v>3763</v>
      </c>
      <c r="B3762">
        <v>26</v>
      </c>
      <c r="C3762" t="s">
        <v>8</v>
      </c>
      <c r="D3762" t="s">
        <v>9</v>
      </c>
      <c r="E3762" t="s">
        <v>34</v>
      </c>
      <c r="F3762">
        <v>3</v>
      </c>
      <c r="G3762" s="1">
        <v>60000</v>
      </c>
      <c r="H3762" t="s">
        <v>32</v>
      </c>
      <c r="I3762" t="s">
        <v>12</v>
      </c>
    </row>
    <row r="3763" spans="1:9" x14ac:dyDescent="0.3">
      <c r="A3763">
        <v>3764</v>
      </c>
      <c r="B3763">
        <v>27</v>
      </c>
      <c r="C3763" t="s">
        <v>8</v>
      </c>
      <c r="D3763" t="s">
        <v>9</v>
      </c>
      <c r="E3763" t="s">
        <v>10</v>
      </c>
      <c r="F3763">
        <v>3</v>
      </c>
      <c r="G3763" s="1">
        <v>60000</v>
      </c>
      <c r="H3763" t="s">
        <v>11</v>
      </c>
      <c r="I3763" t="s">
        <v>23</v>
      </c>
    </row>
    <row r="3764" spans="1:9" x14ac:dyDescent="0.3">
      <c r="A3764">
        <v>3765</v>
      </c>
      <c r="B3764">
        <v>38</v>
      </c>
      <c r="C3764" t="s">
        <v>13</v>
      </c>
      <c r="D3764" t="s">
        <v>14</v>
      </c>
      <c r="E3764" t="s">
        <v>42</v>
      </c>
      <c r="F3764">
        <v>9</v>
      </c>
      <c r="G3764" s="1">
        <v>100000</v>
      </c>
      <c r="H3764" t="s">
        <v>11</v>
      </c>
      <c r="I3764" t="s">
        <v>35</v>
      </c>
    </row>
    <row r="3765" spans="1:9" x14ac:dyDescent="0.3">
      <c r="A3765">
        <v>3766</v>
      </c>
      <c r="B3765">
        <v>44</v>
      </c>
      <c r="C3765" t="s">
        <v>8</v>
      </c>
      <c r="D3765" t="s">
        <v>18</v>
      </c>
      <c r="E3765" t="s">
        <v>60</v>
      </c>
      <c r="F3765">
        <v>15</v>
      </c>
      <c r="G3765" s="1">
        <v>150000</v>
      </c>
      <c r="H3765" t="s">
        <v>16</v>
      </c>
      <c r="I3765" t="s">
        <v>23</v>
      </c>
    </row>
    <row r="3766" spans="1:9" x14ac:dyDescent="0.3">
      <c r="A3766">
        <v>3767</v>
      </c>
      <c r="B3766">
        <v>30</v>
      </c>
      <c r="C3766" t="s">
        <v>13</v>
      </c>
      <c r="D3766" t="s">
        <v>9</v>
      </c>
      <c r="E3766" t="s">
        <v>211</v>
      </c>
      <c r="F3766">
        <v>4</v>
      </c>
      <c r="G3766" s="1">
        <v>55000</v>
      </c>
      <c r="H3766" t="s">
        <v>20</v>
      </c>
      <c r="I3766" t="s">
        <v>23</v>
      </c>
    </row>
    <row r="3767" spans="1:9" x14ac:dyDescent="0.3">
      <c r="A3767">
        <v>3768</v>
      </c>
      <c r="B3767">
        <v>23</v>
      </c>
      <c r="C3767" t="s">
        <v>8</v>
      </c>
      <c r="D3767" t="s">
        <v>210</v>
      </c>
      <c r="E3767" t="s">
        <v>212</v>
      </c>
      <c r="F3767">
        <v>1</v>
      </c>
      <c r="G3767" s="1">
        <v>30000</v>
      </c>
      <c r="H3767" t="s">
        <v>20</v>
      </c>
      <c r="I3767" t="s">
        <v>23</v>
      </c>
    </row>
    <row r="3768" spans="1:9" x14ac:dyDescent="0.3">
      <c r="A3768">
        <v>3769</v>
      </c>
      <c r="B3768">
        <v>28</v>
      </c>
      <c r="C3768" t="s">
        <v>13</v>
      </c>
      <c r="D3768" t="s">
        <v>14</v>
      </c>
      <c r="E3768" t="s">
        <v>34</v>
      </c>
      <c r="F3768">
        <v>5</v>
      </c>
      <c r="G3768" s="1">
        <v>70000</v>
      </c>
      <c r="H3768" t="s">
        <v>27</v>
      </c>
      <c r="I3768" t="s">
        <v>30</v>
      </c>
    </row>
    <row r="3769" spans="1:9" x14ac:dyDescent="0.3">
      <c r="A3769">
        <v>3770</v>
      </c>
      <c r="B3769">
        <v>34</v>
      </c>
      <c r="C3769" t="s">
        <v>8</v>
      </c>
      <c r="D3769" t="s">
        <v>9</v>
      </c>
      <c r="E3769" t="s">
        <v>41</v>
      </c>
      <c r="F3769">
        <v>8</v>
      </c>
      <c r="G3769" s="1">
        <v>90000</v>
      </c>
      <c r="H3769" t="s">
        <v>27</v>
      </c>
      <c r="I3769" t="s">
        <v>12</v>
      </c>
    </row>
    <row r="3770" spans="1:9" x14ac:dyDescent="0.3">
      <c r="A3770">
        <v>3771</v>
      </c>
      <c r="B3770">
        <v>25</v>
      </c>
      <c r="C3770" t="s">
        <v>13</v>
      </c>
      <c r="D3770" t="s">
        <v>14</v>
      </c>
      <c r="E3770" t="s">
        <v>29</v>
      </c>
      <c r="F3770">
        <v>2</v>
      </c>
      <c r="G3770" s="1">
        <v>40000</v>
      </c>
      <c r="H3770" t="s">
        <v>20</v>
      </c>
      <c r="I3770" t="s">
        <v>56</v>
      </c>
    </row>
    <row r="3771" spans="1:9" x14ac:dyDescent="0.3">
      <c r="A3771">
        <v>3772</v>
      </c>
      <c r="B3771">
        <v>41</v>
      </c>
      <c r="C3771" t="s">
        <v>8</v>
      </c>
      <c r="D3771" t="s">
        <v>18</v>
      </c>
      <c r="E3771" t="s">
        <v>60</v>
      </c>
      <c r="F3771">
        <v>12</v>
      </c>
      <c r="G3771" s="1">
        <v>130000</v>
      </c>
      <c r="H3771" t="s">
        <v>16</v>
      </c>
      <c r="I3771" t="s">
        <v>12</v>
      </c>
    </row>
    <row r="3772" spans="1:9" x14ac:dyDescent="0.3">
      <c r="A3772">
        <v>3773</v>
      </c>
      <c r="B3772">
        <v>33</v>
      </c>
      <c r="C3772" t="s">
        <v>13</v>
      </c>
      <c r="D3772" t="s">
        <v>9</v>
      </c>
      <c r="E3772" t="s">
        <v>213</v>
      </c>
      <c r="F3772">
        <v>6</v>
      </c>
      <c r="G3772" s="1">
        <v>75000</v>
      </c>
      <c r="H3772" t="s">
        <v>16</v>
      </c>
      <c r="I3772" t="s">
        <v>17</v>
      </c>
    </row>
    <row r="3773" spans="1:9" x14ac:dyDescent="0.3">
      <c r="A3773">
        <v>3774</v>
      </c>
      <c r="B3773">
        <v>26</v>
      </c>
      <c r="C3773" t="s">
        <v>8</v>
      </c>
      <c r="D3773" t="s">
        <v>210</v>
      </c>
      <c r="E3773" t="s">
        <v>212</v>
      </c>
      <c r="F3773">
        <v>2</v>
      </c>
      <c r="G3773" s="1">
        <v>35000</v>
      </c>
      <c r="H3773" t="s">
        <v>32</v>
      </c>
      <c r="I3773" t="s">
        <v>23</v>
      </c>
    </row>
    <row r="3774" spans="1:9" x14ac:dyDescent="0.3">
      <c r="A3774">
        <v>3775</v>
      </c>
      <c r="B3774">
        <v>37</v>
      </c>
      <c r="C3774" t="s">
        <v>13</v>
      </c>
      <c r="D3774" t="s">
        <v>14</v>
      </c>
      <c r="E3774" t="s">
        <v>42</v>
      </c>
      <c r="F3774">
        <v>10</v>
      </c>
      <c r="G3774" s="1">
        <v>110000</v>
      </c>
      <c r="H3774" t="s">
        <v>27</v>
      </c>
      <c r="I3774" t="s">
        <v>12</v>
      </c>
    </row>
    <row r="3775" spans="1:9" x14ac:dyDescent="0.3">
      <c r="A3775">
        <v>3776</v>
      </c>
      <c r="B3775">
        <v>29</v>
      </c>
      <c r="C3775" t="s">
        <v>8</v>
      </c>
      <c r="D3775" t="s">
        <v>9</v>
      </c>
      <c r="E3775" t="s">
        <v>10</v>
      </c>
      <c r="F3775">
        <v>4</v>
      </c>
      <c r="G3775" s="1">
        <v>65000</v>
      </c>
      <c r="H3775" t="s">
        <v>20</v>
      </c>
      <c r="I3775" t="s">
        <v>12</v>
      </c>
    </row>
    <row r="3776" spans="1:9" x14ac:dyDescent="0.3">
      <c r="A3776">
        <v>3777</v>
      </c>
      <c r="B3776">
        <v>46</v>
      </c>
      <c r="C3776" t="s">
        <v>8</v>
      </c>
      <c r="D3776" t="s">
        <v>18</v>
      </c>
      <c r="E3776" t="s">
        <v>60</v>
      </c>
      <c r="F3776">
        <v>18</v>
      </c>
      <c r="G3776" s="1">
        <v>180000</v>
      </c>
      <c r="H3776" t="s">
        <v>11</v>
      </c>
      <c r="I3776" t="s">
        <v>12</v>
      </c>
    </row>
    <row r="3777" spans="1:9" x14ac:dyDescent="0.3">
      <c r="A3777">
        <v>3778</v>
      </c>
      <c r="B3777">
        <v>26</v>
      </c>
      <c r="C3777" t="s">
        <v>13</v>
      </c>
      <c r="D3777" t="s">
        <v>9</v>
      </c>
      <c r="E3777" t="s">
        <v>110</v>
      </c>
      <c r="F3777">
        <v>1</v>
      </c>
      <c r="G3777" s="1">
        <v>35000</v>
      </c>
      <c r="H3777" t="s">
        <v>16</v>
      </c>
      <c r="I3777" t="s">
        <v>17</v>
      </c>
    </row>
    <row r="3778" spans="1:9" x14ac:dyDescent="0.3">
      <c r="A3778">
        <v>3779</v>
      </c>
      <c r="B3778">
        <v>39</v>
      </c>
      <c r="C3778" t="s">
        <v>13</v>
      </c>
      <c r="D3778" t="s">
        <v>14</v>
      </c>
      <c r="E3778" t="s">
        <v>213</v>
      </c>
      <c r="F3778">
        <v>11</v>
      </c>
      <c r="G3778" s="1">
        <v>120000</v>
      </c>
      <c r="H3778" t="s">
        <v>16</v>
      </c>
      <c r="I3778" t="s">
        <v>12</v>
      </c>
    </row>
    <row r="3779" spans="1:9" x14ac:dyDescent="0.3">
      <c r="A3779">
        <v>3780</v>
      </c>
      <c r="B3779">
        <v>32</v>
      </c>
      <c r="C3779" t="s">
        <v>8</v>
      </c>
      <c r="D3779" t="s">
        <v>9</v>
      </c>
      <c r="E3779" t="s">
        <v>41</v>
      </c>
      <c r="F3779">
        <v>6</v>
      </c>
      <c r="G3779" s="1">
        <v>75000</v>
      </c>
      <c r="H3779" t="s">
        <v>27</v>
      </c>
      <c r="I3779" t="s">
        <v>12</v>
      </c>
    </row>
    <row r="3780" spans="1:9" x14ac:dyDescent="0.3">
      <c r="A3780">
        <v>3781</v>
      </c>
      <c r="B3780">
        <v>28</v>
      </c>
      <c r="C3780" t="s">
        <v>13</v>
      </c>
      <c r="D3780" t="s">
        <v>210</v>
      </c>
      <c r="E3780" t="s">
        <v>212</v>
      </c>
      <c r="F3780">
        <v>1</v>
      </c>
      <c r="G3780" s="1">
        <v>30000</v>
      </c>
      <c r="H3780" t="s">
        <v>16</v>
      </c>
      <c r="I3780" t="s">
        <v>17</v>
      </c>
    </row>
    <row r="3781" spans="1:9" x14ac:dyDescent="0.3">
      <c r="A3781">
        <v>3782</v>
      </c>
      <c r="B3781">
        <v>43</v>
      </c>
      <c r="C3781" t="s">
        <v>8</v>
      </c>
      <c r="D3781" t="s">
        <v>18</v>
      </c>
      <c r="E3781" t="s">
        <v>60</v>
      </c>
      <c r="F3781">
        <v>16</v>
      </c>
      <c r="G3781" s="1">
        <v>160000</v>
      </c>
      <c r="H3781" t="s">
        <v>32</v>
      </c>
      <c r="I3781" t="s">
        <v>23</v>
      </c>
    </row>
    <row r="3782" spans="1:9" x14ac:dyDescent="0.3">
      <c r="A3782">
        <v>3783</v>
      </c>
      <c r="B3782">
        <v>27</v>
      </c>
      <c r="C3782" t="s">
        <v>8</v>
      </c>
      <c r="D3782" t="s">
        <v>9</v>
      </c>
      <c r="E3782" t="s">
        <v>34</v>
      </c>
      <c r="F3782">
        <v>3</v>
      </c>
      <c r="G3782" s="1">
        <v>60000</v>
      </c>
      <c r="H3782" t="s">
        <v>20</v>
      </c>
      <c r="I3782" t="s">
        <v>23</v>
      </c>
    </row>
    <row r="3783" spans="1:9" x14ac:dyDescent="0.3">
      <c r="A3783">
        <v>3784</v>
      </c>
      <c r="B3783">
        <v>35</v>
      </c>
      <c r="C3783" t="s">
        <v>13</v>
      </c>
      <c r="D3783" t="s">
        <v>14</v>
      </c>
      <c r="E3783" t="s">
        <v>29</v>
      </c>
      <c r="F3783">
        <v>8</v>
      </c>
      <c r="G3783" s="1">
        <v>85000</v>
      </c>
      <c r="H3783" t="s">
        <v>11</v>
      </c>
      <c r="I3783" t="s">
        <v>35</v>
      </c>
    </row>
    <row r="3784" spans="1:9" x14ac:dyDescent="0.3">
      <c r="A3784">
        <v>3785</v>
      </c>
      <c r="B3784">
        <v>30</v>
      </c>
      <c r="C3784" t="s">
        <v>8</v>
      </c>
      <c r="D3784" t="s">
        <v>9</v>
      </c>
      <c r="E3784" t="s">
        <v>41</v>
      </c>
      <c r="F3784">
        <v>5</v>
      </c>
      <c r="G3784" s="1">
        <v>70000</v>
      </c>
      <c r="H3784" t="s">
        <v>16</v>
      </c>
      <c r="I3784" t="s">
        <v>23</v>
      </c>
    </row>
    <row r="3785" spans="1:9" x14ac:dyDescent="0.3">
      <c r="A3785">
        <v>3786</v>
      </c>
      <c r="B3785">
        <v>26</v>
      </c>
      <c r="C3785" t="s">
        <v>13</v>
      </c>
      <c r="D3785" t="s">
        <v>14</v>
      </c>
      <c r="E3785" t="s">
        <v>211</v>
      </c>
      <c r="F3785">
        <v>3</v>
      </c>
      <c r="G3785" s="1">
        <v>50000</v>
      </c>
      <c r="H3785" t="s">
        <v>16</v>
      </c>
      <c r="I3785" t="s">
        <v>39</v>
      </c>
    </row>
    <row r="3786" spans="1:9" x14ac:dyDescent="0.3">
      <c r="A3786">
        <v>3787</v>
      </c>
      <c r="B3786">
        <v>41</v>
      </c>
      <c r="C3786" t="s">
        <v>8</v>
      </c>
      <c r="D3786" t="s">
        <v>18</v>
      </c>
      <c r="E3786" t="s">
        <v>60</v>
      </c>
      <c r="F3786">
        <v>13</v>
      </c>
      <c r="G3786" s="1">
        <v>140000</v>
      </c>
      <c r="H3786" t="s">
        <v>11</v>
      </c>
      <c r="I3786" t="s">
        <v>35</v>
      </c>
    </row>
    <row r="3787" spans="1:9" x14ac:dyDescent="0.3">
      <c r="A3787">
        <v>3788</v>
      </c>
      <c r="B3787">
        <v>33</v>
      </c>
      <c r="C3787" t="s">
        <v>13</v>
      </c>
      <c r="D3787" t="s">
        <v>9</v>
      </c>
      <c r="E3787" t="s">
        <v>213</v>
      </c>
      <c r="F3787">
        <v>6</v>
      </c>
      <c r="G3787" s="1">
        <v>75000</v>
      </c>
      <c r="H3787" t="s">
        <v>11</v>
      </c>
      <c r="I3787" t="s">
        <v>12</v>
      </c>
    </row>
    <row r="3788" spans="1:9" x14ac:dyDescent="0.3">
      <c r="A3788">
        <v>3789</v>
      </c>
      <c r="B3788">
        <v>27</v>
      </c>
      <c r="C3788" t="s">
        <v>8</v>
      </c>
      <c r="D3788" t="s">
        <v>210</v>
      </c>
      <c r="E3788" t="s">
        <v>212</v>
      </c>
      <c r="F3788">
        <v>2</v>
      </c>
      <c r="G3788" s="1">
        <v>35000</v>
      </c>
      <c r="H3788" t="s">
        <v>27</v>
      </c>
      <c r="I3788" t="s">
        <v>12</v>
      </c>
    </row>
    <row r="3789" spans="1:9" x14ac:dyDescent="0.3">
      <c r="A3789">
        <v>3790</v>
      </c>
      <c r="B3789">
        <v>38</v>
      </c>
      <c r="C3789" t="s">
        <v>13</v>
      </c>
      <c r="D3789" t="s">
        <v>14</v>
      </c>
      <c r="E3789" t="s">
        <v>42</v>
      </c>
      <c r="F3789">
        <v>10</v>
      </c>
      <c r="G3789" s="1">
        <v>110000</v>
      </c>
      <c r="H3789" t="s">
        <v>16</v>
      </c>
      <c r="I3789" t="s">
        <v>12</v>
      </c>
    </row>
    <row r="3790" spans="1:9" x14ac:dyDescent="0.3">
      <c r="A3790">
        <v>3791</v>
      </c>
      <c r="B3790">
        <v>29</v>
      </c>
      <c r="C3790" t="s">
        <v>8</v>
      </c>
      <c r="D3790" t="s">
        <v>9</v>
      </c>
      <c r="E3790" t="s">
        <v>10</v>
      </c>
      <c r="F3790">
        <v>4</v>
      </c>
      <c r="G3790" s="1">
        <v>65000</v>
      </c>
      <c r="H3790" t="s">
        <v>20</v>
      </c>
      <c r="I3790" t="s">
        <v>23</v>
      </c>
    </row>
    <row r="3791" spans="1:9" x14ac:dyDescent="0.3">
      <c r="A3791">
        <v>3792</v>
      </c>
      <c r="B3791">
        <v>46</v>
      </c>
      <c r="C3791" t="s">
        <v>8</v>
      </c>
      <c r="D3791" t="s">
        <v>18</v>
      </c>
      <c r="E3791" t="s">
        <v>60</v>
      </c>
      <c r="F3791">
        <v>18</v>
      </c>
      <c r="G3791" s="1">
        <v>180000</v>
      </c>
      <c r="H3791" t="s">
        <v>20</v>
      </c>
      <c r="I3791" t="s">
        <v>12</v>
      </c>
    </row>
    <row r="3792" spans="1:9" x14ac:dyDescent="0.3">
      <c r="A3792">
        <v>3793</v>
      </c>
      <c r="B3792">
        <v>26</v>
      </c>
      <c r="C3792" t="s">
        <v>13</v>
      </c>
      <c r="D3792" t="s">
        <v>9</v>
      </c>
      <c r="E3792" t="s">
        <v>110</v>
      </c>
      <c r="F3792">
        <v>1</v>
      </c>
      <c r="G3792" s="1">
        <v>35000</v>
      </c>
      <c r="H3792" t="s">
        <v>32</v>
      </c>
      <c r="I3792" t="s">
        <v>12</v>
      </c>
    </row>
    <row r="3793" spans="1:9" x14ac:dyDescent="0.3">
      <c r="A3793">
        <v>3794</v>
      </c>
      <c r="B3793">
        <v>39</v>
      </c>
      <c r="C3793" t="s">
        <v>13</v>
      </c>
      <c r="D3793" t="s">
        <v>14</v>
      </c>
      <c r="E3793" t="s">
        <v>213</v>
      </c>
      <c r="F3793">
        <v>11</v>
      </c>
      <c r="G3793" s="1">
        <v>120000</v>
      </c>
      <c r="H3793" t="s">
        <v>16</v>
      </c>
      <c r="I3793" t="s">
        <v>12</v>
      </c>
    </row>
    <row r="3794" spans="1:9" x14ac:dyDescent="0.3">
      <c r="A3794">
        <v>3795</v>
      </c>
      <c r="B3794">
        <v>32</v>
      </c>
      <c r="C3794" t="s">
        <v>8</v>
      </c>
      <c r="D3794" t="s">
        <v>9</v>
      </c>
      <c r="E3794" t="s">
        <v>41</v>
      </c>
      <c r="F3794">
        <v>6</v>
      </c>
      <c r="G3794" s="1">
        <v>75000</v>
      </c>
      <c r="H3794" t="s">
        <v>27</v>
      </c>
      <c r="I3794" t="s">
        <v>30</v>
      </c>
    </row>
    <row r="3795" spans="1:9" x14ac:dyDescent="0.3">
      <c r="A3795">
        <v>3796</v>
      </c>
      <c r="B3795">
        <v>28</v>
      </c>
      <c r="C3795" t="s">
        <v>13</v>
      </c>
      <c r="D3795" t="s">
        <v>210</v>
      </c>
      <c r="E3795" t="s">
        <v>212</v>
      </c>
      <c r="F3795">
        <v>1</v>
      </c>
      <c r="G3795" s="1">
        <v>30000</v>
      </c>
      <c r="H3795" t="s">
        <v>27</v>
      </c>
      <c r="I3795" t="s">
        <v>30</v>
      </c>
    </row>
    <row r="3796" spans="1:9" x14ac:dyDescent="0.3">
      <c r="A3796">
        <v>3797</v>
      </c>
      <c r="B3796">
        <v>43</v>
      </c>
      <c r="C3796" t="s">
        <v>8</v>
      </c>
      <c r="D3796" t="s">
        <v>18</v>
      </c>
      <c r="E3796" t="s">
        <v>60</v>
      </c>
      <c r="F3796">
        <v>16</v>
      </c>
      <c r="G3796" s="1">
        <v>160000</v>
      </c>
      <c r="H3796" t="s">
        <v>32</v>
      </c>
      <c r="I3796" t="s">
        <v>33</v>
      </c>
    </row>
    <row r="3797" spans="1:9" x14ac:dyDescent="0.3">
      <c r="A3797">
        <v>3798</v>
      </c>
      <c r="B3797">
        <v>27</v>
      </c>
      <c r="C3797" t="s">
        <v>8</v>
      </c>
      <c r="D3797" t="s">
        <v>9</v>
      </c>
      <c r="E3797" t="s">
        <v>34</v>
      </c>
      <c r="F3797">
        <v>3</v>
      </c>
      <c r="G3797" s="1">
        <v>60000</v>
      </c>
      <c r="H3797" t="s">
        <v>11</v>
      </c>
      <c r="I3797" t="s">
        <v>35</v>
      </c>
    </row>
    <row r="3798" spans="1:9" x14ac:dyDescent="0.3">
      <c r="A3798">
        <v>3799</v>
      </c>
      <c r="B3798">
        <v>35</v>
      </c>
      <c r="C3798" t="s">
        <v>13</v>
      </c>
      <c r="D3798" t="s">
        <v>14</v>
      </c>
      <c r="E3798" t="s">
        <v>29</v>
      </c>
      <c r="F3798">
        <v>8</v>
      </c>
      <c r="G3798" s="1">
        <v>85000</v>
      </c>
      <c r="H3798" t="s">
        <v>16</v>
      </c>
      <c r="I3798" t="s">
        <v>23</v>
      </c>
    </row>
    <row r="3799" spans="1:9" x14ac:dyDescent="0.3">
      <c r="A3799">
        <v>3800</v>
      </c>
      <c r="B3799">
        <v>30</v>
      </c>
      <c r="C3799" t="s">
        <v>8</v>
      </c>
      <c r="D3799" t="s">
        <v>9</v>
      </c>
      <c r="E3799" t="s">
        <v>41</v>
      </c>
      <c r="F3799">
        <v>5</v>
      </c>
      <c r="G3799" s="1">
        <v>70000</v>
      </c>
      <c r="H3799" t="s">
        <v>16</v>
      </c>
      <c r="I3799" t="s">
        <v>39</v>
      </c>
    </row>
    <row r="3800" spans="1:9" x14ac:dyDescent="0.3">
      <c r="A3800">
        <v>3801</v>
      </c>
      <c r="B3800">
        <v>26</v>
      </c>
      <c r="C3800" t="s">
        <v>13</v>
      </c>
      <c r="D3800" t="s">
        <v>14</v>
      </c>
      <c r="E3800" t="s">
        <v>211</v>
      </c>
      <c r="F3800">
        <v>3</v>
      </c>
      <c r="G3800" s="1">
        <v>50000</v>
      </c>
      <c r="H3800" t="s">
        <v>11</v>
      </c>
      <c r="I3800" t="s">
        <v>35</v>
      </c>
    </row>
    <row r="3801" spans="1:9" x14ac:dyDescent="0.3">
      <c r="A3801">
        <v>3802</v>
      </c>
      <c r="B3801">
        <v>41</v>
      </c>
      <c r="C3801" t="s">
        <v>8</v>
      </c>
      <c r="D3801" t="s">
        <v>18</v>
      </c>
      <c r="E3801" t="s">
        <v>60</v>
      </c>
      <c r="F3801">
        <v>13</v>
      </c>
      <c r="G3801" s="1">
        <v>140000</v>
      </c>
      <c r="H3801" t="s">
        <v>16</v>
      </c>
      <c r="I3801" t="s">
        <v>17</v>
      </c>
    </row>
    <row r="3802" spans="1:9" x14ac:dyDescent="0.3">
      <c r="A3802">
        <v>3803</v>
      </c>
      <c r="B3802">
        <v>33</v>
      </c>
      <c r="C3802" t="s">
        <v>13</v>
      </c>
      <c r="D3802" t="s">
        <v>9</v>
      </c>
      <c r="E3802" t="s">
        <v>213</v>
      </c>
      <c r="F3802">
        <v>6</v>
      </c>
      <c r="G3802" s="1">
        <v>75000</v>
      </c>
      <c r="H3802" t="s">
        <v>16</v>
      </c>
      <c r="I3802" t="s">
        <v>23</v>
      </c>
    </row>
    <row r="3803" spans="1:9" x14ac:dyDescent="0.3">
      <c r="A3803">
        <v>3804</v>
      </c>
      <c r="B3803">
        <v>27</v>
      </c>
      <c r="C3803" t="s">
        <v>8</v>
      </c>
      <c r="D3803" t="s">
        <v>210</v>
      </c>
      <c r="E3803" t="s">
        <v>212</v>
      </c>
      <c r="F3803">
        <v>2</v>
      </c>
      <c r="G3803" s="1">
        <v>35000</v>
      </c>
      <c r="H3803" t="s">
        <v>16</v>
      </c>
      <c r="I3803" t="s">
        <v>39</v>
      </c>
    </row>
    <row r="3804" spans="1:9" x14ac:dyDescent="0.3">
      <c r="A3804">
        <v>3805</v>
      </c>
      <c r="B3804">
        <v>38</v>
      </c>
      <c r="C3804" t="s">
        <v>13</v>
      </c>
      <c r="D3804" t="s">
        <v>14</v>
      </c>
      <c r="E3804" t="s">
        <v>42</v>
      </c>
      <c r="F3804">
        <v>10</v>
      </c>
      <c r="G3804" s="1">
        <v>110000</v>
      </c>
      <c r="H3804" t="s">
        <v>16</v>
      </c>
      <c r="I3804" t="s">
        <v>39</v>
      </c>
    </row>
    <row r="3805" spans="1:9" x14ac:dyDescent="0.3">
      <c r="A3805">
        <v>3806</v>
      </c>
      <c r="B3805">
        <v>29</v>
      </c>
      <c r="C3805" t="s">
        <v>8</v>
      </c>
      <c r="D3805" t="s">
        <v>9</v>
      </c>
      <c r="E3805" t="s">
        <v>10</v>
      </c>
      <c r="F3805">
        <v>4</v>
      </c>
      <c r="G3805" s="1">
        <v>65000</v>
      </c>
      <c r="H3805" t="s">
        <v>11</v>
      </c>
      <c r="I3805" t="s">
        <v>44</v>
      </c>
    </row>
    <row r="3806" spans="1:9" x14ac:dyDescent="0.3">
      <c r="A3806">
        <v>3807</v>
      </c>
      <c r="B3806">
        <v>46</v>
      </c>
      <c r="C3806" t="s">
        <v>8</v>
      </c>
      <c r="D3806" t="s">
        <v>18</v>
      </c>
      <c r="E3806" t="s">
        <v>60</v>
      </c>
      <c r="F3806">
        <v>18</v>
      </c>
      <c r="G3806" s="1">
        <v>180000</v>
      </c>
      <c r="H3806" t="s">
        <v>20</v>
      </c>
      <c r="I3806" t="s">
        <v>56</v>
      </c>
    </row>
    <row r="3807" spans="1:9" x14ac:dyDescent="0.3">
      <c r="A3807">
        <v>3808</v>
      </c>
      <c r="B3807">
        <v>26</v>
      </c>
      <c r="C3807" t="s">
        <v>13</v>
      </c>
      <c r="D3807" t="s">
        <v>9</v>
      </c>
      <c r="E3807" t="s">
        <v>110</v>
      </c>
      <c r="F3807">
        <v>1</v>
      </c>
      <c r="G3807" s="1">
        <v>35000</v>
      </c>
      <c r="H3807" t="s">
        <v>27</v>
      </c>
      <c r="I3807" t="s">
        <v>30</v>
      </c>
    </row>
    <row r="3808" spans="1:9" x14ac:dyDescent="0.3">
      <c r="A3808">
        <v>3809</v>
      </c>
      <c r="B3808">
        <v>39</v>
      </c>
      <c r="C3808" t="s">
        <v>13</v>
      </c>
      <c r="D3808" t="s">
        <v>14</v>
      </c>
      <c r="E3808" t="s">
        <v>213</v>
      </c>
      <c r="F3808">
        <v>11</v>
      </c>
      <c r="G3808" s="1">
        <v>120000</v>
      </c>
      <c r="H3808" t="s">
        <v>16</v>
      </c>
      <c r="I3808" t="s">
        <v>39</v>
      </c>
    </row>
    <row r="3809" spans="1:9" x14ac:dyDescent="0.3">
      <c r="A3809">
        <v>3810</v>
      </c>
      <c r="B3809">
        <v>32</v>
      </c>
      <c r="C3809" t="s">
        <v>8</v>
      </c>
      <c r="D3809" t="s">
        <v>9</v>
      </c>
      <c r="E3809" t="s">
        <v>41</v>
      </c>
      <c r="F3809">
        <v>6</v>
      </c>
      <c r="G3809" s="1">
        <v>75000</v>
      </c>
      <c r="H3809" t="s">
        <v>11</v>
      </c>
      <c r="I3809" t="s">
        <v>35</v>
      </c>
    </row>
    <row r="3810" spans="1:9" x14ac:dyDescent="0.3">
      <c r="A3810">
        <v>3811</v>
      </c>
      <c r="B3810">
        <v>28</v>
      </c>
      <c r="C3810" t="s">
        <v>13</v>
      </c>
      <c r="D3810" t="s">
        <v>210</v>
      </c>
      <c r="E3810" t="s">
        <v>212</v>
      </c>
      <c r="F3810">
        <v>1</v>
      </c>
      <c r="G3810" s="1">
        <v>30000</v>
      </c>
      <c r="H3810" t="s">
        <v>27</v>
      </c>
      <c r="I3810" t="s">
        <v>12</v>
      </c>
    </row>
    <row r="3811" spans="1:9" x14ac:dyDescent="0.3">
      <c r="A3811">
        <v>3812</v>
      </c>
      <c r="B3811">
        <v>43</v>
      </c>
      <c r="C3811" t="s">
        <v>8</v>
      </c>
      <c r="D3811" t="s">
        <v>18</v>
      </c>
      <c r="E3811" t="s">
        <v>60</v>
      </c>
      <c r="F3811">
        <v>16</v>
      </c>
      <c r="G3811" s="1">
        <v>160000</v>
      </c>
      <c r="H3811" t="s">
        <v>20</v>
      </c>
      <c r="I3811" t="s">
        <v>12</v>
      </c>
    </row>
    <row r="3812" spans="1:9" x14ac:dyDescent="0.3">
      <c r="A3812">
        <v>3813</v>
      </c>
      <c r="B3812">
        <v>27</v>
      </c>
      <c r="C3812" t="s">
        <v>8</v>
      </c>
      <c r="D3812" t="s">
        <v>9</v>
      </c>
      <c r="E3812" t="s">
        <v>34</v>
      </c>
      <c r="F3812">
        <v>3</v>
      </c>
      <c r="G3812" s="1">
        <v>60000</v>
      </c>
      <c r="H3812" t="s">
        <v>27</v>
      </c>
      <c r="I3812" t="s">
        <v>28</v>
      </c>
    </row>
    <row r="3813" spans="1:9" x14ac:dyDescent="0.3">
      <c r="A3813">
        <v>3814</v>
      </c>
      <c r="B3813">
        <v>35</v>
      </c>
      <c r="C3813" t="s">
        <v>13</v>
      </c>
      <c r="D3813" t="s">
        <v>14</v>
      </c>
      <c r="E3813" t="s">
        <v>29</v>
      </c>
      <c r="F3813">
        <v>8</v>
      </c>
      <c r="G3813" s="1">
        <v>85000</v>
      </c>
      <c r="H3813" t="s">
        <v>27</v>
      </c>
      <c r="I3813" t="s">
        <v>28</v>
      </c>
    </row>
    <row r="3814" spans="1:9" x14ac:dyDescent="0.3">
      <c r="A3814">
        <v>3815</v>
      </c>
      <c r="B3814">
        <v>30</v>
      </c>
      <c r="C3814" t="s">
        <v>8</v>
      </c>
      <c r="D3814" t="s">
        <v>9</v>
      </c>
      <c r="E3814" t="s">
        <v>41</v>
      </c>
      <c r="F3814">
        <v>5</v>
      </c>
      <c r="G3814" s="1">
        <v>70000</v>
      </c>
      <c r="H3814" t="s">
        <v>11</v>
      </c>
      <c r="I3814" t="s">
        <v>44</v>
      </c>
    </row>
    <row r="3815" spans="1:9" x14ac:dyDescent="0.3">
      <c r="A3815">
        <v>3816</v>
      </c>
      <c r="B3815">
        <v>26</v>
      </c>
      <c r="C3815" t="s">
        <v>13</v>
      </c>
      <c r="D3815" t="s">
        <v>14</v>
      </c>
      <c r="E3815" t="s">
        <v>211</v>
      </c>
      <c r="F3815">
        <v>3</v>
      </c>
      <c r="G3815" s="1">
        <v>50000</v>
      </c>
      <c r="H3815" t="s">
        <v>16</v>
      </c>
      <c r="I3815" t="s">
        <v>23</v>
      </c>
    </row>
    <row r="3816" spans="1:9" x14ac:dyDescent="0.3">
      <c r="A3816">
        <v>3817</v>
      </c>
      <c r="B3816">
        <v>41</v>
      </c>
      <c r="C3816" t="s">
        <v>8</v>
      </c>
      <c r="D3816" t="s">
        <v>18</v>
      </c>
      <c r="E3816" t="s">
        <v>60</v>
      </c>
      <c r="F3816">
        <v>13</v>
      </c>
      <c r="G3816" s="1">
        <v>140000</v>
      </c>
      <c r="H3816" t="s">
        <v>11</v>
      </c>
      <c r="I3816" t="s">
        <v>35</v>
      </c>
    </row>
    <row r="3817" spans="1:9" x14ac:dyDescent="0.3">
      <c r="A3817">
        <v>3818</v>
      </c>
      <c r="B3817">
        <v>33</v>
      </c>
      <c r="C3817" t="s">
        <v>13</v>
      </c>
      <c r="D3817" t="s">
        <v>9</v>
      </c>
      <c r="E3817" t="s">
        <v>213</v>
      </c>
      <c r="F3817">
        <v>6</v>
      </c>
      <c r="G3817" s="1">
        <v>75000</v>
      </c>
      <c r="H3817" t="s">
        <v>32</v>
      </c>
      <c r="I3817" t="s">
        <v>33</v>
      </c>
    </row>
    <row r="3818" spans="1:9" x14ac:dyDescent="0.3">
      <c r="A3818">
        <v>3819</v>
      </c>
      <c r="B3818">
        <v>27</v>
      </c>
      <c r="C3818" t="s">
        <v>8</v>
      </c>
      <c r="D3818" t="s">
        <v>210</v>
      </c>
      <c r="E3818" t="s">
        <v>212</v>
      </c>
      <c r="F3818">
        <v>2</v>
      </c>
      <c r="G3818" s="1">
        <v>35000</v>
      </c>
      <c r="H3818" t="s">
        <v>16</v>
      </c>
      <c r="I3818" t="s">
        <v>12</v>
      </c>
    </row>
    <row r="3819" spans="1:9" x14ac:dyDescent="0.3">
      <c r="A3819">
        <v>3820</v>
      </c>
      <c r="B3819">
        <v>38</v>
      </c>
      <c r="C3819" t="s">
        <v>13</v>
      </c>
      <c r="D3819" t="s">
        <v>14</v>
      </c>
      <c r="E3819" t="s">
        <v>42</v>
      </c>
      <c r="F3819">
        <v>10</v>
      </c>
      <c r="G3819" s="1">
        <v>110000</v>
      </c>
      <c r="H3819" t="s">
        <v>32</v>
      </c>
      <c r="I3819" t="s">
        <v>33</v>
      </c>
    </row>
    <row r="3820" spans="1:9" x14ac:dyDescent="0.3">
      <c r="A3820">
        <v>3821</v>
      </c>
      <c r="B3820">
        <v>29</v>
      </c>
      <c r="C3820" t="s">
        <v>8</v>
      </c>
      <c r="D3820" t="s">
        <v>9</v>
      </c>
      <c r="E3820" t="s">
        <v>10</v>
      </c>
      <c r="F3820">
        <v>4</v>
      </c>
      <c r="G3820" s="1">
        <v>65000</v>
      </c>
      <c r="H3820" t="s">
        <v>20</v>
      </c>
      <c r="I3820" t="s">
        <v>23</v>
      </c>
    </row>
    <row r="3821" spans="1:9" x14ac:dyDescent="0.3">
      <c r="A3821">
        <v>3822</v>
      </c>
      <c r="B3821">
        <v>46</v>
      </c>
      <c r="C3821" t="s">
        <v>8</v>
      </c>
      <c r="D3821" t="s">
        <v>18</v>
      </c>
      <c r="E3821" t="s">
        <v>60</v>
      </c>
      <c r="F3821">
        <v>18</v>
      </c>
      <c r="G3821" s="1">
        <v>180000</v>
      </c>
      <c r="H3821" t="s">
        <v>11</v>
      </c>
      <c r="I3821" t="s">
        <v>35</v>
      </c>
    </row>
    <row r="3822" spans="1:9" x14ac:dyDescent="0.3">
      <c r="A3822">
        <v>3823</v>
      </c>
      <c r="B3822">
        <v>26</v>
      </c>
      <c r="C3822" t="s">
        <v>13</v>
      </c>
      <c r="D3822" t="s">
        <v>9</v>
      </c>
      <c r="E3822" t="s">
        <v>110</v>
      </c>
      <c r="F3822">
        <v>1</v>
      </c>
      <c r="G3822" s="1">
        <v>35000</v>
      </c>
      <c r="H3822" t="s">
        <v>32</v>
      </c>
      <c r="I3822" t="s">
        <v>23</v>
      </c>
    </row>
    <row r="3823" spans="1:9" x14ac:dyDescent="0.3">
      <c r="A3823">
        <v>3824</v>
      </c>
      <c r="B3823">
        <v>39</v>
      </c>
      <c r="C3823" t="s">
        <v>13</v>
      </c>
      <c r="D3823" t="s">
        <v>14</v>
      </c>
      <c r="E3823" t="s">
        <v>213</v>
      </c>
      <c r="F3823">
        <v>11</v>
      </c>
      <c r="G3823" s="1">
        <v>120000</v>
      </c>
      <c r="H3823" t="s">
        <v>20</v>
      </c>
      <c r="I3823" t="s">
        <v>23</v>
      </c>
    </row>
    <row r="3824" spans="1:9" x14ac:dyDescent="0.3">
      <c r="A3824">
        <v>3825</v>
      </c>
      <c r="B3824">
        <v>32</v>
      </c>
      <c r="C3824" t="s">
        <v>8</v>
      </c>
      <c r="D3824" t="s">
        <v>9</v>
      </c>
      <c r="E3824" t="s">
        <v>41</v>
      </c>
      <c r="F3824">
        <v>6</v>
      </c>
      <c r="G3824" s="1">
        <v>75000</v>
      </c>
      <c r="H3824" t="s">
        <v>27</v>
      </c>
      <c r="I3824" t="s">
        <v>30</v>
      </c>
    </row>
    <row r="3825" spans="1:9" x14ac:dyDescent="0.3">
      <c r="A3825">
        <v>3826</v>
      </c>
      <c r="B3825">
        <v>28</v>
      </c>
      <c r="C3825" t="s">
        <v>13</v>
      </c>
      <c r="D3825" t="s">
        <v>210</v>
      </c>
      <c r="E3825" t="s">
        <v>212</v>
      </c>
      <c r="F3825">
        <v>1</v>
      </c>
      <c r="G3825" s="1">
        <v>30000</v>
      </c>
      <c r="H3825" t="s">
        <v>27</v>
      </c>
      <c r="I3825" t="s">
        <v>30</v>
      </c>
    </row>
    <row r="3826" spans="1:9" x14ac:dyDescent="0.3">
      <c r="A3826">
        <v>3827</v>
      </c>
      <c r="B3826">
        <v>43</v>
      </c>
      <c r="C3826" t="s">
        <v>8</v>
      </c>
      <c r="D3826" t="s">
        <v>18</v>
      </c>
      <c r="E3826" t="s">
        <v>60</v>
      </c>
      <c r="F3826">
        <v>16</v>
      </c>
      <c r="G3826" s="1">
        <v>160000</v>
      </c>
      <c r="H3826" t="s">
        <v>20</v>
      </c>
      <c r="I3826" t="s">
        <v>23</v>
      </c>
    </row>
    <row r="3827" spans="1:9" x14ac:dyDescent="0.3">
      <c r="A3827">
        <v>3828</v>
      </c>
      <c r="B3827">
        <v>27</v>
      </c>
      <c r="C3827" t="s">
        <v>8</v>
      </c>
      <c r="D3827" t="s">
        <v>9</v>
      </c>
      <c r="E3827" t="s">
        <v>34</v>
      </c>
      <c r="F3827">
        <v>3</v>
      </c>
      <c r="G3827" s="1">
        <v>60000</v>
      </c>
      <c r="H3827" t="s">
        <v>27</v>
      </c>
      <c r="I3827" t="s">
        <v>12</v>
      </c>
    </row>
    <row r="3828" spans="1:9" x14ac:dyDescent="0.3">
      <c r="A3828">
        <v>3829</v>
      </c>
      <c r="B3828">
        <v>35</v>
      </c>
      <c r="C3828" t="s">
        <v>13</v>
      </c>
      <c r="D3828" t="s">
        <v>14</v>
      </c>
      <c r="E3828" t="s">
        <v>29</v>
      </c>
      <c r="F3828">
        <v>8</v>
      </c>
      <c r="G3828" s="1">
        <v>85000</v>
      </c>
      <c r="H3828" t="s">
        <v>20</v>
      </c>
      <c r="I3828" t="s">
        <v>56</v>
      </c>
    </row>
    <row r="3829" spans="1:9" x14ac:dyDescent="0.3">
      <c r="A3829">
        <v>3830</v>
      </c>
      <c r="B3829">
        <v>30</v>
      </c>
      <c r="C3829" t="s">
        <v>8</v>
      </c>
      <c r="D3829" t="s">
        <v>9</v>
      </c>
      <c r="E3829" t="s">
        <v>41</v>
      </c>
      <c r="F3829">
        <v>5</v>
      </c>
      <c r="G3829" s="1">
        <v>70000</v>
      </c>
      <c r="H3829" t="s">
        <v>20</v>
      </c>
      <c r="I3829" t="s">
        <v>12</v>
      </c>
    </row>
    <row r="3830" spans="1:9" x14ac:dyDescent="0.3">
      <c r="A3830">
        <v>3831</v>
      </c>
      <c r="B3830">
        <v>26</v>
      </c>
      <c r="C3830" t="s">
        <v>13</v>
      </c>
      <c r="D3830" t="s">
        <v>14</v>
      </c>
      <c r="E3830" t="s">
        <v>211</v>
      </c>
      <c r="F3830">
        <v>3</v>
      </c>
      <c r="G3830" s="1">
        <v>50000</v>
      </c>
      <c r="H3830" t="s">
        <v>27</v>
      </c>
      <c r="I3830" t="s">
        <v>28</v>
      </c>
    </row>
    <row r="3831" spans="1:9" x14ac:dyDescent="0.3">
      <c r="A3831">
        <v>3832</v>
      </c>
      <c r="B3831">
        <v>41</v>
      </c>
      <c r="C3831" t="s">
        <v>8</v>
      </c>
      <c r="D3831" t="s">
        <v>18</v>
      </c>
      <c r="E3831" t="s">
        <v>60</v>
      </c>
      <c r="F3831">
        <v>13</v>
      </c>
      <c r="G3831" s="1">
        <v>140000</v>
      </c>
      <c r="H3831" t="s">
        <v>11</v>
      </c>
      <c r="I3831" t="s">
        <v>35</v>
      </c>
    </row>
    <row r="3832" spans="1:9" x14ac:dyDescent="0.3">
      <c r="A3832">
        <v>3833</v>
      </c>
      <c r="B3832">
        <v>33</v>
      </c>
      <c r="C3832" t="s">
        <v>13</v>
      </c>
      <c r="D3832" t="s">
        <v>9</v>
      </c>
      <c r="E3832" t="s">
        <v>213</v>
      </c>
      <c r="F3832">
        <v>6</v>
      </c>
      <c r="G3832" s="1">
        <v>75000</v>
      </c>
      <c r="H3832" t="s">
        <v>20</v>
      </c>
      <c r="I3832" t="s">
        <v>12</v>
      </c>
    </row>
    <row r="3833" spans="1:9" x14ac:dyDescent="0.3">
      <c r="A3833">
        <v>3834</v>
      </c>
      <c r="B3833">
        <v>27</v>
      </c>
      <c r="C3833" t="s">
        <v>8</v>
      </c>
      <c r="D3833" t="s">
        <v>210</v>
      </c>
      <c r="E3833" t="s">
        <v>212</v>
      </c>
      <c r="F3833">
        <v>2</v>
      </c>
      <c r="G3833" s="1">
        <v>35000</v>
      </c>
      <c r="H3833" t="s">
        <v>32</v>
      </c>
      <c r="I3833" t="s">
        <v>33</v>
      </c>
    </row>
    <row r="3834" spans="1:9" x14ac:dyDescent="0.3">
      <c r="A3834">
        <v>3835</v>
      </c>
      <c r="B3834">
        <v>38</v>
      </c>
      <c r="C3834" t="s">
        <v>13</v>
      </c>
      <c r="D3834" t="s">
        <v>14</v>
      </c>
      <c r="E3834" t="s">
        <v>42</v>
      </c>
      <c r="F3834">
        <v>10</v>
      </c>
      <c r="G3834" s="1">
        <v>110000</v>
      </c>
      <c r="H3834" t="s">
        <v>16</v>
      </c>
      <c r="I3834" t="s">
        <v>39</v>
      </c>
    </row>
    <row r="3835" spans="1:9" x14ac:dyDescent="0.3">
      <c r="A3835">
        <v>3836</v>
      </c>
      <c r="B3835">
        <v>29</v>
      </c>
      <c r="C3835" t="s">
        <v>8</v>
      </c>
      <c r="D3835" t="s">
        <v>9</v>
      </c>
      <c r="E3835" t="s">
        <v>10</v>
      </c>
      <c r="F3835">
        <v>4</v>
      </c>
      <c r="G3835" s="1">
        <v>65000</v>
      </c>
      <c r="H3835" t="s">
        <v>32</v>
      </c>
      <c r="I3835" t="s">
        <v>23</v>
      </c>
    </row>
    <row r="3836" spans="1:9" x14ac:dyDescent="0.3">
      <c r="A3836">
        <v>3837</v>
      </c>
      <c r="B3836">
        <v>46</v>
      </c>
      <c r="C3836" t="s">
        <v>8</v>
      </c>
      <c r="D3836" t="s">
        <v>18</v>
      </c>
      <c r="E3836" t="s">
        <v>60</v>
      </c>
      <c r="F3836">
        <v>18</v>
      </c>
      <c r="G3836" s="1">
        <v>180000</v>
      </c>
      <c r="H3836" t="s">
        <v>32</v>
      </c>
      <c r="I3836" t="s">
        <v>12</v>
      </c>
    </row>
    <row r="3837" spans="1:9" x14ac:dyDescent="0.3">
      <c r="A3837">
        <v>3838</v>
      </c>
      <c r="B3837">
        <v>26</v>
      </c>
      <c r="C3837" t="s">
        <v>13</v>
      </c>
      <c r="D3837" t="s">
        <v>9</v>
      </c>
      <c r="E3837" t="s">
        <v>110</v>
      </c>
      <c r="F3837">
        <v>1</v>
      </c>
      <c r="G3837" s="1">
        <v>35000</v>
      </c>
      <c r="H3837" t="s">
        <v>16</v>
      </c>
      <c r="I3837" t="s">
        <v>23</v>
      </c>
    </row>
    <row r="3838" spans="1:9" x14ac:dyDescent="0.3">
      <c r="A3838">
        <v>3839</v>
      </c>
      <c r="B3838">
        <v>39</v>
      </c>
      <c r="C3838" t="s">
        <v>13</v>
      </c>
      <c r="D3838" t="s">
        <v>14</v>
      </c>
      <c r="E3838" t="s">
        <v>213</v>
      </c>
      <c r="F3838">
        <v>11</v>
      </c>
      <c r="G3838" s="1">
        <v>120000</v>
      </c>
      <c r="H3838" t="s">
        <v>20</v>
      </c>
      <c r="I3838" t="s">
        <v>56</v>
      </c>
    </row>
    <row r="3839" spans="1:9" x14ac:dyDescent="0.3">
      <c r="A3839">
        <v>3840</v>
      </c>
      <c r="B3839">
        <v>32</v>
      </c>
      <c r="C3839" t="s">
        <v>8</v>
      </c>
      <c r="D3839" t="s">
        <v>9</v>
      </c>
      <c r="E3839" t="s">
        <v>41</v>
      </c>
      <c r="F3839">
        <v>6</v>
      </c>
      <c r="G3839" s="1">
        <v>75000</v>
      </c>
      <c r="H3839" t="s">
        <v>16</v>
      </c>
      <c r="I3839" t="s">
        <v>23</v>
      </c>
    </row>
    <row r="3840" spans="1:9" x14ac:dyDescent="0.3">
      <c r="A3840">
        <v>3841</v>
      </c>
      <c r="B3840">
        <v>28</v>
      </c>
      <c r="C3840" t="s">
        <v>13</v>
      </c>
      <c r="D3840" t="s">
        <v>210</v>
      </c>
      <c r="E3840" t="s">
        <v>212</v>
      </c>
      <c r="F3840">
        <v>1</v>
      </c>
      <c r="G3840" s="1">
        <v>30000</v>
      </c>
      <c r="H3840" t="s">
        <v>32</v>
      </c>
      <c r="I3840" t="s">
        <v>33</v>
      </c>
    </row>
    <row r="3841" spans="1:9" x14ac:dyDescent="0.3">
      <c r="A3841">
        <v>3842</v>
      </c>
      <c r="B3841">
        <v>43</v>
      </c>
      <c r="C3841" t="s">
        <v>8</v>
      </c>
      <c r="D3841" t="s">
        <v>18</v>
      </c>
      <c r="E3841" t="s">
        <v>60</v>
      </c>
      <c r="F3841">
        <v>16</v>
      </c>
      <c r="G3841" s="1">
        <v>160000</v>
      </c>
      <c r="H3841" t="s">
        <v>32</v>
      </c>
      <c r="I3841" t="s">
        <v>12</v>
      </c>
    </row>
    <row r="3842" spans="1:9" x14ac:dyDescent="0.3">
      <c r="A3842">
        <v>3843</v>
      </c>
      <c r="B3842">
        <v>27</v>
      </c>
      <c r="C3842" t="s">
        <v>8</v>
      </c>
      <c r="D3842" t="s">
        <v>9</v>
      </c>
      <c r="E3842" t="s">
        <v>34</v>
      </c>
      <c r="F3842">
        <v>3</v>
      </c>
      <c r="G3842" s="1">
        <v>60000</v>
      </c>
      <c r="H3842" t="s">
        <v>20</v>
      </c>
      <c r="I3842" t="s">
        <v>23</v>
      </c>
    </row>
    <row r="3843" spans="1:9" x14ac:dyDescent="0.3">
      <c r="A3843">
        <v>3844</v>
      </c>
      <c r="B3843">
        <v>35</v>
      </c>
      <c r="C3843" t="s">
        <v>13</v>
      </c>
      <c r="D3843" t="s">
        <v>14</v>
      </c>
      <c r="E3843" t="s">
        <v>29</v>
      </c>
      <c r="F3843">
        <v>8</v>
      </c>
      <c r="G3843" s="1">
        <v>85000</v>
      </c>
      <c r="H3843" t="s">
        <v>11</v>
      </c>
      <c r="I3843" t="s">
        <v>23</v>
      </c>
    </row>
    <row r="3844" spans="1:9" x14ac:dyDescent="0.3">
      <c r="A3844">
        <v>3845</v>
      </c>
      <c r="B3844">
        <v>30</v>
      </c>
      <c r="C3844" t="s">
        <v>8</v>
      </c>
      <c r="D3844" t="s">
        <v>9</v>
      </c>
      <c r="E3844" t="s">
        <v>41</v>
      </c>
      <c r="F3844">
        <v>5</v>
      </c>
      <c r="G3844" s="1">
        <v>70000</v>
      </c>
      <c r="H3844" t="s">
        <v>32</v>
      </c>
      <c r="I3844" t="s">
        <v>33</v>
      </c>
    </row>
    <row r="3845" spans="1:9" x14ac:dyDescent="0.3">
      <c r="A3845">
        <v>3846</v>
      </c>
      <c r="B3845">
        <v>26</v>
      </c>
      <c r="C3845" t="s">
        <v>13</v>
      </c>
      <c r="D3845" t="s">
        <v>14</v>
      </c>
      <c r="E3845" t="s">
        <v>211</v>
      </c>
      <c r="F3845">
        <v>3</v>
      </c>
      <c r="G3845" s="1">
        <v>50000</v>
      </c>
      <c r="H3845" t="s">
        <v>16</v>
      </c>
      <c r="I3845" t="s">
        <v>12</v>
      </c>
    </row>
    <row r="3846" spans="1:9" x14ac:dyDescent="0.3">
      <c r="A3846">
        <v>3847</v>
      </c>
      <c r="B3846">
        <v>41</v>
      </c>
      <c r="C3846" t="s">
        <v>8</v>
      </c>
      <c r="D3846" t="s">
        <v>18</v>
      </c>
      <c r="E3846" t="s">
        <v>60</v>
      </c>
      <c r="F3846">
        <v>13</v>
      </c>
      <c r="G3846" s="1">
        <v>140000</v>
      </c>
      <c r="H3846" t="s">
        <v>32</v>
      </c>
      <c r="I3846" t="s">
        <v>23</v>
      </c>
    </row>
    <row r="3847" spans="1:9" x14ac:dyDescent="0.3">
      <c r="A3847">
        <v>3848</v>
      </c>
      <c r="B3847">
        <v>33</v>
      </c>
      <c r="C3847" t="s">
        <v>13</v>
      </c>
      <c r="D3847" t="s">
        <v>9</v>
      </c>
      <c r="E3847" t="s">
        <v>213</v>
      </c>
      <c r="F3847">
        <v>6</v>
      </c>
      <c r="G3847" s="1">
        <v>75000</v>
      </c>
      <c r="H3847" t="s">
        <v>20</v>
      </c>
      <c r="I3847" t="s">
        <v>23</v>
      </c>
    </row>
    <row r="3848" spans="1:9" x14ac:dyDescent="0.3">
      <c r="A3848">
        <v>3849</v>
      </c>
      <c r="B3848">
        <v>27</v>
      </c>
      <c r="C3848" t="s">
        <v>8</v>
      </c>
      <c r="D3848" t="s">
        <v>210</v>
      </c>
      <c r="E3848" t="s">
        <v>212</v>
      </c>
      <c r="F3848">
        <v>2</v>
      </c>
      <c r="G3848" s="1">
        <v>35000</v>
      </c>
      <c r="H3848" t="s">
        <v>20</v>
      </c>
      <c r="I3848" t="s">
        <v>23</v>
      </c>
    </row>
    <row r="3849" spans="1:9" x14ac:dyDescent="0.3">
      <c r="A3849">
        <v>3850</v>
      </c>
      <c r="B3849">
        <v>38</v>
      </c>
      <c r="C3849" t="s">
        <v>13</v>
      </c>
      <c r="D3849" t="s">
        <v>14</v>
      </c>
      <c r="E3849" t="s">
        <v>42</v>
      </c>
      <c r="F3849">
        <v>10</v>
      </c>
      <c r="G3849" s="1">
        <v>110000</v>
      </c>
      <c r="H3849" t="s">
        <v>11</v>
      </c>
      <c r="I3849" t="s">
        <v>35</v>
      </c>
    </row>
    <row r="3850" spans="1:9" x14ac:dyDescent="0.3">
      <c r="A3850">
        <v>3851</v>
      </c>
      <c r="B3850">
        <v>29</v>
      </c>
      <c r="C3850" t="s">
        <v>8</v>
      </c>
      <c r="D3850" t="s">
        <v>9</v>
      </c>
      <c r="E3850" t="s">
        <v>10</v>
      </c>
      <c r="F3850">
        <v>4</v>
      </c>
      <c r="G3850" s="1">
        <v>65000</v>
      </c>
      <c r="H3850" t="s">
        <v>11</v>
      </c>
      <c r="I3850" t="s">
        <v>12</v>
      </c>
    </row>
    <row r="3851" spans="1:9" x14ac:dyDescent="0.3">
      <c r="A3851">
        <v>3852</v>
      </c>
      <c r="B3851">
        <v>46</v>
      </c>
      <c r="C3851" t="s">
        <v>8</v>
      </c>
      <c r="D3851" t="s">
        <v>18</v>
      </c>
      <c r="E3851" t="s">
        <v>60</v>
      </c>
      <c r="F3851">
        <v>18</v>
      </c>
      <c r="G3851" s="1">
        <v>180000</v>
      </c>
      <c r="H3851" t="s">
        <v>11</v>
      </c>
      <c r="I3851" t="s">
        <v>23</v>
      </c>
    </row>
    <row r="3852" spans="1:9" x14ac:dyDescent="0.3">
      <c r="A3852">
        <v>3853</v>
      </c>
      <c r="B3852">
        <v>26</v>
      </c>
      <c r="C3852" t="s">
        <v>13</v>
      </c>
      <c r="D3852" t="s">
        <v>9</v>
      </c>
      <c r="E3852" t="s">
        <v>110</v>
      </c>
      <c r="F3852">
        <v>1</v>
      </c>
      <c r="G3852" s="1">
        <v>35000</v>
      </c>
      <c r="H3852" t="s">
        <v>32</v>
      </c>
      <c r="I3852" t="s">
        <v>12</v>
      </c>
    </row>
    <row r="3853" spans="1:9" x14ac:dyDescent="0.3">
      <c r="A3853">
        <v>3854</v>
      </c>
      <c r="B3853">
        <v>39</v>
      </c>
      <c r="C3853" t="s">
        <v>13</v>
      </c>
      <c r="D3853" t="s">
        <v>14</v>
      </c>
      <c r="E3853" t="s">
        <v>213</v>
      </c>
      <c r="F3853">
        <v>11</v>
      </c>
      <c r="G3853" s="1">
        <v>120000</v>
      </c>
      <c r="H3853" t="s">
        <v>11</v>
      </c>
      <c r="I3853" t="s">
        <v>23</v>
      </c>
    </row>
    <row r="3854" spans="1:9" x14ac:dyDescent="0.3">
      <c r="A3854">
        <v>3855</v>
      </c>
      <c r="B3854">
        <v>32</v>
      </c>
      <c r="C3854" t="s">
        <v>8</v>
      </c>
      <c r="D3854" t="s">
        <v>9</v>
      </c>
      <c r="E3854" t="s">
        <v>41</v>
      </c>
      <c r="F3854">
        <v>6</v>
      </c>
      <c r="G3854" s="1">
        <v>75000</v>
      </c>
      <c r="H3854" t="s">
        <v>16</v>
      </c>
      <c r="I3854" t="s">
        <v>39</v>
      </c>
    </row>
    <row r="3855" spans="1:9" x14ac:dyDescent="0.3">
      <c r="A3855">
        <v>3856</v>
      </c>
      <c r="B3855">
        <v>28</v>
      </c>
      <c r="C3855" t="s">
        <v>13</v>
      </c>
      <c r="D3855" t="s">
        <v>210</v>
      </c>
      <c r="E3855" t="s">
        <v>212</v>
      </c>
      <c r="F3855">
        <v>1</v>
      </c>
      <c r="G3855" s="1">
        <v>30000</v>
      </c>
      <c r="H3855" t="s">
        <v>11</v>
      </c>
      <c r="I3855" t="s">
        <v>35</v>
      </c>
    </row>
    <row r="3856" spans="1:9" x14ac:dyDescent="0.3">
      <c r="A3856">
        <v>3857</v>
      </c>
      <c r="B3856">
        <v>43</v>
      </c>
      <c r="C3856" t="s">
        <v>8</v>
      </c>
      <c r="D3856" t="s">
        <v>18</v>
      </c>
      <c r="E3856" t="s">
        <v>60</v>
      </c>
      <c r="F3856">
        <v>16</v>
      </c>
      <c r="G3856" s="1">
        <v>160000</v>
      </c>
      <c r="H3856" t="s">
        <v>11</v>
      </c>
      <c r="I3856" t="s">
        <v>35</v>
      </c>
    </row>
    <row r="3857" spans="1:9" x14ac:dyDescent="0.3">
      <c r="A3857">
        <v>3858</v>
      </c>
      <c r="B3857">
        <v>27</v>
      </c>
      <c r="C3857" t="s">
        <v>8</v>
      </c>
      <c r="D3857" t="s">
        <v>9</v>
      </c>
      <c r="E3857" t="s">
        <v>34</v>
      </c>
      <c r="F3857">
        <v>3</v>
      </c>
      <c r="G3857" s="1">
        <v>60000</v>
      </c>
      <c r="H3857" t="s">
        <v>27</v>
      </c>
      <c r="I3857" t="s">
        <v>30</v>
      </c>
    </row>
    <row r="3858" spans="1:9" x14ac:dyDescent="0.3">
      <c r="A3858">
        <v>3859</v>
      </c>
      <c r="B3858">
        <v>35</v>
      </c>
      <c r="C3858" t="s">
        <v>13</v>
      </c>
      <c r="D3858" t="s">
        <v>14</v>
      </c>
      <c r="E3858" t="s">
        <v>29</v>
      </c>
      <c r="F3858">
        <v>8</v>
      </c>
      <c r="G3858" s="1">
        <v>85000</v>
      </c>
      <c r="H3858" t="s">
        <v>27</v>
      </c>
      <c r="I3858" t="s">
        <v>12</v>
      </c>
    </row>
    <row r="3859" spans="1:9" x14ac:dyDescent="0.3">
      <c r="A3859">
        <v>3860</v>
      </c>
      <c r="B3859">
        <v>30</v>
      </c>
      <c r="C3859" t="s">
        <v>8</v>
      </c>
      <c r="D3859" t="s">
        <v>9</v>
      </c>
      <c r="E3859" t="s">
        <v>41</v>
      </c>
      <c r="F3859">
        <v>5</v>
      </c>
      <c r="G3859" s="1">
        <v>70000</v>
      </c>
      <c r="H3859" t="s">
        <v>27</v>
      </c>
      <c r="I3859" t="s">
        <v>30</v>
      </c>
    </row>
    <row r="3860" spans="1:9" x14ac:dyDescent="0.3">
      <c r="A3860">
        <v>3861</v>
      </c>
      <c r="B3860">
        <v>26</v>
      </c>
      <c r="C3860" t="s">
        <v>13</v>
      </c>
      <c r="D3860" t="s">
        <v>14</v>
      </c>
      <c r="E3860" t="s">
        <v>211</v>
      </c>
      <c r="F3860">
        <v>3</v>
      </c>
      <c r="G3860" s="1">
        <v>50000</v>
      </c>
      <c r="H3860" t="s">
        <v>20</v>
      </c>
      <c r="I3860" t="s">
        <v>56</v>
      </c>
    </row>
    <row r="3861" spans="1:9" x14ac:dyDescent="0.3">
      <c r="A3861">
        <v>3862</v>
      </c>
      <c r="B3861">
        <v>41</v>
      </c>
      <c r="C3861" t="s">
        <v>8</v>
      </c>
      <c r="D3861" t="s">
        <v>18</v>
      </c>
      <c r="E3861" t="s">
        <v>60</v>
      </c>
      <c r="F3861">
        <v>13</v>
      </c>
      <c r="G3861" s="1">
        <v>140000</v>
      </c>
      <c r="H3861" t="s">
        <v>20</v>
      </c>
      <c r="I3861" t="s">
        <v>56</v>
      </c>
    </row>
    <row r="3862" spans="1:9" x14ac:dyDescent="0.3">
      <c r="A3862">
        <v>3863</v>
      </c>
      <c r="B3862">
        <v>33</v>
      </c>
      <c r="C3862" t="s">
        <v>13</v>
      </c>
      <c r="D3862" t="s">
        <v>9</v>
      </c>
      <c r="E3862" t="s">
        <v>213</v>
      </c>
      <c r="F3862">
        <v>6</v>
      </c>
      <c r="G3862" s="1">
        <v>75000</v>
      </c>
      <c r="H3862" t="s">
        <v>32</v>
      </c>
      <c r="I3862" t="s">
        <v>33</v>
      </c>
    </row>
    <row r="3863" spans="1:9" x14ac:dyDescent="0.3">
      <c r="A3863">
        <v>3864</v>
      </c>
      <c r="B3863">
        <v>27</v>
      </c>
      <c r="C3863" t="s">
        <v>8</v>
      </c>
      <c r="D3863" t="s">
        <v>210</v>
      </c>
      <c r="E3863" t="s">
        <v>212</v>
      </c>
      <c r="F3863">
        <v>2</v>
      </c>
      <c r="G3863" s="1">
        <v>35000</v>
      </c>
      <c r="H3863" t="s">
        <v>32</v>
      </c>
      <c r="I3863" t="s">
        <v>23</v>
      </c>
    </row>
    <row r="3864" spans="1:9" x14ac:dyDescent="0.3">
      <c r="A3864">
        <v>3865</v>
      </c>
      <c r="B3864">
        <v>38</v>
      </c>
      <c r="C3864" t="s">
        <v>13</v>
      </c>
      <c r="D3864" t="s">
        <v>14</v>
      </c>
      <c r="E3864" t="s">
        <v>42</v>
      </c>
      <c r="F3864">
        <v>10</v>
      </c>
      <c r="G3864" s="1">
        <v>110000</v>
      </c>
      <c r="H3864" t="s">
        <v>20</v>
      </c>
      <c r="I3864" t="s">
        <v>56</v>
      </c>
    </row>
    <row r="3865" spans="1:9" x14ac:dyDescent="0.3">
      <c r="A3865">
        <v>3866</v>
      </c>
      <c r="B3865">
        <v>29</v>
      </c>
      <c r="C3865" t="s">
        <v>8</v>
      </c>
      <c r="D3865" t="s">
        <v>9</v>
      </c>
      <c r="E3865" t="s">
        <v>10</v>
      </c>
      <c r="F3865">
        <v>4</v>
      </c>
      <c r="G3865" s="1">
        <v>65000</v>
      </c>
      <c r="H3865" t="s">
        <v>27</v>
      </c>
      <c r="I3865" t="s">
        <v>30</v>
      </c>
    </row>
    <row r="3866" spans="1:9" x14ac:dyDescent="0.3">
      <c r="A3866">
        <v>3867</v>
      </c>
      <c r="B3866">
        <v>46</v>
      </c>
      <c r="C3866" t="s">
        <v>8</v>
      </c>
      <c r="D3866" t="s">
        <v>18</v>
      </c>
      <c r="E3866" t="s">
        <v>60</v>
      </c>
      <c r="F3866">
        <v>18</v>
      </c>
      <c r="G3866" s="1">
        <v>180000</v>
      </c>
      <c r="H3866" t="s">
        <v>11</v>
      </c>
      <c r="I3866" t="s">
        <v>23</v>
      </c>
    </row>
    <row r="3867" spans="1:9" x14ac:dyDescent="0.3">
      <c r="A3867">
        <v>3868</v>
      </c>
      <c r="B3867">
        <v>26</v>
      </c>
      <c r="C3867" t="s">
        <v>13</v>
      </c>
      <c r="D3867" t="s">
        <v>9</v>
      </c>
      <c r="E3867" t="s">
        <v>110</v>
      </c>
      <c r="F3867">
        <v>1</v>
      </c>
      <c r="G3867" s="1">
        <v>35000</v>
      </c>
      <c r="H3867" t="s">
        <v>20</v>
      </c>
      <c r="I3867" t="s">
        <v>12</v>
      </c>
    </row>
    <row r="3868" spans="1:9" x14ac:dyDescent="0.3">
      <c r="A3868">
        <v>3869</v>
      </c>
      <c r="B3868">
        <v>39</v>
      </c>
      <c r="C3868" t="s">
        <v>13</v>
      </c>
      <c r="D3868" t="s">
        <v>14</v>
      </c>
      <c r="E3868" t="s">
        <v>213</v>
      </c>
      <c r="F3868">
        <v>11</v>
      </c>
      <c r="G3868" s="1">
        <v>120000</v>
      </c>
      <c r="H3868" t="s">
        <v>27</v>
      </c>
      <c r="I3868" t="s">
        <v>28</v>
      </c>
    </row>
    <row r="3869" spans="1:9" x14ac:dyDescent="0.3">
      <c r="A3869">
        <v>3870</v>
      </c>
      <c r="B3869">
        <v>32</v>
      </c>
      <c r="C3869" t="s">
        <v>8</v>
      </c>
      <c r="D3869" t="s">
        <v>9</v>
      </c>
      <c r="E3869" t="s">
        <v>41</v>
      </c>
      <c r="F3869">
        <v>6</v>
      </c>
      <c r="G3869" s="1">
        <v>75000</v>
      </c>
      <c r="H3869" t="s">
        <v>16</v>
      </c>
      <c r="I3869" t="s">
        <v>23</v>
      </c>
    </row>
    <row r="3870" spans="1:9" x14ac:dyDescent="0.3">
      <c r="A3870">
        <v>3871</v>
      </c>
      <c r="B3870">
        <v>28</v>
      </c>
      <c r="C3870" t="s">
        <v>13</v>
      </c>
      <c r="D3870" t="s">
        <v>210</v>
      </c>
      <c r="E3870" t="s">
        <v>212</v>
      </c>
      <c r="F3870">
        <v>1</v>
      </c>
      <c r="G3870" s="1">
        <v>30000</v>
      </c>
      <c r="H3870" t="s">
        <v>16</v>
      </c>
      <c r="I3870" t="s">
        <v>39</v>
      </c>
    </row>
    <row r="3871" spans="1:9" x14ac:dyDescent="0.3">
      <c r="A3871">
        <v>3872</v>
      </c>
      <c r="B3871">
        <v>43</v>
      </c>
      <c r="C3871" t="s">
        <v>8</v>
      </c>
      <c r="D3871" t="s">
        <v>18</v>
      </c>
      <c r="E3871" t="s">
        <v>60</v>
      </c>
      <c r="F3871">
        <v>16</v>
      </c>
      <c r="G3871" s="1">
        <v>160000</v>
      </c>
      <c r="H3871" t="s">
        <v>20</v>
      </c>
      <c r="I3871" t="s">
        <v>23</v>
      </c>
    </row>
    <row r="3872" spans="1:9" x14ac:dyDescent="0.3">
      <c r="A3872">
        <v>3873</v>
      </c>
      <c r="B3872">
        <v>27</v>
      </c>
      <c r="C3872" t="s">
        <v>8</v>
      </c>
      <c r="D3872" t="s">
        <v>9</v>
      </c>
      <c r="E3872" t="s">
        <v>34</v>
      </c>
      <c r="F3872">
        <v>3</v>
      </c>
      <c r="G3872" s="1">
        <v>60000</v>
      </c>
      <c r="H3872" t="s">
        <v>11</v>
      </c>
      <c r="I3872" t="s">
        <v>23</v>
      </c>
    </row>
    <row r="3873" spans="1:9" x14ac:dyDescent="0.3">
      <c r="A3873">
        <v>3874</v>
      </c>
      <c r="B3873">
        <v>35</v>
      </c>
      <c r="C3873" t="s">
        <v>13</v>
      </c>
      <c r="D3873" t="s">
        <v>14</v>
      </c>
      <c r="E3873" t="s">
        <v>29</v>
      </c>
      <c r="F3873">
        <v>8</v>
      </c>
      <c r="G3873" s="1">
        <v>85000</v>
      </c>
      <c r="H3873" t="s">
        <v>11</v>
      </c>
      <c r="I3873" t="s">
        <v>35</v>
      </c>
    </row>
    <row r="3874" spans="1:9" x14ac:dyDescent="0.3">
      <c r="A3874">
        <v>3875</v>
      </c>
      <c r="B3874">
        <v>30</v>
      </c>
      <c r="C3874" t="s">
        <v>8</v>
      </c>
      <c r="D3874" t="s">
        <v>9</v>
      </c>
      <c r="E3874" t="s">
        <v>41</v>
      </c>
      <c r="F3874">
        <v>5</v>
      </c>
      <c r="G3874" s="1">
        <v>70000</v>
      </c>
      <c r="H3874" t="s">
        <v>11</v>
      </c>
      <c r="I3874" t="s">
        <v>35</v>
      </c>
    </row>
    <row r="3875" spans="1:9" x14ac:dyDescent="0.3">
      <c r="A3875">
        <v>3876</v>
      </c>
      <c r="B3875">
        <v>26</v>
      </c>
      <c r="C3875" t="s">
        <v>13</v>
      </c>
      <c r="D3875" t="s">
        <v>14</v>
      </c>
      <c r="E3875" t="s">
        <v>211</v>
      </c>
      <c r="F3875">
        <v>3</v>
      </c>
      <c r="G3875" s="1">
        <v>50000</v>
      </c>
      <c r="H3875" t="s">
        <v>27</v>
      </c>
      <c r="I3875" t="s">
        <v>12</v>
      </c>
    </row>
    <row r="3876" spans="1:9" x14ac:dyDescent="0.3">
      <c r="A3876">
        <v>3877</v>
      </c>
      <c r="B3876">
        <v>41</v>
      </c>
      <c r="C3876" t="s">
        <v>8</v>
      </c>
      <c r="D3876" t="s">
        <v>18</v>
      </c>
      <c r="E3876" t="s">
        <v>60</v>
      </c>
      <c r="F3876">
        <v>13</v>
      </c>
      <c r="G3876" s="1">
        <v>140000</v>
      </c>
      <c r="H3876" t="s">
        <v>20</v>
      </c>
      <c r="I3876" t="s">
        <v>56</v>
      </c>
    </row>
    <row r="3877" spans="1:9" x14ac:dyDescent="0.3">
      <c r="A3877">
        <v>3878</v>
      </c>
      <c r="B3877">
        <v>33</v>
      </c>
      <c r="C3877" t="s">
        <v>13</v>
      </c>
      <c r="D3877" t="s">
        <v>9</v>
      </c>
      <c r="E3877" t="s">
        <v>213</v>
      </c>
      <c r="F3877">
        <v>6</v>
      </c>
      <c r="G3877" s="1">
        <v>75000</v>
      </c>
      <c r="H3877" t="s">
        <v>20</v>
      </c>
      <c r="I3877" t="s">
        <v>12</v>
      </c>
    </row>
    <row r="3878" spans="1:9" x14ac:dyDescent="0.3">
      <c r="A3878">
        <v>3879</v>
      </c>
      <c r="B3878">
        <v>27</v>
      </c>
      <c r="C3878" t="s">
        <v>8</v>
      </c>
      <c r="D3878" t="s">
        <v>210</v>
      </c>
      <c r="E3878" t="s">
        <v>212</v>
      </c>
      <c r="F3878">
        <v>2</v>
      </c>
      <c r="G3878" s="1">
        <v>35000</v>
      </c>
      <c r="H3878" t="s">
        <v>11</v>
      </c>
      <c r="I3878" t="s">
        <v>12</v>
      </c>
    </row>
    <row r="3879" spans="1:9" x14ac:dyDescent="0.3">
      <c r="A3879">
        <v>3880</v>
      </c>
      <c r="B3879">
        <v>38</v>
      </c>
      <c r="C3879" t="s">
        <v>13</v>
      </c>
      <c r="D3879" t="s">
        <v>14</v>
      </c>
      <c r="E3879" t="s">
        <v>42</v>
      </c>
      <c r="F3879">
        <v>10</v>
      </c>
      <c r="G3879" s="1">
        <v>110000</v>
      </c>
      <c r="H3879" t="s">
        <v>11</v>
      </c>
      <c r="I3879" t="s">
        <v>44</v>
      </c>
    </row>
    <row r="3880" spans="1:9" x14ac:dyDescent="0.3">
      <c r="A3880">
        <v>3881</v>
      </c>
      <c r="B3880">
        <v>29</v>
      </c>
      <c r="C3880" t="s">
        <v>8</v>
      </c>
      <c r="D3880" t="s">
        <v>9</v>
      </c>
      <c r="E3880" t="s">
        <v>10</v>
      </c>
      <c r="F3880">
        <v>4</v>
      </c>
      <c r="G3880" s="1">
        <v>65000</v>
      </c>
      <c r="H3880" t="s">
        <v>20</v>
      </c>
      <c r="I3880" t="s">
        <v>23</v>
      </c>
    </row>
    <row r="3881" spans="1:9" x14ac:dyDescent="0.3">
      <c r="A3881">
        <v>3882</v>
      </c>
      <c r="B3881">
        <v>46</v>
      </c>
      <c r="C3881" t="s">
        <v>8</v>
      </c>
      <c r="D3881" t="s">
        <v>18</v>
      </c>
      <c r="E3881" t="s">
        <v>60</v>
      </c>
      <c r="F3881">
        <v>18</v>
      </c>
      <c r="G3881" s="1">
        <v>180000</v>
      </c>
      <c r="H3881" t="s">
        <v>27</v>
      </c>
      <c r="I3881" t="s">
        <v>12</v>
      </c>
    </row>
    <row r="3882" spans="1:9" x14ac:dyDescent="0.3">
      <c r="A3882">
        <v>3883</v>
      </c>
      <c r="B3882">
        <v>26</v>
      </c>
      <c r="C3882" t="s">
        <v>13</v>
      </c>
      <c r="D3882" t="s">
        <v>9</v>
      </c>
      <c r="E3882" t="s">
        <v>110</v>
      </c>
      <c r="F3882">
        <v>1</v>
      </c>
      <c r="G3882" s="1">
        <v>35000</v>
      </c>
      <c r="H3882" t="s">
        <v>32</v>
      </c>
      <c r="I3882" t="s">
        <v>12</v>
      </c>
    </row>
    <row r="3883" spans="1:9" x14ac:dyDescent="0.3">
      <c r="A3883">
        <v>3884</v>
      </c>
      <c r="B3883">
        <v>39</v>
      </c>
      <c r="C3883" t="s">
        <v>13</v>
      </c>
      <c r="D3883" t="s">
        <v>14</v>
      </c>
      <c r="E3883" t="s">
        <v>213</v>
      </c>
      <c r="F3883">
        <v>11</v>
      </c>
      <c r="G3883" s="1">
        <v>120000</v>
      </c>
      <c r="H3883" t="s">
        <v>32</v>
      </c>
      <c r="I3883" t="s">
        <v>33</v>
      </c>
    </row>
    <row r="3884" spans="1:9" x14ac:dyDescent="0.3">
      <c r="A3884">
        <v>3885</v>
      </c>
      <c r="B3884">
        <v>32</v>
      </c>
      <c r="C3884" t="s">
        <v>8</v>
      </c>
      <c r="D3884" t="s">
        <v>9</v>
      </c>
      <c r="E3884" t="s">
        <v>41</v>
      </c>
      <c r="F3884">
        <v>6</v>
      </c>
      <c r="G3884" s="1">
        <v>75000</v>
      </c>
      <c r="H3884" t="s">
        <v>20</v>
      </c>
      <c r="I3884" t="s">
        <v>56</v>
      </c>
    </row>
    <row r="3885" spans="1:9" x14ac:dyDescent="0.3">
      <c r="A3885">
        <v>3886</v>
      </c>
      <c r="B3885">
        <v>28</v>
      </c>
      <c r="C3885" t="s">
        <v>13</v>
      </c>
      <c r="D3885" t="s">
        <v>210</v>
      </c>
      <c r="E3885" t="s">
        <v>212</v>
      </c>
      <c r="F3885">
        <v>1</v>
      </c>
      <c r="G3885" s="1">
        <v>30000</v>
      </c>
      <c r="H3885" t="s">
        <v>20</v>
      </c>
      <c r="I3885" t="s">
        <v>12</v>
      </c>
    </row>
    <row r="3886" spans="1:9" x14ac:dyDescent="0.3">
      <c r="A3886">
        <v>3887</v>
      </c>
      <c r="B3886">
        <v>43</v>
      </c>
      <c r="C3886" t="s">
        <v>8</v>
      </c>
      <c r="D3886" t="s">
        <v>18</v>
      </c>
      <c r="E3886" t="s">
        <v>60</v>
      </c>
      <c r="F3886">
        <v>16</v>
      </c>
      <c r="G3886" s="1">
        <v>160000</v>
      </c>
      <c r="H3886" t="s">
        <v>32</v>
      </c>
      <c r="I3886" t="s">
        <v>12</v>
      </c>
    </row>
    <row r="3887" spans="1:9" x14ac:dyDescent="0.3">
      <c r="A3887">
        <v>3888</v>
      </c>
      <c r="B3887">
        <v>27</v>
      </c>
      <c r="C3887" t="s">
        <v>8</v>
      </c>
      <c r="D3887" t="s">
        <v>9</v>
      </c>
      <c r="E3887" t="s">
        <v>34</v>
      </c>
      <c r="F3887">
        <v>3</v>
      </c>
      <c r="G3887" s="1">
        <v>60000</v>
      </c>
      <c r="H3887" t="s">
        <v>27</v>
      </c>
      <c r="I3887" t="s">
        <v>28</v>
      </c>
    </row>
    <row r="3888" spans="1:9" x14ac:dyDescent="0.3">
      <c r="A3888">
        <v>3889</v>
      </c>
      <c r="B3888">
        <v>24</v>
      </c>
      <c r="C3888" t="s">
        <v>8</v>
      </c>
      <c r="D3888" t="s">
        <v>9</v>
      </c>
      <c r="E3888" t="s">
        <v>10</v>
      </c>
      <c r="F3888">
        <v>2</v>
      </c>
      <c r="G3888" s="1">
        <v>55000</v>
      </c>
      <c r="H3888" t="s">
        <v>20</v>
      </c>
      <c r="I3888" t="s">
        <v>23</v>
      </c>
    </row>
    <row r="3889" spans="1:9" x14ac:dyDescent="0.3">
      <c r="A3889">
        <v>3890</v>
      </c>
      <c r="B3889">
        <v>32</v>
      </c>
      <c r="C3889" t="s">
        <v>13</v>
      </c>
      <c r="D3889" t="s">
        <v>14</v>
      </c>
      <c r="E3889" t="s">
        <v>42</v>
      </c>
      <c r="F3889">
        <v>7</v>
      </c>
      <c r="G3889" s="1">
        <v>90000</v>
      </c>
      <c r="H3889" t="s">
        <v>11</v>
      </c>
      <c r="I3889" t="s">
        <v>23</v>
      </c>
    </row>
    <row r="3890" spans="1:9" x14ac:dyDescent="0.3">
      <c r="A3890">
        <v>3891</v>
      </c>
      <c r="B3890">
        <v>45</v>
      </c>
      <c r="C3890" t="s">
        <v>8</v>
      </c>
      <c r="D3890" t="s">
        <v>18</v>
      </c>
      <c r="E3890" t="s">
        <v>60</v>
      </c>
      <c r="F3890">
        <v>16</v>
      </c>
      <c r="G3890" s="1">
        <v>160000</v>
      </c>
      <c r="H3890" t="s">
        <v>32</v>
      </c>
      <c r="I3890" t="s">
        <v>23</v>
      </c>
    </row>
    <row r="3891" spans="1:9" x14ac:dyDescent="0.3">
      <c r="A3891">
        <v>3892</v>
      </c>
      <c r="B3891">
        <v>28</v>
      </c>
      <c r="C3891" t="s">
        <v>13</v>
      </c>
      <c r="D3891" t="s">
        <v>9</v>
      </c>
      <c r="E3891" t="s">
        <v>211</v>
      </c>
      <c r="F3891">
        <v>4</v>
      </c>
      <c r="G3891" s="1">
        <v>60000</v>
      </c>
      <c r="H3891" t="s">
        <v>20</v>
      </c>
      <c r="I3891" t="s">
        <v>12</v>
      </c>
    </row>
    <row r="3892" spans="1:9" x14ac:dyDescent="0.3">
      <c r="A3892">
        <v>3893</v>
      </c>
      <c r="B3892">
        <v>22</v>
      </c>
      <c r="C3892" t="s">
        <v>8</v>
      </c>
      <c r="D3892" t="s">
        <v>210</v>
      </c>
      <c r="E3892" t="s">
        <v>212</v>
      </c>
      <c r="F3892">
        <v>1</v>
      </c>
      <c r="G3892" s="1">
        <v>25000</v>
      </c>
      <c r="H3892" t="s">
        <v>16</v>
      </c>
      <c r="I3892" t="s">
        <v>39</v>
      </c>
    </row>
    <row r="3893" spans="1:9" x14ac:dyDescent="0.3">
      <c r="A3893">
        <v>3894</v>
      </c>
      <c r="B3893">
        <v>29</v>
      </c>
      <c r="C3893" t="s">
        <v>13</v>
      </c>
      <c r="D3893" t="s">
        <v>14</v>
      </c>
      <c r="E3893" t="s">
        <v>34</v>
      </c>
      <c r="F3893">
        <v>5</v>
      </c>
      <c r="G3893" s="1">
        <v>70000</v>
      </c>
      <c r="H3893" t="s">
        <v>32</v>
      </c>
      <c r="I3893" t="s">
        <v>23</v>
      </c>
    </row>
    <row r="3894" spans="1:9" x14ac:dyDescent="0.3">
      <c r="A3894">
        <v>3895</v>
      </c>
      <c r="B3894">
        <v>36</v>
      </c>
      <c r="C3894" t="s">
        <v>8</v>
      </c>
      <c r="D3894" t="s">
        <v>9</v>
      </c>
      <c r="E3894" t="s">
        <v>41</v>
      </c>
      <c r="F3894">
        <v>8</v>
      </c>
      <c r="G3894" s="1">
        <v>100000</v>
      </c>
      <c r="H3894" t="s">
        <v>32</v>
      </c>
      <c r="I3894" t="s">
        <v>23</v>
      </c>
    </row>
    <row r="3895" spans="1:9" x14ac:dyDescent="0.3">
      <c r="A3895">
        <v>3896</v>
      </c>
      <c r="B3895">
        <v>27</v>
      </c>
      <c r="C3895" t="s">
        <v>13</v>
      </c>
      <c r="D3895" t="s">
        <v>9</v>
      </c>
      <c r="E3895" t="s">
        <v>29</v>
      </c>
      <c r="F3895">
        <v>3</v>
      </c>
      <c r="G3895" s="1">
        <v>45000</v>
      </c>
      <c r="H3895" t="s">
        <v>11</v>
      </c>
      <c r="I3895" t="s">
        <v>23</v>
      </c>
    </row>
    <row r="3896" spans="1:9" x14ac:dyDescent="0.3">
      <c r="A3896">
        <v>3897</v>
      </c>
      <c r="B3896">
        <v>42</v>
      </c>
      <c r="C3896" t="s">
        <v>8</v>
      </c>
      <c r="D3896" t="s">
        <v>18</v>
      </c>
      <c r="E3896" t="s">
        <v>60</v>
      </c>
      <c r="F3896">
        <v>14</v>
      </c>
      <c r="G3896" s="1">
        <v>140000</v>
      </c>
      <c r="H3896" t="s">
        <v>32</v>
      </c>
      <c r="I3896" t="s">
        <v>23</v>
      </c>
    </row>
    <row r="3897" spans="1:9" x14ac:dyDescent="0.3">
      <c r="A3897">
        <v>3898</v>
      </c>
      <c r="B3897">
        <v>34</v>
      </c>
      <c r="C3897" t="s">
        <v>13</v>
      </c>
      <c r="D3897" t="s">
        <v>9</v>
      </c>
      <c r="E3897" t="s">
        <v>213</v>
      </c>
      <c r="F3897">
        <v>6</v>
      </c>
      <c r="G3897" s="1">
        <v>75000</v>
      </c>
      <c r="H3897" t="s">
        <v>20</v>
      </c>
      <c r="I3897" t="s">
        <v>56</v>
      </c>
    </row>
    <row r="3898" spans="1:9" x14ac:dyDescent="0.3">
      <c r="A3898">
        <v>3899</v>
      </c>
      <c r="B3898">
        <v>25</v>
      </c>
      <c r="C3898" t="s">
        <v>8</v>
      </c>
      <c r="D3898" t="s">
        <v>210</v>
      </c>
      <c r="E3898" t="s">
        <v>212</v>
      </c>
      <c r="F3898">
        <v>2</v>
      </c>
      <c r="G3898" s="1">
        <v>30000</v>
      </c>
      <c r="H3898" t="s">
        <v>16</v>
      </c>
      <c r="I3898" t="s">
        <v>39</v>
      </c>
    </row>
    <row r="3899" spans="1:9" x14ac:dyDescent="0.3">
      <c r="A3899">
        <v>3900</v>
      </c>
      <c r="B3899">
        <v>39</v>
      </c>
      <c r="C3899" t="s">
        <v>13</v>
      </c>
      <c r="D3899" t="s">
        <v>14</v>
      </c>
      <c r="E3899" t="s">
        <v>42</v>
      </c>
      <c r="F3899">
        <v>11</v>
      </c>
      <c r="G3899" s="1">
        <v>120000</v>
      </c>
      <c r="H3899" t="s">
        <v>20</v>
      </c>
      <c r="I3899" t="s">
        <v>56</v>
      </c>
    </row>
    <row r="3900" spans="1:9" x14ac:dyDescent="0.3">
      <c r="A3900">
        <v>3901</v>
      </c>
      <c r="B3900">
        <v>30</v>
      </c>
      <c r="C3900" t="s">
        <v>8</v>
      </c>
      <c r="D3900" t="s">
        <v>9</v>
      </c>
      <c r="E3900" t="s">
        <v>10</v>
      </c>
      <c r="F3900">
        <v>4</v>
      </c>
      <c r="G3900" s="1">
        <v>65000</v>
      </c>
      <c r="H3900" t="s">
        <v>20</v>
      </c>
      <c r="I3900" t="s">
        <v>12</v>
      </c>
    </row>
    <row r="3901" spans="1:9" x14ac:dyDescent="0.3">
      <c r="A3901">
        <v>3902</v>
      </c>
      <c r="B3901">
        <v>47</v>
      </c>
      <c r="C3901" t="s">
        <v>8</v>
      </c>
      <c r="D3901" t="s">
        <v>18</v>
      </c>
      <c r="E3901" t="s">
        <v>60</v>
      </c>
      <c r="F3901">
        <v>19</v>
      </c>
      <c r="G3901" s="1">
        <v>190000</v>
      </c>
      <c r="H3901" t="s">
        <v>32</v>
      </c>
      <c r="I3901" t="s">
        <v>33</v>
      </c>
    </row>
    <row r="3902" spans="1:9" x14ac:dyDescent="0.3">
      <c r="A3902">
        <v>3903</v>
      </c>
      <c r="B3902">
        <v>25</v>
      </c>
      <c r="C3902" t="s">
        <v>13</v>
      </c>
      <c r="D3902" t="s">
        <v>9</v>
      </c>
      <c r="E3902" t="s">
        <v>110</v>
      </c>
      <c r="F3902">
        <v>1</v>
      </c>
      <c r="G3902" s="1">
        <v>35000</v>
      </c>
      <c r="H3902" t="s">
        <v>27</v>
      </c>
      <c r="I3902" t="s">
        <v>28</v>
      </c>
    </row>
    <row r="3903" spans="1:9" x14ac:dyDescent="0.3">
      <c r="A3903">
        <v>3904</v>
      </c>
      <c r="B3903">
        <v>40</v>
      </c>
      <c r="C3903" t="s">
        <v>13</v>
      </c>
      <c r="D3903" t="s">
        <v>14</v>
      </c>
      <c r="E3903" t="s">
        <v>213</v>
      </c>
      <c r="F3903">
        <v>12</v>
      </c>
      <c r="G3903" s="1">
        <v>130000</v>
      </c>
      <c r="H3903" t="s">
        <v>27</v>
      </c>
      <c r="I3903" t="s">
        <v>30</v>
      </c>
    </row>
    <row r="3904" spans="1:9" x14ac:dyDescent="0.3">
      <c r="A3904">
        <v>3905</v>
      </c>
      <c r="B3904">
        <v>33</v>
      </c>
      <c r="C3904" t="s">
        <v>8</v>
      </c>
      <c r="D3904" t="s">
        <v>9</v>
      </c>
      <c r="E3904" t="s">
        <v>41</v>
      </c>
      <c r="F3904">
        <v>7</v>
      </c>
      <c r="G3904" s="1">
        <v>85000</v>
      </c>
      <c r="H3904" t="s">
        <v>32</v>
      </c>
      <c r="I3904" t="s">
        <v>23</v>
      </c>
    </row>
    <row r="3905" spans="1:9" x14ac:dyDescent="0.3">
      <c r="A3905">
        <v>3906</v>
      </c>
      <c r="B3905">
        <v>29</v>
      </c>
      <c r="C3905" t="s">
        <v>13</v>
      </c>
      <c r="D3905" t="s">
        <v>210</v>
      </c>
      <c r="E3905" t="s">
        <v>212</v>
      </c>
      <c r="F3905">
        <v>1</v>
      </c>
      <c r="G3905" s="1">
        <v>25000</v>
      </c>
      <c r="H3905" t="s">
        <v>32</v>
      </c>
      <c r="I3905" t="s">
        <v>23</v>
      </c>
    </row>
    <row r="3906" spans="1:9" x14ac:dyDescent="0.3">
      <c r="A3906">
        <v>3907</v>
      </c>
      <c r="B3906">
        <v>44</v>
      </c>
      <c r="C3906" t="s">
        <v>8</v>
      </c>
      <c r="D3906" t="s">
        <v>18</v>
      </c>
      <c r="E3906" t="s">
        <v>60</v>
      </c>
      <c r="F3906">
        <v>15</v>
      </c>
      <c r="G3906" s="1">
        <v>150000</v>
      </c>
      <c r="H3906" t="s">
        <v>27</v>
      </c>
      <c r="I3906" t="s">
        <v>12</v>
      </c>
    </row>
    <row r="3907" spans="1:9" x14ac:dyDescent="0.3">
      <c r="A3907">
        <v>3908</v>
      </c>
      <c r="B3907">
        <v>28</v>
      </c>
      <c r="C3907" t="s">
        <v>8</v>
      </c>
      <c r="D3907" t="s">
        <v>9</v>
      </c>
      <c r="E3907" t="s">
        <v>34</v>
      </c>
      <c r="F3907">
        <v>3</v>
      </c>
      <c r="G3907" s="1">
        <v>60000</v>
      </c>
      <c r="H3907" t="s">
        <v>32</v>
      </c>
      <c r="I3907" t="s">
        <v>33</v>
      </c>
    </row>
    <row r="3908" spans="1:9" x14ac:dyDescent="0.3">
      <c r="A3908">
        <v>3909</v>
      </c>
      <c r="B3908">
        <v>36</v>
      </c>
      <c r="C3908" t="s">
        <v>13</v>
      </c>
      <c r="D3908" t="s">
        <v>14</v>
      </c>
      <c r="E3908" t="s">
        <v>29</v>
      </c>
      <c r="F3908">
        <v>9</v>
      </c>
      <c r="G3908" s="1">
        <v>100000</v>
      </c>
      <c r="H3908" t="s">
        <v>16</v>
      </c>
      <c r="I3908" t="s">
        <v>23</v>
      </c>
    </row>
    <row r="3909" spans="1:9" x14ac:dyDescent="0.3">
      <c r="A3909">
        <v>3910</v>
      </c>
      <c r="B3909">
        <v>31</v>
      </c>
      <c r="C3909" t="s">
        <v>8</v>
      </c>
      <c r="D3909" t="s">
        <v>9</v>
      </c>
      <c r="E3909" t="s">
        <v>41</v>
      </c>
      <c r="F3909">
        <v>6</v>
      </c>
      <c r="G3909" s="1">
        <v>75000</v>
      </c>
      <c r="H3909" t="s">
        <v>20</v>
      </c>
      <c r="I3909" t="s">
        <v>12</v>
      </c>
    </row>
    <row r="3910" spans="1:9" x14ac:dyDescent="0.3">
      <c r="A3910">
        <v>3911</v>
      </c>
      <c r="B3910">
        <v>27</v>
      </c>
      <c r="C3910" t="s">
        <v>13</v>
      </c>
      <c r="D3910" t="s">
        <v>14</v>
      </c>
      <c r="E3910" t="s">
        <v>211</v>
      </c>
      <c r="F3910">
        <v>3</v>
      </c>
      <c r="G3910" s="1">
        <v>50000</v>
      </c>
      <c r="H3910" t="s">
        <v>32</v>
      </c>
      <c r="I3910" t="s">
        <v>12</v>
      </c>
    </row>
    <row r="3911" spans="1:9" x14ac:dyDescent="0.3">
      <c r="A3911">
        <v>3912</v>
      </c>
      <c r="B3911">
        <v>42</v>
      </c>
      <c r="C3911" t="s">
        <v>8</v>
      </c>
      <c r="D3911" t="s">
        <v>18</v>
      </c>
      <c r="E3911" t="s">
        <v>60</v>
      </c>
      <c r="F3911">
        <v>14</v>
      </c>
      <c r="G3911" s="1">
        <v>140000</v>
      </c>
      <c r="H3911" t="s">
        <v>27</v>
      </c>
      <c r="I3911" t="s">
        <v>28</v>
      </c>
    </row>
    <row r="3912" spans="1:9" x14ac:dyDescent="0.3">
      <c r="A3912">
        <v>3913</v>
      </c>
      <c r="B3912">
        <v>34</v>
      </c>
      <c r="C3912" t="s">
        <v>13</v>
      </c>
      <c r="D3912" t="s">
        <v>9</v>
      </c>
      <c r="E3912" t="s">
        <v>213</v>
      </c>
      <c r="F3912">
        <v>6</v>
      </c>
      <c r="G3912" s="1">
        <v>75000</v>
      </c>
      <c r="H3912" t="s">
        <v>20</v>
      </c>
      <c r="I3912" t="s">
        <v>56</v>
      </c>
    </row>
    <row r="3913" spans="1:9" x14ac:dyDescent="0.3">
      <c r="A3913">
        <v>3914</v>
      </c>
      <c r="B3913">
        <v>26</v>
      </c>
      <c r="C3913" t="s">
        <v>8</v>
      </c>
      <c r="D3913" t="s">
        <v>210</v>
      </c>
      <c r="E3913" t="s">
        <v>212</v>
      </c>
      <c r="F3913">
        <v>2</v>
      </c>
      <c r="G3913" s="1">
        <v>30000</v>
      </c>
      <c r="H3913" t="s">
        <v>27</v>
      </c>
      <c r="I3913" t="s">
        <v>30</v>
      </c>
    </row>
    <row r="3914" spans="1:9" x14ac:dyDescent="0.3">
      <c r="A3914">
        <v>3915</v>
      </c>
      <c r="B3914">
        <v>39</v>
      </c>
      <c r="C3914" t="s">
        <v>13</v>
      </c>
      <c r="D3914" t="s">
        <v>14</v>
      </c>
      <c r="E3914" t="s">
        <v>42</v>
      </c>
      <c r="F3914">
        <v>11</v>
      </c>
      <c r="G3914" s="1">
        <v>120000</v>
      </c>
      <c r="H3914" t="s">
        <v>11</v>
      </c>
      <c r="I3914" t="s">
        <v>12</v>
      </c>
    </row>
    <row r="3915" spans="1:9" x14ac:dyDescent="0.3">
      <c r="A3915">
        <v>3916</v>
      </c>
      <c r="B3915">
        <v>30</v>
      </c>
      <c r="C3915" t="s">
        <v>8</v>
      </c>
      <c r="D3915" t="s">
        <v>9</v>
      </c>
      <c r="E3915" t="s">
        <v>10</v>
      </c>
      <c r="F3915">
        <v>4</v>
      </c>
      <c r="G3915" s="1">
        <v>65000</v>
      </c>
      <c r="H3915" t="s">
        <v>27</v>
      </c>
      <c r="I3915" t="s">
        <v>28</v>
      </c>
    </row>
    <row r="3916" spans="1:9" x14ac:dyDescent="0.3">
      <c r="A3916">
        <v>3917</v>
      </c>
      <c r="B3916">
        <v>47</v>
      </c>
      <c r="C3916" t="s">
        <v>8</v>
      </c>
      <c r="D3916" t="s">
        <v>18</v>
      </c>
      <c r="E3916" t="s">
        <v>60</v>
      </c>
      <c r="F3916">
        <v>19</v>
      </c>
      <c r="G3916" s="1">
        <v>190000</v>
      </c>
      <c r="H3916" t="s">
        <v>32</v>
      </c>
      <c r="I3916" t="s">
        <v>12</v>
      </c>
    </row>
    <row r="3917" spans="1:9" x14ac:dyDescent="0.3">
      <c r="A3917">
        <v>3918</v>
      </c>
      <c r="B3917">
        <v>25</v>
      </c>
      <c r="C3917" t="s">
        <v>13</v>
      </c>
      <c r="D3917" t="s">
        <v>9</v>
      </c>
      <c r="E3917" t="s">
        <v>110</v>
      </c>
      <c r="F3917">
        <v>1</v>
      </c>
      <c r="G3917" s="1">
        <v>35000</v>
      </c>
      <c r="H3917" t="s">
        <v>32</v>
      </c>
      <c r="I3917" t="s">
        <v>33</v>
      </c>
    </row>
    <row r="3918" spans="1:9" x14ac:dyDescent="0.3">
      <c r="A3918">
        <v>3919</v>
      </c>
      <c r="B3918">
        <v>40</v>
      </c>
      <c r="C3918" t="s">
        <v>13</v>
      </c>
      <c r="D3918" t="s">
        <v>14</v>
      </c>
      <c r="E3918" t="s">
        <v>213</v>
      </c>
      <c r="F3918">
        <v>12</v>
      </c>
      <c r="G3918" s="1">
        <v>130000</v>
      </c>
      <c r="H3918" t="s">
        <v>27</v>
      </c>
      <c r="I3918" t="s">
        <v>12</v>
      </c>
    </row>
    <row r="3919" spans="1:9" x14ac:dyDescent="0.3">
      <c r="A3919">
        <v>3920</v>
      </c>
      <c r="B3919">
        <v>33</v>
      </c>
      <c r="C3919" t="s">
        <v>8</v>
      </c>
      <c r="D3919" t="s">
        <v>9</v>
      </c>
      <c r="E3919" t="s">
        <v>41</v>
      </c>
      <c r="F3919">
        <v>7</v>
      </c>
      <c r="G3919" s="1">
        <v>85000</v>
      </c>
      <c r="H3919" t="s">
        <v>11</v>
      </c>
      <c r="I3919" t="s">
        <v>35</v>
      </c>
    </row>
    <row r="3920" spans="1:9" x14ac:dyDescent="0.3">
      <c r="A3920">
        <v>3921</v>
      </c>
      <c r="B3920">
        <v>29</v>
      </c>
      <c r="C3920" t="s">
        <v>13</v>
      </c>
      <c r="D3920" t="s">
        <v>210</v>
      </c>
      <c r="E3920" t="s">
        <v>212</v>
      </c>
      <c r="F3920">
        <v>1</v>
      </c>
      <c r="G3920" s="1">
        <v>25000</v>
      </c>
      <c r="H3920" t="s">
        <v>32</v>
      </c>
      <c r="I3920" t="s">
        <v>33</v>
      </c>
    </row>
    <row r="3921" spans="1:9" x14ac:dyDescent="0.3">
      <c r="A3921">
        <v>3922</v>
      </c>
      <c r="B3921">
        <v>44</v>
      </c>
      <c r="C3921" t="s">
        <v>8</v>
      </c>
      <c r="D3921" t="s">
        <v>18</v>
      </c>
      <c r="E3921" t="s">
        <v>60</v>
      </c>
      <c r="F3921">
        <v>15</v>
      </c>
      <c r="G3921" s="1">
        <v>150000</v>
      </c>
      <c r="H3921" t="s">
        <v>20</v>
      </c>
      <c r="I3921" t="s">
        <v>12</v>
      </c>
    </row>
    <row r="3922" spans="1:9" x14ac:dyDescent="0.3">
      <c r="A3922">
        <v>3923</v>
      </c>
      <c r="B3922">
        <v>28</v>
      </c>
      <c r="C3922" t="s">
        <v>8</v>
      </c>
      <c r="D3922" t="s">
        <v>9</v>
      </c>
      <c r="E3922" t="s">
        <v>34</v>
      </c>
      <c r="F3922">
        <v>3</v>
      </c>
      <c r="G3922" s="1">
        <v>60000</v>
      </c>
      <c r="H3922" t="s">
        <v>27</v>
      </c>
      <c r="I3922" t="s">
        <v>30</v>
      </c>
    </row>
    <row r="3923" spans="1:9" x14ac:dyDescent="0.3">
      <c r="A3923">
        <v>3924</v>
      </c>
      <c r="B3923">
        <v>36</v>
      </c>
      <c r="C3923" t="s">
        <v>13</v>
      </c>
      <c r="D3923" t="s">
        <v>14</v>
      </c>
      <c r="E3923" t="s">
        <v>29</v>
      </c>
      <c r="F3923">
        <v>9</v>
      </c>
      <c r="G3923" s="1">
        <v>100000</v>
      </c>
      <c r="H3923" t="s">
        <v>27</v>
      </c>
      <c r="I3923" t="s">
        <v>30</v>
      </c>
    </row>
    <row r="3924" spans="1:9" x14ac:dyDescent="0.3">
      <c r="A3924">
        <v>3925</v>
      </c>
      <c r="B3924">
        <v>31</v>
      </c>
      <c r="C3924" t="s">
        <v>8</v>
      </c>
      <c r="D3924" t="s">
        <v>9</v>
      </c>
      <c r="E3924" t="s">
        <v>41</v>
      </c>
      <c r="F3924">
        <v>6</v>
      </c>
      <c r="G3924" s="1">
        <v>75000</v>
      </c>
      <c r="H3924" t="s">
        <v>16</v>
      </c>
      <c r="I3924" t="s">
        <v>23</v>
      </c>
    </row>
    <row r="3925" spans="1:9" x14ac:dyDescent="0.3">
      <c r="A3925">
        <v>3926</v>
      </c>
      <c r="B3925">
        <v>27</v>
      </c>
      <c r="C3925" t="s">
        <v>13</v>
      </c>
      <c r="D3925" t="s">
        <v>14</v>
      </c>
      <c r="E3925" t="s">
        <v>211</v>
      </c>
      <c r="F3925">
        <v>3</v>
      </c>
      <c r="G3925" s="1">
        <v>50000</v>
      </c>
      <c r="H3925" t="s">
        <v>16</v>
      </c>
      <c r="I3925" t="s">
        <v>17</v>
      </c>
    </row>
    <row r="3926" spans="1:9" x14ac:dyDescent="0.3">
      <c r="A3926">
        <v>3927</v>
      </c>
      <c r="B3926">
        <v>42</v>
      </c>
      <c r="C3926" t="s">
        <v>8</v>
      </c>
      <c r="D3926" t="s">
        <v>18</v>
      </c>
      <c r="E3926" t="s">
        <v>60</v>
      </c>
      <c r="F3926">
        <v>14</v>
      </c>
      <c r="G3926" s="1">
        <v>140000</v>
      </c>
      <c r="H3926" t="s">
        <v>20</v>
      </c>
      <c r="I3926" t="s">
        <v>12</v>
      </c>
    </row>
    <row r="3927" spans="1:9" x14ac:dyDescent="0.3">
      <c r="A3927">
        <v>3928</v>
      </c>
      <c r="B3927">
        <v>34</v>
      </c>
      <c r="C3927" t="s">
        <v>13</v>
      </c>
      <c r="D3927" t="s">
        <v>9</v>
      </c>
      <c r="E3927" t="s">
        <v>213</v>
      </c>
      <c r="F3927">
        <v>6</v>
      </c>
      <c r="G3927" s="1">
        <v>75000</v>
      </c>
      <c r="H3927" t="s">
        <v>32</v>
      </c>
      <c r="I3927" t="s">
        <v>12</v>
      </c>
    </row>
    <row r="3928" spans="1:9" x14ac:dyDescent="0.3">
      <c r="A3928">
        <v>3929</v>
      </c>
      <c r="B3928">
        <v>26</v>
      </c>
      <c r="C3928" t="s">
        <v>8</v>
      </c>
      <c r="D3928" t="s">
        <v>210</v>
      </c>
      <c r="E3928" t="s">
        <v>212</v>
      </c>
      <c r="F3928">
        <v>2</v>
      </c>
      <c r="G3928" s="1">
        <v>30000</v>
      </c>
      <c r="H3928" t="s">
        <v>16</v>
      </c>
      <c r="I3928" t="s">
        <v>12</v>
      </c>
    </row>
    <row r="3929" spans="1:9" x14ac:dyDescent="0.3">
      <c r="A3929">
        <v>3930</v>
      </c>
      <c r="B3929">
        <v>39</v>
      </c>
      <c r="C3929" t="s">
        <v>13</v>
      </c>
      <c r="D3929" t="s">
        <v>14</v>
      </c>
      <c r="E3929" t="s">
        <v>42</v>
      </c>
      <c r="F3929">
        <v>11</v>
      </c>
      <c r="G3929" s="1">
        <v>120000</v>
      </c>
      <c r="H3929" t="s">
        <v>27</v>
      </c>
      <c r="I3929" t="s">
        <v>28</v>
      </c>
    </row>
    <row r="3930" spans="1:9" x14ac:dyDescent="0.3">
      <c r="A3930">
        <v>3931</v>
      </c>
      <c r="B3930">
        <v>30</v>
      </c>
      <c r="C3930" t="s">
        <v>8</v>
      </c>
      <c r="D3930" t="s">
        <v>9</v>
      </c>
      <c r="E3930" t="s">
        <v>10</v>
      </c>
      <c r="F3930">
        <v>4</v>
      </c>
      <c r="G3930" s="1">
        <v>65000</v>
      </c>
      <c r="H3930" t="s">
        <v>27</v>
      </c>
      <c r="I3930" t="s">
        <v>12</v>
      </c>
    </row>
    <row r="3931" spans="1:9" x14ac:dyDescent="0.3">
      <c r="A3931">
        <v>3932</v>
      </c>
      <c r="B3931">
        <v>47</v>
      </c>
      <c r="C3931" t="s">
        <v>8</v>
      </c>
      <c r="D3931" t="s">
        <v>18</v>
      </c>
      <c r="E3931" t="s">
        <v>60</v>
      </c>
      <c r="F3931">
        <v>19</v>
      </c>
      <c r="G3931" s="1">
        <v>190000</v>
      </c>
      <c r="H3931" t="s">
        <v>32</v>
      </c>
      <c r="I3931" t="s">
        <v>33</v>
      </c>
    </row>
    <row r="3932" spans="1:9" x14ac:dyDescent="0.3">
      <c r="A3932">
        <v>3933</v>
      </c>
      <c r="B3932">
        <v>25</v>
      </c>
      <c r="C3932" t="s">
        <v>13</v>
      </c>
      <c r="D3932" t="s">
        <v>9</v>
      </c>
      <c r="E3932" t="s">
        <v>110</v>
      </c>
      <c r="F3932">
        <v>1</v>
      </c>
      <c r="G3932" s="1">
        <v>35000</v>
      </c>
      <c r="H3932" t="s">
        <v>32</v>
      </c>
      <c r="I3932" t="s">
        <v>23</v>
      </c>
    </row>
    <row r="3933" spans="1:9" x14ac:dyDescent="0.3">
      <c r="A3933">
        <v>3934</v>
      </c>
      <c r="B3933">
        <v>40</v>
      </c>
      <c r="C3933" t="s">
        <v>13</v>
      </c>
      <c r="D3933" t="s">
        <v>14</v>
      </c>
      <c r="E3933" t="s">
        <v>213</v>
      </c>
      <c r="F3933">
        <v>12</v>
      </c>
      <c r="G3933" s="1">
        <v>130000</v>
      </c>
      <c r="H3933" t="s">
        <v>27</v>
      </c>
      <c r="I3933" t="s">
        <v>30</v>
      </c>
    </row>
    <row r="3934" spans="1:9" x14ac:dyDescent="0.3">
      <c r="A3934">
        <v>3935</v>
      </c>
      <c r="B3934">
        <v>33</v>
      </c>
      <c r="C3934" t="s">
        <v>8</v>
      </c>
      <c r="D3934" t="s">
        <v>9</v>
      </c>
      <c r="E3934" t="s">
        <v>41</v>
      </c>
      <c r="F3934">
        <v>7</v>
      </c>
      <c r="G3934" s="1">
        <v>85000</v>
      </c>
      <c r="H3934" t="s">
        <v>20</v>
      </c>
      <c r="I3934" t="s">
        <v>23</v>
      </c>
    </row>
    <row r="3935" spans="1:9" x14ac:dyDescent="0.3">
      <c r="A3935">
        <v>3936</v>
      </c>
      <c r="B3935">
        <v>29</v>
      </c>
      <c r="C3935" t="s">
        <v>13</v>
      </c>
      <c r="D3935" t="s">
        <v>210</v>
      </c>
      <c r="E3935" t="s">
        <v>212</v>
      </c>
      <c r="F3935">
        <v>1</v>
      </c>
      <c r="G3935" s="1">
        <v>25000</v>
      </c>
      <c r="H3935" t="s">
        <v>20</v>
      </c>
      <c r="I3935" t="s">
        <v>23</v>
      </c>
    </row>
    <row r="3936" spans="1:9" x14ac:dyDescent="0.3">
      <c r="A3936">
        <v>3937</v>
      </c>
      <c r="B3936">
        <v>44</v>
      </c>
      <c r="C3936" t="s">
        <v>8</v>
      </c>
      <c r="D3936" t="s">
        <v>18</v>
      </c>
      <c r="E3936" t="s">
        <v>60</v>
      </c>
      <c r="F3936">
        <v>15</v>
      </c>
      <c r="G3936" s="1">
        <v>150000</v>
      </c>
      <c r="H3936" t="s">
        <v>27</v>
      </c>
      <c r="I3936" t="s">
        <v>12</v>
      </c>
    </row>
    <row r="3937" spans="1:9" x14ac:dyDescent="0.3">
      <c r="A3937">
        <v>3938</v>
      </c>
      <c r="B3937">
        <v>28</v>
      </c>
      <c r="C3937" t="s">
        <v>8</v>
      </c>
      <c r="D3937" t="s">
        <v>9</v>
      </c>
      <c r="E3937" t="s">
        <v>34</v>
      </c>
      <c r="F3937">
        <v>3</v>
      </c>
      <c r="G3937" s="1">
        <v>60000</v>
      </c>
      <c r="H3937" t="s">
        <v>16</v>
      </c>
      <c r="I3937" t="s">
        <v>17</v>
      </c>
    </row>
    <row r="3938" spans="1:9" x14ac:dyDescent="0.3">
      <c r="A3938">
        <v>3939</v>
      </c>
      <c r="B3938">
        <v>36</v>
      </c>
      <c r="C3938" t="s">
        <v>13</v>
      </c>
      <c r="D3938" t="s">
        <v>14</v>
      </c>
      <c r="E3938" t="s">
        <v>29</v>
      </c>
      <c r="F3938">
        <v>9</v>
      </c>
      <c r="G3938" s="1">
        <v>100000</v>
      </c>
      <c r="H3938" t="s">
        <v>11</v>
      </c>
      <c r="I3938" t="s">
        <v>23</v>
      </c>
    </row>
    <row r="3939" spans="1:9" x14ac:dyDescent="0.3">
      <c r="A3939">
        <v>3940</v>
      </c>
      <c r="B3939">
        <v>31</v>
      </c>
      <c r="C3939" t="s">
        <v>8</v>
      </c>
      <c r="D3939" t="s">
        <v>9</v>
      </c>
      <c r="E3939" t="s">
        <v>41</v>
      </c>
      <c r="F3939">
        <v>6</v>
      </c>
      <c r="G3939" s="1">
        <v>75000</v>
      </c>
      <c r="H3939" t="s">
        <v>27</v>
      </c>
      <c r="I3939" t="s">
        <v>28</v>
      </c>
    </row>
    <row r="3940" spans="1:9" x14ac:dyDescent="0.3">
      <c r="A3940">
        <v>3941</v>
      </c>
      <c r="B3940">
        <v>27</v>
      </c>
      <c r="C3940" t="s">
        <v>13</v>
      </c>
      <c r="D3940" t="s">
        <v>14</v>
      </c>
      <c r="E3940" t="s">
        <v>211</v>
      </c>
      <c r="F3940">
        <v>3</v>
      </c>
      <c r="G3940" s="1">
        <v>50000</v>
      </c>
      <c r="H3940" t="s">
        <v>20</v>
      </c>
      <c r="I3940" t="s">
        <v>56</v>
      </c>
    </row>
    <row r="3941" spans="1:9" x14ac:dyDescent="0.3">
      <c r="A3941">
        <v>3942</v>
      </c>
      <c r="B3941">
        <v>42</v>
      </c>
      <c r="C3941" t="s">
        <v>8</v>
      </c>
      <c r="D3941" t="s">
        <v>18</v>
      </c>
      <c r="E3941" t="s">
        <v>60</v>
      </c>
      <c r="F3941">
        <v>14</v>
      </c>
      <c r="G3941" s="1">
        <v>140000</v>
      </c>
      <c r="H3941" t="s">
        <v>20</v>
      </c>
      <c r="I3941" t="s">
        <v>56</v>
      </c>
    </row>
    <row r="3942" spans="1:9" x14ac:dyDescent="0.3">
      <c r="A3942">
        <v>3943</v>
      </c>
      <c r="B3942">
        <v>34</v>
      </c>
      <c r="C3942" t="s">
        <v>13</v>
      </c>
      <c r="D3942" t="s">
        <v>9</v>
      </c>
      <c r="E3942" t="s">
        <v>213</v>
      </c>
      <c r="F3942">
        <v>6</v>
      </c>
      <c r="G3942" s="1">
        <v>75000</v>
      </c>
      <c r="H3942" t="s">
        <v>16</v>
      </c>
      <c r="I3942" t="s">
        <v>23</v>
      </c>
    </row>
    <row r="3943" spans="1:9" x14ac:dyDescent="0.3">
      <c r="A3943">
        <v>3944</v>
      </c>
      <c r="B3943">
        <v>26</v>
      </c>
      <c r="C3943" t="s">
        <v>8</v>
      </c>
      <c r="D3943" t="s">
        <v>210</v>
      </c>
      <c r="E3943" t="s">
        <v>212</v>
      </c>
      <c r="F3943">
        <v>2</v>
      </c>
      <c r="G3943" s="1">
        <v>30000</v>
      </c>
      <c r="H3943" t="s">
        <v>32</v>
      </c>
      <c r="I3943" t="s">
        <v>33</v>
      </c>
    </row>
    <row r="3944" spans="1:9" x14ac:dyDescent="0.3">
      <c r="A3944">
        <v>3945</v>
      </c>
      <c r="B3944">
        <v>39</v>
      </c>
      <c r="C3944" t="s">
        <v>13</v>
      </c>
      <c r="D3944" t="s">
        <v>14</v>
      </c>
      <c r="E3944" t="s">
        <v>42</v>
      </c>
      <c r="F3944">
        <v>11</v>
      </c>
      <c r="G3944" s="1">
        <v>120000</v>
      </c>
      <c r="H3944" t="s">
        <v>16</v>
      </c>
      <c r="I3944" t="s">
        <v>17</v>
      </c>
    </row>
    <row r="3945" spans="1:9" x14ac:dyDescent="0.3">
      <c r="A3945">
        <v>3946</v>
      </c>
      <c r="B3945">
        <v>30</v>
      </c>
      <c r="C3945" t="s">
        <v>8</v>
      </c>
      <c r="D3945" t="s">
        <v>9</v>
      </c>
      <c r="E3945" t="s">
        <v>10</v>
      </c>
      <c r="F3945">
        <v>4</v>
      </c>
      <c r="G3945" s="1">
        <v>65000</v>
      </c>
      <c r="H3945" t="s">
        <v>11</v>
      </c>
      <c r="I3945" t="s">
        <v>23</v>
      </c>
    </row>
    <row r="3946" spans="1:9" x14ac:dyDescent="0.3">
      <c r="A3946">
        <v>3947</v>
      </c>
      <c r="B3946">
        <v>47</v>
      </c>
      <c r="C3946" t="s">
        <v>8</v>
      </c>
      <c r="D3946" t="s">
        <v>18</v>
      </c>
      <c r="E3946" t="s">
        <v>60</v>
      </c>
      <c r="F3946">
        <v>19</v>
      </c>
      <c r="G3946" s="1">
        <v>190000</v>
      </c>
      <c r="H3946" t="s">
        <v>20</v>
      </c>
      <c r="I3946" t="s">
        <v>23</v>
      </c>
    </row>
    <row r="3947" spans="1:9" x14ac:dyDescent="0.3">
      <c r="A3947">
        <v>3948</v>
      </c>
      <c r="B3947">
        <v>25</v>
      </c>
      <c r="C3947" t="s">
        <v>13</v>
      </c>
      <c r="D3947" t="s">
        <v>9</v>
      </c>
      <c r="E3947" t="s">
        <v>110</v>
      </c>
      <c r="F3947">
        <v>1</v>
      </c>
      <c r="G3947" s="1">
        <v>35000</v>
      </c>
      <c r="H3947" t="s">
        <v>16</v>
      </c>
      <c r="I3947" t="s">
        <v>17</v>
      </c>
    </row>
    <row r="3948" spans="1:9" x14ac:dyDescent="0.3">
      <c r="A3948">
        <v>3949</v>
      </c>
      <c r="B3948">
        <v>40</v>
      </c>
      <c r="C3948" t="s">
        <v>13</v>
      </c>
      <c r="D3948" t="s">
        <v>14</v>
      </c>
      <c r="E3948" t="s">
        <v>213</v>
      </c>
      <c r="F3948">
        <v>12</v>
      </c>
      <c r="G3948" s="1">
        <v>130000</v>
      </c>
      <c r="H3948" t="s">
        <v>11</v>
      </c>
      <c r="I3948" t="s">
        <v>12</v>
      </c>
    </row>
    <row r="3949" spans="1:9" x14ac:dyDescent="0.3">
      <c r="A3949">
        <v>3950</v>
      </c>
      <c r="B3949">
        <v>33</v>
      </c>
      <c r="C3949" t="s">
        <v>8</v>
      </c>
      <c r="D3949" t="s">
        <v>9</v>
      </c>
      <c r="E3949" t="s">
        <v>41</v>
      </c>
      <c r="F3949">
        <v>7</v>
      </c>
      <c r="G3949" s="1">
        <v>85000</v>
      </c>
      <c r="H3949" t="s">
        <v>20</v>
      </c>
      <c r="I3949" t="s">
        <v>23</v>
      </c>
    </row>
    <row r="3950" spans="1:9" x14ac:dyDescent="0.3">
      <c r="A3950">
        <v>3951</v>
      </c>
      <c r="B3950">
        <v>29</v>
      </c>
      <c r="C3950" t="s">
        <v>13</v>
      </c>
      <c r="D3950" t="s">
        <v>210</v>
      </c>
      <c r="E3950" t="s">
        <v>212</v>
      </c>
      <c r="F3950">
        <v>1</v>
      </c>
      <c r="G3950" s="1">
        <v>25000</v>
      </c>
      <c r="H3950" t="s">
        <v>11</v>
      </c>
      <c r="I3950" t="s">
        <v>12</v>
      </c>
    </row>
    <row r="3951" spans="1:9" x14ac:dyDescent="0.3">
      <c r="A3951">
        <v>3952</v>
      </c>
      <c r="B3951">
        <v>44</v>
      </c>
      <c r="C3951" t="s">
        <v>8</v>
      </c>
      <c r="D3951" t="s">
        <v>18</v>
      </c>
      <c r="E3951" t="s">
        <v>60</v>
      </c>
      <c r="F3951">
        <v>15</v>
      </c>
      <c r="G3951" s="1">
        <v>150000</v>
      </c>
      <c r="H3951" t="s">
        <v>16</v>
      </c>
      <c r="I3951" t="s">
        <v>39</v>
      </c>
    </row>
    <row r="3952" spans="1:9" x14ac:dyDescent="0.3">
      <c r="A3952">
        <v>3953</v>
      </c>
      <c r="B3952">
        <v>28</v>
      </c>
      <c r="C3952" t="s">
        <v>8</v>
      </c>
      <c r="D3952" t="s">
        <v>9</v>
      </c>
      <c r="E3952" t="s">
        <v>34</v>
      </c>
      <c r="F3952">
        <v>3</v>
      </c>
      <c r="G3952" s="1">
        <v>60000</v>
      </c>
      <c r="H3952" t="s">
        <v>27</v>
      </c>
      <c r="I3952" t="s">
        <v>12</v>
      </c>
    </row>
    <row r="3953" spans="1:9" x14ac:dyDescent="0.3">
      <c r="A3953">
        <v>3954</v>
      </c>
      <c r="B3953">
        <v>36</v>
      </c>
      <c r="C3953" t="s">
        <v>13</v>
      </c>
      <c r="D3953" t="s">
        <v>14</v>
      </c>
      <c r="E3953" t="s">
        <v>29</v>
      </c>
      <c r="F3953">
        <v>9</v>
      </c>
      <c r="G3953" s="1">
        <v>100000</v>
      </c>
      <c r="H3953" t="s">
        <v>16</v>
      </c>
      <c r="I3953" t="s">
        <v>12</v>
      </c>
    </row>
    <row r="3954" spans="1:9" x14ac:dyDescent="0.3">
      <c r="A3954">
        <v>3955</v>
      </c>
      <c r="B3954">
        <v>31</v>
      </c>
      <c r="C3954" t="s">
        <v>8</v>
      </c>
      <c r="D3954" t="s">
        <v>9</v>
      </c>
      <c r="E3954" t="s">
        <v>41</v>
      </c>
      <c r="F3954">
        <v>6</v>
      </c>
      <c r="G3954" s="1">
        <v>75000</v>
      </c>
      <c r="H3954" t="s">
        <v>32</v>
      </c>
      <c r="I3954" t="s">
        <v>23</v>
      </c>
    </row>
    <row r="3955" spans="1:9" x14ac:dyDescent="0.3">
      <c r="A3955">
        <v>3956</v>
      </c>
      <c r="B3955">
        <v>27</v>
      </c>
      <c r="C3955" t="s">
        <v>13</v>
      </c>
      <c r="D3955" t="s">
        <v>14</v>
      </c>
      <c r="E3955" t="s">
        <v>211</v>
      </c>
      <c r="F3955">
        <v>3</v>
      </c>
      <c r="G3955" s="1">
        <v>50000</v>
      </c>
      <c r="H3955" t="s">
        <v>32</v>
      </c>
      <c r="I3955" t="s">
        <v>33</v>
      </c>
    </row>
    <row r="3956" spans="1:9" x14ac:dyDescent="0.3">
      <c r="A3956">
        <v>3957</v>
      </c>
      <c r="B3956">
        <v>42</v>
      </c>
      <c r="C3956" t="s">
        <v>8</v>
      </c>
      <c r="D3956" t="s">
        <v>18</v>
      </c>
      <c r="E3956" t="s">
        <v>60</v>
      </c>
      <c r="F3956">
        <v>14</v>
      </c>
      <c r="G3956" s="1">
        <v>140000</v>
      </c>
      <c r="H3956" t="s">
        <v>16</v>
      </c>
      <c r="I3956" t="s">
        <v>12</v>
      </c>
    </row>
    <row r="3957" spans="1:9" x14ac:dyDescent="0.3">
      <c r="A3957">
        <v>3958</v>
      </c>
      <c r="B3957">
        <v>34</v>
      </c>
      <c r="C3957" t="s">
        <v>13</v>
      </c>
      <c r="D3957" t="s">
        <v>9</v>
      </c>
      <c r="E3957" t="s">
        <v>213</v>
      </c>
      <c r="F3957">
        <v>6</v>
      </c>
      <c r="G3957" s="1">
        <v>75000</v>
      </c>
      <c r="H3957" t="s">
        <v>20</v>
      </c>
      <c r="I3957" t="s">
        <v>56</v>
      </c>
    </row>
    <row r="3958" spans="1:9" x14ac:dyDescent="0.3">
      <c r="A3958">
        <v>3959</v>
      </c>
      <c r="B3958">
        <v>26</v>
      </c>
      <c r="C3958" t="s">
        <v>8</v>
      </c>
      <c r="D3958" t="s">
        <v>210</v>
      </c>
      <c r="E3958" t="s">
        <v>212</v>
      </c>
      <c r="F3958">
        <v>2</v>
      </c>
      <c r="G3958" s="1">
        <v>30000</v>
      </c>
      <c r="H3958" t="s">
        <v>32</v>
      </c>
      <c r="I3958" t="s">
        <v>33</v>
      </c>
    </row>
    <row r="3959" spans="1:9" x14ac:dyDescent="0.3">
      <c r="A3959">
        <v>3960</v>
      </c>
      <c r="B3959">
        <v>39</v>
      </c>
      <c r="C3959" t="s">
        <v>13</v>
      </c>
      <c r="D3959" t="s">
        <v>14</v>
      </c>
      <c r="E3959" t="s">
        <v>42</v>
      </c>
      <c r="F3959">
        <v>11</v>
      </c>
      <c r="G3959" s="1">
        <v>120000</v>
      </c>
      <c r="H3959" t="s">
        <v>16</v>
      </c>
      <c r="I3959" t="s">
        <v>12</v>
      </c>
    </row>
    <row r="3960" spans="1:9" x14ac:dyDescent="0.3">
      <c r="A3960">
        <v>3961</v>
      </c>
      <c r="B3960">
        <v>30</v>
      </c>
      <c r="C3960" t="s">
        <v>8</v>
      </c>
      <c r="D3960" t="s">
        <v>9</v>
      </c>
      <c r="E3960" t="s">
        <v>10</v>
      </c>
      <c r="F3960">
        <v>4</v>
      </c>
      <c r="G3960" s="1">
        <v>65000</v>
      </c>
      <c r="H3960" t="s">
        <v>11</v>
      </c>
      <c r="I3960" t="s">
        <v>44</v>
      </c>
    </row>
    <row r="3961" spans="1:9" x14ac:dyDescent="0.3">
      <c r="A3961">
        <v>3962</v>
      </c>
      <c r="B3961">
        <v>47</v>
      </c>
      <c r="C3961" t="s">
        <v>8</v>
      </c>
      <c r="D3961" t="s">
        <v>18</v>
      </c>
      <c r="E3961" t="s">
        <v>60</v>
      </c>
      <c r="F3961">
        <v>19</v>
      </c>
      <c r="G3961" s="1">
        <v>190000</v>
      </c>
      <c r="H3961" t="s">
        <v>20</v>
      </c>
      <c r="I3961" t="s">
        <v>23</v>
      </c>
    </row>
    <row r="3962" spans="1:9" x14ac:dyDescent="0.3">
      <c r="A3962">
        <v>3963</v>
      </c>
      <c r="B3962">
        <v>25</v>
      </c>
      <c r="C3962" t="s">
        <v>13</v>
      </c>
      <c r="D3962" t="s">
        <v>9</v>
      </c>
      <c r="E3962" t="s">
        <v>110</v>
      </c>
      <c r="F3962">
        <v>1</v>
      </c>
      <c r="G3962" s="1">
        <v>35000</v>
      </c>
      <c r="H3962" t="s">
        <v>20</v>
      </c>
      <c r="I3962" t="s">
        <v>23</v>
      </c>
    </row>
    <row r="3963" spans="1:9" x14ac:dyDescent="0.3">
      <c r="A3963">
        <v>3964</v>
      </c>
      <c r="B3963">
        <v>40</v>
      </c>
      <c r="C3963" t="s">
        <v>13</v>
      </c>
      <c r="D3963" t="s">
        <v>14</v>
      </c>
      <c r="E3963" t="s">
        <v>213</v>
      </c>
      <c r="F3963">
        <v>12</v>
      </c>
      <c r="G3963" s="1">
        <v>130000</v>
      </c>
      <c r="H3963" t="s">
        <v>27</v>
      </c>
      <c r="I3963" t="s">
        <v>28</v>
      </c>
    </row>
    <row r="3964" spans="1:9" x14ac:dyDescent="0.3">
      <c r="A3964">
        <v>3965</v>
      </c>
      <c r="B3964">
        <v>33</v>
      </c>
      <c r="C3964" t="s">
        <v>8</v>
      </c>
      <c r="D3964" t="s">
        <v>9</v>
      </c>
      <c r="E3964" t="s">
        <v>41</v>
      </c>
      <c r="F3964">
        <v>7</v>
      </c>
      <c r="G3964" s="1">
        <v>85000</v>
      </c>
      <c r="H3964" t="s">
        <v>16</v>
      </c>
      <c r="I3964" t="s">
        <v>12</v>
      </c>
    </row>
    <row r="3965" spans="1:9" x14ac:dyDescent="0.3">
      <c r="A3965">
        <v>3966</v>
      </c>
      <c r="B3965">
        <v>29</v>
      </c>
      <c r="C3965" t="s">
        <v>13</v>
      </c>
      <c r="D3965" t="s">
        <v>210</v>
      </c>
      <c r="E3965" t="s">
        <v>212</v>
      </c>
      <c r="F3965">
        <v>1</v>
      </c>
      <c r="G3965" s="1">
        <v>25000</v>
      </c>
      <c r="H3965" t="s">
        <v>32</v>
      </c>
      <c r="I3965" t="s">
        <v>33</v>
      </c>
    </row>
    <row r="3966" spans="1:9" x14ac:dyDescent="0.3">
      <c r="A3966">
        <v>3967</v>
      </c>
      <c r="B3966">
        <v>44</v>
      </c>
      <c r="C3966" t="s">
        <v>8</v>
      </c>
      <c r="D3966" t="s">
        <v>18</v>
      </c>
      <c r="E3966" t="s">
        <v>60</v>
      </c>
      <c r="F3966">
        <v>15</v>
      </c>
      <c r="G3966" s="1">
        <v>150000</v>
      </c>
      <c r="H3966" t="s">
        <v>16</v>
      </c>
      <c r="I3966" t="s">
        <v>17</v>
      </c>
    </row>
    <row r="3967" spans="1:9" x14ac:dyDescent="0.3">
      <c r="A3967">
        <v>3968</v>
      </c>
      <c r="B3967">
        <v>28</v>
      </c>
      <c r="C3967" t="s">
        <v>8</v>
      </c>
      <c r="D3967" t="s">
        <v>9</v>
      </c>
      <c r="E3967" t="s">
        <v>34</v>
      </c>
      <c r="F3967">
        <v>3</v>
      </c>
      <c r="G3967" s="1">
        <v>60000</v>
      </c>
      <c r="H3967" t="s">
        <v>32</v>
      </c>
      <c r="I3967" t="s">
        <v>12</v>
      </c>
    </row>
    <row r="3968" spans="1:9" x14ac:dyDescent="0.3">
      <c r="A3968">
        <v>3969</v>
      </c>
      <c r="B3968">
        <v>36</v>
      </c>
      <c r="C3968" t="s">
        <v>13</v>
      </c>
      <c r="D3968" t="s">
        <v>14</v>
      </c>
      <c r="E3968" t="s">
        <v>29</v>
      </c>
      <c r="F3968">
        <v>9</v>
      </c>
      <c r="G3968" s="1">
        <v>100000</v>
      </c>
      <c r="H3968" t="s">
        <v>20</v>
      </c>
      <c r="I3968" t="s">
        <v>23</v>
      </c>
    </row>
    <row r="3969" spans="1:9" x14ac:dyDescent="0.3">
      <c r="A3969">
        <v>3970</v>
      </c>
      <c r="B3969">
        <v>31</v>
      </c>
      <c r="C3969" t="s">
        <v>8</v>
      </c>
      <c r="D3969" t="s">
        <v>9</v>
      </c>
      <c r="E3969" t="s">
        <v>41</v>
      </c>
      <c r="F3969">
        <v>6</v>
      </c>
      <c r="G3969" s="1">
        <v>75000</v>
      </c>
      <c r="H3969" t="s">
        <v>32</v>
      </c>
      <c r="I3969" t="s">
        <v>33</v>
      </c>
    </row>
    <row r="3970" spans="1:9" x14ac:dyDescent="0.3">
      <c r="A3970">
        <v>3971</v>
      </c>
      <c r="B3970">
        <v>27</v>
      </c>
      <c r="C3970" t="s">
        <v>13</v>
      </c>
      <c r="D3970" t="s">
        <v>14</v>
      </c>
      <c r="E3970" t="s">
        <v>211</v>
      </c>
      <c r="F3970">
        <v>3</v>
      </c>
      <c r="G3970" s="1">
        <v>50000</v>
      </c>
      <c r="H3970" t="s">
        <v>16</v>
      </c>
      <c r="I3970" t="s">
        <v>12</v>
      </c>
    </row>
    <row r="3971" spans="1:9" x14ac:dyDescent="0.3">
      <c r="A3971">
        <v>3972</v>
      </c>
      <c r="B3971">
        <v>42</v>
      </c>
      <c r="C3971" t="s">
        <v>8</v>
      </c>
      <c r="D3971" t="s">
        <v>18</v>
      </c>
      <c r="E3971" t="s">
        <v>60</v>
      </c>
      <c r="F3971">
        <v>14</v>
      </c>
      <c r="G3971" s="1">
        <v>140000</v>
      </c>
      <c r="H3971" t="s">
        <v>20</v>
      </c>
      <c r="I3971" t="s">
        <v>56</v>
      </c>
    </row>
    <row r="3972" spans="1:9" x14ac:dyDescent="0.3">
      <c r="A3972">
        <v>3973</v>
      </c>
      <c r="B3972">
        <v>34</v>
      </c>
      <c r="C3972" t="s">
        <v>13</v>
      </c>
      <c r="D3972" t="s">
        <v>9</v>
      </c>
      <c r="E3972" t="s">
        <v>213</v>
      </c>
      <c r="F3972">
        <v>6</v>
      </c>
      <c r="G3972" s="1">
        <v>75000</v>
      </c>
      <c r="H3972" t="s">
        <v>11</v>
      </c>
      <c r="I3972" t="s">
        <v>23</v>
      </c>
    </row>
    <row r="3973" spans="1:9" x14ac:dyDescent="0.3">
      <c r="A3973">
        <v>3974</v>
      </c>
      <c r="B3973">
        <v>26</v>
      </c>
      <c r="C3973" t="s">
        <v>8</v>
      </c>
      <c r="D3973" t="s">
        <v>210</v>
      </c>
      <c r="E3973" t="s">
        <v>212</v>
      </c>
      <c r="F3973">
        <v>2</v>
      </c>
      <c r="G3973" s="1">
        <v>30000</v>
      </c>
      <c r="H3973" t="s">
        <v>16</v>
      </c>
      <c r="I3973" t="s">
        <v>39</v>
      </c>
    </row>
    <row r="3974" spans="1:9" x14ac:dyDescent="0.3">
      <c r="A3974">
        <v>3975</v>
      </c>
      <c r="B3974">
        <v>39</v>
      </c>
      <c r="C3974" t="s">
        <v>13</v>
      </c>
      <c r="D3974" t="s">
        <v>14</v>
      </c>
      <c r="E3974" t="s">
        <v>42</v>
      </c>
      <c r="F3974">
        <v>11</v>
      </c>
      <c r="G3974" s="1">
        <v>120000</v>
      </c>
      <c r="H3974" t="s">
        <v>27</v>
      </c>
      <c r="I3974" t="s">
        <v>30</v>
      </c>
    </row>
    <row r="3975" spans="1:9" x14ac:dyDescent="0.3">
      <c r="A3975">
        <v>3976</v>
      </c>
      <c r="B3975">
        <v>30</v>
      </c>
      <c r="C3975" t="s">
        <v>8</v>
      </c>
      <c r="D3975" t="s">
        <v>9</v>
      </c>
      <c r="E3975" t="s">
        <v>10</v>
      </c>
      <c r="F3975">
        <v>4</v>
      </c>
      <c r="G3975" s="1">
        <v>65000</v>
      </c>
      <c r="H3975" t="s">
        <v>27</v>
      </c>
      <c r="I3975" t="s">
        <v>30</v>
      </c>
    </row>
    <row r="3976" spans="1:9" x14ac:dyDescent="0.3">
      <c r="A3976">
        <v>3977</v>
      </c>
      <c r="B3976">
        <v>47</v>
      </c>
      <c r="C3976" t="s">
        <v>8</v>
      </c>
      <c r="D3976" t="s">
        <v>18</v>
      </c>
      <c r="E3976" t="s">
        <v>60</v>
      </c>
      <c r="F3976">
        <v>19</v>
      </c>
      <c r="G3976" s="1">
        <v>190000</v>
      </c>
      <c r="H3976" t="s">
        <v>11</v>
      </c>
      <c r="I3976" t="s">
        <v>12</v>
      </c>
    </row>
    <row r="3977" spans="1:9" x14ac:dyDescent="0.3">
      <c r="A3977">
        <v>3978</v>
      </c>
      <c r="B3977">
        <v>25</v>
      </c>
      <c r="C3977" t="s">
        <v>13</v>
      </c>
      <c r="D3977" t="s">
        <v>9</v>
      </c>
      <c r="E3977" t="s">
        <v>110</v>
      </c>
      <c r="F3977">
        <v>1</v>
      </c>
      <c r="G3977" s="1">
        <v>35000</v>
      </c>
      <c r="H3977" t="s">
        <v>11</v>
      </c>
      <c r="I3977" t="s">
        <v>23</v>
      </c>
    </row>
    <row r="3978" spans="1:9" x14ac:dyDescent="0.3">
      <c r="A3978">
        <v>3979</v>
      </c>
      <c r="B3978">
        <v>40</v>
      </c>
      <c r="C3978" t="s">
        <v>13</v>
      </c>
      <c r="D3978" t="s">
        <v>14</v>
      </c>
      <c r="E3978" t="s">
        <v>213</v>
      </c>
      <c r="F3978">
        <v>12</v>
      </c>
      <c r="G3978" s="1">
        <v>130000</v>
      </c>
      <c r="H3978" t="s">
        <v>16</v>
      </c>
      <c r="I3978" t="s">
        <v>12</v>
      </c>
    </row>
    <row r="3979" spans="1:9" x14ac:dyDescent="0.3">
      <c r="A3979">
        <v>3980</v>
      </c>
      <c r="B3979">
        <v>33</v>
      </c>
      <c r="C3979" t="s">
        <v>8</v>
      </c>
      <c r="D3979" t="s">
        <v>9</v>
      </c>
      <c r="E3979" t="s">
        <v>41</v>
      </c>
      <c r="F3979">
        <v>7</v>
      </c>
      <c r="G3979" s="1">
        <v>85000</v>
      </c>
      <c r="H3979" t="s">
        <v>11</v>
      </c>
      <c r="I3979" t="s">
        <v>35</v>
      </c>
    </row>
    <row r="3980" spans="1:9" x14ac:dyDescent="0.3">
      <c r="A3980">
        <v>3981</v>
      </c>
      <c r="B3980">
        <v>29</v>
      </c>
      <c r="C3980" t="s">
        <v>13</v>
      </c>
      <c r="D3980" t="s">
        <v>210</v>
      </c>
      <c r="E3980" t="s">
        <v>212</v>
      </c>
      <c r="F3980">
        <v>1</v>
      </c>
      <c r="G3980" s="1">
        <v>25000</v>
      </c>
      <c r="H3980" t="s">
        <v>16</v>
      </c>
      <c r="I3980" t="s">
        <v>12</v>
      </c>
    </row>
    <row r="3981" spans="1:9" x14ac:dyDescent="0.3">
      <c r="A3981">
        <v>3982</v>
      </c>
      <c r="B3981">
        <v>44</v>
      </c>
      <c r="C3981" t="s">
        <v>8</v>
      </c>
      <c r="D3981" t="s">
        <v>18</v>
      </c>
      <c r="E3981" t="s">
        <v>60</v>
      </c>
      <c r="F3981">
        <v>15</v>
      </c>
      <c r="G3981" s="1">
        <v>150000</v>
      </c>
      <c r="H3981" t="s">
        <v>32</v>
      </c>
      <c r="I3981" t="s">
        <v>33</v>
      </c>
    </row>
    <row r="3982" spans="1:9" x14ac:dyDescent="0.3">
      <c r="A3982">
        <v>3983</v>
      </c>
      <c r="B3982">
        <v>28</v>
      </c>
      <c r="C3982" t="s">
        <v>8</v>
      </c>
      <c r="D3982" t="s">
        <v>9</v>
      </c>
      <c r="E3982" t="s">
        <v>34</v>
      </c>
      <c r="F3982">
        <v>3</v>
      </c>
      <c r="G3982" s="1">
        <v>60000</v>
      </c>
      <c r="H3982" t="s">
        <v>27</v>
      </c>
      <c r="I3982" t="s">
        <v>30</v>
      </c>
    </row>
    <row r="3983" spans="1:9" x14ac:dyDescent="0.3">
      <c r="A3983">
        <v>3984</v>
      </c>
      <c r="B3983">
        <v>36</v>
      </c>
      <c r="C3983" t="s">
        <v>13</v>
      </c>
      <c r="D3983" t="s">
        <v>14</v>
      </c>
      <c r="E3983" t="s">
        <v>29</v>
      </c>
      <c r="F3983">
        <v>9</v>
      </c>
      <c r="G3983" s="1">
        <v>100000</v>
      </c>
      <c r="H3983" t="s">
        <v>16</v>
      </c>
      <c r="I3983" t="s">
        <v>23</v>
      </c>
    </row>
    <row r="3984" spans="1:9" x14ac:dyDescent="0.3">
      <c r="A3984">
        <v>3985</v>
      </c>
      <c r="B3984">
        <v>31</v>
      </c>
      <c r="C3984" t="s">
        <v>8</v>
      </c>
      <c r="D3984" t="s">
        <v>9</v>
      </c>
      <c r="E3984" t="s">
        <v>41</v>
      </c>
      <c r="F3984">
        <v>6</v>
      </c>
      <c r="G3984" s="1">
        <v>75000</v>
      </c>
      <c r="H3984" t="s">
        <v>27</v>
      </c>
      <c r="I3984" t="s">
        <v>30</v>
      </c>
    </row>
    <row r="3985" spans="1:9" x14ac:dyDescent="0.3">
      <c r="A3985">
        <v>3986</v>
      </c>
      <c r="B3985">
        <v>27</v>
      </c>
      <c r="C3985" t="s">
        <v>13</v>
      </c>
      <c r="D3985" t="s">
        <v>14</v>
      </c>
      <c r="E3985" t="s">
        <v>211</v>
      </c>
      <c r="F3985">
        <v>3</v>
      </c>
      <c r="G3985" s="1">
        <v>50000</v>
      </c>
      <c r="H3985" t="s">
        <v>32</v>
      </c>
      <c r="I3985" t="s">
        <v>33</v>
      </c>
    </row>
    <row r="3986" spans="1:9" x14ac:dyDescent="0.3">
      <c r="A3986">
        <v>3987</v>
      </c>
      <c r="B3986">
        <v>42</v>
      </c>
      <c r="C3986" t="s">
        <v>8</v>
      </c>
      <c r="D3986" t="s">
        <v>18</v>
      </c>
      <c r="E3986" t="s">
        <v>60</v>
      </c>
      <c r="F3986">
        <v>14</v>
      </c>
      <c r="G3986" s="1">
        <v>140000</v>
      </c>
      <c r="H3986" t="s">
        <v>32</v>
      </c>
      <c r="I3986" t="s">
        <v>12</v>
      </c>
    </row>
    <row r="3987" spans="1:9" x14ac:dyDescent="0.3">
      <c r="A3987">
        <v>3988</v>
      </c>
      <c r="B3987">
        <v>34</v>
      </c>
      <c r="C3987" t="s">
        <v>13</v>
      </c>
      <c r="D3987" t="s">
        <v>9</v>
      </c>
      <c r="E3987" t="s">
        <v>213</v>
      </c>
      <c r="F3987">
        <v>6</v>
      </c>
      <c r="G3987" s="1">
        <v>75000</v>
      </c>
      <c r="H3987" t="s">
        <v>27</v>
      </c>
      <c r="I3987" t="s">
        <v>28</v>
      </c>
    </row>
    <row r="3988" spans="1:9" x14ac:dyDescent="0.3">
      <c r="A3988">
        <v>3989</v>
      </c>
      <c r="B3988">
        <v>26</v>
      </c>
      <c r="C3988" t="s">
        <v>8</v>
      </c>
      <c r="D3988" t="s">
        <v>210</v>
      </c>
      <c r="E3988" t="s">
        <v>212</v>
      </c>
      <c r="F3988">
        <v>2</v>
      </c>
      <c r="G3988" s="1">
        <v>30000</v>
      </c>
      <c r="H3988" t="s">
        <v>11</v>
      </c>
      <c r="I3988" t="s">
        <v>35</v>
      </c>
    </row>
    <row r="3989" spans="1:9" x14ac:dyDescent="0.3">
      <c r="A3989">
        <v>3990</v>
      </c>
      <c r="B3989">
        <v>39</v>
      </c>
      <c r="C3989" t="s">
        <v>13</v>
      </c>
      <c r="D3989" t="s">
        <v>14</v>
      </c>
      <c r="E3989" t="s">
        <v>42</v>
      </c>
      <c r="F3989">
        <v>11</v>
      </c>
      <c r="G3989" s="1">
        <v>120000</v>
      </c>
      <c r="H3989" t="s">
        <v>27</v>
      </c>
      <c r="I3989" t="s">
        <v>12</v>
      </c>
    </row>
    <row r="3990" spans="1:9" x14ac:dyDescent="0.3">
      <c r="A3990">
        <v>3991</v>
      </c>
      <c r="B3990">
        <v>30</v>
      </c>
      <c r="C3990" t="s">
        <v>8</v>
      </c>
      <c r="D3990" t="s">
        <v>9</v>
      </c>
      <c r="E3990" t="s">
        <v>10</v>
      </c>
      <c r="F3990">
        <v>4</v>
      </c>
      <c r="G3990" s="1">
        <v>65000</v>
      </c>
      <c r="H3990" t="s">
        <v>27</v>
      </c>
      <c r="I3990" t="s">
        <v>12</v>
      </c>
    </row>
    <row r="3991" spans="1:9" x14ac:dyDescent="0.3">
      <c r="A3991">
        <v>3992</v>
      </c>
      <c r="B3991">
        <v>47</v>
      </c>
      <c r="C3991" t="s">
        <v>8</v>
      </c>
      <c r="D3991" t="s">
        <v>18</v>
      </c>
      <c r="E3991" t="s">
        <v>60</v>
      </c>
      <c r="F3991">
        <v>19</v>
      </c>
      <c r="G3991" s="1">
        <v>190000</v>
      </c>
      <c r="H3991" t="s">
        <v>32</v>
      </c>
      <c r="I3991" t="s">
        <v>12</v>
      </c>
    </row>
    <row r="3992" spans="1:9" x14ac:dyDescent="0.3">
      <c r="A3992">
        <v>3993</v>
      </c>
      <c r="B3992">
        <v>25</v>
      </c>
      <c r="C3992" t="s">
        <v>13</v>
      </c>
      <c r="D3992" t="s">
        <v>9</v>
      </c>
      <c r="E3992" t="s">
        <v>110</v>
      </c>
      <c r="F3992">
        <v>1</v>
      </c>
      <c r="G3992" s="1">
        <v>35000</v>
      </c>
      <c r="H3992" t="s">
        <v>32</v>
      </c>
      <c r="I3992" t="s">
        <v>12</v>
      </c>
    </row>
    <row r="3993" spans="1:9" x14ac:dyDescent="0.3">
      <c r="A3993">
        <v>3994</v>
      </c>
      <c r="B3993">
        <v>40</v>
      </c>
      <c r="C3993" t="s">
        <v>13</v>
      </c>
      <c r="D3993" t="s">
        <v>14</v>
      </c>
      <c r="E3993" t="s">
        <v>213</v>
      </c>
      <c r="F3993">
        <v>12</v>
      </c>
      <c r="G3993" s="1">
        <v>130000</v>
      </c>
      <c r="H3993" t="s">
        <v>11</v>
      </c>
      <c r="I3993" t="s">
        <v>23</v>
      </c>
    </row>
    <row r="3994" spans="1:9" x14ac:dyDescent="0.3">
      <c r="A3994">
        <v>3995</v>
      </c>
      <c r="B3994">
        <v>33</v>
      </c>
      <c r="C3994" t="s">
        <v>8</v>
      </c>
      <c r="D3994" t="s">
        <v>9</v>
      </c>
      <c r="E3994" t="s">
        <v>41</v>
      </c>
      <c r="F3994">
        <v>7</v>
      </c>
      <c r="G3994" s="1">
        <v>85000</v>
      </c>
      <c r="H3994" t="s">
        <v>16</v>
      </c>
      <c r="I3994" t="s">
        <v>23</v>
      </c>
    </row>
    <row r="3995" spans="1:9" x14ac:dyDescent="0.3">
      <c r="A3995">
        <v>3996</v>
      </c>
      <c r="B3995">
        <v>29</v>
      </c>
      <c r="C3995" t="s">
        <v>13</v>
      </c>
      <c r="D3995" t="s">
        <v>210</v>
      </c>
      <c r="E3995" t="s">
        <v>212</v>
      </c>
      <c r="F3995">
        <v>1</v>
      </c>
      <c r="G3995" s="1">
        <v>25000</v>
      </c>
      <c r="H3995" t="s">
        <v>16</v>
      </c>
      <c r="I3995" t="s">
        <v>39</v>
      </c>
    </row>
    <row r="3996" spans="1:9" x14ac:dyDescent="0.3">
      <c r="A3996">
        <v>3997</v>
      </c>
      <c r="B3996">
        <v>44</v>
      </c>
      <c r="C3996" t="s">
        <v>8</v>
      </c>
      <c r="D3996" t="s">
        <v>18</v>
      </c>
      <c r="E3996" t="s">
        <v>60</v>
      </c>
      <c r="F3996">
        <v>15</v>
      </c>
      <c r="G3996" s="1">
        <v>150000</v>
      </c>
      <c r="H3996" t="s">
        <v>32</v>
      </c>
      <c r="I3996" t="s">
        <v>12</v>
      </c>
    </row>
    <row r="3997" spans="1:9" x14ac:dyDescent="0.3">
      <c r="A3997">
        <v>3998</v>
      </c>
      <c r="B3997">
        <v>28</v>
      </c>
      <c r="C3997" t="s">
        <v>8</v>
      </c>
      <c r="D3997" t="s">
        <v>9</v>
      </c>
      <c r="E3997" t="s">
        <v>34</v>
      </c>
      <c r="F3997">
        <v>3</v>
      </c>
      <c r="G3997" s="1">
        <v>60000</v>
      </c>
      <c r="H3997" t="s">
        <v>11</v>
      </c>
      <c r="I3997" t="s">
        <v>44</v>
      </c>
    </row>
    <row r="3998" spans="1:9" x14ac:dyDescent="0.3">
      <c r="A3998">
        <v>3999</v>
      </c>
      <c r="B3998">
        <v>36</v>
      </c>
      <c r="C3998" t="s">
        <v>13</v>
      </c>
      <c r="D3998" t="s">
        <v>14</v>
      </c>
      <c r="E3998" t="s">
        <v>29</v>
      </c>
      <c r="F3998">
        <v>9</v>
      </c>
      <c r="G3998" s="1">
        <v>100000</v>
      </c>
      <c r="H3998" t="s">
        <v>27</v>
      </c>
      <c r="I3998" t="s">
        <v>30</v>
      </c>
    </row>
    <row r="3999" spans="1:9" x14ac:dyDescent="0.3">
      <c r="A3999">
        <v>4000</v>
      </c>
      <c r="B3999">
        <v>31</v>
      </c>
      <c r="C3999" t="s">
        <v>8</v>
      </c>
      <c r="D3999" t="s">
        <v>9</v>
      </c>
      <c r="E3999" t="s">
        <v>41</v>
      </c>
      <c r="F3999">
        <v>6</v>
      </c>
      <c r="G3999" s="1">
        <v>75000</v>
      </c>
      <c r="H3999" t="s">
        <v>16</v>
      </c>
      <c r="I3999" t="s">
        <v>12</v>
      </c>
    </row>
    <row r="4000" spans="1:9" x14ac:dyDescent="0.3">
      <c r="A4000">
        <v>4001</v>
      </c>
      <c r="B4000">
        <v>27</v>
      </c>
      <c r="C4000" t="s">
        <v>13</v>
      </c>
      <c r="D4000" t="s">
        <v>14</v>
      </c>
      <c r="E4000" t="s">
        <v>211</v>
      </c>
      <c r="F4000">
        <v>3</v>
      </c>
      <c r="G4000" s="1">
        <v>50000</v>
      </c>
      <c r="H4000" t="s">
        <v>32</v>
      </c>
      <c r="I4000" t="s">
        <v>23</v>
      </c>
    </row>
    <row r="4001" spans="1:9" x14ac:dyDescent="0.3">
      <c r="A4001">
        <v>4002</v>
      </c>
      <c r="B4001">
        <v>42</v>
      </c>
      <c r="C4001" t="s">
        <v>8</v>
      </c>
      <c r="D4001" t="s">
        <v>18</v>
      </c>
      <c r="E4001" t="s">
        <v>60</v>
      </c>
      <c r="F4001">
        <v>14</v>
      </c>
      <c r="G4001" s="1">
        <v>140000</v>
      </c>
      <c r="H4001" t="s">
        <v>16</v>
      </c>
      <c r="I4001" t="s">
        <v>39</v>
      </c>
    </row>
    <row r="4002" spans="1:9" x14ac:dyDescent="0.3">
      <c r="A4002">
        <v>4003</v>
      </c>
      <c r="B4002">
        <v>34</v>
      </c>
      <c r="C4002" t="s">
        <v>13</v>
      </c>
      <c r="D4002" t="s">
        <v>9</v>
      </c>
      <c r="E4002" t="s">
        <v>213</v>
      </c>
      <c r="F4002">
        <v>6</v>
      </c>
      <c r="G4002" s="1">
        <v>75000</v>
      </c>
      <c r="H4002" t="s">
        <v>27</v>
      </c>
      <c r="I4002" t="s">
        <v>30</v>
      </c>
    </row>
    <row r="4003" spans="1:9" x14ac:dyDescent="0.3">
      <c r="A4003">
        <v>4004</v>
      </c>
      <c r="B4003">
        <v>26</v>
      </c>
      <c r="C4003" t="s">
        <v>8</v>
      </c>
      <c r="D4003" t="s">
        <v>210</v>
      </c>
      <c r="E4003" t="s">
        <v>212</v>
      </c>
      <c r="F4003">
        <v>2</v>
      </c>
      <c r="G4003" s="1">
        <v>30000</v>
      </c>
      <c r="H4003" t="s">
        <v>20</v>
      </c>
      <c r="I4003" t="s">
        <v>12</v>
      </c>
    </row>
    <row r="4004" spans="1:9" x14ac:dyDescent="0.3">
      <c r="A4004">
        <v>4005</v>
      </c>
      <c r="B4004">
        <v>39</v>
      </c>
      <c r="C4004" t="s">
        <v>13</v>
      </c>
      <c r="D4004" t="s">
        <v>14</v>
      </c>
      <c r="E4004" t="s">
        <v>42</v>
      </c>
      <c r="F4004">
        <v>11</v>
      </c>
      <c r="G4004" s="1">
        <v>120000</v>
      </c>
      <c r="H4004" t="s">
        <v>16</v>
      </c>
      <c r="I4004" t="s">
        <v>39</v>
      </c>
    </row>
    <row r="4005" spans="1:9" x14ac:dyDescent="0.3">
      <c r="A4005">
        <v>4006</v>
      </c>
      <c r="B4005">
        <v>30</v>
      </c>
      <c r="C4005" t="s">
        <v>8</v>
      </c>
      <c r="D4005" t="s">
        <v>9</v>
      </c>
      <c r="E4005" t="s">
        <v>10</v>
      </c>
      <c r="F4005">
        <v>4</v>
      </c>
      <c r="G4005" s="1">
        <v>65000</v>
      </c>
      <c r="H4005" t="s">
        <v>16</v>
      </c>
      <c r="I4005" t="s">
        <v>23</v>
      </c>
    </row>
    <row r="4006" spans="1:9" x14ac:dyDescent="0.3">
      <c r="A4006">
        <v>4007</v>
      </c>
      <c r="B4006">
        <v>47</v>
      </c>
      <c r="C4006" t="s">
        <v>8</v>
      </c>
      <c r="D4006" t="s">
        <v>18</v>
      </c>
      <c r="E4006" t="s">
        <v>60</v>
      </c>
      <c r="F4006">
        <v>19</v>
      </c>
      <c r="G4006" s="1">
        <v>190000</v>
      </c>
      <c r="H4006" t="s">
        <v>32</v>
      </c>
      <c r="I4006" t="s">
        <v>12</v>
      </c>
    </row>
    <row r="4007" spans="1:9" x14ac:dyDescent="0.3">
      <c r="A4007">
        <v>4008</v>
      </c>
      <c r="B4007">
        <v>25</v>
      </c>
      <c r="C4007" t="s">
        <v>13</v>
      </c>
      <c r="D4007" t="s">
        <v>9</v>
      </c>
      <c r="E4007" t="s">
        <v>110</v>
      </c>
      <c r="F4007">
        <v>1</v>
      </c>
      <c r="G4007" s="1">
        <v>35000</v>
      </c>
      <c r="H4007" t="s">
        <v>20</v>
      </c>
      <c r="I4007" t="s">
        <v>12</v>
      </c>
    </row>
    <row r="4008" spans="1:9" x14ac:dyDescent="0.3">
      <c r="A4008">
        <v>4009</v>
      </c>
      <c r="B4008">
        <v>40</v>
      </c>
      <c r="C4008" t="s">
        <v>13</v>
      </c>
      <c r="D4008" t="s">
        <v>14</v>
      </c>
      <c r="E4008" t="s">
        <v>213</v>
      </c>
      <c r="F4008">
        <v>12</v>
      </c>
      <c r="G4008" s="1">
        <v>130000</v>
      </c>
      <c r="H4008" t="s">
        <v>27</v>
      </c>
      <c r="I4008" t="s">
        <v>12</v>
      </c>
    </row>
    <row r="4009" spans="1:9" x14ac:dyDescent="0.3">
      <c r="A4009">
        <v>4010</v>
      </c>
      <c r="B4009">
        <v>33</v>
      </c>
      <c r="C4009" t="s">
        <v>8</v>
      </c>
      <c r="D4009" t="s">
        <v>9</v>
      </c>
      <c r="E4009" t="s">
        <v>41</v>
      </c>
      <c r="F4009">
        <v>7</v>
      </c>
      <c r="G4009" s="1">
        <v>85000</v>
      </c>
      <c r="H4009" t="s">
        <v>32</v>
      </c>
      <c r="I4009" t="s">
        <v>23</v>
      </c>
    </row>
    <row r="4010" spans="1:9" x14ac:dyDescent="0.3">
      <c r="A4010">
        <v>4011</v>
      </c>
      <c r="B4010">
        <v>29</v>
      </c>
      <c r="C4010" t="s">
        <v>13</v>
      </c>
      <c r="D4010" t="s">
        <v>210</v>
      </c>
      <c r="E4010" t="s">
        <v>212</v>
      </c>
      <c r="F4010">
        <v>1</v>
      </c>
      <c r="G4010" s="1">
        <v>25000</v>
      </c>
      <c r="H4010" t="s">
        <v>16</v>
      </c>
      <c r="I4010" t="s">
        <v>12</v>
      </c>
    </row>
    <row r="4011" spans="1:9" x14ac:dyDescent="0.3">
      <c r="A4011">
        <v>4012</v>
      </c>
      <c r="B4011">
        <v>44</v>
      </c>
      <c r="C4011" t="s">
        <v>8</v>
      </c>
      <c r="D4011" t="s">
        <v>18</v>
      </c>
      <c r="E4011" t="s">
        <v>60</v>
      </c>
      <c r="F4011">
        <v>15</v>
      </c>
      <c r="G4011" s="1">
        <v>150000</v>
      </c>
      <c r="H4011" t="s">
        <v>16</v>
      </c>
      <c r="I4011" t="s">
        <v>39</v>
      </c>
    </row>
    <row r="4012" spans="1:9" x14ac:dyDescent="0.3">
      <c r="A4012">
        <v>4013</v>
      </c>
      <c r="B4012">
        <v>28</v>
      </c>
      <c r="C4012" t="s">
        <v>8</v>
      </c>
      <c r="D4012" t="s">
        <v>9</v>
      </c>
      <c r="E4012" t="s">
        <v>34</v>
      </c>
      <c r="F4012">
        <v>3</v>
      </c>
      <c r="G4012" s="1">
        <v>60000</v>
      </c>
      <c r="H4012" t="s">
        <v>27</v>
      </c>
      <c r="I4012" t="s">
        <v>28</v>
      </c>
    </row>
    <row r="4013" spans="1:9" x14ac:dyDescent="0.3">
      <c r="A4013">
        <v>4014</v>
      </c>
      <c r="B4013">
        <v>31</v>
      </c>
      <c r="C4013" t="s">
        <v>8</v>
      </c>
      <c r="D4013" t="s">
        <v>9</v>
      </c>
      <c r="E4013" t="s">
        <v>10</v>
      </c>
      <c r="F4013">
        <v>5</v>
      </c>
      <c r="G4013" s="1">
        <v>80000</v>
      </c>
      <c r="H4013" t="s">
        <v>11</v>
      </c>
      <c r="I4013" t="s">
        <v>44</v>
      </c>
    </row>
    <row r="4014" spans="1:9" x14ac:dyDescent="0.3">
      <c r="A4014">
        <v>4015</v>
      </c>
      <c r="B4014">
        <v>27</v>
      </c>
      <c r="C4014" t="s">
        <v>13</v>
      </c>
      <c r="D4014" t="s">
        <v>14</v>
      </c>
      <c r="E4014" t="s">
        <v>42</v>
      </c>
      <c r="F4014">
        <v>3</v>
      </c>
      <c r="G4014" s="1">
        <v>60000</v>
      </c>
      <c r="H4014" t="s">
        <v>11</v>
      </c>
      <c r="I4014" t="s">
        <v>12</v>
      </c>
    </row>
    <row r="4015" spans="1:9" x14ac:dyDescent="0.3">
      <c r="A4015">
        <v>4016</v>
      </c>
      <c r="B4015">
        <v>38</v>
      </c>
      <c r="C4015" t="s">
        <v>8</v>
      </c>
      <c r="D4015" t="s">
        <v>18</v>
      </c>
      <c r="E4015" t="s">
        <v>60</v>
      </c>
      <c r="F4015">
        <v>12</v>
      </c>
      <c r="G4015" s="1">
        <v>130000</v>
      </c>
      <c r="H4015" t="s">
        <v>27</v>
      </c>
      <c r="I4015" t="s">
        <v>28</v>
      </c>
    </row>
    <row r="4016" spans="1:9" x14ac:dyDescent="0.3">
      <c r="A4016">
        <v>4017</v>
      </c>
      <c r="B4016">
        <v>29</v>
      </c>
      <c r="C4016" t="s">
        <v>13</v>
      </c>
      <c r="D4016" t="s">
        <v>9</v>
      </c>
      <c r="E4016" t="s">
        <v>211</v>
      </c>
      <c r="F4016">
        <v>2</v>
      </c>
      <c r="G4016" s="1">
        <v>45000</v>
      </c>
      <c r="H4016" t="s">
        <v>27</v>
      </c>
      <c r="I4016" t="s">
        <v>30</v>
      </c>
    </row>
    <row r="4017" spans="1:9" x14ac:dyDescent="0.3">
      <c r="A4017">
        <v>4018</v>
      </c>
      <c r="B4017">
        <v>23</v>
      </c>
      <c r="C4017" t="s">
        <v>8</v>
      </c>
      <c r="D4017" t="s">
        <v>210</v>
      </c>
      <c r="E4017" t="s">
        <v>212</v>
      </c>
      <c r="F4017">
        <v>1</v>
      </c>
      <c r="G4017" s="1">
        <v>25000</v>
      </c>
      <c r="H4017" t="s">
        <v>16</v>
      </c>
      <c r="I4017" t="s">
        <v>23</v>
      </c>
    </row>
    <row r="4018" spans="1:9" x14ac:dyDescent="0.3">
      <c r="A4018">
        <v>4019</v>
      </c>
      <c r="B4018">
        <v>32</v>
      </c>
      <c r="C4018" t="s">
        <v>13</v>
      </c>
      <c r="D4018" t="s">
        <v>14</v>
      </c>
      <c r="E4018" t="s">
        <v>34</v>
      </c>
      <c r="F4018">
        <v>7</v>
      </c>
      <c r="G4018" s="1">
        <v>90000</v>
      </c>
      <c r="H4018" t="s">
        <v>16</v>
      </c>
      <c r="I4018" t="s">
        <v>39</v>
      </c>
    </row>
    <row r="4019" spans="1:9" x14ac:dyDescent="0.3">
      <c r="A4019">
        <v>4020</v>
      </c>
      <c r="B4019">
        <v>44</v>
      </c>
      <c r="C4019" t="s">
        <v>8</v>
      </c>
      <c r="D4019" t="s">
        <v>9</v>
      </c>
      <c r="E4019" t="s">
        <v>41</v>
      </c>
      <c r="F4019">
        <v>18</v>
      </c>
      <c r="G4019" s="1">
        <v>170000</v>
      </c>
      <c r="H4019" t="s">
        <v>16</v>
      </c>
      <c r="I4019" t="s">
        <v>17</v>
      </c>
    </row>
    <row r="4020" spans="1:9" x14ac:dyDescent="0.3">
      <c r="A4020">
        <v>4021</v>
      </c>
      <c r="B4020">
        <v>26</v>
      </c>
      <c r="C4020" t="s">
        <v>13</v>
      </c>
      <c r="D4020" t="s">
        <v>9</v>
      </c>
      <c r="E4020" t="s">
        <v>29</v>
      </c>
      <c r="F4020">
        <v>2</v>
      </c>
      <c r="G4020" s="1">
        <v>40000</v>
      </c>
      <c r="H4020" t="s">
        <v>20</v>
      </c>
      <c r="I4020" t="s">
        <v>23</v>
      </c>
    </row>
    <row r="4021" spans="1:9" x14ac:dyDescent="0.3">
      <c r="A4021">
        <v>4022</v>
      </c>
      <c r="B4021">
        <v>40</v>
      </c>
      <c r="C4021" t="s">
        <v>8</v>
      </c>
      <c r="D4021" t="s">
        <v>18</v>
      </c>
      <c r="E4021" t="s">
        <v>60</v>
      </c>
      <c r="F4021">
        <v>15</v>
      </c>
      <c r="G4021" s="1">
        <v>150000</v>
      </c>
      <c r="H4021" t="s">
        <v>11</v>
      </c>
      <c r="I4021" t="s">
        <v>44</v>
      </c>
    </row>
    <row r="4022" spans="1:9" x14ac:dyDescent="0.3">
      <c r="A4022">
        <v>4023</v>
      </c>
      <c r="B4022">
        <v>33</v>
      </c>
      <c r="C4022" t="s">
        <v>13</v>
      </c>
      <c r="D4022" t="s">
        <v>9</v>
      </c>
      <c r="E4022" t="s">
        <v>213</v>
      </c>
      <c r="F4022">
        <v>8</v>
      </c>
      <c r="G4022" s="1">
        <v>95000</v>
      </c>
      <c r="H4022" t="s">
        <v>32</v>
      </c>
      <c r="I4022" t="s">
        <v>33</v>
      </c>
    </row>
    <row r="4023" spans="1:9" x14ac:dyDescent="0.3">
      <c r="A4023">
        <v>4024</v>
      </c>
      <c r="B4023">
        <v>24</v>
      </c>
      <c r="C4023" t="s">
        <v>8</v>
      </c>
      <c r="D4023" t="s">
        <v>210</v>
      </c>
      <c r="E4023" t="s">
        <v>212</v>
      </c>
      <c r="F4023">
        <v>1</v>
      </c>
      <c r="G4023" s="1">
        <v>25000</v>
      </c>
      <c r="H4023" t="s">
        <v>16</v>
      </c>
      <c r="I4023" t="s">
        <v>17</v>
      </c>
    </row>
    <row r="4024" spans="1:9" x14ac:dyDescent="0.3">
      <c r="A4024">
        <v>4025</v>
      </c>
      <c r="B4024">
        <v>35</v>
      </c>
      <c r="C4024" t="s">
        <v>13</v>
      </c>
      <c r="D4024" t="s">
        <v>14</v>
      </c>
      <c r="E4024" t="s">
        <v>42</v>
      </c>
      <c r="F4024">
        <v>10</v>
      </c>
      <c r="G4024" s="1">
        <v>110000</v>
      </c>
      <c r="H4024" t="s">
        <v>20</v>
      </c>
      <c r="I4024" t="s">
        <v>23</v>
      </c>
    </row>
    <row r="4025" spans="1:9" x14ac:dyDescent="0.3">
      <c r="A4025">
        <v>4026</v>
      </c>
      <c r="B4025">
        <v>29</v>
      </c>
      <c r="C4025" t="s">
        <v>8</v>
      </c>
      <c r="D4025" t="s">
        <v>9</v>
      </c>
      <c r="E4025" t="s">
        <v>10</v>
      </c>
      <c r="F4025">
        <v>4</v>
      </c>
      <c r="G4025" s="1">
        <v>70000</v>
      </c>
      <c r="H4025" t="s">
        <v>32</v>
      </c>
      <c r="I4025" t="s">
        <v>33</v>
      </c>
    </row>
    <row r="4026" spans="1:9" x14ac:dyDescent="0.3">
      <c r="A4026">
        <v>4027</v>
      </c>
      <c r="B4026">
        <v>49</v>
      </c>
      <c r="C4026" t="s">
        <v>8</v>
      </c>
      <c r="D4026" t="s">
        <v>18</v>
      </c>
      <c r="E4026" t="s">
        <v>60</v>
      </c>
      <c r="F4026">
        <v>22</v>
      </c>
      <c r="G4026" s="1">
        <v>220000</v>
      </c>
      <c r="H4026" t="s">
        <v>11</v>
      </c>
      <c r="I4026" t="s">
        <v>12</v>
      </c>
    </row>
    <row r="4027" spans="1:9" x14ac:dyDescent="0.3">
      <c r="A4027">
        <v>4028</v>
      </c>
      <c r="B4027">
        <v>26</v>
      </c>
      <c r="C4027" t="s">
        <v>13</v>
      </c>
      <c r="D4027" t="s">
        <v>9</v>
      </c>
      <c r="E4027" t="s">
        <v>110</v>
      </c>
      <c r="F4027">
        <v>2</v>
      </c>
      <c r="G4027" s="1">
        <v>35000</v>
      </c>
      <c r="H4027" t="s">
        <v>16</v>
      </c>
      <c r="I4027" t="s">
        <v>39</v>
      </c>
    </row>
    <row r="4028" spans="1:9" x14ac:dyDescent="0.3">
      <c r="A4028">
        <v>4029</v>
      </c>
      <c r="B4028">
        <v>41</v>
      </c>
      <c r="C4028" t="s">
        <v>13</v>
      </c>
      <c r="D4028" t="s">
        <v>14</v>
      </c>
      <c r="E4028" t="s">
        <v>213</v>
      </c>
      <c r="F4028">
        <v>13</v>
      </c>
      <c r="G4028" s="1">
        <v>140000</v>
      </c>
      <c r="H4028" t="s">
        <v>27</v>
      </c>
      <c r="I4028" t="s">
        <v>30</v>
      </c>
    </row>
    <row r="4029" spans="1:9" x14ac:dyDescent="0.3">
      <c r="A4029">
        <v>4030</v>
      </c>
      <c r="B4029">
        <v>36</v>
      </c>
      <c r="C4029" t="s">
        <v>8</v>
      </c>
      <c r="D4029" t="s">
        <v>9</v>
      </c>
      <c r="E4029" t="s">
        <v>41</v>
      </c>
      <c r="F4029">
        <v>9</v>
      </c>
      <c r="G4029" s="1">
        <v>110000</v>
      </c>
      <c r="H4029" t="s">
        <v>11</v>
      </c>
      <c r="I4029" t="s">
        <v>23</v>
      </c>
    </row>
    <row r="4030" spans="1:9" x14ac:dyDescent="0.3">
      <c r="A4030">
        <v>4031</v>
      </c>
      <c r="B4030">
        <v>28</v>
      </c>
      <c r="C4030" t="s">
        <v>13</v>
      </c>
      <c r="D4030" t="s">
        <v>210</v>
      </c>
      <c r="E4030" t="s">
        <v>212</v>
      </c>
      <c r="F4030">
        <v>1</v>
      </c>
      <c r="G4030" s="1">
        <v>25000</v>
      </c>
      <c r="H4030" t="s">
        <v>27</v>
      </c>
      <c r="I4030" t="s">
        <v>12</v>
      </c>
    </row>
    <row r="4031" spans="1:9" x14ac:dyDescent="0.3">
      <c r="A4031">
        <v>4032</v>
      </c>
      <c r="B4031">
        <v>43</v>
      </c>
      <c r="C4031" t="s">
        <v>8</v>
      </c>
      <c r="D4031" t="s">
        <v>18</v>
      </c>
      <c r="E4031" t="s">
        <v>60</v>
      </c>
      <c r="F4031">
        <v>16</v>
      </c>
      <c r="G4031" s="1">
        <v>160000</v>
      </c>
      <c r="H4031" t="s">
        <v>16</v>
      </c>
      <c r="I4031" t="s">
        <v>12</v>
      </c>
    </row>
    <row r="4032" spans="1:9" x14ac:dyDescent="0.3">
      <c r="A4032">
        <v>4033</v>
      </c>
      <c r="B4032">
        <v>29</v>
      </c>
      <c r="C4032" t="s">
        <v>8</v>
      </c>
      <c r="D4032" t="s">
        <v>9</v>
      </c>
      <c r="E4032" t="s">
        <v>34</v>
      </c>
      <c r="F4032">
        <v>5</v>
      </c>
      <c r="G4032" s="1">
        <v>80000</v>
      </c>
      <c r="H4032" t="s">
        <v>11</v>
      </c>
      <c r="I4032" t="s">
        <v>12</v>
      </c>
    </row>
    <row r="4033" spans="1:9" x14ac:dyDescent="0.3">
      <c r="A4033">
        <v>4034</v>
      </c>
      <c r="B4033">
        <v>39</v>
      </c>
      <c r="C4033" t="s">
        <v>13</v>
      </c>
      <c r="D4033" t="s">
        <v>14</v>
      </c>
      <c r="E4033" t="s">
        <v>29</v>
      </c>
      <c r="F4033">
        <v>11</v>
      </c>
      <c r="G4033" s="1">
        <v>120000</v>
      </c>
      <c r="H4033" t="s">
        <v>20</v>
      </c>
      <c r="I4033" t="s">
        <v>56</v>
      </c>
    </row>
    <row r="4034" spans="1:9" x14ac:dyDescent="0.3">
      <c r="A4034">
        <v>4035</v>
      </c>
      <c r="B4034">
        <v>32</v>
      </c>
      <c r="C4034" t="s">
        <v>8</v>
      </c>
      <c r="D4034" t="s">
        <v>9</v>
      </c>
      <c r="E4034" t="s">
        <v>41</v>
      </c>
      <c r="F4034">
        <v>6</v>
      </c>
      <c r="G4034" s="1">
        <v>90000</v>
      </c>
      <c r="H4034" t="s">
        <v>11</v>
      </c>
      <c r="I4034" t="s">
        <v>23</v>
      </c>
    </row>
    <row r="4035" spans="1:9" x14ac:dyDescent="0.3">
      <c r="A4035">
        <v>4036</v>
      </c>
      <c r="B4035">
        <v>28</v>
      </c>
      <c r="C4035" t="s">
        <v>13</v>
      </c>
      <c r="D4035" t="s">
        <v>14</v>
      </c>
      <c r="E4035" t="s">
        <v>211</v>
      </c>
      <c r="F4035">
        <v>2</v>
      </c>
      <c r="G4035" s="1">
        <v>45000</v>
      </c>
      <c r="H4035" t="s">
        <v>16</v>
      </c>
      <c r="I4035" t="s">
        <v>23</v>
      </c>
    </row>
    <row r="4036" spans="1:9" x14ac:dyDescent="0.3">
      <c r="A4036">
        <v>4037</v>
      </c>
      <c r="B4036">
        <v>40</v>
      </c>
      <c r="C4036" t="s">
        <v>8</v>
      </c>
      <c r="D4036" t="s">
        <v>18</v>
      </c>
      <c r="E4036" t="s">
        <v>60</v>
      </c>
      <c r="F4036">
        <v>15</v>
      </c>
      <c r="G4036" s="1">
        <v>150000</v>
      </c>
      <c r="H4036" t="s">
        <v>11</v>
      </c>
      <c r="I4036" t="s">
        <v>35</v>
      </c>
    </row>
    <row r="4037" spans="1:9" x14ac:dyDescent="0.3">
      <c r="A4037">
        <v>4038</v>
      </c>
      <c r="B4037">
        <v>33</v>
      </c>
      <c r="C4037" t="s">
        <v>13</v>
      </c>
      <c r="D4037" t="s">
        <v>9</v>
      </c>
      <c r="E4037" t="s">
        <v>213</v>
      </c>
      <c r="F4037">
        <v>8</v>
      </c>
      <c r="G4037" s="1">
        <v>95000</v>
      </c>
      <c r="H4037" t="s">
        <v>16</v>
      </c>
      <c r="I4037" t="s">
        <v>17</v>
      </c>
    </row>
    <row r="4038" spans="1:9" x14ac:dyDescent="0.3">
      <c r="A4038">
        <v>4039</v>
      </c>
      <c r="B4038">
        <v>24</v>
      </c>
      <c r="C4038" t="s">
        <v>8</v>
      </c>
      <c r="D4038" t="s">
        <v>210</v>
      </c>
      <c r="E4038" t="s">
        <v>212</v>
      </c>
      <c r="F4038">
        <v>1</v>
      </c>
      <c r="G4038" s="1">
        <v>25000</v>
      </c>
      <c r="H4038" t="s">
        <v>11</v>
      </c>
      <c r="I4038" t="s">
        <v>23</v>
      </c>
    </row>
    <row r="4039" spans="1:9" x14ac:dyDescent="0.3">
      <c r="A4039">
        <v>4040</v>
      </c>
      <c r="B4039">
        <v>35</v>
      </c>
      <c r="C4039" t="s">
        <v>13</v>
      </c>
      <c r="D4039" t="s">
        <v>14</v>
      </c>
      <c r="E4039" t="s">
        <v>42</v>
      </c>
      <c r="F4039">
        <v>10</v>
      </c>
      <c r="G4039" s="1">
        <v>110000</v>
      </c>
      <c r="H4039" t="s">
        <v>32</v>
      </c>
      <c r="I4039" t="s">
        <v>12</v>
      </c>
    </row>
    <row r="4040" spans="1:9" x14ac:dyDescent="0.3">
      <c r="A4040">
        <v>4041</v>
      </c>
      <c r="B4040">
        <v>29</v>
      </c>
      <c r="C4040" t="s">
        <v>8</v>
      </c>
      <c r="D4040" t="s">
        <v>9</v>
      </c>
      <c r="E4040" t="s">
        <v>10</v>
      </c>
      <c r="F4040">
        <v>4</v>
      </c>
      <c r="G4040" s="1">
        <v>70000</v>
      </c>
      <c r="H4040" t="s">
        <v>11</v>
      </c>
      <c r="I4040" t="s">
        <v>44</v>
      </c>
    </row>
    <row r="4041" spans="1:9" x14ac:dyDescent="0.3">
      <c r="A4041">
        <v>4042</v>
      </c>
      <c r="B4041">
        <v>49</v>
      </c>
      <c r="C4041" t="s">
        <v>8</v>
      </c>
      <c r="D4041" t="s">
        <v>18</v>
      </c>
      <c r="E4041" t="s">
        <v>60</v>
      </c>
      <c r="F4041">
        <v>22</v>
      </c>
      <c r="G4041" s="1">
        <v>220000</v>
      </c>
      <c r="H4041" t="s">
        <v>11</v>
      </c>
      <c r="I4041" t="s">
        <v>44</v>
      </c>
    </row>
    <row r="4042" spans="1:9" x14ac:dyDescent="0.3">
      <c r="A4042">
        <v>4043</v>
      </c>
      <c r="B4042">
        <v>26</v>
      </c>
      <c r="C4042" t="s">
        <v>13</v>
      </c>
      <c r="D4042" t="s">
        <v>9</v>
      </c>
      <c r="E4042" t="s">
        <v>110</v>
      </c>
      <c r="F4042">
        <v>2</v>
      </c>
      <c r="G4042" s="1">
        <v>35000</v>
      </c>
      <c r="H4042" t="s">
        <v>16</v>
      </c>
      <c r="I4042" t="s">
        <v>23</v>
      </c>
    </row>
    <row r="4043" spans="1:9" x14ac:dyDescent="0.3">
      <c r="A4043">
        <v>4044</v>
      </c>
      <c r="B4043">
        <v>41</v>
      </c>
      <c r="C4043" t="s">
        <v>13</v>
      </c>
      <c r="D4043" t="s">
        <v>14</v>
      </c>
      <c r="E4043" t="s">
        <v>213</v>
      </c>
      <c r="F4043">
        <v>13</v>
      </c>
      <c r="G4043" s="1">
        <v>140000</v>
      </c>
      <c r="H4043" t="s">
        <v>32</v>
      </c>
      <c r="I4043" t="s">
        <v>12</v>
      </c>
    </row>
    <row r="4044" spans="1:9" x14ac:dyDescent="0.3">
      <c r="A4044">
        <v>4045</v>
      </c>
      <c r="B4044">
        <v>36</v>
      </c>
      <c r="C4044" t="s">
        <v>8</v>
      </c>
      <c r="D4044" t="s">
        <v>9</v>
      </c>
      <c r="E4044" t="s">
        <v>41</v>
      </c>
      <c r="F4044">
        <v>9</v>
      </c>
      <c r="G4044" s="1">
        <v>110000</v>
      </c>
      <c r="H4044" t="s">
        <v>27</v>
      </c>
      <c r="I4044" t="s">
        <v>28</v>
      </c>
    </row>
    <row r="4045" spans="1:9" x14ac:dyDescent="0.3">
      <c r="A4045">
        <v>4046</v>
      </c>
      <c r="B4045">
        <v>28</v>
      </c>
      <c r="C4045" t="s">
        <v>13</v>
      </c>
      <c r="D4045" t="s">
        <v>210</v>
      </c>
      <c r="E4045" t="s">
        <v>212</v>
      </c>
      <c r="F4045">
        <v>1</v>
      </c>
      <c r="G4045" s="1">
        <v>25000</v>
      </c>
      <c r="H4045" t="s">
        <v>27</v>
      </c>
      <c r="I4045" t="s">
        <v>30</v>
      </c>
    </row>
    <row r="4046" spans="1:9" x14ac:dyDescent="0.3">
      <c r="A4046">
        <v>4047</v>
      </c>
      <c r="B4046">
        <v>43</v>
      </c>
      <c r="C4046" t="s">
        <v>8</v>
      </c>
      <c r="D4046" t="s">
        <v>18</v>
      </c>
      <c r="E4046" t="s">
        <v>60</v>
      </c>
      <c r="F4046">
        <v>16</v>
      </c>
      <c r="G4046" s="1">
        <v>160000</v>
      </c>
      <c r="H4046" t="s">
        <v>11</v>
      </c>
      <c r="I4046" t="s">
        <v>35</v>
      </c>
    </row>
    <row r="4047" spans="1:9" x14ac:dyDescent="0.3">
      <c r="A4047">
        <v>4048</v>
      </c>
      <c r="B4047">
        <v>29</v>
      </c>
      <c r="C4047" t="s">
        <v>8</v>
      </c>
      <c r="D4047" t="s">
        <v>9</v>
      </c>
      <c r="E4047" t="s">
        <v>34</v>
      </c>
      <c r="F4047">
        <v>5</v>
      </c>
      <c r="G4047" s="1">
        <v>80000</v>
      </c>
      <c r="H4047" t="s">
        <v>27</v>
      </c>
      <c r="I4047" t="s">
        <v>30</v>
      </c>
    </row>
    <row r="4048" spans="1:9" x14ac:dyDescent="0.3">
      <c r="A4048">
        <v>4049</v>
      </c>
      <c r="B4048">
        <v>39</v>
      </c>
      <c r="C4048" t="s">
        <v>13</v>
      </c>
      <c r="D4048" t="s">
        <v>14</v>
      </c>
      <c r="E4048" t="s">
        <v>29</v>
      </c>
      <c r="F4048">
        <v>11</v>
      </c>
      <c r="G4048" s="1">
        <v>120000</v>
      </c>
      <c r="H4048" t="s">
        <v>27</v>
      </c>
      <c r="I4048" t="s">
        <v>28</v>
      </c>
    </row>
    <row r="4049" spans="1:9" x14ac:dyDescent="0.3">
      <c r="A4049">
        <v>4050</v>
      </c>
      <c r="B4049">
        <v>32</v>
      </c>
      <c r="C4049" t="s">
        <v>8</v>
      </c>
      <c r="D4049" t="s">
        <v>9</v>
      </c>
      <c r="E4049" t="s">
        <v>41</v>
      </c>
      <c r="F4049">
        <v>6</v>
      </c>
      <c r="G4049" s="1">
        <v>90000</v>
      </c>
      <c r="H4049" t="s">
        <v>32</v>
      </c>
      <c r="I4049" t="s">
        <v>33</v>
      </c>
    </row>
    <row r="4050" spans="1:9" x14ac:dyDescent="0.3">
      <c r="A4050">
        <v>4051</v>
      </c>
      <c r="B4050">
        <v>28</v>
      </c>
      <c r="C4050" t="s">
        <v>13</v>
      </c>
      <c r="D4050" t="s">
        <v>14</v>
      </c>
      <c r="E4050" t="s">
        <v>211</v>
      </c>
      <c r="F4050">
        <v>2</v>
      </c>
      <c r="G4050" s="1">
        <v>45000</v>
      </c>
      <c r="H4050" t="s">
        <v>16</v>
      </c>
      <c r="I4050" t="s">
        <v>17</v>
      </c>
    </row>
    <row r="4051" spans="1:9" x14ac:dyDescent="0.3">
      <c r="A4051">
        <v>4052</v>
      </c>
      <c r="B4051">
        <v>40</v>
      </c>
      <c r="C4051" t="s">
        <v>8</v>
      </c>
      <c r="D4051" t="s">
        <v>18</v>
      </c>
      <c r="E4051" t="s">
        <v>60</v>
      </c>
      <c r="F4051">
        <v>15</v>
      </c>
      <c r="G4051" s="1">
        <v>150000</v>
      </c>
      <c r="H4051" t="s">
        <v>16</v>
      </c>
      <c r="I4051" t="s">
        <v>23</v>
      </c>
    </row>
    <row r="4052" spans="1:9" x14ac:dyDescent="0.3">
      <c r="A4052">
        <v>4053</v>
      </c>
      <c r="B4052">
        <v>33</v>
      </c>
      <c r="C4052" t="s">
        <v>13</v>
      </c>
      <c r="D4052" t="s">
        <v>9</v>
      </c>
      <c r="E4052" t="s">
        <v>213</v>
      </c>
      <c r="F4052">
        <v>8</v>
      </c>
      <c r="G4052" s="1">
        <v>95000</v>
      </c>
      <c r="H4052" t="s">
        <v>20</v>
      </c>
      <c r="I4052" t="s">
        <v>23</v>
      </c>
    </row>
    <row r="4053" spans="1:9" x14ac:dyDescent="0.3">
      <c r="A4053">
        <v>4054</v>
      </c>
      <c r="B4053">
        <v>24</v>
      </c>
      <c r="C4053" t="s">
        <v>8</v>
      </c>
      <c r="D4053" t="s">
        <v>210</v>
      </c>
      <c r="E4053" t="s">
        <v>212</v>
      </c>
      <c r="F4053">
        <v>1</v>
      </c>
      <c r="G4053" s="1">
        <v>25000</v>
      </c>
      <c r="H4053" t="s">
        <v>32</v>
      </c>
      <c r="I4053" t="s">
        <v>33</v>
      </c>
    </row>
    <row r="4054" spans="1:9" x14ac:dyDescent="0.3">
      <c r="A4054">
        <v>4055</v>
      </c>
      <c r="B4054">
        <v>35</v>
      </c>
      <c r="C4054" t="s">
        <v>13</v>
      </c>
      <c r="D4054" t="s">
        <v>14</v>
      </c>
      <c r="E4054" t="s">
        <v>42</v>
      </c>
      <c r="F4054">
        <v>10</v>
      </c>
      <c r="G4054" s="1">
        <v>110000</v>
      </c>
      <c r="H4054" t="s">
        <v>32</v>
      </c>
      <c r="I4054" t="s">
        <v>23</v>
      </c>
    </row>
    <row r="4055" spans="1:9" x14ac:dyDescent="0.3">
      <c r="A4055">
        <v>4056</v>
      </c>
      <c r="B4055">
        <v>29</v>
      </c>
      <c r="C4055" t="s">
        <v>8</v>
      </c>
      <c r="D4055" t="s">
        <v>9</v>
      </c>
      <c r="E4055" t="s">
        <v>10</v>
      </c>
      <c r="F4055">
        <v>4</v>
      </c>
      <c r="G4055" s="1">
        <v>70000</v>
      </c>
      <c r="H4055" t="s">
        <v>20</v>
      </c>
      <c r="I4055" t="s">
        <v>23</v>
      </c>
    </row>
    <row r="4056" spans="1:9" x14ac:dyDescent="0.3">
      <c r="A4056">
        <v>4057</v>
      </c>
      <c r="B4056">
        <v>49</v>
      </c>
      <c r="C4056" t="s">
        <v>8</v>
      </c>
      <c r="D4056" t="s">
        <v>18</v>
      </c>
      <c r="E4056" t="s">
        <v>60</v>
      </c>
      <c r="F4056">
        <v>22</v>
      </c>
      <c r="G4056" s="1">
        <v>220000</v>
      </c>
      <c r="H4056" t="s">
        <v>27</v>
      </c>
      <c r="I4056" t="s">
        <v>12</v>
      </c>
    </row>
    <row r="4057" spans="1:9" x14ac:dyDescent="0.3">
      <c r="A4057">
        <v>4058</v>
      </c>
      <c r="B4057">
        <v>26</v>
      </c>
      <c r="C4057" t="s">
        <v>13</v>
      </c>
      <c r="D4057" t="s">
        <v>9</v>
      </c>
      <c r="E4057" t="s">
        <v>110</v>
      </c>
      <c r="F4057">
        <v>2</v>
      </c>
      <c r="G4057" s="1">
        <v>35000</v>
      </c>
      <c r="H4057" t="s">
        <v>27</v>
      </c>
      <c r="I4057" t="s">
        <v>30</v>
      </c>
    </row>
    <row r="4058" spans="1:9" x14ac:dyDescent="0.3">
      <c r="A4058">
        <v>4059</v>
      </c>
      <c r="B4058">
        <v>41</v>
      </c>
      <c r="C4058" t="s">
        <v>13</v>
      </c>
      <c r="D4058" t="s">
        <v>14</v>
      </c>
      <c r="E4058" t="s">
        <v>213</v>
      </c>
      <c r="F4058">
        <v>13</v>
      </c>
      <c r="G4058" s="1">
        <v>140000</v>
      </c>
      <c r="H4058" t="s">
        <v>16</v>
      </c>
      <c r="I4058" t="s">
        <v>39</v>
      </c>
    </row>
    <row r="4059" spans="1:9" x14ac:dyDescent="0.3">
      <c r="A4059">
        <v>4060</v>
      </c>
      <c r="B4059">
        <v>36</v>
      </c>
      <c r="C4059" t="s">
        <v>8</v>
      </c>
      <c r="D4059" t="s">
        <v>9</v>
      </c>
      <c r="E4059" t="s">
        <v>41</v>
      </c>
      <c r="F4059">
        <v>9</v>
      </c>
      <c r="G4059" s="1">
        <v>110000</v>
      </c>
      <c r="H4059" t="s">
        <v>16</v>
      </c>
      <c r="I4059" t="s">
        <v>39</v>
      </c>
    </row>
    <row r="4060" spans="1:9" x14ac:dyDescent="0.3">
      <c r="A4060">
        <v>4061</v>
      </c>
      <c r="B4060">
        <v>28</v>
      </c>
      <c r="C4060" t="s">
        <v>13</v>
      </c>
      <c r="D4060" t="s">
        <v>210</v>
      </c>
      <c r="E4060" t="s">
        <v>212</v>
      </c>
      <c r="F4060">
        <v>1</v>
      </c>
      <c r="G4060" s="1">
        <v>25000</v>
      </c>
      <c r="H4060" t="s">
        <v>32</v>
      </c>
      <c r="I4060" t="s">
        <v>23</v>
      </c>
    </row>
    <row r="4061" spans="1:9" x14ac:dyDescent="0.3">
      <c r="A4061">
        <v>4062</v>
      </c>
      <c r="B4061">
        <v>43</v>
      </c>
      <c r="C4061" t="s">
        <v>8</v>
      </c>
      <c r="D4061" t="s">
        <v>18</v>
      </c>
      <c r="E4061" t="s">
        <v>60</v>
      </c>
      <c r="F4061">
        <v>16</v>
      </c>
      <c r="G4061" s="1">
        <v>160000</v>
      </c>
      <c r="H4061" t="s">
        <v>32</v>
      </c>
      <c r="I4061" t="s">
        <v>33</v>
      </c>
    </row>
    <row r="4062" spans="1:9" x14ac:dyDescent="0.3">
      <c r="A4062">
        <v>4063</v>
      </c>
      <c r="B4062">
        <v>29</v>
      </c>
      <c r="C4062" t="s">
        <v>8</v>
      </c>
      <c r="D4062" t="s">
        <v>9</v>
      </c>
      <c r="E4062" t="s">
        <v>34</v>
      </c>
      <c r="F4062">
        <v>5</v>
      </c>
      <c r="G4062" s="1">
        <v>80000</v>
      </c>
      <c r="H4062" t="s">
        <v>27</v>
      </c>
      <c r="I4062" t="s">
        <v>12</v>
      </c>
    </row>
    <row r="4063" spans="1:9" x14ac:dyDescent="0.3">
      <c r="A4063">
        <v>4064</v>
      </c>
      <c r="B4063">
        <v>39</v>
      </c>
      <c r="C4063" t="s">
        <v>13</v>
      </c>
      <c r="D4063" t="s">
        <v>14</v>
      </c>
      <c r="E4063" t="s">
        <v>29</v>
      </c>
      <c r="F4063">
        <v>11</v>
      </c>
      <c r="G4063" s="1">
        <v>120000</v>
      </c>
      <c r="H4063" t="s">
        <v>16</v>
      </c>
      <c r="I4063" t="s">
        <v>17</v>
      </c>
    </row>
    <row r="4064" spans="1:9" x14ac:dyDescent="0.3">
      <c r="A4064">
        <v>4065</v>
      </c>
      <c r="B4064">
        <v>32</v>
      </c>
      <c r="C4064" t="s">
        <v>8</v>
      </c>
      <c r="D4064" t="s">
        <v>9</v>
      </c>
      <c r="E4064" t="s">
        <v>41</v>
      </c>
      <c r="F4064">
        <v>6</v>
      </c>
      <c r="G4064" s="1">
        <v>90000</v>
      </c>
      <c r="H4064" t="s">
        <v>16</v>
      </c>
      <c r="I4064" t="s">
        <v>39</v>
      </c>
    </row>
    <row r="4065" spans="1:9" x14ac:dyDescent="0.3">
      <c r="A4065">
        <v>4066</v>
      </c>
      <c r="B4065">
        <v>28</v>
      </c>
      <c r="C4065" t="s">
        <v>13</v>
      </c>
      <c r="D4065" t="s">
        <v>14</v>
      </c>
      <c r="E4065" t="s">
        <v>211</v>
      </c>
      <c r="F4065">
        <v>2</v>
      </c>
      <c r="G4065" s="1">
        <v>45000</v>
      </c>
      <c r="H4065" t="s">
        <v>32</v>
      </c>
      <c r="I4065" t="s">
        <v>33</v>
      </c>
    </row>
    <row r="4066" spans="1:9" x14ac:dyDescent="0.3">
      <c r="A4066">
        <v>4067</v>
      </c>
      <c r="B4066">
        <v>40</v>
      </c>
      <c r="C4066" t="s">
        <v>8</v>
      </c>
      <c r="D4066" t="s">
        <v>18</v>
      </c>
      <c r="E4066" t="s">
        <v>60</v>
      </c>
      <c r="F4066">
        <v>15</v>
      </c>
      <c r="G4066" s="1">
        <v>150000</v>
      </c>
      <c r="H4066" t="s">
        <v>32</v>
      </c>
      <c r="I4066" t="s">
        <v>33</v>
      </c>
    </row>
    <row r="4067" spans="1:9" x14ac:dyDescent="0.3">
      <c r="A4067">
        <v>4068</v>
      </c>
      <c r="B4067">
        <v>33</v>
      </c>
      <c r="C4067" t="s">
        <v>13</v>
      </c>
      <c r="D4067" t="s">
        <v>9</v>
      </c>
      <c r="E4067" t="s">
        <v>213</v>
      </c>
      <c r="F4067">
        <v>8</v>
      </c>
      <c r="G4067" s="1">
        <v>95000</v>
      </c>
      <c r="H4067" t="s">
        <v>11</v>
      </c>
      <c r="I4067" t="s">
        <v>12</v>
      </c>
    </row>
    <row r="4068" spans="1:9" x14ac:dyDescent="0.3">
      <c r="A4068">
        <v>4069</v>
      </c>
      <c r="B4068">
        <v>24</v>
      </c>
      <c r="C4068" t="s">
        <v>8</v>
      </c>
      <c r="D4068" t="s">
        <v>210</v>
      </c>
      <c r="E4068" t="s">
        <v>212</v>
      </c>
      <c r="F4068">
        <v>1</v>
      </c>
      <c r="G4068" s="1">
        <v>25000</v>
      </c>
      <c r="H4068" t="s">
        <v>20</v>
      </c>
      <c r="I4068" t="s">
        <v>23</v>
      </c>
    </row>
    <row r="4069" spans="1:9" x14ac:dyDescent="0.3">
      <c r="A4069">
        <v>4070</v>
      </c>
      <c r="B4069">
        <v>35</v>
      </c>
      <c r="C4069" t="s">
        <v>13</v>
      </c>
      <c r="D4069" t="s">
        <v>14</v>
      </c>
      <c r="E4069" t="s">
        <v>42</v>
      </c>
      <c r="F4069">
        <v>10</v>
      </c>
      <c r="G4069" s="1">
        <v>110000</v>
      </c>
      <c r="H4069" t="s">
        <v>11</v>
      </c>
      <c r="I4069" t="s">
        <v>35</v>
      </c>
    </row>
    <row r="4070" spans="1:9" x14ac:dyDescent="0.3">
      <c r="A4070">
        <v>4071</v>
      </c>
      <c r="B4070">
        <v>29</v>
      </c>
      <c r="C4070" t="s">
        <v>8</v>
      </c>
      <c r="D4070" t="s">
        <v>9</v>
      </c>
      <c r="E4070" t="s">
        <v>10</v>
      </c>
      <c r="F4070">
        <v>4</v>
      </c>
      <c r="G4070" s="1">
        <v>70000</v>
      </c>
      <c r="H4070" t="s">
        <v>27</v>
      </c>
      <c r="I4070" t="s">
        <v>30</v>
      </c>
    </row>
    <row r="4071" spans="1:9" x14ac:dyDescent="0.3">
      <c r="A4071">
        <v>4072</v>
      </c>
      <c r="B4071">
        <v>49</v>
      </c>
      <c r="C4071" t="s">
        <v>8</v>
      </c>
      <c r="D4071" t="s">
        <v>18</v>
      </c>
      <c r="E4071" t="s">
        <v>60</v>
      </c>
      <c r="F4071">
        <v>22</v>
      </c>
      <c r="G4071" s="1">
        <v>220000</v>
      </c>
      <c r="H4071" t="s">
        <v>32</v>
      </c>
      <c r="I4071" t="s">
        <v>23</v>
      </c>
    </row>
    <row r="4072" spans="1:9" x14ac:dyDescent="0.3">
      <c r="A4072">
        <v>4073</v>
      </c>
      <c r="B4072">
        <v>26</v>
      </c>
      <c r="C4072" t="s">
        <v>13</v>
      </c>
      <c r="D4072" t="s">
        <v>9</v>
      </c>
      <c r="E4072" t="s">
        <v>110</v>
      </c>
      <c r="F4072">
        <v>2</v>
      </c>
      <c r="G4072" s="1">
        <v>35000</v>
      </c>
      <c r="H4072" t="s">
        <v>32</v>
      </c>
      <c r="I4072" t="s">
        <v>23</v>
      </c>
    </row>
    <row r="4073" spans="1:9" x14ac:dyDescent="0.3">
      <c r="A4073">
        <v>4074</v>
      </c>
      <c r="B4073">
        <v>41</v>
      </c>
      <c r="C4073" t="s">
        <v>13</v>
      </c>
      <c r="D4073" t="s">
        <v>14</v>
      </c>
      <c r="E4073" t="s">
        <v>213</v>
      </c>
      <c r="F4073">
        <v>13</v>
      </c>
      <c r="G4073" s="1">
        <v>140000</v>
      </c>
      <c r="H4073" t="s">
        <v>11</v>
      </c>
      <c r="I4073" t="s">
        <v>23</v>
      </c>
    </row>
    <row r="4074" spans="1:9" x14ac:dyDescent="0.3">
      <c r="A4074">
        <v>4075</v>
      </c>
      <c r="B4074">
        <v>36</v>
      </c>
      <c r="C4074" t="s">
        <v>8</v>
      </c>
      <c r="D4074" t="s">
        <v>9</v>
      </c>
      <c r="E4074" t="s">
        <v>41</v>
      </c>
      <c r="F4074">
        <v>9</v>
      </c>
      <c r="G4074" s="1">
        <v>110000</v>
      </c>
      <c r="H4074" t="s">
        <v>32</v>
      </c>
      <c r="I4074" t="s">
        <v>23</v>
      </c>
    </row>
    <row r="4075" spans="1:9" x14ac:dyDescent="0.3">
      <c r="A4075">
        <v>4076</v>
      </c>
      <c r="B4075">
        <v>28</v>
      </c>
      <c r="C4075" t="s">
        <v>13</v>
      </c>
      <c r="D4075" t="s">
        <v>210</v>
      </c>
      <c r="E4075" t="s">
        <v>212</v>
      </c>
      <c r="F4075">
        <v>1</v>
      </c>
      <c r="G4075" s="1">
        <v>25000</v>
      </c>
      <c r="H4075" t="s">
        <v>11</v>
      </c>
      <c r="I4075" t="s">
        <v>12</v>
      </c>
    </row>
    <row r="4076" spans="1:9" x14ac:dyDescent="0.3">
      <c r="A4076">
        <v>4077</v>
      </c>
      <c r="B4076">
        <v>43</v>
      </c>
      <c r="C4076" t="s">
        <v>8</v>
      </c>
      <c r="D4076" t="s">
        <v>18</v>
      </c>
      <c r="E4076" t="s">
        <v>60</v>
      </c>
      <c r="F4076">
        <v>16</v>
      </c>
      <c r="G4076" s="1">
        <v>160000</v>
      </c>
      <c r="H4076" t="s">
        <v>11</v>
      </c>
      <c r="I4076" t="s">
        <v>44</v>
      </c>
    </row>
    <row r="4077" spans="1:9" x14ac:dyDescent="0.3">
      <c r="A4077">
        <v>4078</v>
      </c>
      <c r="B4077">
        <v>29</v>
      </c>
      <c r="C4077" t="s">
        <v>8</v>
      </c>
      <c r="D4077" t="s">
        <v>9</v>
      </c>
      <c r="E4077" t="s">
        <v>34</v>
      </c>
      <c r="F4077">
        <v>5</v>
      </c>
      <c r="G4077" s="1">
        <v>80000</v>
      </c>
      <c r="H4077" t="s">
        <v>32</v>
      </c>
      <c r="I4077" t="s">
        <v>33</v>
      </c>
    </row>
    <row r="4078" spans="1:9" x14ac:dyDescent="0.3">
      <c r="A4078">
        <v>4079</v>
      </c>
      <c r="B4078">
        <v>39</v>
      </c>
      <c r="C4078" t="s">
        <v>13</v>
      </c>
      <c r="D4078" t="s">
        <v>14</v>
      </c>
      <c r="E4078" t="s">
        <v>29</v>
      </c>
      <c r="F4078">
        <v>11</v>
      </c>
      <c r="G4078" s="1">
        <v>120000</v>
      </c>
      <c r="H4078" t="s">
        <v>27</v>
      </c>
      <c r="I4078" t="s">
        <v>30</v>
      </c>
    </row>
    <row r="4079" spans="1:9" x14ac:dyDescent="0.3">
      <c r="A4079">
        <v>4080</v>
      </c>
      <c r="B4079">
        <v>32</v>
      </c>
      <c r="C4079" t="s">
        <v>8</v>
      </c>
      <c r="D4079" t="s">
        <v>9</v>
      </c>
      <c r="E4079" t="s">
        <v>41</v>
      </c>
      <c r="F4079">
        <v>6</v>
      </c>
      <c r="G4079" s="1">
        <v>90000</v>
      </c>
      <c r="H4079" t="s">
        <v>16</v>
      </c>
      <c r="I4079" t="s">
        <v>12</v>
      </c>
    </row>
    <row r="4080" spans="1:9" x14ac:dyDescent="0.3">
      <c r="A4080">
        <v>4081</v>
      </c>
      <c r="B4080">
        <v>28</v>
      </c>
      <c r="C4080" t="s">
        <v>13</v>
      </c>
      <c r="D4080" t="s">
        <v>14</v>
      </c>
      <c r="E4080" t="s">
        <v>211</v>
      </c>
      <c r="F4080">
        <v>2</v>
      </c>
      <c r="G4080" s="1">
        <v>45000</v>
      </c>
      <c r="H4080" t="s">
        <v>16</v>
      </c>
      <c r="I4080" t="s">
        <v>12</v>
      </c>
    </row>
    <row r="4081" spans="1:9" x14ac:dyDescent="0.3">
      <c r="A4081">
        <v>4082</v>
      </c>
      <c r="B4081">
        <v>40</v>
      </c>
      <c r="C4081" t="s">
        <v>8</v>
      </c>
      <c r="D4081" t="s">
        <v>18</v>
      </c>
      <c r="E4081" t="s">
        <v>60</v>
      </c>
      <c r="F4081">
        <v>15</v>
      </c>
      <c r="G4081" s="1">
        <v>150000</v>
      </c>
      <c r="H4081" t="s">
        <v>20</v>
      </c>
      <c r="I4081" t="s">
        <v>23</v>
      </c>
    </row>
    <row r="4082" spans="1:9" x14ac:dyDescent="0.3">
      <c r="A4082">
        <v>4083</v>
      </c>
      <c r="B4082">
        <v>33</v>
      </c>
      <c r="C4082" t="s">
        <v>13</v>
      </c>
      <c r="D4082" t="s">
        <v>9</v>
      </c>
      <c r="E4082" t="s">
        <v>213</v>
      </c>
      <c r="F4082">
        <v>8</v>
      </c>
      <c r="G4082" s="1">
        <v>95000</v>
      </c>
      <c r="H4082" t="s">
        <v>27</v>
      </c>
      <c r="I4082" t="s">
        <v>30</v>
      </c>
    </row>
    <row r="4083" spans="1:9" x14ac:dyDescent="0.3">
      <c r="A4083">
        <v>4084</v>
      </c>
      <c r="B4083">
        <v>24</v>
      </c>
      <c r="C4083" t="s">
        <v>8</v>
      </c>
      <c r="D4083" t="s">
        <v>210</v>
      </c>
      <c r="E4083" t="s">
        <v>212</v>
      </c>
      <c r="F4083">
        <v>1</v>
      </c>
      <c r="G4083" s="1">
        <v>25000</v>
      </c>
      <c r="H4083" t="s">
        <v>20</v>
      </c>
      <c r="I4083" t="s">
        <v>56</v>
      </c>
    </row>
    <row r="4084" spans="1:9" x14ac:dyDescent="0.3">
      <c r="A4084">
        <v>4085</v>
      </c>
      <c r="B4084">
        <v>35</v>
      </c>
      <c r="C4084" t="s">
        <v>13</v>
      </c>
      <c r="D4084" t="s">
        <v>14</v>
      </c>
      <c r="E4084" t="s">
        <v>42</v>
      </c>
      <c r="F4084">
        <v>10</v>
      </c>
      <c r="G4084" s="1">
        <v>110000</v>
      </c>
      <c r="H4084" t="s">
        <v>16</v>
      </c>
      <c r="I4084" t="s">
        <v>12</v>
      </c>
    </row>
    <row r="4085" spans="1:9" x14ac:dyDescent="0.3">
      <c r="A4085">
        <v>4086</v>
      </c>
      <c r="B4085">
        <v>29</v>
      </c>
      <c r="C4085" t="s">
        <v>8</v>
      </c>
      <c r="D4085" t="s">
        <v>9</v>
      </c>
      <c r="E4085" t="s">
        <v>10</v>
      </c>
      <c r="F4085">
        <v>4</v>
      </c>
      <c r="G4085" s="1">
        <v>70000</v>
      </c>
      <c r="H4085" t="s">
        <v>27</v>
      </c>
      <c r="I4085" t="s">
        <v>12</v>
      </c>
    </row>
    <row r="4086" spans="1:9" x14ac:dyDescent="0.3">
      <c r="A4086">
        <v>4087</v>
      </c>
      <c r="B4086">
        <v>49</v>
      </c>
      <c r="C4086" t="s">
        <v>8</v>
      </c>
      <c r="D4086" t="s">
        <v>18</v>
      </c>
      <c r="E4086" t="s">
        <v>60</v>
      </c>
      <c r="F4086">
        <v>22</v>
      </c>
      <c r="G4086" s="1">
        <v>220000</v>
      </c>
      <c r="H4086" t="s">
        <v>20</v>
      </c>
      <c r="I4086" t="s">
        <v>12</v>
      </c>
    </row>
    <row r="4087" spans="1:9" x14ac:dyDescent="0.3">
      <c r="A4087">
        <v>4088</v>
      </c>
      <c r="B4087">
        <v>26</v>
      </c>
      <c r="C4087" t="s">
        <v>13</v>
      </c>
      <c r="D4087" t="s">
        <v>9</v>
      </c>
      <c r="E4087" t="s">
        <v>110</v>
      </c>
      <c r="F4087">
        <v>2</v>
      </c>
      <c r="G4087" s="1">
        <v>35000</v>
      </c>
      <c r="H4087" t="s">
        <v>27</v>
      </c>
      <c r="I4087" t="s">
        <v>12</v>
      </c>
    </row>
    <row r="4088" spans="1:9" x14ac:dyDescent="0.3">
      <c r="A4088">
        <v>4089</v>
      </c>
      <c r="B4088">
        <v>41</v>
      </c>
      <c r="C4088" t="s">
        <v>13</v>
      </c>
      <c r="D4088" t="s">
        <v>14</v>
      </c>
      <c r="E4088" t="s">
        <v>213</v>
      </c>
      <c r="F4088">
        <v>13</v>
      </c>
      <c r="G4088" s="1">
        <v>140000</v>
      </c>
      <c r="H4088" t="s">
        <v>16</v>
      </c>
      <c r="I4088" t="s">
        <v>17</v>
      </c>
    </row>
    <row r="4089" spans="1:9" x14ac:dyDescent="0.3">
      <c r="A4089">
        <v>4090</v>
      </c>
      <c r="B4089">
        <v>36</v>
      </c>
      <c r="C4089" t="s">
        <v>8</v>
      </c>
      <c r="D4089" t="s">
        <v>9</v>
      </c>
      <c r="E4089" t="s">
        <v>41</v>
      </c>
      <c r="F4089">
        <v>9</v>
      </c>
      <c r="G4089" s="1">
        <v>110000</v>
      </c>
      <c r="H4089" t="s">
        <v>16</v>
      </c>
      <c r="I4089" t="s">
        <v>17</v>
      </c>
    </row>
    <row r="4090" spans="1:9" x14ac:dyDescent="0.3">
      <c r="A4090">
        <v>4091</v>
      </c>
      <c r="B4090">
        <v>28</v>
      </c>
      <c r="C4090" t="s">
        <v>13</v>
      </c>
      <c r="D4090" t="s">
        <v>210</v>
      </c>
      <c r="E4090" t="s">
        <v>212</v>
      </c>
      <c r="F4090">
        <v>1</v>
      </c>
      <c r="G4090" s="1">
        <v>25000</v>
      </c>
      <c r="H4090" t="s">
        <v>16</v>
      </c>
      <c r="I4090" t="s">
        <v>39</v>
      </c>
    </row>
    <row r="4091" spans="1:9" x14ac:dyDescent="0.3">
      <c r="A4091">
        <v>4092</v>
      </c>
      <c r="B4091">
        <v>43</v>
      </c>
      <c r="C4091" t="s">
        <v>8</v>
      </c>
      <c r="D4091" t="s">
        <v>18</v>
      </c>
      <c r="E4091" t="s">
        <v>60</v>
      </c>
      <c r="F4091">
        <v>16</v>
      </c>
      <c r="G4091" s="1">
        <v>160000</v>
      </c>
      <c r="H4091" t="s">
        <v>20</v>
      </c>
      <c r="I4091" t="s">
        <v>56</v>
      </c>
    </row>
    <row r="4092" spans="1:9" x14ac:dyDescent="0.3">
      <c r="A4092">
        <v>4093</v>
      </c>
      <c r="B4092">
        <v>29</v>
      </c>
      <c r="C4092" t="s">
        <v>8</v>
      </c>
      <c r="D4092" t="s">
        <v>9</v>
      </c>
      <c r="E4092" t="s">
        <v>34</v>
      </c>
      <c r="F4092">
        <v>5</v>
      </c>
      <c r="G4092" s="1">
        <v>80000</v>
      </c>
      <c r="H4092" t="s">
        <v>32</v>
      </c>
      <c r="I4092" t="s">
        <v>33</v>
      </c>
    </row>
    <row r="4093" spans="1:9" x14ac:dyDescent="0.3">
      <c r="A4093">
        <v>4094</v>
      </c>
      <c r="B4093">
        <v>39</v>
      </c>
      <c r="C4093" t="s">
        <v>13</v>
      </c>
      <c r="D4093" t="s">
        <v>14</v>
      </c>
      <c r="E4093" t="s">
        <v>29</v>
      </c>
      <c r="F4093">
        <v>11</v>
      </c>
      <c r="G4093" s="1">
        <v>120000</v>
      </c>
      <c r="H4093" t="s">
        <v>27</v>
      </c>
      <c r="I4093" t="s">
        <v>30</v>
      </c>
    </row>
    <row r="4094" spans="1:9" x14ac:dyDescent="0.3">
      <c r="A4094">
        <v>4095</v>
      </c>
      <c r="B4094">
        <v>32</v>
      </c>
      <c r="C4094" t="s">
        <v>8</v>
      </c>
      <c r="D4094" t="s">
        <v>9</v>
      </c>
      <c r="E4094" t="s">
        <v>41</v>
      </c>
      <c r="F4094">
        <v>6</v>
      </c>
      <c r="G4094" s="1">
        <v>90000</v>
      </c>
      <c r="H4094" t="s">
        <v>27</v>
      </c>
      <c r="I4094" t="s">
        <v>12</v>
      </c>
    </row>
    <row r="4095" spans="1:9" x14ac:dyDescent="0.3">
      <c r="A4095">
        <v>4096</v>
      </c>
      <c r="B4095">
        <v>28</v>
      </c>
      <c r="C4095" t="s">
        <v>13</v>
      </c>
      <c r="D4095" t="s">
        <v>14</v>
      </c>
      <c r="E4095" t="s">
        <v>211</v>
      </c>
      <c r="F4095">
        <v>2</v>
      </c>
      <c r="G4095" s="1">
        <v>45000</v>
      </c>
      <c r="H4095" t="s">
        <v>27</v>
      </c>
      <c r="I4095" t="s">
        <v>28</v>
      </c>
    </row>
    <row r="4096" spans="1:9" x14ac:dyDescent="0.3">
      <c r="A4096">
        <v>4097</v>
      </c>
      <c r="B4096">
        <v>40</v>
      </c>
      <c r="C4096" t="s">
        <v>8</v>
      </c>
      <c r="D4096" t="s">
        <v>18</v>
      </c>
      <c r="E4096" t="s">
        <v>60</v>
      </c>
      <c r="F4096">
        <v>15</v>
      </c>
      <c r="G4096" s="1">
        <v>150000</v>
      </c>
      <c r="H4096" t="s">
        <v>16</v>
      </c>
      <c r="I4096" t="s">
        <v>39</v>
      </c>
    </row>
    <row r="4097" spans="1:9" x14ac:dyDescent="0.3">
      <c r="A4097">
        <v>4098</v>
      </c>
      <c r="B4097">
        <v>33</v>
      </c>
      <c r="C4097" t="s">
        <v>13</v>
      </c>
      <c r="D4097" t="s">
        <v>9</v>
      </c>
      <c r="E4097" t="s">
        <v>213</v>
      </c>
      <c r="F4097">
        <v>8</v>
      </c>
      <c r="G4097" s="1">
        <v>95000</v>
      </c>
      <c r="H4097" t="s">
        <v>20</v>
      </c>
      <c r="I4097" t="s">
        <v>12</v>
      </c>
    </row>
    <row r="4098" spans="1:9" x14ac:dyDescent="0.3">
      <c r="A4098">
        <v>4099</v>
      </c>
      <c r="B4098">
        <v>24</v>
      </c>
      <c r="C4098" t="s">
        <v>8</v>
      </c>
      <c r="D4098" t="s">
        <v>210</v>
      </c>
      <c r="E4098" t="s">
        <v>212</v>
      </c>
      <c r="F4098">
        <v>1</v>
      </c>
      <c r="G4098" s="1">
        <v>25000</v>
      </c>
      <c r="H4098" t="s">
        <v>16</v>
      </c>
      <c r="I4098" t="s">
        <v>23</v>
      </c>
    </row>
    <row r="4099" spans="1:9" x14ac:dyDescent="0.3">
      <c r="A4099">
        <v>4100</v>
      </c>
      <c r="B4099">
        <v>35</v>
      </c>
      <c r="C4099" t="s">
        <v>13</v>
      </c>
      <c r="D4099" t="s">
        <v>14</v>
      </c>
      <c r="E4099" t="s">
        <v>42</v>
      </c>
      <c r="F4099">
        <v>10</v>
      </c>
      <c r="G4099" s="1">
        <v>110000</v>
      </c>
      <c r="H4099" t="s">
        <v>16</v>
      </c>
      <c r="I4099" t="s">
        <v>17</v>
      </c>
    </row>
    <row r="4100" spans="1:9" x14ac:dyDescent="0.3">
      <c r="A4100">
        <v>4101</v>
      </c>
      <c r="B4100">
        <v>29</v>
      </c>
      <c r="C4100" t="s">
        <v>8</v>
      </c>
      <c r="D4100" t="s">
        <v>9</v>
      </c>
      <c r="E4100" t="s">
        <v>10</v>
      </c>
      <c r="F4100">
        <v>4</v>
      </c>
      <c r="G4100" s="1">
        <v>70000</v>
      </c>
      <c r="H4100" t="s">
        <v>16</v>
      </c>
      <c r="I4100" t="s">
        <v>23</v>
      </c>
    </row>
    <row r="4101" spans="1:9" x14ac:dyDescent="0.3">
      <c r="A4101">
        <v>4102</v>
      </c>
      <c r="B4101">
        <v>49</v>
      </c>
      <c r="C4101" t="s">
        <v>8</v>
      </c>
      <c r="D4101" t="s">
        <v>18</v>
      </c>
      <c r="E4101" t="s">
        <v>60</v>
      </c>
      <c r="F4101">
        <v>22</v>
      </c>
      <c r="G4101" s="1">
        <v>220000</v>
      </c>
      <c r="H4101" t="s">
        <v>16</v>
      </c>
      <c r="I4101" t="s">
        <v>17</v>
      </c>
    </row>
    <row r="4102" spans="1:9" x14ac:dyDescent="0.3">
      <c r="A4102">
        <v>4103</v>
      </c>
      <c r="B4102">
        <v>26</v>
      </c>
      <c r="C4102" t="s">
        <v>13</v>
      </c>
      <c r="D4102" t="s">
        <v>9</v>
      </c>
      <c r="E4102" t="s">
        <v>110</v>
      </c>
      <c r="F4102">
        <v>2</v>
      </c>
      <c r="G4102" s="1">
        <v>35000</v>
      </c>
      <c r="H4102" t="s">
        <v>20</v>
      </c>
      <c r="I4102" t="s">
        <v>23</v>
      </c>
    </row>
    <row r="4103" spans="1:9" x14ac:dyDescent="0.3">
      <c r="A4103">
        <v>4104</v>
      </c>
      <c r="B4103">
        <v>41</v>
      </c>
      <c r="C4103" t="s">
        <v>13</v>
      </c>
      <c r="D4103" t="s">
        <v>14</v>
      </c>
      <c r="E4103" t="s">
        <v>213</v>
      </c>
      <c r="F4103">
        <v>13</v>
      </c>
      <c r="G4103" s="1">
        <v>140000</v>
      </c>
      <c r="H4103" t="s">
        <v>16</v>
      </c>
      <c r="I4103" t="s">
        <v>12</v>
      </c>
    </row>
    <row r="4104" spans="1:9" x14ac:dyDescent="0.3">
      <c r="A4104">
        <v>4105</v>
      </c>
      <c r="B4104">
        <v>36</v>
      </c>
      <c r="C4104" t="s">
        <v>8</v>
      </c>
      <c r="D4104" t="s">
        <v>9</v>
      </c>
      <c r="E4104" t="s">
        <v>41</v>
      </c>
      <c r="F4104">
        <v>9</v>
      </c>
      <c r="G4104" s="1">
        <v>110000</v>
      </c>
      <c r="H4104" t="s">
        <v>11</v>
      </c>
      <c r="I4104" t="s">
        <v>44</v>
      </c>
    </row>
    <row r="4105" spans="1:9" x14ac:dyDescent="0.3">
      <c r="A4105">
        <v>4106</v>
      </c>
      <c r="B4105">
        <v>28</v>
      </c>
      <c r="C4105" t="s">
        <v>13</v>
      </c>
      <c r="D4105" t="s">
        <v>210</v>
      </c>
      <c r="E4105" t="s">
        <v>212</v>
      </c>
      <c r="F4105">
        <v>1</v>
      </c>
      <c r="G4105" s="1">
        <v>25000</v>
      </c>
      <c r="H4105" t="s">
        <v>20</v>
      </c>
      <c r="I4105" t="s">
        <v>23</v>
      </c>
    </row>
    <row r="4106" spans="1:9" x14ac:dyDescent="0.3">
      <c r="A4106">
        <v>4107</v>
      </c>
      <c r="B4106">
        <v>43</v>
      </c>
      <c r="C4106" t="s">
        <v>8</v>
      </c>
      <c r="D4106" t="s">
        <v>18</v>
      </c>
      <c r="E4106" t="s">
        <v>60</v>
      </c>
      <c r="F4106">
        <v>16</v>
      </c>
      <c r="G4106" s="1">
        <v>160000</v>
      </c>
      <c r="H4106" t="s">
        <v>27</v>
      </c>
      <c r="I4106" t="s">
        <v>12</v>
      </c>
    </row>
    <row r="4107" spans="1:9" x14ac:dyDescent="0.3">
      <c r="A4107">
        <v>4108</v>
      </c>
      <c r="B4107">
        <v>29</v>
      </c>
      <c r="C4107" t="s">
        <v>8</v>
      </c>
      <c r="D4107" t="s">
        <v>9</v>
      </c>
      <c r="E4107" t="s">
        <v>34</v>
      </c>
      <c r="F4107">
        <v>5</v>
      </c>
      <c r="G4107" s="1">
        <v>80000</v>
      </c>
      <c r="H4107" t="s">
        <v>32</v>
      </c>
      <c r="I4107" t="s">
        <v>23</v>
      </c>
    </row>
    <row r="4108" spans="1:9" x14ac:dyDescent="0.3">
      <c r="A4108">
        <v>4109</v>
      </c>
      <c r="B4108">
        <v>39</v>
      </c>
      <c r="C4108" t="s">
        <v>13</v>
      </c>
      <c r="D4108" t="s">
        <v>14</v>
      </c>
      <c r="E4108" t="s">
        <v>29</v>
      </c>
      <c r="F4108">
        <v>11</v>
      </c>
      <c r="G4108" s="1">
        <v>120000</v>
      </c>
      <c r="H4108" t="s">
        <v>27</v>
      </c>
      <c r="I4108" t="s">
        <v>28</v>
      </c>
    </row>
    <row r="4109" spans="1:9" x14ac:dyDescent="0.3">
      <c r="A4109">
        <v>4110</v>
      </c>
      <c r="B4109">
        <v>32</v>
      </c>
      <c r="C4109" t="s">
        <v>8</v>
      </c>
      <c r="D4109" t="s">
        <v>9</v>
      </c>
      <c r="E4109" t="s">
        <v>41</v>
      </c>
      <c r="F4109">
        <v>6</v>
      </c>
      <c r="G4109" s="1">
        <v>90000</v>
      </c>
      <c r="H4109" t="s">
        <v>27</v>
      </c>
      <c r="I4109" t="s">
        <v>12</v>
      </c>
    </row>
    <row r="4110" spans="1:9" x14ac:dyDescent="0.3">
      <c r="A4110">
        <v>4111</v>
      </c>
      <c r="B4110">
        <v>28</v>
      </c>
      <c r="C4110" t="s">
        <v>13</v>
      </c>
      <c r="D4110" t="s">
        <v>14</v>
      </c>
      <c r="E4110" t="s">
        <v>211</v>
      </c>
      <c r="F4110">
        <v>2</v>
      </c>
      <c r="G4110" s="1">
        <v>45000</v>
      </c>
      <c r="H4110" t="s">
        <v>32</v>
      </c>
      <c r="I4110" t="s">
        <v>12</v>
      </c>
    </row>
    <row r="4111" spans="1:9" x14ac:dyDescent="0.3">
      <c r="A4111">
        <v>4112</v>
      </c>
      <c r="B4111">
        <v>40</v>
      </c>
      <c r="C4111" t="s">
        <v>8</v>
      </c>
      <c r="D4111" t="s">
        <v>18</v>
      </c>
      <c r="E4111" t="s">
        <v>60</v>
      </c>
      <c r="F4111">
        <v>15</v>
      </c>
      <c r="G4111" s="1">
        <v>150000</v>
      </c>
      <c r="H4111" t="s">
        <v>16</v>
      </c>
      <c r="I4111" t="s">
        <v>17</v>
      </c>
    </row>
    <row r="4112" spans="1:9" x14ac:dyDescent="0.3">
      <c r="A4112">
        <v>4113</v>
      </c>
      <c r="B4112">
        <v>33</v>
      </c>
      <c r="C4112" t="s">
        <v>13</v>
      </c>
      <c r="D4112" t="s">
        <v>9</v>
      </c>
      <c r="E4112" t="s">
        <v>213</v>
      </c>
      <c r="F4112">
        <v>8</v>
      </c>
      <c r="G4112" s="1">
        <v>95000</v>
      </c>
      <c r="H4112" t="s">
        <v>11</v>
      </c>
      <c r="I4112" t="s">
        <v>23</v>
      </c>
    </row>
    <row r="4113" spans="1:9" x14ac:dyDescent="0.3">
      <c r="A4113">
        <v>4114</v>
      </c>
      <c r="B4113">
        <v>24</v>
      </c>
      <c r="C4113" t="s">
        <v>8</v>
      </c>
      <c r="D4113" t="s">
        <v>210</v>
      </c>
      <c r="E4113" t="s">
        <v>212</v>
      </c>
      <c r="F4113">
        <v>1</v>
      </c>
      <c r="G4113" s="1">
        <v>25000</v>
      </c>
      <c r="H4113" t="s">
        <v>20</v>
      </c>
      <c r="I4113" t="s">
        <v>12</v>
      </c>
    </row>
    <row r="4114" spans="1:9" x14ac:dyDescent="0.3">
      <c r="A4114">
        <v>4115</v>
      </c>
      <c r="B4114">
        <v>35</v>
      </c>
      <c r="C4114" t="s">
        <v>13</v>
      </c>
      <c r="D4114" t="s">
        <v>14</v>
      </c>
      <c r="E4114" t="s">
        <v>42</v>
      </c>
      <c r="F4114">
        <v>10</v>
      </c>
      <c r="G4114" s="1">
        <v>110000</v>
      </c>
      <c r="H4114" t="s">
        <v>16</v>
      </c>
      <c r="I4114" t="s">
        <v>39</v>
      </c>
    </row>
    <row r="4115" spans="1:9" x14ac:dyDescent="0.3">
      <c r="A4115">
        <v>4116</v>
      </c>
      <c r="B4115">
        <v>29</v>
      </c>
      <c r="C4115" t="s">
        <v>8</v>
      </c>
      <c r="D4115" t="s">
        <v>9</v>
      </c>
      <c r="E4115" t="s">
        <v>10</v>
      </c>
      <c r="F4115">
        <v>4</v>
      </c>
      <c r="G4115" s="1">
        <v>70000</v>
      </c>
      <c r="H4115" t="s">
        <v>32</v>
      </c>
      <c r="I4115" t="s">
        <v>23</v>
      </c>
    </row>
    <row r="4116" spans="1:9" x14ac:dyDescent="0.3">
      <c r="A4116">
        <v>4117</v>
      </c>
      <c r="B4116">
        <v>49</v>
      </c>
      <c r="C4116" t="s">
        <v>8</v>
      </c>
      <c r="D4116" t="s">
        <v>18</v>
      </c>
      <c r="E4116" t="s">
        <v>60</v>
      </c>
      <c r="F4116">
        <v>22</v>
      </c>
      <c r="G4116" s="1">
        <v>220000</v>
      </c>
      <c r="H4116" t="s">
        <v>32</v>
      </c>
      <c r="I4116" t="s">
        <v>23</v>
      </c>
    </row>
    <row r="4117" spans="1:9" x14ac:dyDescent="0.3">
      <c r="A4117">
        <v>4118</v>
      </c>
      <c r="B4117">
        <v>26</v>
      </c>
      <c r="C4117" t="s">
        <v>13</v>
      </c>
      <c r="D4117" t="s">
        <v>9</v>
      </c>
      <c r="E4117" t="s">
        <v>110</v>
      </c>
      <c r="F4117">
        <v>2</v>
      </c>
      <c r="G4117" s="1">
        <v>35000</v>
      </c>
      <c r="H4117" t="s">
        <v>32</v>
      </c>
      <c r="I4117" t="s">
        <v>33</v>
      </c>
    </row>
    <row r="4118" spans="1:9" x14ac:dyDescent="0.3">
      <c r="A4118">
        <v>4119</v>
      </c>
      <c r="B4118">
        <v>41</v>
      </c>
      <c r="C4118" t="s">
        <v>13</v>
      </c>
      <c r="D4118" t="s">
        <v>14</v>
      </c>
      <c r="E4118" t="s">
        <v>213</v>
      </c>
      <c r="F4118">
        <v>13</v>
      </c>
      <c r="G4118" s="1">
        <v>140000</v>
      </c>
      <c r="H4118" t="s">
        <v>11</v>
      </c>
      <c r="I4118" t="s">
        <v>44</v>
      </c>
    </row>
    <row r="4119" spans="1:9" x14ac:dyDescent="0.3">
      <c r="A4119">
        <v>4120</v>
      </c>
      <c r="B4119">
        <v>36</v>
      </c>
      <c r="C4119" t="s">
        <v>8</v>
      </c>
      <c r="D4119" t="s">
        <v>9</v>
      </c>
      <c r="E4119" t="s">
        <v>41</v>
      </c>
      <c r="F4119">
        <v>9</v>
      </c>
      <c r="G4119" s="1">
        <v>110000</v>
      </c>
      <c r="H4119" t="s">
        <v>27</v>
      </c>
      <c r="I4119" t="s">
        <v>28</v>
      </c>
    </row>
    <row r="4120" spans="1:9" x14ac:dyDescent="0.3">
      <c r="A4120">
        <v>4121</v>
      </c>
      <c r="B4120">
        <v>28</v>
      </c>
      <c r="C4120" t="s">
        <v>13</v>
      </c>
      <c r="D4120" t="s">
        <v>210</v>
      </c>
      <c r="E4120" t="s">
        <v>212</v>
      </c>
      <c r="F4120">
        <v>1</v>
      </c>
      <c r="G4120" s="1">
        <v>25000</v>
      </c>
      <c r="H4120" t="s">
        <v>20</v>
      </c>
      <c r="I4120" t="s">
        <v>56</v>
      </c>
    </row>
    <row r="4121" spans="1:9" x14ac:dyDescent="0.3">
      <c r="A4121">
        <v>4122</v>
      </c>
      <c r="B4121">
        <v>43</v>
      </c>
      <c r="C4121" t="s">
        <v>8</v>
      </c>
      <c r="D4121" t="s">
        <v>18</v>
      </c>
      <c r="E4121" t="s">
        <v>60</v>
      </c>
      <c r="F4121">
        <v>16</v>
      </c>
      <c r="G4121" s="1">
        <v>160000</v>
      </c>
      <c r="H4121" t="s">
        <v>27</v>
      </c>
      <c r="I4121" t="s">
        <v>28</v>
      </c>
    </row>
    <row r="4122" spans="1:9" x14ac:dyDescent="0.3">
      <c r="A4122">
        <v>4123</v>
      </c>
      <c r="B4122">
        <v>29</v>
      </c>
      <c r="C4122" t="s">
        <v>8</v>
      </c>
      <c r="D4122" t="s">
        <v>9</v>
      </c>
      <c r="E4122" t="s">
        <v>34</v>
      </c>
      <c r="F4122">
        <v>5</v>
      </c>
      <c r="G4122" s="1">
        <v>80000</v>
      </c>
      <c r="H4122" t="s">
        <v>27</v>
      </c>
      <c r="I4122" t="s">
        <v>12</v>
      </c>
    </row>
    <row r="4123" spans="1:9" x14ac:dyDescent="0.3">
      <c r="A4123">
        <v>4124</v>
      </c>
      <c r="B4123">
        <v>39</v>
      </c>
      <c r="C4123" t="s">
        <v>13</v>
      </c>
      <c r="D4123" t="s">
        <v>14</v>
      </c>
      <c r="E4123" t="s">
        <v>29</v>
      </c>
      <c r="F4123">
        <v>11</v>
      </c>
      <c r="G4123" s="1">
        <v>120000</v>
      </c>
      <c r="H4123" t="s">
        <v>20</v>
      </c>
      <c r="I4123" t="s">
        <v>23</v>
      </c>
    </row>
    <row r="4124" spans="1:9" x14ac:dyDescent="0.3">
      <c r="A4124">
        <v>4125</v>
      </c>
      <c r="B4124">
        <v>32</v>
      </c>
      <c r="C4124" t="s">
        <v>8</v>
      </c>
      <c r="D4124" t="s">
        <v>9</v>
      </c>
      <c r="E4124" t="s">
        <v>41</v>
      </c>
      <c r="F4124">
        <v>6</v>
      </c>
      <c r="G4124" s="1">
        <v>90000</v>
      </c>
      <c r="H4124" t="s">
        <v>27</v>
      </c>
      <c r="I4124" t="s">
        <v>12</v>
      </c>
    </row>
    <row r="4125" spans="1:9" x14ac:dyDescent="0.3">
      <c r="A4125">
        <v>4126</v>
      </c>
      <c r="B4125">
        <v>28</v>
      </c>
      <c r="C4125" t="s">
        <v>13</v>
      </c>
      <c r="D4125" t="s">
        <v>14</v>
      </c>
      <c r="E4125" t="s">
        <v>211</v>
      </c>
      <c r="F4125">
        <v>2</v>
      </c>
      <c r="G4125" s="1">
        <v>45000</v>
      </c>
      <c r="H4125" t="s">
        <v>16</v>
      </c>
      <c r="I4125" t="s">
        <v>12</v>
      </c>
    </row>
    <row r="4126" spans="1:9" x14ac:dyDescent="0.3">
      <c r="A4126">
        <v>4127</v>
      </c>
      <c r="B4126">
        <v>40</v>
      </c>
      <c r="C4126" t="s">
        <v>8</v>
      </c>
      <c r="D4126" t="s">
        <v>18</v>
      </c>
      <c r="E4126" t="s">
        <v>60</v>
      </c>
      <c r="F4126">
        <v>15</v>
      </c>
      <c r="G4126" s="1">
        <v>150000</v>
      </c>
      <c r="H4126" t="s">
        <v>20</v>
      </c>
      <c r="I4126" t="s">
        <v>23</v>
      </c>
    </row>
    <row r="4127" spans="1:9" x14ac:dyDescent="0.3">
      <c r="A4127">
        <v>4128</v>
      </c>
      <c r="B4127">
        <v>33</v>
      </c>
      <c r="C4127" t="s">
        <v>13</v>
      </c>
      <c r="D4127" t="s">
        <v>9</v>
      </c>
      <c r="E4127" t="s">
        <v>213</v>
      </c>
      <c r="F4127">
        <v>8</v>
      </c>
      <c r="G4127" s="1">
        <v>95000</v>
      </c>
      <c r="H4127" t="s">
        <v>27</v>
      </c>
      <c r="I4127" t="s">
        <v>28</v>
      </c>
    </row>
    <row r="4128" spans="1:9" x14ac:dyDescent="0.3">
      <c r="A4128">
        <v>4129</v>
      </c>
      <c r="B4128">
        <v>24</v>
      </c>
      <c r="C4128" t="s">
        <v>8</v>
      </c>
      <c r="D4128" t="s">
        <v>210</v>
      </c>
      <c r="E4128" t="s">
        <v>212</v>
      </c>
      <c r="F4128">
        <v>1</v>
      </c>
      <c r="G4128" s="1">
        <v>25000</v>
      </c>
      <c r="H4128" t="s">
        <v>32</v>
      </c>
      <c r="I4128" t="s">
        <v>12</v>
      </c>
    </row>
    <row r="4129" spans="1:9" x14ac:dyDescent="0.3">
      <c r="A4129">
        <v>4130</v>
      </c>
      <c r="B4129">
        <v>35</v>
      </c>
      <c r="C4129" t="s">
        <v>13</v>
      </c>
      <c r="D4129" t="s">
        <v>14</v>
      </c>
      <c r="E4129" t="s">
        <v>42</v>
      </c>
      <c r="F4129">
        <v>10</v>
      </c>
      <c r="G4129" s="1">
        <v>110000</v>
      </c>
      <c r="H4129" t="s">
        <v>32</v>
      </c>
      <c r="I4129" t="s">
        <v>23</v>
      </c>
    </row>
    <row r="4130" spans="1:9" x14ac:dyDescent="0.3">
      <c r="A4130">
        <v>4131</v>
      </c>
      <c r="B4130">
        <v>29</v>
      </c>
      <c r="C4130" t="s">
        <v>8</v>
      </c>
      <c r="D4130" t="s">
        <v>9</v>
      </c>
      <c r="E4130" t="s">
        <v>10</v>
      </c>
      <c r="F4130">
        <v>4</v>
      </c>
      <c r="G4130" s="1">
        <v>70000</v>
      </c>
      <c r="H4130" t="s">
        <v>20</v>
      </c>
      <c r="I4130" t="s">
        <v>56</v>
      </c>
    </row>
    <row r="4131" spans="1:9" x14ac:dyDescent="0.3">
      <c r="A4131">
        <v>4132</v>
      </c>
      <c r="B4131">
        <v>49</v>
      </c>
      <c r="C4131" t="s">
        <v>8</v>
      </c>
      <c r="D4131" t="s">
        <v>18</v>
      </c>
      <c r="E4131" t="s">
        <v>60</v>
      </c>
      <c r="F4131">
        <v>22</v>
      </c>
      <c r="G4131" s="1">
        <v>220000</v>
      </c>
      <c r="H4131" t="s">
        <v>27</v>
      </c>
      <c r="I4131" t="s">
        <v>12</v>
      </c>
    </row>
    <row r="4132" spans="1:9" x14ac:dyDescent="0.3">
      <c r="A4132">
        <v>4133</v>
      </c>
      <c r="B4132">
        <v>26</v>
      </c>
      <c r="C4132" t="s">
        <v>13</v>
      </c>
      <c r="D4132" t="s">
        <v>9</v>
      </c>
      <c r="E4132" t="s">
        <v>110</v>
      </c>
      <c r="F4132">
        <v>2</v>
      </c>
      <c r="G4132" s="1">
        <v>35000</v>
      </c>
      <c r="H4132" t="s">
        <v>32</v>
      </c>
      <c r="I4132" t="s">
        <v>12</v>
      </c>
    </row>
    <row r="4133" spans="1:9" x14ac:dyDescent="0.3">
      <c r="A4133">
        <v>4134</v>
      </c>
      <c r="B4133">
        <v>41</v>
      </c>
      <c r="C4133" t="s">
        <v>13</v>
      </c>
      <c r="D4133" t="s">
        <v>14</v>
      </c>
      <c r="E4133" t="s">
        <v>213</v>
      </c>
      <c r="F4133">
        <v>13</v>
      </c>
      <c r="G4133" s="1">
        <v>140000</v>
      </c>
      <c r="H4133" t="s">
        <v>11</v>
      </c>
      <c r="I4133" t="s">
        <v>35</v>
      </c>
    </row>
    <row r="4134" spans="1:9" x14ac:dyDescent="0.3">
      <c r="A4134">
        <v>4135</v>
      </c>
      <c r="B4134">
        <v>36</v>
      </c>
      <c r="C4134" t="s">
        <v>8</v>
      </c>
      <c r="D4134" t="s">
        <v>9</v>
      </c>
      <c r="E4134" t="s">
        <v>41</v>
      </c>
      <c r="F4134">
        <v>9</v>
      </c>
      <c r="G4134" s="1">
        <v>110000</v>
      </c>
      <c r="H4134" t="s">
        <v>11</v>
      </c>
      <c r="I4134" t="s">
        <v>35</v>
      </c>
    </row>
    <row r="4135" spans="1:9" x14ac:dyDescent="0.3">
      <c r="A4135">
        <v>4136</v>
      </c>
      <c r="B4135">
        <v>28</v>
      </c>
      <c r="C4135" t="s">
        <v>13</v>
      </c>
      <c r="D4135" t="s">
        <v>210</v>
      </c>
      <c r="E4135" t="s">
        <v>212</v>
      </c>
      <c r="F4135">
        <v>1</v>
      </c>
      <c r="G4135" s="1">
        <v>25000</v>
      </c>
      <c r="H4135" t="s">
        <v>20</v>
      </c>
      <c r="I4135" t="s">
        <v>12</v>
      </c>
    </row>
    <row r="4136" spans="1:9" x14ac:dyDescent="0.3">
      <c r="A4136">
        <v>4137</v>
      </c>
      <c r="B4136">
        <v>43</v>
      </c>
      <c r="C4136" t="s">
        <v>8</v>
      </c>
      <c r="D4136" t="s">
        <v>18</v>
      </c>
      <c r="E4136" t="s">
        <v>60</v>
      </c>
      <c r="F4136">
        <v>16</v>
      </c>
      <c r="G4136" s="1">
        <v>160000</v>
      </c>
      <c r="H4136" t="s">
        <v>32</v>
      </c>
      <c r="I4136" t="s">
        <v>23</v>
      </c>
    </row>
    <row r="4137" spans="1:9" x14ac:dyDescent="0.3">
      <c r="A4137">
        <v>4138</v>
      </c>
      <c r="B4137">
        <v>29</v>
      </c>
      <c r="C4137" t="s">
        <v>8</v>
      </c>
      <c r="D4137" t="s">
        <v>9</v>
      </c>
      <c r="E4137" t="s">
        <v>34</v>
      </c>
      <c r="F4137">
        <v>5</v>
      </c>
      <c r="G4137" s="1">
        <v>80000</v>
      </c>
      <c r="H4137" t="s">
        <v>16</v>
      </c>
      <c r="I4137" t="s">
        <v>17</v>
      </c>
    </row>
    <row r="4138" spans="1:9" x14ac:dyDescent="0.3">
      <c r="A4138">
        <v>4139</v>
      </c>
      <c r="B4138">
        <v>34</v>
      </c>
      <c r="C4138" t="s">
        <v>8</v>
      </c>
      <c r="D4138" t="s">
        <v>9</v>
      </c>
      <c r="E4138" t="s">
        <v>10</v>
      </c>
      <c r="F4138">
        <v>6</v>
      </c>
      <c r="G4138" s="1">
        <v>85000</v>
      </c>
      <c r="H4138" t="s">
        <v>20</v>
      </c>
      <c r="I4138" t="s">
        <v>12</v>
      </c>
    </row>
    <row r="4139" spans="1:9" x14ac:dyDescent="0.3">
      <c r="A4139">
        <v>4140</v>
      </c>
      <c r="B4139">
        <v>31</v>
      </c>
      <c r="C4139" t="s">
        <v>13</v>
      </c>
      <c r="D4139" t="s">
        <v>14</v>
      </c>
      <c r="E4139" t="s">
        <v>42</v>
      </c>
      <c r="F4139">
        <v>4</v>
      </c>
      <c r="G4139" s="1">
        <v>62000</v>
      </c>
      <c r="H4139" t="s">
        <v>27</v>
      </c>
      <c r="I4139" t="s">
        <v>28</v>
      </c>
    </row>
    <row r="4140" spans="1:9" x14ac:dyDescent="0.3">
      <c r="A4140">
        <v>4141</v>
      </c>
      <c r="B4140">
        <v>41</v>
      </c>
      <c r="C4140" t="s">
        <v>8</v>
      </c>
      <c r="D4140" t="s">
        <v>18</v>
      </c>
      <c r="E4140" t="s">
        <v>60</v>
      </c>
      <c r="F4140">
        <v>13</v>
      </c>
      <c r="G4140" s="1">
        <v>138000</v>
      </c>
      <c r="H4140" t="s">
        <v>27</v>
      </c>
      <c r="I4140" t="s">
        <v>28</v>
      </c>
    </row>
    <row r="4141" spans="1:9" x14ac:dyDescent="0.3">
      <c r="A4141">
        <v>4142</v>
      </c>
      <c r="B4141">
        <v>27</v>
      </c>
      <c r="C4141" t="s">
        <v>13</v>
      </c>
      <c r="D4141" t="s">
        <v>9</v>
      </c>
      <c r="E4141" t="s">
        <v>211</v>
      </c>
      <c r="F4141">
        <v>2</v>
      </c>
      <c r="G4141" s="1">
        <v>47000</v>
      </c>
      <c r="H4141" t="s">
        <v>27</v>
      </c>
      <c r="I4141" t="s">
        <v>28</v>
      </c>
    </row>
    <row r="4142" spans="1:9" x14ac:dyDescent="0.3">
      <c r="A4142">
        <v>4143</v>
      </c>
      <c r="B4142">
        <v>25</v>
      </c>
      <c r="C4142" t="s">
        <v>8</v>
      </c>
      <c r="D4142" t="s">
        <v>210</v>
      </c>
      <c r="E4142" t="s">
        <v>212</v>
      </c>
      <c r="F4142">
        <v>1</v>
      </c>
      <c r="G4142" s="1">
        <v>26000</v>
      </c>
      <c r="H4142" t="s">
        <v>32</v>
      </c>
      <c r="I4142" t="s">
        <v>33</v>
      </c>
    </row>
    <row r="4143" spans="1:9" x14ac:dyDescent="0.3">
      <c r="A4143">
        <v>4144</v>
      </c>
      <c r="B4143">
        <v>33</v>
      </c>
      <c r="C4143" t="s">
        <v>13</v>
      </c>
      <c r="D4143" t="s">
        <v>14</v>
      </c>
      <c r="E4143" t="s">
        <v>34</v>
      </c>
      <c r="F4143">
        <v>8</v>
      </c>
      <c r="G4143" s="1">
        <v>95000</v>
      </c>
      <c r="H4143" t="s">
        <v>11</v>
      </c>
      <c r="I4143" t="s">
        <v>23</v>
      </c>
    </row>
    <row r="4144" spans="1:9" x14ac:dyDescent="0.3">
      <c r="A4144">
        <v>4145</v>
      </c>
      <c r="B4144">
        <v>45</v>
      </c>
      <c r="C4144" t="s">
        <v>8</v>
      </c>
      <c r="D4144" t="s">
        <v>9</v>
      </c>
      <c r="E4144" t="s">
        <v>41</v>
      </c>
      <c r="F4144">
        <v>19</v>
      </c>
      <c r="G4144" s="1">
        <v>174000</v>
      </c>
      <c r="H4144" t="s">
        <v>20</v>
      </c>
      <c r="I4144" t="s">
        <v>23</v>
      </c>
    </row>
    <row r="4145" spans="1:9" x14ac:dyDescent="0.3">
      <c r="A4145">
        <v>4146</v>
      </c>
      <c r="B4145">
        <v>28</v>
      </c>
      <c r="C4145" t="s">
        <v>13</v>
      </c>
      <c r="D4145" t="s">
        <v>9</v>
      </c>
      <c r="E4145" t="s">
        <v>29</v>
      </c>
      <c r="F4145">
        <v>2</v>
      </c>
      <c r="G4145" s="1">
        <v>41000</v>
      </c>
      <c r="H4145" t="s">
        <v>27</v>
      </c>
      <c r="I4145" t="s">
        <v>30</v>
      </c>
    </row>
    <row r="4146" spans="1:9" x14ac:dyDescent="0.3">
      <c r="A4146">
        <v>4147</v>
      </c>
      <c r="B4146">
        <v>42</v>
      </c>
      <c r="C4146" t="s">
        <v>8</v>
      </c>
      <c r="D4146" t="s">
        <v>18</v>
      </c>
      <c r="E4146" t="s">
        <v>60</v>
      </c>
      <c r="F4146">
        <v>16</v>
      </c>
      <c r="G4146" s="1">
        <v>162000</v>
      </c>
      <c r="H4146" t="s">
        <v>32</v>
      </c>
      <c r="I4146" t="s">
        <v>12</v>
      </c>
    </row>
    <row r="4147" spans="1:9" x14ac:dyDescent="0.3">
      <c r="A4147">
        <v>4148</v>
      </c>
      <c r="B4147">
        <v>34</v>
      </c>
      <c r="C4147" t="s">
        <v>13</v>
      </c>
      <c r="D4147" t="s">
        <v>9</v>
      </c>
      <c r="E4147" t="s">
        <v>213</v>
      </c>
      <c r="F4147">
        <v>9</v>
      </c>
      <c r="G4147" s="1">
        <v>99000</v>
      </c>
      <c r="H4147" t="s">
        <v>20</v>
      </c>
      <c r="I4147" t="s">
        <v>56</v>
      </c>
    </row>
    <row r="4148" spans="1:9" x14ac:dyDescent="0.3">
      <c r="A4148">
        <v>4149</v>
      </c>
      <c r="B4148">
        <v>23</v>
      </c>
      <c r="C4148" t="s">
        <v>8</v>
      </c>
      <c r="D4148" t="s">
        <v>210</v>
      </c>
      <c r="E4148" t="s">
        <v>212</v>
      </c>
      <c r="F4148">
        <v>1</v>
      </c>
      <c r="G4148" s="1">
        <v>26000</v>
      </c>
      <c r="H4148" t="s">
        <v>20</v>
      </c>
      <c r="I4148" t="s">
        <v>12</v>
      </c>
    </row>
    <row r="4149" spans="1:9" x14ac:dyDescent="0.3">
      <c r="A4149">
        <v>4150</v>
      </c>
      <c r="B4149">
        <v>36</v>
      </c>
      <c r="C4149" t="s">
        <v>13</v>
      </c>
      <c r="D4149" t="s">
        <v>14</v>
      </c>
      <c r="E4149" t="s">
        <v>42</v>
      </c>
      <c r="F4149">
        <v>11</v>
      </c>
      <c r="G4149" s="1">
        <v>117000</v>
      </c>
      <c r="H4149" t="s">
        <v>11</v>
      </c>
      <c r="I4149" t="s">
        <v>12</v>
      </c>
    </row>
    <row r="4150" spans="1:9" x14ac:dyDescent="0.3">
      <c r="A4150">
        <v>4151</v>
      </c>
      <c r="B4150">
        <v>30</v>
      </c>
      <c r="C4150" t="s">
        <v>8</v>
      </c>
      <c r="D4150" t="s">
        <v>9</v>
      </c>
      <c r="E4150" t="s">
        <v>10</v>
      </c>
      <c r="F4150">
        <v>5</v>
      </c>
      <c r="G4150" s="1">
        <v>75000</v>
      </c>
      <c r="H4150" t="s">
        <v>32</v>
      </c>
      <c r="I4150" t="s">
        <v>33</v>
      </c>
    </row>
    <row r="4151" spans="1:9" x14ac:dyDescent="0.3">
      <c r="A4151">
        <v>4152</v>
      </c>
      <c r="B4151">
        <v>50</v>
      </c>
      <c r="C4151" t="s">
        <v>8</v>
      </c>
      <c r="D4151" t="s">
        <v>18</v>
      </c>
      <c r="E4151" t="s">
        <v>60</v>
      </c>
      <c r="F4151">
        <v>23</v>
      </c>
      <c r="G4151" s="1">
        <v>225000</v>
      </c>
      <c r="H4151" t="s">
        <v>11</v>
      </c>
      <c r="I4151" t="s">
        <v>23</v>
      </c>
    </row>
    <row r="4152" spans="1:9" x14ac:dyDescent="0.3">
      <c r="A4152">
        <v>4153</v>
      </c>
      <c r="B4152">
        <v>27</v>
      </c>
      <c r="C4152" t="s">
        <v>13</v>
      </c>
      <c r="D4152" t="s">
        <v>9</v>
      </c>
      <c r="E4152" t="s">
        <v>110</v>
      </c>
      <c r="F4152">
        <v>2</v>
      </c>
      <c r="G4152" s="1">
        <v>36000</v>
      </c>
      <c r="H4152" t="s">
        <v>11</v>
      </c>
      <c r="I4152" t="s">
        <v>23</v>
      </c>
    </row>
    <row r="4153" spans="1:9" x14ac:dyDescent="0.3">
      <c r="A4153">
        <v>4154</v>
      </c>
      <c r="B4153">
        <v>43</v>
      </c>
      <c r="C4153" t="s">
        <v>13</v>
      </c>
      <c r="D4153" t="s">
        <v>14</v>
      </c>
      <c r="E4153" t="s">
        <v>213</v>
      </c>
      <c r="F4153">
        <v>14</v>
      </c>
      <c r="G4153" s="1">
        <v>146000</v>
      </c>
      <c r="H4153" t="s">
        <v>16</v>
      </c>
      <c r="I4153" t="s">
        <v>12</v>
      </c>
    </row>
    <row r="4154" spans="1:9" x14ac:dyDescent="0.3">
      <c r="A4154">
        <v>4155</v>
      </c>
      <c r="B4154">
        <v>37</v>
      </c>
      <c r="C4154" t="s">
        <v>8</v>
      </c>
      <c r="D4154" t="s">
        <v>9</v>
      </c>
      <c r="E4154" t="s">
        <v>41</v>
      </c>
      <c r="F4154">
        <v>10</v>
      </c>
      <c r="G4154" s="1">
        <v>113000</v>
      </c>
      <c r="H4154" t="s">
        <v>32</v>
      </c>
      <c r="I4154" t="s">
        <v>23</v>
      </c>
    </row>
    <row r="4155" spans="1:9" x14ac:dyDescent="0.3">
      <c r="A4155">
        <v>4156</v>
      </c>
      <c r="B4155">
        <v>29</v>
      </c>
      <c r="C4155" t="s">
        <v>13</v>
      </c>
      <c r="D4155" t="s">
        <v>210</v>
      </c>
      <c r="E4155" t="s">
        <v>212</v>
      </c>
      <c r="F4155">
        <v>1</v>
      </c>
      <c r="G4155" s="1">
        <v>26000</v>
      </c>
      <c r="H4155" t="s">
        <v>20</v>
      </c>
      <c r="I4155" t="s">
        <v>23</v>
      </c>
    </row>
    <row r="4156" spans="1:9" x14ac:dyDescent="0.3">
      <c r="A4156">
        <v>4157</v>
      </c>
      <c r="B4156">
        <v>44</v>
      </c>
      <c r="C4156" t="s">
        <v>8</v>
      </c>
      <c r="D4156" t="s">
        <v>18</v>
      </c>
      <c r="E4156" t="s">
        <v>60</v>
      </c>
      <c r="F4156">
        <v>17</v>
      </c>
      <c r="G4156" s="1">
        <v>168000</v>
      </c>
      <c r="H4156" t="s">
        <v>16</v>
      </c>
      <c r="I4156" t="s">
        <v>23</v>
      </c>
    </row>
    <row r="4157" spans="1:9" x14ac:dyDescent="0.3">
      <c r="A4157">
        <v>4158</v>
      </c>
      <c r="B4157">
        <v>30</v>
      </c>
      <c r="C4157" t="s">
        <v>8</v>
      </c>
      <c r="D4157" t="s">
        <v>9</v>
      </c>
      <c r="E4157" t="s">
        <v>34</v>
      </c>
      <c r="F4157">
        <v>6</v>
      </c>
      <c r="G4157" s="1">
        <v>85000</v>
      </c>
      <c r="H4157" t="s">
        <v>16</v>
      </c>
      <c r="I4157" t="s">
        <v>23</v>
      </c>
    </row>
    <row r="4158" spans="1:9" x14ac:dyDescent="0.3">
      <c r="A4158">
        <v>4159</v>
      </c>
      <c r="B4158">
        <v>40</v>
      </c>
      <c r="C4158" t="s">
        <v>13</v>
      </c>
      <c r="D4158" t="s">
        <v>14</v>
      </c>
      <c r="E4158" t="s">
        <v>29</v>
      </c>
      <c r="F4158">
        <v>12</v>
      </c>
      <c r="G4158" s="1">
        <v>122000</v>
      </c>
      <c r="H4158" t="s">
        <v>32</v>
      </c>
      <c r="I4158" t="s">
        <v>33</v>
      </c>
    </row>
    <row r="4159" spans="1:9" x14ac:dyDescent="0.3">
      <c r="A4159">
        <v>4160</v>
      </c>
      <c r="B4159">
        <v>33</v>
      </c>
      <c r="C4159" t="s">
        <v>8</v>
      </c>
      <c r="D4159" t="s">
        <v>9</v>
      </c>
      <c r="E4159" t="s">
        <v>41</v>
      </c>
      <c r="F4159">
        <v>7</v>
      </c>
      <c r="G4159" s="1">
        <v>96000</v>
      </c>
      <c r="H4159" t="s">
        <v>32</v>
      </c>
      <c r="I4159" t="s">
        <v>33</v>
      </c>
    </row>
    <row r="4160" spans="1:9" x14ac:dyDescent="0.3">
      <c r="A4160">
        <v>4161</v>
      </c>
      <c r="B4160">
        <v>29</v>
      </c>
      <c r="C4160" t="s">
        <v>13</v>
      </c>
      <c r="D4160" t="s">
        <v>14</v>
      </c>
      <c r="E4160" t="s">
        <v>211</v>
      </c>
      <c r="F4160">
        <v>3</v>
      </c>
      <c r="G4160" s="1">
        <v>49000</v>
      </c>
      <c r="H4160" t="s">
        <v>32</v>
      </c>
      <c r="I4160" t="s">
        <v>23</v>
      </c>
    </row>
    <row r="4161" spans="1:9" x14ac:dyDescent="0.3">
      <c r="A4161">
        <v>4162</v>
      </c>
      <c r="B4161">
        <v>43</v>
      </c>
      <c r="C4161" t="s">
        <v>8</v>
      </c>
      <c r="D4161" t="s">
        <v>18</v>
      </c>
      <c r="E4161" t="s">
        <v>60</v>
      </c>
      <c r="F4161">
        <v>16</v>
      </c>
      <c r="G4161" s="1">
        <v>162000</v>
      </c>
      <c r="H4161" t="s">
        <v>27</v>
      </c>
      <c r="I4161" t="s">
        <v>30</v>
      </c>
    </row>
    <row r="4162" spans="1:9" x14ac:dyDescent="0.3">
      <c r="A4162">
        <v>4163</v>
      </c>
      <c r="B4162">
        <v>34</v>
      </c>
      <c r="C4162" t="s">
        <v>13</v>
      </c>
      <c r="D4162" t="s">
        <v>9</v>
      </c>
      <c r="E4162" t="s">
        <v>213</v>
      </c>
      <c r="F4162">
        <v>9</v>
      </c>
      <c r="G4162" s="1">
        <v>99000</v>
      </c>
      <c r="H4162" t="s">
        <v>11</v>
      </c>
      <c r="I4162" t="s">
        <v>35</v>
      </c>
    </row>
    <row r="4163" spans="1:9" x14ac:dyDescent="0.3">
      <c r="A4163">
        <v>4164</v>
      </c>
      <c r="B4163">
        <v>23</v>
      </c>
      <c r="C4163" t="s">
        <v>8</v>
      </c>
      <c r="D4163" t="s">
        <v>210</v>
      </c>
      <c r="E4163" t="s">
        <v>212</v>
      </c>
      <c r="F4163">
        <v>1</v>
      </c>
      <c r="G4163" s="1">
        <v>26000</v>
      </c>
      <c r="H4163" t="s">
        <v>32</v>
      </c>
      <c r="I4163" t="s">
        <v>23</v>
      </c>
    </row>
    <row r="4164" spans="1:9" x14ac:dyDescent="0.3">
      <c r="A4164">
        <v>4165</v>
      </c>
      <c r="B4164">
        <v>36</v>
      </c>
      <c r="C4164" t="s">
        <v>13</v>
      </c>
      <c r="D4164" t="s">
        <v>14</v>
      </c>
      <c r="E4164" t="s">
        <v>42</v>
      </c>
      <c r="F4164">
        <v>11</v>
      </c>
      <c r="G4164" s="1">
        <v>117000</v>
      </c>
      <c r="H4164" t="s">
        <v>16</v>
      </c>
      <c r="I4164" t="s">
        <v>23</v>
      </c>
    </row>
    <row r="4165" spans="1:9" x14ac:dyDescent="0.3">
      <c r="A4165">
        <v>4166</v>
      </c>
      <c r="B4165">
        <v>30</v>
      </c>
      <c r="C4165" t="s">
        <v>8</v>
      </c>
      <c r="D4165" t="s">
        <v>9</v>
      </c>
      <c r="E4165" t="s">
        <v>10</v>
      </c>
      <c r="F4165">
        <v>5</v>
      </c>
      <c r="G4165" s="1">
        <v>75000</v>
      </c>
      <c r="H4165" t="s">
        <v>16</v>
      </c>
      <c r="I4165" t="s">
        <v>39</v>
      </c>
    </row>
    <row r="4166" spans="1:9" x14ac:dyDescent="0.3">
      <c r="A4166">
        <v>4167</v>
      </c>
      <c r="B4166">
        <v>50</v>
      </c>
      <c r="C4166" t="s">
        <v>8</v>
      </c>
      <c r="D4166" t="s">
        <v>18</v>
      </c>
      <c r="E4166" t="s">
        <v>60</v>
      </c>
      <c r="F4166">
        <v>23</v>
      </c>
      <c r="G4166" s="1">
        <v>225000</v>
      </c>
      <c r="H4166" t="s">
        <v>16</v>
      </c>
      <c r="I4166" t="s">
        <v>17</v>
      </c>
    </row>
    <row r="4167" spans="1:9" x14ac:dyDescent="0.3">
      <c r="A4167">
        <v>4168</v>
      </c>
      <c r="B4167">
        <v>27</v>
      </c>
      <c r="C4167" t="s">
        <v>13</v>
      </c>
      <c r="D4167" t="s">
        <v>9</v>
      </c>
      <c r="E4167" t="s">
        <v>110</v>
      </c>
      <c r="F4167">
        <v>2</v>
      </c>
      <c r="G4167" s="1">
        <v>36000</v>
      </c>
      <c r="H4167" t="s">
        <v>16</v>
      </c>
      <c r="I4167" t="s">
        <v>23</v>
      </c>
    </row>
    <row r="4168" spans="1:9" x14ac:dyDescent="0.3">
      <c r="A4168">
        <v>4169</v>
      </c>
      <c r="B4168">
        <v>43</v>
      </c>
      <c r="C4168" t="s">
        <v>13</v>
      </c>
      <c r="D4168" t="s">
        <v>14</v>
      </c>
      <c r="E4168" t="s">
        <v>213</v>
      </c>
      <c r="F4168">
        <v>14</v>
      </c>
      <c r="G4168" s="1">
        <v>146000</v>
      </c>
      <c r="H4168" t="s">
        <v>32</v>
      </c>
      <c r="I4168" t="s">
        <v>33</v>
      </c>
    </row>
    <row r="4169" spans="1:9" x14ac:dyDescent="0.3">
      <c r="A4169">
        <v>4170</v>
      </c>
      <c r="B4169">
        <v>37</v>
      </c>
      <c r="C4169" t="s">
        <v>8</v>
      </c>
      <c r="D4169" t="s">
        <v>9</v>
      </c>
      <c r="E4169" t="s">
        <v>41</v>
      </c>
      <c r="F4169">
        <v>10</v>
      </c>
      <c r="G4169" s="1">
        <v>113000</v>
      </c>
      <c r="H4169" t="s">
        <v>11</v>
      </c>
      <c r="I4169" t="s">
        <v>23</v>
      </c>
    </row>
    <row r="4170" spans="1:9" x14ac:dyDescent="0.3">
      <c r="A4170">
        <v>4171</v>
      </c>
      <c r="B4170">
        <v>29</v>
      </c>
      <c r="C4170" t="s">
        <v>13</v>
      </c>
      <c r="D4170" t="s">
        <v>210</v>
      </c>
      <c r="E4170" t="s">
        <v>212</v>
      </c>
      <c r="F4170">
        <v>1</v>
      </c>
      <c r="G4170" s="1">
        <v>26000</v>
      </c>
      <c r="H4170" t="s">
        <v>32</v>
      </c>
      <c r="I4170" t="s">
        <v>12</v>
      </c>
    </row>
    <row r="4171" spans="1:9" x14ac:dyDescent="0.3">
      <c r="A4171">
        <v>4172</v>
      </c>
      <c r="B4171">
        <v>44</v>
      </c>
      <c r="C4171" t="s">
        <v>8</v>
      </c>
      <c r="D4171" t="s">
        <v>18</v>
      </c>
      <c r="E4171" t="s">
        <v>60</v>
      </c>
      <c r="F4171">
        <v>17</v>
      </c>
      <c r="G4171" s="1">
        <v>168000</v>
      </c>
      <c r="H4171" t="s">
        <v>20</v>
      </c>
      <c r="I4171" t="s">
        <v>56</v>
      </c>
    </row>
    <row r="4172" spans="1:9" x14ac:dyDescent="0.3">
      <c r="A4172">
        <v>4173</v>
      </c>
      <c r="B4172">
        <v>30</v>
      </c>
      <c r="C4172" t="s">
        <v>8</v>
      </c>
      <c r="D4172" t="s">
        <v>9</v>
      </c>
      <c r="E4172" t="s">
        <v>34</v>
      </c>
      <c r="F4172">
        <v>6</v>
      </c>
      <c r="G4172" s="1">
        <v>85000</v>
      </c>
      <c r="H4172" t="s">
        <v>16</v>
      </c>
      <c r="I4172" t="s">
        <v>39</v>
      </c>
    </row>
    <row r="4173" spans="1:9" x14ac:dyDescent="0.3">
      <c r="A4173">
        <v>4174</v>
      </c>
      <c r="B4173">
        <v>40</v>
      </c>
      <c r="C4173" t="s">
        <v>13</v>
      </c>
      <c r="D4173" t="s">
        <v>14</v>
      </c>
      <c r="E4173" t="s">
        <v>29</v>
      </c>
      <c r="F4173">
        <v>12</v>
      </c>
      <c r="G4173" s="1">
        <v>122000</v>
      </c>
      <c r="H4173" t="s">
        <v>32</v>
      </c>
      <c r="I4173" t="s">
        <v>23</v>
      </c>
    </row>
    <row r="4174" spans="1:9" x14ac:dyDescent="0.3">
      <c r="A4174">
        <v>4175</v>
      </c>
      <c r="B4174">
        <v>33</v>
      </c>
      <c r="C4174" t="s">
        <v>8</v>
      </c>
      <c r="D4174" t="s">
        <v>9</v>
      </c>
      <c r="E4174" t="s">
        <v>41</v>
      </c>
      <c r="F4174">
        <v>7</v>
      </c>
      <c r="G4174" s="1">
        <v>96000</v>
      </c>
      <c r="H4174" t="s">
        <v>16</v>
      </c>
      <c r="I4174" t="s">
        <v>17</v>
      </c>
    </row>
    <row r="4175" spans="1:9" x14ac:dyDescent="0.3">
      <c r="A4175">
        <v>4176</v>
      </c>
      <c r="B4175">
        <v>29</v>
      </c>
      <c r="C4175" t="s">
        <v>13</v>
      </c>
      <c r="D4175" t="s">
        <v>14</v>
      </c>
      <c r="E4175" t="s">
        <v>211</v>
      </c>
      <c r="F4175">
        <v>3</v>
      </c>
      <c r="G4175" s="1">
        <v>49000</v>
      </c>
      <c r="H4175" t="s">
        <v>20</v>
      </c>
      <c r="I4175" t="s">
        <v>56</v>
      </c>
    </row>
    <row r="4176" spans="1:9" x14ac:dyDescent="0.3">
      <c r="A4176">
        <v>4177</v>
      </c>
      <c r="B4176">
        <v>43</v>
      </c>
      <c r="C4176" t="s">
        <v>8</v>
      </c>
      <c r="D4176" t="s">
        <v>18</v>
      </c>
      <c r="E4176" t="s">
        <v>60</v>
      </c>
      <c r="F4176">
        <v>16</v>
      </c>
      <c r="G4176" s="1">
        <v>162000</v>
      </c>
      <c r="H4176" t="s">
        <v>20</v>
      </c>
      <c r="I4176" t="s">
        <v>56</v>
      </c>
    </row>
    <row r="4177" spans="1:9" x14ac:dyDescent="0.3">
      <c r="A4177">
        <v>4178</v>
      </c>
      <c r="B4177">
        <v>34</v>
      </c>
      <c r="C4177" t="s">
        <v>13</v>
      </c>
      <c r="D4177" t="s">
        <v>9</v>
      </c>
      <c r="E4177" t="s">
        <v>213</v>
      </c>
      <c r="F4177">
        <v>9</v>
      </c>
      <c r="G4177" s="1">
        <v>99000</v>
      </c>
      <c r="H4177" t="s">
        <v>11</v>
      </c>
      <c r="I4177" t="s">
        <v>44</v>
      </c>
    </row>
    <row r="4178" spans="1:9" x14ac:dyDescent="0.3">
      <c r="A4178">
        <v>4179</v>
      </c>
      <c r="B4178">
        <v>23</v>
      </c>
      <c r="C4178" t="s">
        <v>8</v>
      </c>
      <c r="D4178" t="s">
        <v>210</v>
      </c>
      <c r="E4178" t="s">
        <v>212</v>
      </c>
      <c r="F4178">
        <v>1</v>
      </c>
      <c r="G4178" s="1">
        <v>26000</v>
      </c>
      <c r="H4178" t="s">
        <v>20</v>
      </c>
      <c r="I4178" t="s">
        <v>12</v>
      </c>
    </row>
    <row r="4179" spans="1:9" x14ac:dyDescent="0.3">
      <c r="A4179">
        <v>4180</v>
      </c>
      <c r="B4179">
        <v>36</v>
      </c>
      <c r="C4179" t="s">
        <v>13</v>
      </c>
      <c r="D4179" t="s">
        <v>14</v>
      </c>
      <c r="E4179" t="s">
        <v>42</v>
      </c>
      <c r="F4179">
        <v>11</v>
      </c>
      <c r="G4179" s="1">
        <v>117000</v>
      </c>
      <c r="H4179" t="s">
        <v>16</v>
      </c>
      <c r="I4179" t="s">
        <v>17</v>
      </c>
    </row>
    <row r="4180" spans="1:9" x14ac:dyDescent="0.3">
      <c r="A4180">
        <v>4181</v>
      </c>
      <c r="B4180">
        <v>30</v>
      </c>
      <c r="C4180" t="s">
        <v>8</v>
      </c>
      <c r="D4180" t="s">
        <v>9</v>
      </c>
      <c r="E4180" t="s">
        <v>10</v>
      </c>
      <c r="F4180">
        <v>5</v>
      </c>
      <c r="G4180" s="1">
        <v>75000</v>
      </c>
      <c r="H4180" t="s">
        <v>32</v>
      </c>
      <c r="I4180" t="s">
        <v>23</v>
      </c>
    </row>
    <row r="4181" spans="1:9" x14ac:dyDescent="0.3">
      <c r="A4181">
        <v>4182</v>
      </c>
      <c r="B4181">
        <v>50</v>
      </c>
      <c r="C4181" t="s">
        <v>8</v>
      </c>
      <c r="D4181" t="s">
        <v>18</v>
      </c>
      <c r="E4181" t="s">
        <v>60</v>
      </c>
      <c r="F4181">
        <v>23</v>
      </c>
      <c r="G4181" s="1">
        <v>225000</v>
      </c>
      <c r="H4181" t="s">
        <v>32</v>
      </c>
      <c r="I4181" t="s">
        <v>33</v>
      </c>
    </row>
    <row r="4182" spans="1:9" x14ac:dyDescent="0.3">
      <c r="A4182">
        <v>4183</v>
      </c>
      <c r="B4182">
        <v>27</v>
      </c>
      <c r="C4182" t="s">
        <v>13</v>
      </c>
      <c r="D4182" t="s">
        <v>9</v>
      </c>
      <c r="E4182" t="s">
        <v>110</v>
      </c>
      <c r="F4182">
        <v>2</v>
      </c>
      <c r="G4182" s="1">
        <v>36000</v>
      </c>
      <c r="H4182" t="s">
        <v>11</v>
      </c>
      <c r="I4182" t="s">
        <v>44</v>
      </c>
    </row>
    <row r="4183" spans="1:9" x14ac:dyDescent="0.3">
      <c r="A4183">
        <v>4184</v>
      </c>
      <c r="B4183">
        <v>43</v>
      </c>
      <c r="C4183" t="s">
        <v>13</v>
      </c>
      <c r="D4183" t="s">
        <v>14</v>
      </c>
      <c r="E4183" t="s">
        <v>213</v>
      </c>
      <c r="F4183">
        <v>14</v>
      </c>
      <c r="G4183" s="1">
        <v>146000</v>
      </c>
      <c r="H4183" t="s">
        <v>11</v>
      </c>
      <c r="I4183" t="s">
        <v>12</v>
      </c>
    </row>
    <row r="4184" spans="1:9" x14ac:dyDescent="0.3">
      <c r="A4184">
        <v>4185</v>
      </c>
      <c r="B4184">
        <v>37</v>
      </c>
      <c r="C4184" t="s">
        <v>8</v>
      </c>
      <c r="D4184" t="s">
        <v>9</v>
      </c>
      <c r="E4184" t="s">
        <v>41</v>
      </c>
      <c r="F4184">
        <v>10</v>
      </c>
      <c r="G4184" s="1">
        <v>113000</v>
      </c>
      <c r="H4184" t="s">
        <v>16</v>
      </c>
      <c r="I4184" t="s">
        <v>12</v>
      </c>
    </row>
    <row r="4185" spans="1:9" x14ac:dyDescent="0.3">
      <c r="A4185">
        <v>4186</v>
      </c>
      <c r="B4185">
        <v>29</v>
      </c>
      <c r="C4185" t="s">
        <v>13</v>
      </c>
      <c r="D4185" t="s">
        <v>210</v>
      </c>
      <c r="E4185" t="s">
        <v>212</v>
      </c>
      <c r="F4185">
        <v>1</v>
      </c>
      <c r="G4185" s="1">
        <v>26000</v>
      </c>
      <c r="H4185" t="s">
        <v>11</v>
      </c>
      <c r="I4185" t="s">
        <v>35</v>
      </c>
    </row>
    <row r="4186" spans="1:9" x14ac:dyDescent="0.3">
      <c r="A4186">
        <v>4187</v>
      </c>
      <c r="B4186">
        <v>44</v>
      </c>
      <c r="C4186" t="s">
        <v>8</v>
      </c>
      <c r="D4186" t="s">
        <v>18</v>
      </c>
      <c r="E4186" t="s">
        <v>60</v>
      </c>
      <c r="F4186">
        <v>17</v>
      </c>
      <c r="G4186" s="1">
        <v>168000</v>
      </c>
      <c r="H4186" t="s">
        <v>16</v>
      </c>
      <c r="I4186" t="s">
        <v>12</v>
      </c>
    </row>
    <row r="4187" spans="1:9" x14ac:dyDescent="0.3">
      <c r="A4187">
        <v>4188</v>
      </c>
      <c r="B4187">
        <v>30</v>
      </c>
      <c r="C4187" t="s">
        <v>8</v>
      </c>
      <c r="D4187" t="s">
        <v>9</v>
      </c>
      <c r="E4187" t="s">
        <v>34</v>
      </c>
      <c r="F4187">
        <v>6</v>
      </c>
      <c r="G4187" s="1">
        <v>85000</v>
      </c>
      <c r="H4187" t="s">
        <v>32</v>
      </c>
      <c r="I4187" t="s">
        <v>23</v>
      </c>
    </row>
    <row r="4188" spans="1:9" x14ac:dyDescent="0.3">
      <c r="A4188">
        <v>4189</v>
      </c>
      <c r="B4188">
        <v>40</v>
      </c>
      <c r="C4188" t="s">
        <v>13</v>
      </c>
      <c r="D4188" t="s">
        <v>14</v>
      </c>
      <c r="E4188" t="s">
        <v>29</v>
      </c>
      <c r="F4188">
        <v>12</v>
      </c>
      <c r="G4188" s="1">
        <v>122000</v>
      </c>
      <c r="H4188" t="s">
        <v>11</v>
      </c>
      <c r="I4188" t="s">
        <v>35</v>
      </c>
    </row>
    <row r="4189" spans="1:9" x14ac:dyDescent="0.3">
      <c r="A4189">
        <v>4190</v>
      </c>
      <c r="B4189">
        <v>33</v>
      </c>
      <c r="C4189" t="s">
        <v>8</v>
      </c>
      <c r="D4189" t="s">
        <v>9</v>
      </c>
      <c r="E4189" t="s">
        <v>41</v>
      </c>
      <c r="F4189">
        <v>7</v>
      </c>
      <c r="G4189" s="1">
        <v>96000</v>
      </c>
      <c r="H4189" t="s">
        <v>32</v>
      </c>
      <c r="I4189" t="s">
        <v>23</v>
      </c>
    </row>
    <row r="4190" spans="1:9" x14ac:dyDescent="0.3">
      <c r="A4190">
        <v>4191</v>
      </c>
      <c r="B4190">
        <v>29</v>
      </c>
      <c r="C4190" t="s">
        <v>13</v>
      </c>
      <c r="D4190" t="s">
        <v>14</v>
      </c>
      <c r="E4190" t="s">
        <v>211</v>
      </c>
      <c r="F4190">
        <v>3</v>
      </c>
      <c r="G4190" s="1">
        <v>49000</v>
      </c>
      <c r="H4190" t="s">
        <v>27</v>
      </c>
      <c r="I4190" t="s">
        <v>28</v>
      </c>
    </row>
    <row r="4191" spans="1:9" x14ac:dyDescent="0.3">
      <c r="A4191">
        <v>4192</v>
      </c>
      <c r="B4191">
        <v>43</v>
      </c>
      <c r="C4191" t="s">
        <v>8</v>
      </c>
      <c r="D4191" t="s">
        <v>18</v>
      </c>
      <c r="E4191" t="s">
        <v>60</v>
      </c>
      <c r="F4191">
        <v>16</v>
      </c>
      <c r="G4191" s="1">
        <v>162000</v>
      </c>
      <c r="H4191" t="s">
        <v>32</v>
      </c>
      <c r="I4191" t="s">
        <v>33</v>
      </c>
    </row>
    <row r="4192" spans="1:9" x14ac:dyDescent="0.3">
      <c r="A4192">
        <v>4193</v>
      </c>
      <c r="B4192">
        <v>34</v>
      </c>
      <c r="C4192" t="s">
        <v>13</v>
      </c>
      <c r="D4192" t="s">
        <v>9</v>
      </c>
      <c r="E4192" t="s">
        <v>213</v>
      </c>
      <c r="F4192">
        <v>9</v>
      </c>
      <c r="G4192" s="1">
        <v>99000</v>
      </c>
      <c r="H4192" t="s">
        <v>32</v>
      </c>
      <c r="I4192" t="s">
        <v>23</v>
      </c>
    </row>
    <row r="4193" spans="1:9" x14ac:dyDescent="0.3">
      <c r="A4193">
        <v>4194</v>
      </c>
      <c r="B4193">
        <v>23</v>
      </c>
      <c r="C4193" t="s">
        <v>8</v>
      </c>
      <c r="D4193" t="s">
        <v>210</v>
      </c>
      <c r="E4193" t="s">
        <v>212</v>
      </c>
      <c r="F4193">
        <v>1</v>
      </c>
      <c r="G4193" s="1">
        <v>26000</v>
      </c>
      <c r="H4193" t="s">
        <v>16</v>
      </c>
      <c r="I4193" t="s">
        <v>17</v>
      </c>
    </row>
    <row r="4194" spans="1:9" x14ac:dyDescent="0.3">
      <c r="A4194">
        <v>4195</v>
      </c>
      <c r="B4194">
        <v>36</v>
      </c>
      <c r="C4194" t="s">
        <v>13</v>
      </c>
      <c r="D4194" t="s">
        <v>14</v>
      </c>
      <c r="E4194" t="s">
        <v>42</v>
      </c>
      <c r="F4194">
        <v>11</v>
      </c>
      <c r="G4194" s="1">
        <v>117000</v>
      </c>
      <c r="H4194" t="s">
        <v>32</v>
      </c>
      <c r="I4194" t="s">
        <v>23</v>
      </c>
    </row>
    <row r="4195" spans="1:9" x14ac:dyDescent="0.3">
      <c r="A4195">
        <v>4196</v>
      </c>
      <c r="B4195">
        <v>30</v>
      </c>
      <c r="C4195" t="s">
        <v>8</v>
      </c>
      <c r="D4195" t="s">
        <v>9</v>
      </c>
      <c r="E4195" t="s">
        <v>10</v>
      </c>
      <c r="F4195">
        <v>5</v>
      </c>
      <c r="G4195" s="1">
        <v>75000</v>
      </c>
      <c r="H4195" t="s">
        <v>16</v>
      </c>
      <c r="I4195" t="s">
        <v>12</v>
      </c>
    </row>
    <row r="4196" spans="1:9" x14ac:dyDescent="0.3">
      <c r="A4196">
        <v>4197</v>
      </c>
      <c r="B4196">
        <v>50</v>
      </c>
      <c r="C4196" t="s">
        <v>8</v>
      </c>
      <c r="D4196" t="s">
        <v>18</v>
      </c>
      <c r="E4196" t="s">
        <v>60</v>
      </c>
      <c r="F4196">
        <v>23</v>
      </c>
      <c r="G4196" s="1">
        <v>225000</v>
      </c>
      <c r="H4196" t="s">
        <v>32</v>
      </c>
      <c r="I4196" t="s">
        <v>33</v>
      </c>
    </row>
    <row r="4197" spans="1:9" x14ac:dyDescent="0.3">
      <c r="A4197">
        <v>4198</v>
      </c>
      <c r="B4197">
        <v>27</v>
      </c>
      <c r="C4197" t="s">
        <v>13</v>
      </c>
      <c r="D4197" t="s">
        <v>9</v>
      </c>
      <c r="E4197" t="s">
        <v>110</v>
      </c>
      <c r="F4197">
        <v>2</v>
      </c>
      <c r="G4197" s="1">
        <v>36000</v>
      </c>
      <c r="H4197" t="s">
        <v>32</v>
      </c>
      <c r="I4197" t="s">
        <v>23</v>
      </c>
    </row>
    <row r="4198" spans="1:9" x14ac:dyDescent="0.3">
      <c r="A4198">
        <v>4199</v>
      </c>
      <c r="B4198">
        <v>43</v>
      </c>
      <c r="C4198" t="s">
        <v>13</v>
      </c>
      <c r="D4198" t="s">
        <v>14</v>
      </c>
      <c r="E4198" t="s">
        <v>213</v>
      </c>
      <c r="F4198">
        <v>14</v>
      </c>
      <c r="G4198" s="1">
        <v>146000</v>
      </c>
      <c r="H4198" t="s">
        <v>32</v>
      </c>
      <c r="I4198" t="s">
        <v>12</v>
      </c>
    </row>
    <row r="4199" spans="1:9" x14ac:dyDescent="0.3">
      <c r="A4199">
        <v>4200</v>
      </c>
      <c r="B4199">
        <v>37</v>
      </c>
      <c r="C4199" t="s">
        <v>8</v>
      </c>
      <c r="D4199" t="s">
        <v>9</v>
      </c>
      <c r="E4199" t="s">
        <v>41</v>
      </c>
      <c r="F4199">
        <v>10</v>
      </c>
      <c r="G4199" s="1">
        <v>113000</v>
      </c>
      <c r="H4199" t="s">
        <v>32</v>
      </c>
      <c r="I4199" t="s">
        <v>23</v>
      </c>
    </row>
    <row r="4200" spans="1:9" x14ac:dyDescent="0.3">
      <c r="A4200">
        <v>4201</v>
      </c>
      <c r="B4200">
        <v>29</v>
      </c>
      <c r="C4200" t="s">
        <v>13</v>
      </c>
      <c r="D4200" t="s">
        <v>210</v>
      </c>
      <c r="E4200" t="s">
        <v>212</v>
      </c>
      <c r="F4200">
        <v>1</v>
      </c>
      <c r="G4200" s="1">
        <v>26000</v>
      </c>
      <c r="H4200" t="s">
        <v>27</v>
      </c>
      <c r="I4200" t="s">
        <v>30</v>
      </c>
    </row>
    <row r="4201" spans="1:9" x14ac:dyDescent="0.3">
      <c r="A4201">
        <v>4202</v>
      </c>
      <c r="B4201">
        <v>44</v>
      </c>
      <c r="C4201" t="s">
        <v>8</v>
      </c>
      <c r="D4201" t="s">
        <v>18</v>
      </c>
      <c r="E4201" t="s">
        <v>60</v>
      </c>
      <c r="F4201">
        <v>17</v>
      </c>
      <c r="G4201" s="1">
        <v>168000</v>
      </c>
      <c r="H4201" t="s">
        <v>11</v>
      </c>
      <c r="I4201" t="s">
        <v>23</v>
      </c>
    </row>
    <row r="4202" spans="1:9" x14ac:dyDescent="0.3">
      <c r="A4202">
        <v>4203</v>
      </c>
      <c r="B4202">
        <v>30</v>
      </c>
      <c r="C4202" t="s">
        <v>8</v>
      </c>
      <c r="D4202" t="s">
        <v>9</v>
      </c>
      <c r="E4202" t="s">
        <v>34</v>
      </c>
      <c r="F4202">
        <v>6</v>
      </c>
      <c r="G4202" s="1">
        <v>85000</v>
      </c>
      <c r="H4202" t="s">
        <v>16</v>
      </c>
      <c r="I4202" t="s">
        <v>12</v>
      </c>
    </row>
    <row r="4203" spans="1:9" x14ac:dyDescent="0.3">
      <c r="A4203">
        <v>4204</v>
      </c>
      <c r="B4203">
        <v>40</v>
      </c>
      <c r="C4203" t="s">
        <v>13</v>
      </c>
      <c r="D4203" t="s">
        <v>14</v>
      </c>
      <c r="E4203" t="s">
        <v>29</v>
      </c>
      <c r="F4203">
        <v>12</v>
      </c>
      <c r="G4203" s="1">
        <v>122000</v>
      </c>
      <c r="H4203" t="s">
        <v>11</v>
      </c>
      <c r="I4203" t="s">
        <v>23</v>
      </c>
    </row>
    <row r="4204" spans="1:9" x14ac:dyDescent="0.3">
      <c r="A4204">
        <v>4205</v>
      </c>
      <c r="B4204">
        <v>33</v>
      </c>
      <c r="C4204" t="s">
        <v>8</v>
      </c>
      <c r="D4204" t="s">
        <v>9</v>
      </c>
      <c r="E4204" t="s">
        <v>41</v>
      </c>
      <c r="F4204">
        <v>7</v>
      </c>
      <c r="G4204" s="1">
        <v>96000</v>
      </c>
      <c r="H4204" t="s">
        <v>11</v>
      </c>
      <c r="I4204" t="s">
        <v>23</v>
      </c>
    </row>
    <row r="4205" spans="1:9" x14ac:dyDescent="0.3">
      <c r="A4205">
        <v>4206</v>
      </c>
      <c r="B4205">
        <v>29</v>
      </c>
      <c r="C4205" t="s">
        <v>13</v>
      </c>
      <c r="D4205" t="s">
        <v>14</v>
      </c>
      <c r="E4205" t="s">
        <v>211</v>
      </c>
      <c r="F4205">
        <v>3</v>
      </c>
      <c r="G4205" s="1">
        <v>49000</v>
      </c>
      <c r="H4205" t="s">
        <v>27</v>
      </c>
      <c r="I4205" t="s">
        <v>30</v>
      </c>
    </row>
    <row r="4206" spans="1:9" x14ac:dyDescent="0.3">
      <c r="A4206">
        <v>4207</v>
      </c>
      <c r="B4206">
        <v>43</v>
      </c>
      <c r="C4206" t="s">
        <v>8</v>
      </c>
      <c r="D4206" t="s">
        <v>18</v>
      </c>
      <c r="E4206" t="s">
        <v>60</v>
      </c>
      <c r="F4206">
        <v>16</v>
      </c>
      <c r="G4206" s="1">
        <v>162000</v>
      </c>
      <c r="H4206" t="s">
        <v>20</v>
      </c>
      <c r="I4206" t="s">
        <v>23</v>
      </c>
    </row>
    <row r="4207" spans="1:9" x14ac:dyDescent="0.3">
      <c r="A4207">
        <v>4208</v>
      </c>
      <c r="B4207">
        <v>34</v>
      </c>
      <c r="C4207" t="s">
        <v>13</v>
      </c>
      <c r="D4207" t="s">
        <v>9</v>
      </c>
      <c r="E4207" t="s">
        <v>213</v>
      </c>
      <c r="F4207">
        <v>9</v>
      </c>
      <c r="G4207" s="1">
        <v>99000</v>
      </c>
      <c r="H4207" t="s">
        <v>27</v>
      </c>
      <c r="I4207" t="s">
        <v>12</v>
      </c>
    </row>
    <row r="4208" spans="1:9" x14ac:dyDescent="0.3">
      <c r="A4208">
        <v>4209</v>
      </c>
      <c r="B4208">
        <v>23</v>
      </c>
      <c r="C4208" t="s">
        <v>8</v>
      </c>
      <c r="D4208" t="s">
        <v>210</v>
      </c>
      <c r="E4208" t="s">
        <v>212</v>
      </c>
      <c r="F4208">
        <v>1</v>
      </c>
      <c r="G4208" s="1">
        <v>26000</v>
      </c>
      <c r="H4208" t="s">
        <v>11</v>
      </c>
      <c r="I4208" t="s">
        <v>35</v>
      </c>
    </row>
    <row r="4209" spans="1:9" x14ac:dyDescent="0.3">
      <c r="A4209">
        <v>4210</v>
      </c>
      <c r="B4209">
        <v>36</v>
      </c>
      <c r="C4209" t="s">
        <v>13</v>
      </c>
      <c r="D4209" t="s">
        <v>14</v>
      </c>
      <c r="E4209" t="s">
        <v>42</v>
      </c>
      <c r="F4209">
        <v>11</v>
      </c>
      <c r="G4209" s="1">
        <v>117000</v>
      </c>
      <c r="H4209" t="s">
        <v>20</v>
      </c>
      <c r="I4209" t="s">
        <v>23</v>
      </c>
    </row>
    <row r="4210" spans="1:9" x14ac:dyDescent="0.3">
      <c r="A4210">
        <v>4211</v>
      </c>
      <c r="B4210">
        <v>30</v>
      </c>
      <c r="C4210" t="s">
        <v>8</v>
      </c>
      <c r="D4210" t="s">
        <v>9</v>
      </c>
      <c r="E4210" t="s">
        <v>10</v>
      </c>
      <c r="F4210">
        <v>5</v>
      </c>
      <c r="G4210" s="1">
        <v>75000</v>
      </c>
      <c r="H4210" t="s">
        <v>27</v>
      </c>
      <c r="I4210" t="s">
        <v>12</v>
      </c>
    </row>
    <row r="4211" spans="1:9" x14ac:dyDescent="0.3">
      <c r="A4211">
        <v>4212</v>
      </c>
      <c r="B4211">
        <v>50</v>
      </c>
      <c r="C4211" t="s">
        <v>8</v>
      </c>
      <c r="D4211" t="s">
        <v>18</v>
      </c>
      <c r="E4211" t="s">
        <v>60</v>
      </c>
      <c r="F4211">
        <v>23</v>
      </c>
      <c r="G4211" s="1">
        <v>225000</v>
      </c>
      <c r="H4211" t="s">
        <v>32</v>
      </c>
      <c r="I4211" t="s">
        <v>12</v>
      </c>
    </row>
    <row r="4212" spans="1:9" x14ac:dyDescent="0.3">
      <c r="A4212">
        <v>4213</v>
      </c>
      <c r="B4212">
        <v>27</v>
      </c>
      <c r="C4212" t="s">
        <v>13</v>
      </c>
      <c r="D4212" t="s">
        <v>9</v>
      </c>
      <c r="E4212" t="s">
        <v>110</v>
      </c>
      <c r="F4212">
        <v>2</v>
      </c>
      <c r="G4212" s="1">
        <v>36000</v>
      </c>
      <c r="H4212" t="s">
        <v>32</v>
      </c>
      <c r="I4212" t="s">
        <v>33</v>
      </c>
    </row>
    <row r="4213" spans="1:9" x14ac:dyDescent="0.3">
      <c r="A4213">
        <v>4214</v>
      </c>
      <c r="B4213">
        <v>43</v>
      </c>
      <c r="C4213" t="s">
        <v>13</v>
      </c>
      <c r="D4213" t="s">
        <v>14</v>
      </c>
      <c r="E4213" t="s">
        <v>213</v>
      </c>
      <c r="F4213">
        <v>14</v>
      </c>
      <c r="G4213" s="1">
        <v>146000</v>
      </c>
      <c r="H4213" t="s">
        <v>16</v>
      </c>
      <c r="I4213" t="s">
        <v>39</v>
      </c>
    </row>
    <row r="4214" spans="1:9" x14ac:dyDescent="0.3">
      <c r="A4214">
        <v>4215</v>
      </c>
      <c r="B4214">
        <v>37</v>
      </c>
      <c r="C4214" t="s">
        <v>8</v>
      </c>
      <c r="D4214" t="s">
        <v>9</v>
      </c>
      <c r="E4214" t="s">
        <v>41</v>
      </c>
      <c r="F4214">
        <v>10</v>
      </c>
      <c r="G4214" s="1">
        <v>113000</v>
      </c>
      <c r="H4214" t="s">
        <v>27</v>
      </c>
      <c r="I4214" t="s">
        <v>12</v>
      </c>
    </row>
    <row r="4215" spans="1:9" x14ac:dyDescent="0.3">
      <c r="A4215">
        <v>4216</v>
      </c>
      <c r="B4215">
        <v>29</v>
      </c>
      <c r="C4215" t="s">
        <v>13</v>
      </c>
      <c r="D4215" t="s">
        <v>210</v>
      </c>
      <c r="E4215" t="s">
        <v>212</v>
      </c>
      <c r="F4215">
        <v>1</v>
      </c>
      <c r="G4215" s="1">
        <v>26000</v>
      </c>
      <c r="H4215" t="s">
        <v>20</v>
      </c>
      <c r="I4215" t="s">
        <v>12</v>
      </c>
    </row>
    <row r="4216" spans="1:9" x14ac:dyDescent="0.3">
      <c r="A4216">
        <v>4217</v>
      </c>
      <c r="B4216">
        <v>44</v>
      </c>
      <c r="C4216" t="s">
        <v>8</v>
      </c>
      <c r="D4216" t="s">
        <v>18</v>
      </c>
      <c r="E4216" t="s">
        <v>60</v>
      </c>
      <c r="F4216">
        <v>17</v>
      </c>
      <c r="G4216" s="1">
        <v>168000</v>
      </c>
      <c r="H4216" t="s">
        <v>20</v>
      </c>
      <c r="I4216" t="s">
        <v>56</v>
      </c>
    </row>
    <row r="4217" spans="1:9" x14ac:dyDescent="0.3">
      <c r="A4217">
        <v>4218</v>
      </c>
      <c r="B4217">
        <v>30</v>
      </c>
      <c r="C4217" t="s">
        <v>8</v>
      </c>
      <c r="D4217" t="s">
        <v>9</v>
      </c>
      <c r="E4217" t="s">
        <v>34</v>
      </c>
      <c r="F4217">
        <v>6</v>
      </c>
      <c r="G4217" s="1">
        <v>85000</v>
      </c>
      <c r="H4217" t="s">
        <v>11</v>
      </c>
      <c r="I4217" t="s">
        <v>12</v>
      </c>
    </row>
    <row r="4218" spans="1:9" x14ac:dyDescent="0.3">
      <c r="A4218">
        <v>4219</v>
      </c>
      <c r="B4218">
        <v>40</v>
      </c>
      <c r="C4218" t="s">
        <v>13</v>
      </c>
      <c r="D4218" t="s">
        <v>14</v>
      </c>
      <c r="E4218" t="s">
        <v>29</v>
      </c>
      <c r="F4218">
        <v>12</v>
      </c>
      <c r="G4218" s="1">
        <v>122000</v>
      </c>
      <c r="H4218" t="s">
        <v>11</v>
      </c>
      <c r="I4218" t="s">
        <v>44</v>
      </c>
    </row>
    <row r="4219" spans="1:9" x14ac:dyDescent="0.3">
      <c r="A4219">
        <v>4220</v>
      </c>
      <c r="B4219">
        <v>33</v>
      </c>
      <c r="C4219" t="s">
        <v>8</v>
      </c>
      <c r="D4219" t="s">
        <v>9</v>
      </c>
      <c r="E4219" t="s">
        <v>41</v>
      </c>
      <c r="F4219">
        <v>7</v>
      </c>
      <c r="G4219" s="1">
        <v>96000</v>
      </c>
      <c r="H4219" t="s">
        <v>27</v>
      </c>
      <c r="I4219" t="s">
        <v>30</v>
      </c>
    </row>
    <row r="4220" spans="1:9" x14ac:dyDescent="0.3">
      <c r="A4220">
        <v>4221</v>
      </c>
      <c r="B4220">
        <v>29</v>
      </c>
      <c r="C4220" t="s">
        <v>13</v>
      </c>
      <c r="D4220" t="s">
        <v>14</v>
      </c>
      <c r="E4220" t="s">
        <v>211</v>
      </c>
      <c r="F4220">
        <v>3</v>
      </c>
      <c r="G4220" s="1">
        <v>49000</v>
      </c>
      <c r="H4220" t="s">
        <v>20</v>
      </c>
      <c r="I4220" t="s">
        <v>23</v>
      </c>
    </row>
    <row r="4221" spans="1:9" x14ac:dyDescent="0.3">
      <c r="A4221">
        <v>4222</v>
      </c>
      <c r="B4221">
        <v>43</v>
      </c>
      <c r="C4221" t="s">
        <v>8</v>
      </c>
      <c r="D4221" t="s">
        <v>18</v>
      </c>
      <c r="E4221" t="s">
        <v>60</v>
      </c>
      <c r="F4221">
        <v>16</v>
      </c>
      <c r="G4221" s="1">
        <v>162000</v>
      </c>
      <c r="H4221" t="s">
        <v>27</v>
      </c>
      <c r="I4221" t="s">
        <v>12</v>
      </c>
    </row>
    <row r="4222" spans="1:9" x14ac:dyDescent="0.3">
      <c r="A4222">
        <v>4223</v>
      </c>
      <c r="B4222">
        <v>34</v>
      </c>
      <c r="C4222" t="s">
        <v>13</v>
      </c>
      <c r="D4222" t="s">
        <v>9</v>
      </c>
      <c r="E4222" t="s">
        <v>213</v>
      </c>
      <c r="F4222">
        <v>9</v>
      </c>
      <c r="G4222" s="1">
        <v>99000</v>
      </c>
      <c r="H4222" t="s">
        <v>11</v>
      </c>
      <c r="I4222" t="s">
        <v>23</v>
      </c>
    </row>
    <row r="4223" spans="1:9" x14ac:dyDescent="0.3">
      <c r="A4223">
        <v>4224</v>
      </c>
      <c r="B4223">
        <v>23</v>
      </c>
      <c r="C4223" t="s">
        <v>8</v>
      </c>
      <c r="D4223" t="s">
        <v>210</v>
      </c>
      <c r="E4223" t="s">
        <v>212</v>
      </c>
      <c r="F4223">
        <v>1</v>
      </c>
      <c r="G4223" s="1">
        <v>26000</v>
      </c>
      <c r="H4223" t="s">
        <v>16</v>
      </c>
      <c r="I4223" t="s">
        <v>17</v>
      </c>
    </row>
    <row r="4224" spans="1:9" x14ac:dyDescent="0.3">
      <c r="A4224">
        <v>4225</v>
      </c>
      <c r="B4224">
        <v>36</v>
      </c>
      <c r="C4224" t="s">
        <v>13</v>
      </c>
      <c r="D4224" t="s">
        <v>14</v>
      </c>
      <c r="E4224" t="s">
        <v>42</v>
      </c>
      <c r="F4224">
        <v>11</v>
      </c>
      <c r="G4224" s="1">
        <v>117000</v>
      </c>
      <c r="H4224" t="s">
        <v>20</v>
      </c>
      <c r="I4224" t="s">
        <v>23</v>
      </c>
    </row>
    <row r="4225" spans="1:9" x14ac:dyDescent="0.3">
      <c r="A4225">
        <v>4226</v>
      </c>
      <c r="B4225">
        <v>30</v>
      </c>
      <c r="C4225" t="s">
        <v>8</v>
      </c>
      <c r="D4225" t="s">
        <v>9</v>
      </c>
      <c r="E4225" t="s">
        <v>10</v>
      </c>
      <c r="F4225">
        <v>5</v>
      </c>
      <c r="G4225" s="1">
        <v>75000</v>
      </c>
      <c r="H4225" t="s">
        <v>20</v>
      </c>
      <c r="I4225" t="s">
        <v>56</v>
      </c>
    </row>
    <row r="4226" spans="1:9" x14ac:dyDescent="0.3">
      <c r="A4226">
        <v>4227</v>
      </c>
      <c r="B4226">
        <v>50</v>
      </c>
      <c r="C4226" t="s">
        <v>8</v>
      </c>
      <c r="D4226" t="s">
        <v>18</v>
      </c>
      <c r="E4226" t="s">
        <v>60</v>
      </c>
      <c r="F4226">
        <v>23</v>
      </c>
      <c r="G4226" s="1">
        <v>225000</v>
      </c>
      <c r="H4226" t="s">
        <v>11</v>
      </c>
      <c r="I4226" t="s">
        <v>12</v>
      </c>
    </row>
    <row r="4227" spans="1:9" x14ac:dyDescent="0.3">
      <c r="A4227">
        <v>4228</v>
      </c>
      <c r="B4227">
        <v>27</v>
      </c>
      <c r="C4227" t="s">
        <v>13</v>
      </c>
      <c r="D4227" t="s">
        <v>9</v>
      </c>
      <c r="E4227" t="s">
        <v>110</v>
      </c>
      <c r="F4227">
        <v>2</v>
      </c>
      <c r="G4227" s="1">
        <v>36000</v>
      </c>
      <c r="H4227" t="s">
        <v>32</v>
      </c>
      <c r="I4227" t="s">
        <v>12</v>
      </c>
    </row>
    <row r="4228" spans="1:9" x14ac:dyDescent="0.3">
      <c r="A4228">
        <v>4229</v>
      </c>
      <c r="B4228">
        <v>43</v>
      </c>
      <c r="C4228" t="s">
        <v>13</v>
      </c>
      <c r="D4228" t="s">
        <v>14</v>
      </c>
      <c r="E4228" t="s">
        <v>213</v>
      </c>
      <c r="F4228">
        <v>14</v>
      </c>
      <c r="G4228" s="1">
        <v>146000</v>
      </c>
      <c r="H4228" t="s">
        <v>20</v>
      </c>
      <c r="I4228" t="s">
        <v>12</v>
      </c>
    </row>
    <row r="4229" spans="1:9" x14ac:dyDescent="0.3">
      <c r="A4229">
        <v>4230</v>
      </c>
      <c r="B4229">
        <v>37</v>
      </c>
      <c r="C4229" t="s">
        <v>8</v>
      </c>
      <c r="D4229" t="s">
        <v>9</v>
      </c>
      <c r="E4229" t="s">
        <v>41</v>
      </c>
      <c r="F4229">
        <v>10</v>
      </c>
      <c r="G4229" s="1">
        <v>113000</v>
      </c>
      <c r="H4229" t="s">
        <v>20</v>
      </c>
      <c r="I4229" t="s">
        <v>56</v>
      </c>
    </row>
    <row r="4230" spans="1:9" x14ac:dyDescent="0.3">
      <c r="A4230">
        <v>4231</v>
      </c>
      <c r="B4230">
        <v>29</v>
      </c>
      <c r="C4230" t="s">
        <v>13</v>
      </c>
      <c r="D4230" t="s">
        <v>210</v>
      </c>
      <c r="E4230" t="s">
        <v>212</v>
      </c>
      <c r="F4230">
        <v>1</v>
      </c>
      <c r="G4230" s="1">
        <v>26000</v>
      </c>
      <c r="H4230" t="s">
        <v>11</v>
      </c>
      <c r="I4230" t="s">
        <v>35</v>
      </c>
    </row>
    <row r="4231" spans="1:9" x14ac:dyDescent="0.3">
      <c r="A4231">
        <v>4232</v>
      </c>
      <c r="B4231">
        <v>44</v>
      </c>
      <c r="C4231" t="s">
        <v>8</v>
      </c>
      <c r="D4231" t="s">
        <v>18</v>
      </c>
      <c r="E4231" t="s">
        <v>60</v>
      </c>
      <c r="F4231">
        <v>17</v>
      </c>
      <c r="G4231" s="1">
        <v>168000</v>
      </c>
      <c r="H4231" t="s">
        <v>20</v>
      </c>
      <c r="I4231" t="s">
        <v>12</v>
      </c>
    </row>
    <row r="4232" spans="1:9" x14ac:dyDescent="0.3">
      <c r="A4232">
        <v>4233</v>
      </c>
      <c r="B4232">
        <v>30</v>
      </c>
      <c r="C4232" t="s">
        <v>8</v>
      </c>
      <c r="D4232" t="s">
        <v>9</v>
      </c>
      <c r="E4232" t="s">
        <v>34</v>
      </c>
      <c r="F4232">
        <v>6</v>
      </c>
      <c r="G4232" s="1">
        <v>85000</v>
      </c>
      <c r="H4232" t="s">
        <v>11</v>
      </c>
      <c r="I4232" t="s">
        <v>12</v>
      </c>
    </row>
    <row r="4233" spans="1:9" x14ac:dyDescent="0.3">
      <c r="A4233">
        <v>4234</v>
      </c>
      <c r="B4233">
        <v>40</v>
      </c>
      <c r="C4233" t="s">
        <v>13</v>
      </c>
      <c r="D4233" t="s">
        <v>14</v>
      </c>
      <c r="E4233" t="s">
        <v>29</v>
      </c>
      <c r="F4233">
        <v>12</v>
      </c>
      <c r="G4233" s="1">
        <v>122000</v>
      </c>
      <c r="H4233" t="s">
        <v>20</v>
      </c>
      <c r="I4233" t="s">
        <v>56</v>
      </c>
    </row>
    <row r="4234" spans="1:9" x14ac:dyDescent="0.3">
      <c r="A4234">
        <v>4235</v>
      </c>
      <c r="B4234">
        <v>33</v>
      </c>
      <c r="C4234" t="s">
        <v>8</v>
      </c>
      <c r="D4234" t="s">
        <v>9</v>
      </c>
      <c r="E4234" t="s">
        <v>41</v>
      </c>
      <c r="F4234">
        <v>7</v>
      </c>
      <c r="G4234" s="1">
        <v>96000</v>
      </c>
      <c r="H4234" t="s">
        <v>27</v>
      </c>
      <c r="I4234" t="s">
        <v>12</v>
      </c>
    </row>
    <row r="4235" spans="1:9" x14ac:dyDescent="0.3">
      <c r="A4235">
        <v>4236</v>
      </c>
      <c r="B4235">
        <v>29</v>
      </c>
      <c r="C4235" t="s">
        <v>13</v>
      </c>
      <c r="D4235" t="s">
        <v>14</v>
      </c>
      <c r="E4235" t="s">
        <v>211</v>
      </c>
      <c r="F4235">
        <v>3</v>
      </c>
      <c r="G4235" s="1">
        <v>49000</v>
      </c>
      <c r="H4235" t="s">
        <v>16</v>
      </c>
      <c r="I4235" t="s">
        <v>17</v>
      </c>
    </row>
    <row r="4236" spans="1:9" x14ac:dyDescent="0.3">
      <c r="A4236">
        <v>4237</v>
      </c>
      <c r="B4236">
        <v>43</v>
      </c>
      <c r="C4236" t="s">
        <v>8</v>
      </c>
      <c r="D4236" t="s">
        <v>18</v>
      </c>
      <c r="E4236" t="s">
        <v>60</v>
      </c>
      <c r="F4236">
        <v>16</v>
      </c>
      <c r="G4236" s="1">
        <v>162000</v>
      </c>
      <c r="H4236" t="s">
        <v>16</v>
      </c>
      <c r="I4236" t="s">
        <v>23</v>
      </c>
    </row>
    <row r="4237" spans="1:9" x14ac:dyDescent="0.3">
      <c r="A4237">
        <v>4238</v>
      </c>
      <c r="B4237">
        <v>34</v>
      </c>
      <c r="C4237" t="s">
        <v>13</v>
      </c>
      <c r="D4237" t="s">
        <v>9</v>
      </c>
      <c r="E4237" t="s">
        <v>213</v>
      </c>
      <c r="F4237">
        <v>9</v>
      </c>
      <c r="G4237" s="1">
        <v>99000</v>
      </c>
      <c r="H4237" t="s">
        <v>27</v>
      </c>
      <c r="I4237" t="s">
        <v>30</v>
      </c>
    </row>
    <row r="4238" spans="1:9" x14ac:dyDescent="0.3">
      <c r="A4238">
        <v>4239</v>
      </c>
      <c r="B4238">
        <v>23</v>
      </c>
      <c r="C4238" t="s">
        <v>8</v>
      </c>
      <c r="D4238" t="s">
        <v>210</v>
      </c>
      <c r="E4238" t="s">
        <v>212</v>
      </c>
      <c r="F4238">
        <v>1</v>
      </c>
      <c r="G4238" s="1">
        <v>26000</v>
      </c>
      <c r="H4238" t="s">
        <v>20</v>
      </c>
      <c r="I4238" t="s">
        <v>12</v>
      </c>
    </row>
    <row r="4239" spans="1:9" x14ac:dyDescent="0.3">
      <c r="A4239">
        <v>4240</v>
      </c>
      <c r="B4239">
        <v>36</v>
      </c>
      <c r="C4239" t="s">
        <v>13</v>
      </c>
      <c r="D4239" t="s">
        <v>14</v>
      </c>
      <c r="E4239" t="s">
        <v>42</v>
      </c>
      <c r="F4239">
        <v>11</v>
      </c>
      <c r="G4239" s="1">
        <v>117000</v>
      </c>
      <c r="H4239" t="s">
        <v>16</v>
      </c>
      <c r="I4239" t="s">
        <v>39</v>
      </c>
    </row>
    <row r="4240" spans="1:9" x14ac:dyDescent="0.3">
      <c r="A4240">
        <v>4241</v>
      </c>
      <c r="B4240">
        <v>30</v>
      </c>
      <c r="C4240" t="s">
        <v>8</v>
      </c>
      <c r="D4240" t="s">
        <v>9</v>
      </c>
      <c r="E4240" t="s">
        <v>10</v>
      </c>
      <c r="F4240">
        <v>5</v>
      </c>
      <c r="G4240" s="1">
        <v>75000</v>
      </c>
      <c r="H4240" t="s">
        <v>11</v>
      </c>
      <c r="I4240" t="s">
        <v>23</v>
      </c>
    </row>
    <row r="4241" spans="1:9" x14ac:dyDescent="0.3">
      <c r="A4241">
        <v>4242</v>
      </c>
      <c r="B4241">
        <v>50</v>
      </c>
      <c r="C4241" t="s">
        <v>8</v>
      </c>
      <c r="D4241" t="s">
        <v>18</v>
      </c>
      <c r="E4241" t="s">
        <v>60</v>
      </c>
      <c r="F4241">
        <v>23</v>
      </c>
      <c r="G4241" s="1">
        <v>225000</v>
      </c>
      <c r="H4241" t="s">
        <v>32</v>
      </c>
      <c r="I4241" t="s">
        <v>12</v>
      </c>
    </row>
    <row r="4242" spans="1:9" x14ac:dyDescent="0.3">
      <c r="A4242">
        <v>4243</v>
      </c>
      <c r="B4242">
        <v>27</v>
      </c>
      <c r="C4242" t="s">
        <v>13</v>
      </c>
      <c r="D4242" t="s">
        <v>9</v>
      </c>
      <c r="E4242" t="s">
        <v>110</v>
      </c>
      <c r="F4242">
        <v>2</v>
      </c>
      <c r="G4242" s="1">
        <v>36000</v>
      </c>
      <c r="H4242" t="s">
        <v>11</v>
      </c>
      <c r="I4242" t="s">
        <v>44</v>
      </c>
    </row>
    <row r="4243" spans="1:9" x14ac:dyDescent="0.3">
      <c r="A4243">
        <v>4244</v>
      </c>
      <c r="B4243">
        <v>43</v>
      </c>
      <c r="C4243" t="s">
        <v>13</v>
      </c>
      <c r="D4243" t="s">
        <v>14</v>
      </c>
      <c r="E4243" t="s">
        <v>213</v>
      </c>
      <c r="F4243">
        <v>14</v>
      </c>
      <c r="G4243" s="1">
        <v>146000</v>
      </c>
      <c r="H4243" t="s">
        <v>11</v>
      </c>
      <c r="I4243" t="s">
        <v>12</v>
      </c>
    </row>
    <row r="4244" spans="1:9" x14ac:dyDescent="0.3">
      <c r="A4244">
        <v>4245</v>
      </c>
      <c r="B4244">
        <v>37</v>
      </c>
      <c r="C4244" t="s">
        <v>8</v>
      </c>
      <c r="D4244" t="s">
        <v>9</v>
      </c>
      <c r="E4244" t="s">
        <v>41</v>
      </c>
      <c r="F4244">
        <v>10</v>
      </c>
      <c r="G4244" s="1">
        <v>113000</v>
      </c>
      <c r="H4244" t="s">
        <v>20</v>
      </c>
      <c r="I4244" t="s">
        <v>56</v>
      </c>
    </row>
    <row r="4245" spans="1:9" x14ac:dyDescent="0.3">
      <c r="A4245">
        <v>4246</v>
      </c>
      <c r="B4245">
        <v>29</v>
      </c>
      <c r="C4245" t="s">
        <v>13</v>
      </c>
      <c r="D4245" t="s">
        <v>210</v>
      </c>
      <c r="E4245" t="s">
        <v>212</v>
      </c>
      <c r="F4245">
        <v>1</v>
      </c>
      <c r="G4245" s="1">
        <v>26000</v>
      </c>
      <c r="H4245" t="s">
        <v>20</v>
      </c>
      <c r="I4245" t="s">
        <v>23</v>
      </c>
    </row>
    <row r="4246" spans="1:9" x14ac:dyDescent="0.3">
      <c r="A4246">
        <v>4247</v>
      </c>
      <c r="B4246">
        <v>44</v>
      </c>
      <c r="C4246" t="s">
        <v>8</v>
      </c>
      <c r="D4246" t="s">
        <v>18</v>
      </c>
      <c r="E4246" t="s">
        <v>60</v>
      </c>
      <c r="F4246">
        <v>17</v>
      </c>
      <c r="G4246" s="1">
        <v>168000</v>
      </c>
      <c r="H4246" t="s">
        <v>16</v>
      </c>
      <c r="I4246" t="s">
        <v>17</v>
      </c>
    </row>
    <row r="4247" spans="1:9" x14ac:dyDescent="0.3">
      <c r="A4247">
        <v>4248</v>
      </c>
      <c r="B4247">
        <v>30</v>
      </c>
      <c r="C4247" t="s">
        <v>8</v>
      </c>
      <c r="D4247" t="s">
        <v>9</v>
      </c>
      <c r="E4247" t="s">
        <v>34</v>
      </c>
      <c r="F4247">
        <v>6</v>
      </c>
      <c r="G4247" s="1">
        <v>85000</v>
      </c>
      <c r="H4247" t="s">
        <v>20</v>
      </c>
      <c r="I4247" t="s">
        <v>12</v>
      </c>
    </row>
    <row r="4248" spans="1:9" x14ac:dyDescent="0.3">
      <c r="A4248">
        <v>4249</v>
      </c>
      <c r="B4248">
        <v>40</v>
      </c>
      <c r="C4248" t="s">
        <v>13</v>
      </c>
      <c r="D4248" t="s">
        <v>14</v>
      </c>
      <c r="E4248" t="s">
        <v>29</v>
      </c>
      <c r="F4248">
        <v>12</v>
      </c>
      <c r="G4248" s="1">
        <v>122000</v>
      </c>
      <c r="H4248" t="s">
        <v>32</v>
      </c>
      <c r="I4248" t="s">
        <v>33</v>
      </c>
    </row>
    <row r="4249" spans="1:9" x14ac:dyDescent="0.3">
      <c r="A4249">
        <v>4250</v>
      </c>
      <c r="B4249">
        <v>33</v>
      </c>
      <c r="C4249" t="s">
        <v>8</v>
      </c>
      <c r="D4249" t="s">
        <v>9</v>
      </c>
      <c r="E4249" t="s">
        <v>41</v>
      </c>
      <c r="F4249">
        <v>7</v>
      </c>
      <c r="G4249" s="1">
        <v>96000</v>
      </c>
      <c r="H4249" t="s">
        <v>27</v>
      </c>
      <c r="I4249" t="s">
        <v>30</v>
      </c>
    </row>
    <row r="4250" spans="1:9" x14ac:dyDescent="0.3">
      <c r="A4250">
        <v>4251</v>
      </c>
      <c r="B4250">
        <v>29</v>
      </c>
      <c r="C4250" t="s">
        <v>13</v>
      </c>
      <c r="D4250" t="s">
        <v>14</v>
      </c>
      <c r="E4250" t="s">
        <v>211</v>
      </c>
      <c r="F4250">
        <v>3</v>
      </c>
      <c r="G4250" s="1">
        <v>49000</v>
      </c>
      <c r="H4250" t="s">
        <v>32</v>
      </c>
      <c r="I4250" t="s">
        <v>23</v>
      </c>
    </row>
    <row r="4251" spans="1:9" x14ac:dyDescent="0.3">
      <c r="A4251">
        <v>4252</v>
      </c>
      <c r="B4251">
        <v>43</v>
      </c>
      <c r="C4251" t="s">
        <v>8</v>
      </c>
      <c r="D4251" t="s">
        <v>18</v>
      </c>
      <c r="E4251" t="s">
        <v>60</v>
      </c>
      <c r="F4251">
        <v>16</v>
      </c>
      <c r="G4251" s="1">
        <v>162000</v>
      </c>
      <c r="H4251" t="s">
        <v>16</v>
      </c>
      <c r="I4251" t="s">
        <v>39</v>
      </c>
    </row>
    <row r="4252" spans="1:9" x14ac:dyDescent="0.3">
      <c r="A4252">
        <v>4253</v>
      </c>
      <c r="B4252">
        <v>34</v>
      </c>
      <c r="C4252" t="s">
        <v>13</v>
      </c>
      <c r="D4252" t="s">
        <v>9</v>
      </c>
      <c r="E4252" t="s">
        <v>213</v>
      </c>
      <c r="F4252">
        <v>9</v>
      </c>
      <c r="G4252" s="1">
        <v>99000</v>
      </c>
      <c r="H4252" t="s">
        <v>16</v>
      </c>
      <c r="I4252" t="s">
        <v>12</v>
      </c>
    </row>
    <row r="4253" spans="1:9" x14ac:dyDescent="0.3">
      <c r="A4253">
        <v>4254</v>
      </c>
      <c r="B4253">
        <v>23</v>
      </c>
      <c r="C4253" t="s">
        <v>8</v>
      </c>
      <c r="D4253" t="s">
        <v>210</v>
      </c>
      <c r="E4253" t="s">
        <v>212</v>
      </c>
      <c r="F4253">
        <v>1</v>
      </c>
      <c r="G4253" s="1">
        <v>26000</v>
      </c>
      <c r="H4253" t="s">
        <v>16</v>
      </c>
      <c r="I4253" t="s">
        <v>17</v>
      </c>
    </row>
    <row r="4254" spans="1:9" x14ac:dyDescent="0.3">
      <c r="A4254">
        <v>4255</v>
      </c>
      <c r="B4254">
        <v>36</v>
      </c>
      <c r="C4254" t="s">
        <v>13</v>
      </c>
      <c r="D4254" t="s">
        <v>14</v>
      </c>
      <c r="E4254" t="s">
        <v>42</v>
      </c>
      <c r="F4254">
        <v>11</v>
      </c>
      <c r="G4254" s="1">
        <v>117000</v>
      </c>
      <c r="H4254" t="s">
        <v>16</v>
      </c>
      <c r="I4254" t="s">
        <v>12</v>
      </c>
    </row>
    <row r="4255" spans="1:9" x14ac:dyDescent="0.3">
      <c r="A4255">
        <v>4256</v>
      </c>
      <c r="B4255">
        <v>30</v>
      </c>
      <c r="C4255" t="s">
        <v>8</v>
      </c>
      <c r="D4255" t="s">
        <v>9</v>
      </c>
      <c r="E4255" t="s">
        <v>10</v>
      </c>
      <c r="F4255">
        <v>5</v>
      </c>
      <c r="G4255" s="1">
        <v>75000</v>
      </c>
      <c r="H4255" t="s">
        <v>11</v>
      </c>
      <c r="I4255" t="s">
        <v>44</v>
      </c>
    </row>
    <row r="4256" spans="1:9" x14ac:dyDescent="0.3">
      <c r="A4256">
        <v>4257</v>
      </c>
      <c r="B4256">
        <v>50</v>
      </c>
      <c r="C4256" t="s">
        <v>8</v>
      </c>
      <c r="D4256" t="s">
        <v>18</v>
      </c>
      <c r="E4256" t="s">
        <v>60</v>
      </c>
      <c r="F4256">
        <v>23</v>
      </c>
      <c r="G4256" s="1">
        <v>225000</v>
      </c>
      <c r="H4256" t="s">
        <v>11</v>
      </c>
      <c r="I4256" t="s">
        <v>35</v>
      </c>
    </row>
    <row r="4257" spans="1:9" x14ac:dyDescent="0.3">
      <c r="A4257">
        <v>4258</v>
      </c>
      <c r="B4257">
        <v>27</v>
      </c>
      <c r="C4257" t="s">
        <v>13</v>
      </c>
      <c r="D4257" t="s">
        <v>9</v>
      </c>
      <c r="E4257" t="s">
        <v>110</v>
      </c>
      <c r="F4257">
        <v>2</v>
      </c>
      <c r="G4257" s="1">
        <v>36000</v>
      </c>
      <c r="H4257" t="s">
        <v>32</v>
      </c>
      <c r="I4257" t="s">
        <v>23</v>
      </c>
    </row>
    <row r="4258" spans="1:9" x14ac:dyDescent="0.3">
      <c r="A4258">
        <v>4259</v>
      </c>
      <c r="B4258">
        <v>43</v>
      </c>
      <c r="C4258" t="s">
        <v>13</v>
      </c>
      <c r="D4258" t="s">
        <v>14</v>
      </c>
      <c r="E4258" t="s">
        <v>213</v>
      </c>
      <c r="F4258">
        <v>14</v>
      </c>
      <c r="G4258" s="1">
        <v>146000</v>
      </c>
      <c r="H4258" t="s">
        <v>16</v>
      </c>
      <c r="I4258" t="s">
        <v>39</v>
      </c>
    </row>
    <row r="4259" spans="1:9" x14ac:dyDescent="0.3">
      <c r="A4259">
        <v>4260</v>
      </c>
      <c r="B4259">
        <v>37</v>
      </c>
      <c r="C4259" t="s">
        <v>8</v>
      </c>
      <c r="D4259" t="s">
        <v>9</v>
      </c>
      <c r="E4259" t="s">
        <v>41</v>
      </c>
      <c r="F4259">
        <v>10</v>
      </c>
      <c r="G4259" s="1">
        <v>113000</v>
      </c>
      <c r="H4259" t="s">
        <v>27</v>
      </c>
      <c r="I4259" t="s">
        <v>12</v>
      </c>
    </row>
    <row r="4260" spans="1:9" x14ac:dyDescent="0.3">
      <c r="A4260">
        <v>4261</v>
      </c>
      <c r="B4260">
        <v>29</v>
      </c>
      <c r="C4260" t="s">
        <v>13</v>
      </c>
      <c r="D4260" t="s">
        <v>210</v>
      </c>
      <c r="E4260" t="s">
        <v>212</v>
      </c>
      <c r="F4260">
        <v>1</v>
      </c>
      <c r="G4260" s="1">
        <v>26000</v>
      </c>
      <c r="H4260" t="s">
        <v>16</v>
      </c>
      <c r="I4260" t="s">
        <v>12</v>
      </c>
    </row>
    <row r="4261" spans="1:9" x14ac:dyDescent="0.3">
      <c r="A4261">
        <v>4262</v>
      </c>
      <c r="B4261">
        <v>44</v>
      </c>
      <c r="C4261" t="s">
        <v>8</v>
      </c>
      <c r="D4261" t="s">
        <v>18</v>
      </c>
      <c r="E4261" t="s">
        <v>60</v>
      </c>
      <c r="F4261">
        <v>17</v>
      </c>
      <c r="G4261" s="1">
        <v>168000</v>
      </c>
      <c r="H4261" t="s">
        <v>11</v>
      </c>
      <c r="I4261" t="s">
        <v>44</v>
      </c>
    </row>
    <row r="4262" spans="1:9" x14ac:dyDescent="0.3">
      <c r="A4262">
        <v>4263</v>
      </c>
      <c r="B4262">
        <v>30</v>
      </c>
      <c r="C4262" t="s">
        <v>8</v>
      </c>
      <c r="D4262" t="s">
        <v>9</v>
      </c>
      <c r="E4262" t="s">
        <v>34</v>
      </c>
      <c r="F4262">
        <v>6</v>
      </c>
      <c r="G4262" s="1">
        <v>85000</v>
      </c>
      <c r="H4262" t="s">
        <v>32</v>
      </c>
      <c r="I4262" t="s">
        <v>33</v>
      </c>
    </row>
    <row r="4263" spans="1:9" x14ac:dyDescent="0.3">
      <c r="A4263">
        <v>4264</v>
      </c>
      <c r="B4263">
        <v>32</v>
      </c>
      <c r="C4263" t="s">
        <v>13</v>
      </c>
      <c r="D4263" t="s">
        <v>14</v>
      </c>
      <c r="E4263" t="s">
        <v>34</v>
      </c>
      <c r="F4263">
        <v>8</v>
      </c>
      <c r="G4263" s="1">
        <v>95000</v>
      </c>
      <c r="H4263" t="s">
        <v>16</v>
      </c>
      <c r="I4263" t="s">
        <v>12</v>
      </c>
    </row>
    <row r="4264" spans="1:9" x14ac:dyDescent="0.3">
      <c r="A4264">
        <v>4265</v>
      </c>
      <c r="B4264">
        <v>46</v>
      </c>
      <c r="C4264" t="s">
        <v>8</v>
      </c>
      <c r="D4264" t="s">
        <v>18</v>
      </c>
      <c r="E4264" t="s">
        <v>60</v>
      </c>
      <c r="F4264">
        <v>18</v>
      </c>
      <c r="G4264" s="1">
        <v>180000</v>
      </c>
      <c r="H4264" t="s">
        <v>11</v>
      </c>
      <c r="I4264" t="s">
        <v>23</v>
      </c>
    </row>
    <row r="4265" spans="1:9" x14ac:dyDescent="0.3">
      <c r="A4265">
        <v>4266</v>
      </c>
      <c r="B4265">
        <v>28</v>
      </c>
      <c r="C4265" t="s">
        <v>13</v>
      </c>
      <c r="D4265" t="s">
        <v>9</v>
      </c>
      <c r="E4265" t="s">
        <v>29</v>
      </c>
      <c r="F4265">
        <v>2</v>
      </c>
      <c r="G4265" s="1">
        <v>41000</v>
      </c>
      <c r="H4265" t="s">
        <v>11</v>
      </c>
      <c r="I4265" t="s">
        <v>35</v>
      </c>
    </row>
    <row r="4266" spans="1:9" x14ac:dyDescent="0.3">
      <c r="A4266">
        <v>4267</v>
      </c>
      <c r="B4266">
        <v>24</v>
      </c>
      <c r="C4266" t="s">
        <v>8</v>
      </c>
      <c r="D4266" t="s">
        <v>210</v>
      </c>
      <c r="E4266" t="s">
        <v>212</v>
      </c>
      <c r="F4266">
        <v>1</v>
      </c>
      <c r="G4266" s="1">
        <v>26000</v>
      </c>
      <c r="H4266" t="s">
        <v>16</v>
      </c>
      <c r="I4266" t="s">
        <v>12</v>
      </c>
    </row>
    <row r="4267" spans="1:9" x14ac:dyDescent="0.3">
      <c r="A4267">
        <v>4268</v>
      </c>
      <c r="B4267">
        <v>31</v>
      </c>
      <c r="C4267" t="s">
        <v>13</v>
      </c>
      <c r="D4267" t="s">
        <v>14</v>
      </c>
      <c r="E4267" t="s">
        <v>42</v>
      </c>
      <c r="F4267">
        <v>5</v>
      </c>
      <c r="G4267" s="1">
        <v>68000</v>
      </c>
      <c r="H4267" t="s">
        <v>11</v>
      </c>
      <c r="I4267" t="s">
        <v>23</v>
      </c>
    </row>
    <row r="4268" spans="1:9" x14ac:dyDescent="0.3">
      <c r="A4268">
        <v>4269</v>
      </c>
      <c r="B4268">
        <v>39</v>
      </c>
      <c r="C4268" t="s">
        <v>8</v>
      </c>
      <c r="D4268" t="s">
        <v>9</v>
      </c>
      <c r="E4268" t="s">
        <v>41</v>
      </c>
      <c r="F4268">
        <v>13</v>
      </c>
      <c r="G4268" s="1">
        <v>127000</v>
      </c>
      <c r="H4268" t="s">
        <v>11</v>
      </c>
      <c r="I4268" t="s">
        <v>23</v>
      </c>
    </row>
    <row r="4269" spans="1:9" x14ac:dyDescent="0.3">
      <c r="A4269">
        <v>4270</v>
      </c>
      <c r="B4269">
        <v>25</v>
      </c>
      <c r="C4269" t="s">
        <v>13</v>
      </c>
      <c r="D4269" t="s">
        <v>9</v>
      </c>
      <c r="E4269" t="s">
        <v>211</v>
      </c>
      <c r="F4269">
        <v>2</v>
      </c>
      <c r="G4269" s="1">
        <v>47000</v>
      </c>
      <c r="H4269" t="s">
        <v>20</v>
      </c>
      <c r="I4269" t="s">
        <v>12</v>
      </c>
    </row>
    <row r="4270" spans="1:9" x14ac:dyDescent="0.3">
      <c r="A4270">
        <v>4271</v>
      </c>
      <c r="B4270">
        <v>41</v>
      </c>
      <c r="C4270" t="s">
        <v>8</v>
      </c>
      <c r="D4270" t="s">
        <v>18</v>
      </c>
      <c r="E4270" t="s">
        <v>60</v>
      </c>
      <c r="F4270">
        <v>15</v>
      </c>
      <c r="G4270" s="1">
        <v>155000</v>
      </c>
      <c r="H4270" t="s">
        <v>20</v>
      </c>
      <c r="I4270" t="s">
        <v>23</v>
      </c>
    </row>
    <row r="4271" spans="1:9" x14ac:dyDescent="0.3">
      <c r="A4271">
        <v>4272</v>
      </c>
      <c r="B4271">
        <v>35</v>
      </c>
      <c r="C4271" t="s">
        <v>13</v>
      </c>
      <c r="D4271" t="s">
        <v>9</v>
      </c>
      <c r="E4271" t="s">
        <v>213</v>
      </c>
      <c r="F4271">
        <v>8</v>
      </c>
      <c r="G4271" s="1">
        <v>92000</v>
      </c>
      <c r="H4271" t="s">
        <v>27</v>
      </c>
      <c r="I4271" t="s">
        <v>28</v>
      </c>
    </row>
    <row r="4272" spans="1:9" x14ac:dyDescent="0.3">
      <c r="A4272">
        <v>4273</v>
      </c>
      <c r="B4272">
        <v>26</v>
      </c>
      <c r="C4272" t="s">
        <v>8</v>
      </c>
      <c r="D4272" t="s">
        <v>210</v>
      </c>
      <c r="E4272" t="s">
        <v>212</v>
      </c>
      <c r="F4272">
        <v>1</v>
      </c>
      <c r="G4272" s="1">
        <v>26000</v>
      </c>
      <c r="H4272" t="s">
        <v>32</v>
      </c>
      <c r="I4272" t="s">
        <v>12</v>
      </c>
    </row>
    <row r="4273" spans="1:9" x14ac:dyDescent="0.3">
      <c r="A4273">
        <v>4274</v>
      </c>
      <c r="B4273">
        <v>37</v>
      </c>
      <c r="C4273" t="s">
        <v>13</v>
      </c>
      <c r="D4273" t="s">
        <v>14</v>
      </c>
      <c r="E4273" t="s">
        <v>42</v>
      </c>
      <c r="F4273">
        <v>12</v>
      </c>
      <c r="G4273" s="1">
        <v>125000</v>
      </c>
      <c r="H4273" t="s">
        <v>32</v>
      </c>
      <c r="I4273" t="s">
        <v>33</v>
      </c>
    </row>
    <row r="4274" spans="1:9" x14ac:dyDescent="0.3">
      <c r="A4274">
        <v>4275</v>
      </c>
      <c r="B4274">
        <v>29</v>
      </c>
      <c r="C4274" t="s">
        <v>8</v>
      </c>
      <c r="D4274" t="s">
        <v>9</v>
      </c>
      <c r="E4274" t="s">
        <v>10</v>
      </c>
      <c r="F4274">
        <v>4</v>
      </c>
      <c r="G4274" s="1">
        <v>71000</v>
      </c>
      <c r="H4274" t="s">
        <v>11</v>
      </c>
      <c r="I4274" t="s">
        <v>44</v>
      </c>
    </row>
    <row r="4275" spans="1:9" x14ac:dyDescent="0.3">
      <c r="A4275">
        <v>4276</v>
      </c>
      <c r="B4275">
        <v>51</v>
      </c>
      <c r="C4275" t="s">
        <v>8</v>
      </c>
      <c r="D4275" t="s">
        <v>18</v>
      </c>
      <c r="E4275" t="s">
        <v>60</v>
      </c>
      <c r="F4275">
        <v>24</v>
      </c>
      <c r="G4275" s="1">
        <v>240000</v>
      </c>
      <c r="H4275" t="s">
        <v>20</v>
      </c>
      <c r="I4275" t="s">
        <v>56</v>
      </c>
    </row>
    <row r="4276" spans="1:9" x14ac:dyDescent="0.3">
      <c r="A4276">
        <v>4277</v>
      </c>
      <c r="B4276">
        <v>28</v>
      </c>
      <c r="C4276" t="s">
        <v>13</v>
      </c>
      <c r="D4276" t="s">
        <v>9</v>
      </c>
      <c r="E4276" t="s">
        <v>110</v>
      </c>
      <c r="F4276">
        <v>2</v>
      </c>
      <c r="G4276" s="1">
        <v>36000</v>
      </c>
      <c r="H4276" t="s">
        <v>20</v>
      </c>
      <c r="I4276" t="s">
        <v>12</v>
      </c>
    </row>
    <row r="4277" spans="1:9" x14ac:dyDescent="0.3">
      <c r="A4277">
        <v>4278</v>
      </c>
      <c r="B4277">
        <v>44</v>
      </c>
      <c r="C4277" t="s">
        <v>13</v>
      </c>
      <c r="D4277" t="s">
        <v>14</v>
      </c>
      <c r="E4277" t="s">
        <v>213</v>
      </c>
      <c r="F4277">
        <v>15</v>
      </c>
      <c r="G4277" s="1">
        <v>152000</v>
      </c>
      <c r="H4277" t="s">
        <v>27</v>
      </c>
      <c r="I4277" t="s">
        <v>30</v>
      </c>
    </row>
    <row r="4278" spans="1:9" x14ac:dyDescent="0.3">
      <c r="A4278">
        <v>4279</v>
      </c>
      <c r="B4278">
        <v>38</v>
      </c>
      <c r="C4278" t="s">
        <v>8</v>
      </c>
      <c r="D4278" t="s">
        <v>9</v>
      </c>
      <c r="E4278" t="s">
        <v>41</v>
      </c>
      <c r="F4278">
        <v>11</v>
      </c>
      <c r="G4278" s="1">
        <v>119000</v>
      </c>
      <c r="H4278" t="s">
        <v>32</v>
      </c>
      <c r="I4278" t="s">
        <v>23</v>
      </c>
    </row>
    <row r="4279" spans="1:9" x14ac:dyDescent="0.3">
      <c r="A4279">
        <v>4280</v>
      </c>
      <c r="B4279">
        <v>30</v>
      </c>
      <c r="C4279" t="s">
        <v>13</v>
      </c>
      <c r="D4279" t="s">
        <v>210</v>
      </c>
      <c r="E4279" t="s">
        <v>212</v>
      </c>
      <c r="F4279">
        <v>1</v>
      </c>
      <c r="G4279" s="1">
        <v>26000</v>
      </c>
      <c r="H4279" t="s">
        <v>16</v>
      </c>
      <c r="I4279" t="s">
        <v>39</v>
      </c>
    </row>
    <row r="4280" spans="1:9" x14ac:dyDescent="0.3">
      <c r="A4280">
        <v>4281</v>
      </c>
      <c r="B4280">
        <v>45</v>
      </c>
      <c r="C4280" t="s">
        <v>8</v>
      </c>
      <c r="D4280" t="s">
        <v>18</v>
      </c>
      <c r="E4280" t="s">
        <v>60</v>
      </c>
      <c r="F4280">
        <v>19</v>
      </c>
      <c r="G4280" s="1">
        <v>190000</v>
      </c>
      <c r="H4280" t="s">
        <v>32</v>
      </c>
      <c r="I4280" t="s">
        <v>23</v>
      </c>
    </row>
    <row r="4281" spans="1:9" x14ac:dyDescent="0.3">
      <c r="A4281">
        <v>4282</v>
      </c>
      <c r="B4281">
        <v>31</v>
      </c>
      <c r="C4281" t="s">
        <v>8</v>
      </c>
      <c r="D4281" t="s">
        <v>9</v>
      </c>
      <c r="E4281" t="s">
        <v>34</v>
      </c>
      <c r="F4281">
        <v>6</v>
      </c>
      <c r="G4281" s="1">
        <v>85000</v>
      </c>
      <c r="H4281" t="s">
        <v>16</v>
      </c>
      <c r="I4281" t="s">
        <v>17</v>
      </c>
    </row>
    <row r="4282" spans="1:9" x14ac:dyDescent="0.3">
      <c r="A4282">
        <v>4283</v>
      </c>
      <c r="B4282">
        <v>41</v>
      </c>
      <c r="C4282" t="s">
        <v>13</v>
      </c>
      <c r="D4282" t="s">
        <v>14</v>
      </c>
      <c r="E4282" t="s">
        <v>29</v>
      </c>
      <c r="F4282">
        <v>13</v>
      </c>
      <c r="G4282" s="1">
        <v>131000</v>
      </c>
      <c r="H4282" t="s">
        <v>11</v>
      </c>
      <c r="I4282" t="s">
        <v>12</v>
      </c>
    </row>
    <row r="4283" spans="1:9" x14ac:dyDescent="0.3">
      <c r="A4283">
        <v>4284</v>
      </c>
      <c r="B4283">
        <v>34</v>
      </c>
      <c r="C4283" t="s">
        <v>8</v>
      </c>
      <c r="D4283" t="s">
        <v>9</v>
      </c>
      <c r="E4283" t="s">
        <v>41</v>
      </c>
      <c r="F4283">
        <v>8</v>
      </c>
      <c r="G4283" s="1">
        <v>101000</v>
      </c>
      <c r="H4283" t="s">
        <v>16</v>
      </c>
      <c r="I4283" t="s">
        <v>12</v>
      </c>
    </row>
    <row r="4284" spans="1:9" x14ac:dyDescent="0.3">
      <c r="A4284">
        <v>4285</v>
      </c>
      <c r="B4284">
        <v>30</v>
      </c>
      <c r="C4284" t="s">
        <v>13</v>
      </c>
      <c r="D4284" t="s">
        <v>14</v>
      </c>
      <c r="E4284" t="s">
        <v>211</v>
      </c>
      <c r="F4284">
        <v>3</v>
      </c>
      <c r="G4284" s="1">
        <v>49000</v>
      </c>
      <c r="H4284" t="s">
        <v>11</v>
      </c>
      <c r="I4284" t="s">
        <v>23</v>
      </c>
    </row>
    <row r="4285" spans="1:9" x14ac:dyDescent="0.3">
      <c r="A4285">
        <v>4286</v>
      </c>
      <c r="B4285">
        <v>44</v>
      </c>
      <c r="C4285" t="s">
        <v>8</v>
      </c>
      <c r="D4285" t="s">
        <v>18</v>
      </c>
      <c r="E4285" t="s">
        <v>60</v>
      </c>
      <c r="F4285">
        <v>18</v>
      </c>
      <c r="G4285" s="1">
        <v>182000</v>
      </c>
      <c r="H4285" t="s">
        <v>16</v>
      </c>
      <c r="I4285" t="s">
        <v>23</v>
      </c>
    </row>
    <row r="4286" spans="1:9" x14ac:dyDescent="0.3">
      <c r="A4286">
        <v>4287</v>
      </c>
      <c r="B4286">
        <v>35</v>
      </c>
      <c r="C4286" t="s">
        <v>13</v>
      </c>
      <c r="D4286" t="s">
        <v>9</v>
      </c>
      <c r="E4286" t="s">
        <v>213</v>
      </c>
      <c r="F4286">
        <v>8</v>
      </c>
      <c r="G4286" s="1">
        <v>92000</v>
      </c>
      <c r="H4286" t="s">
        <v>27</v>
      </c>
      <c r="I4286" t="s">
        <v>30</v>
      </c>
    </row>
    <row r="4287" spans="1:9" x14ac:dyDescent="0.3">
      <c r="A4287">
        <v>4288</v>
      </c>
      <c r="B4287">
        <v>26</v>
      </c>
      <c r="C4287" t="s">
        <v>8</v>
      </c>
      <c r="D4287" t="s">
        <v>210</v>
      </c>
      <c r="E4287" t="s">
        <v>212</v>
      </c>
      <c r="F4287">
        <v>1</v>
      </c>
      <c r="G4287" s="1">
        <v>26000</v>
      </c>
      <c r="H4287" t="s">
        <v>27</v>
      </c>
      <c r="I4287" t="s">
        <v>12</v>
      </c>
    </row>
    <row r="4288" spans="1:9" x14ac:dyDescent="0.3">
      <c r="A4288">
        <v>4289</v>
      </c>
      <c r="B4288">
        <v>37</v>
      </c>
      <c r="C4288" t="s">
        <v>13</v>
      </c>
      <c r="D4288" t="s">
        <v>14</v>
      </c>
      <c r="E4288" t="s">
        <v>42</v>
      </c>
      <c r="F4288">
        <v>12</v>
      </c>
      <c r="G4288" s="1">
        <v>125000</v>
      </c>
      <c r="H4288" t="s">
        <v>27</v>
      </c>
      <c r="I4288" t="s">
        <v>28</v>
      </c>
    </row>
    <row r="4289" spans="1:9" x14ac:dyDescent="0.3">
      <c r="A4289">
        <v>4290</v>
      </c>
      <c r="B4289">
        <v>29</v>
      </c>
      <c r="C4289" t="s">
        <v>8</v>
      </c>
      <c r="D4289" t="s">
        <v>9</v>
      </c>
      <c r="E4289" t="s">
        <v>10</v>
      </c>
      <c r="F4289">
        <v>4</v>
      </c>
      <c r="G4289" s="1">
        <v>71000</v>
      </c>
      <c r="H4289" t="s">
        <v>20</v>
      </c>
      <c r="I4289" t="s">
        <v>56</v>
      </c>
    </row>
    <row r="4290" spans="1:9" x14ac:dyDescent="0.3">
      <c r="A4290">
        <v>4291</v>
      </c>
      <c r="B4290">
        <v>51</v>
      </c>
      <c r="C4290" t="s">
        <v>8</v>
      </c>
      <c r="D4290" t="s">
        <v>18</v>
      </c>
      <c r="E4290" t="s">
        <v>60</v>
      </c>
      <c r="F4290">
        <v>24</v>
      </c>
      <c r="G4290" s="1">
        <v>240000</v>
      </c>
      <c r="H4290" t="s">
        <v>11</v>
      </c>
      <c r="I4290" t="s">
        <v>35</v>
      </c>
    </row>
    <row r="4291" spans="1:9" x14ac:dyDescent="0.3">
      <c r="A4291">
        <v>4292</v>
      </c>
      <c r="B4291">
        <v>28</v>
      </c>
      <c r="C4291" t="s">
        <v>13</v>
      </c>
      <c r="D4291" t="s">
        <v>9</v>
      </c>
      <c r="E4291" t="s">
        <v>110</v>
      </c>
      <c r="F4291">
        <v>2</v>
      </c>
      <c r="G4291" s="1">
        <v>36000</v>
      </c>
      <c r="H4291" t="s">
        <v>16</v>
      </c>
      <c r="I4291" t="s">
        <v>23</v>
      </c>
    </row>
    <row r="4292" spans="1:9" x14ac:dyDescent="0.3">
      <c r="A4292">
        <v>4293</v>
      </c>
      <c r="B4292">
        <v>44</v>
      </c>
      <c r="C4292" t="s">
        <v>13</v>
      </c>
      <c r="D4292" t="s">
        <v>14</v>
      </c>
      <c r="E4292" t="s">
        <v>213</v>
      </c>
      <c r="F4292">
        <v>15</v>
      </c>
      <c r="G4292" s="1">
        <v>152000</v>
      </c>
      <c r="H4292" t="s">
        <v>32</v>
      </c>
      <c r="I4292" t="s">
        <v>12</v>
      </c>
    </row>
    <row r="4293" spans="1:9" x14ac:dyDescent="0.3">
      <c r="A4293">
        <v>4294</v>
      </c>
      <c r="B4293">
        <v>38</v>
      </c>
      <c r="C4293" t="s">
        <v>8</v>
      </c>
      <c r="D4293" t="s">
        <v>9</v>
      </c>
      <c r="E4293" t="s">
        <v>41</v>
      </c>
      <c r="F4293">
        <v>11</v>
      </c>
      <c r="G4293" s="1">
        <v>119000</v>
      </c>
      <c r="H4293" t="s">
        <v>16</v>
      </c>
      <c r="I4293" t="s">
        <v>17</v>
      </c>
    </row>
    <row r="4294" spans="1:9" x14ac:dyDescent="0.3">
      <c r="A4294">
        <v>4295</v>
      </c>
      <c r="B4294">
        <v>30</v>
      </c>
      <c r="C4294" t="s">
        <v>13</v>
      </c>
      <c r="D4294" t="s">
        <v>210</v>
      </c>
      <c r="E4294" t="s">
        <v>212</v>
      </c>
      <c r="F4294">
        <v>1</v>
      </c>
      <c r="G4294" s="1">
        <v>26000</v>
      </c>
      <c r="H4294" t="s">
        <v>27</v>
      </c>
      <c r="I4294" t="s">
        <v>30</v>
      </c>
    </row>
    <row r="4295" spans="1:9" x14ac:dyDescent="0.3">
      <c r="A4295">
        <v>4296</v>
      </c>
      <c r="B4295">
        <v>45</v>
      </c>
      <c r="C4295" t="s">
        <v>8</v>
      </c>
      <c r="D4295" t="s">
        <v>18</v>
      </c>
      <c r="E4295" t="s">
        <v>60</v>
      </c>
      <c r="F4295">
        <v>19</v>
      </c>
      <c r="G4295" s="1">
        <v>190000</v>
      </c>
      <c r="H4295" t="s">
        <v>20</v>
      </c>
      <c r="I4295" t="s">
        <v>23</v>
      </c>
    </row>
    <row r="4296" spans="1:9" x14ac:dyDescent="0.3">
      <c r="A4296">
        <v>4297</v>
      </c>
      <c r="B4296">
        <v>31</v>
      </c>
      <c r="C4296" t="s">
        <v>8</v>
      </c>
      <c r="D4296" t="s">
        <v>9</v>
      </c>
      <c r="E4296" t="s">
        <v>34</v>
      </c>
      <c r="F4296">
        <v>6</v>
      </c>
      <c r="G4296" s="1">
        <v>85000</v>
      </c>
      <c r="H4296" t="s">
        <v>11</v>
      </c>
      <c r="I4296" t="s">
        <v>12</v>
      </c>
    </row>
    <row r="4297" spans="1:9" x14ac:dyDescent="0.3">
      <c r="A4297">
        <v>4298</v>
      </c>
      <c r="B4297">
        <v>41</v>
      </c>
      <c r="C4297" t="s">
        <v>13</v>
      </c>
      <c r="D4297" t="s">
        <v>14</v>
      </c>
      <c r="E4297" t="s">
        <v>29</v>
      </c>
      <c r="F4297">
        <v>13</v>
      </c>
      <c r="G4297" s="1">
        <v>131000</v>
      </c>
      <c r="H4297" t="s">
        <v>16</v>
      </c>
      <c r="I4297" t="s">
        <v>23</v>
      </c>
    </row>
    <row r="4298" spans="1:9" x14ac:dyDescent="0.3">
      <c r="A4298">
        <v>4299</v>
      </c>
      <c r="B4298">
        <v>34</v>
      </c>
      <c r="C4298" t="s">
        <v>8</v>
      </c>
      <c r="D4298" t="s">
        <v>9</v>
      </c>
      <c r="E4298" t="s">
        <v>41</v>
      </c>
      <c r="F4298">
        <v>8</v>
      </c>
      <c r="G4298" s="1">
        <v>101000</v>
      </c>
      <c r="H4298" t="s">
        <v>16</v>
      </c>
      <c r="I4298" t="s">
        <v>39</v>
      </c>
    </row>
    <row r="4299" spans="1:9" x14ac:dyDescent="0.3">
      <c r="A4299">
        <v>4300</v>
      </c>
      <c r="B4299">
        <v>30</v>
      </c>
      <c r="C4299" t="s">
        <v>13</v>
      </c>
      <c r="D4299" t="s">
        <v>14</v>
      </c>
      <c r="E4299" t="s">
        <v>211</v>
      </c>
      <c r="F4299">
        <v>3</v>
      </c>
      <c r="G4299" s="1">
        <v>49000</v>
      </c>
      <c r="H4299" t="s">
        <v>11</v>
      </c>
      <c r="I4299" t="s">
        <v>35</v>
      </c>
    </row>
    <row r="4300" spans="1:9" x14ac:dyDescent="0.3">
      <c r="A4300">
        <v>4301</v>
      </c>
      <c r="B4300">
        <v>44</v>
      </c>
      <c r="C4300" t="s">
        <v>8</v>
      </c>
      <c r="D4300" t="s">
        <v>18</v>
      </c>
      <c r="E4300" t="s">
        <v>60</v>
      </c>
      <c r="F4300">
        <v>18</v>
      </c>
      <c r="G4300" s="1">
        <v>182000</v>
      </c>
      <c r="H4300" t="s">
        <v>16</v>
      </c>
      <c r="I4300" t="s">
        <v>39</v>
      </c>
    </row>
    <row r="4301" spans="1:9" x14ac:dyDescent="0.3">
      <c r="A4301">
        <v>4302</v>
      </c>
      <c r="B4301">
        <v>35</v>
      </c>
      <c r="C4301" t="s">
        <v>13</v>
      </c>
      <c r="D4301" t="s">
        <v>9</v>
      </c>
      <c r="E4301" t="s">
        <v>213</v>
      </c>
      <c r="F4301">
        <v>8</v>
      </c>
      <c r="G4301" s="1">
        <v>92000</v>
      </c>
      <c r="H4301" t="s">
        <v>20</v>
      </c>
      <c r="I4301" t="s">
        <v>12</v>
      </c>
    </row>
    <row r="4302" spans="1:9" x14ac:dyDescent="0.3">
      <c r="A4302">
        <v>4303</v>
      </c>
      <c r="B4302">
        <v>26</v>
      </c>
      <c r="C4302" t="s">
        <v>8</v>
      </c>
      <c r="D4302" t="s">
        <v>210</v>
      </c>
      <c r="E4302" t="s">
        <v>212</v>
      </c>
      <c r="F4302">
        <v>1</v>
      </c>
      <c r="G4302" s="1">
        <v>26000</v>
      </c>
      <c r="H4302" t="s">
        <v>20</v>
      </c>
      <c r="I4302" t="s">
        <v>23</v>
      </c>
    </row>
    <row r="4303" spans="1:9" x14ac:dyDescent="0.3">
      <c r="A4303">
        <v>4304</v>
      </c>
      <c r="B4303">
        <v>37</v>
      </c>
      <c r="C4303" t="s">
        <v>13</v>
      </c>
      <c r="D4303" t="s">
        <v>14</v>
      </c>
      <c r="E4303" t="s">
        <v>42</v>
      </c>
      <c r="F4303">
        <v>12</v>
      </c>
      <c r="G4303" s="1">
        <v>125000</v>
      </c>
      <c r="H4303" t="s">
        <v>20</v>
      </c>
      <c r="I4303" t="s">
        <v>12</v>
      </c>
    </row>
    <row r="4304" spans="1:9" x14ac:dyDescent="0.3">
      <c r="A4304">
        <v>4305</v>
      </c>
      <c r="B4304">
        <v>29</v>
      </c>
      <c r="C4304" t="s">
        <v>8</v>
      </c>
      <c r="D4304" t="s">
        <v>9</v>
      </c>
      <c r="E4304" t="s">
        <v>10</v>
      </c>
      <c r="F4304">
        <v>4</v>
      </c>
      <c r="G4304" s="1">
        <v>71000</v>
      </c>
      <c r="H4304" t="s">
        <v>32</v>
      </c>
      <c r="I4304" t="s">
        <v>12</v>
      </c>
    </row>
    <row r="4305" spans="1:9" x14ac:dyDescent="0.3">
      <c r="A4305">
        <v>4306</v>
      </c>
      <c r="B4305">
        <v>51</v>
      </c>
      <c r="C4305" t="s">
        <v>8</v>
      </c>
      <c r="D4305" t="s">
        <v>18</v>
      </c>
      <c r="E4305" t="s">
        <v>60</v>
      </c>
      <c r="F4305">
        <v>24</v>
      </c>
      <c r="G4305" s="1">
        <v>240000</v>
      </c>
      <c r="H4305" t="s">
        <v>27</v>
      </c>
      <c r="I4305" t="s">
        <v>28</v>
      </c>
    </row>
    <row r="4306" spans="1:9" x14ac:dyDescent="0.3">
      <c r="A4306">
        <v>4307</v>
      </c>
      <c r="B4306">
        <v>28</v>
      </c>
      <c r="C4306" t="s">
        <v>13</v>
      </c>
      <c r="D4306" t="s">
        <v>9</v>
      </c>
      <c r="E4306" t="s">
        <v>110</v>
      </c>
      <c r="F4306">
        <v>2</v>
      </c>
      <c r="G4306" s="1">
        <v>36000</v>
      </c>
      <c r="H4306" t="s">
        <v>16</v>
      </c>
      <c r="I4306" t="s">
        <v>39</v>
      </c>
    </row>
    <row r="4307" spans="1:9" x14ac:dyDescent="0.3">
      <c r="A4307">
        <v>4308</v>
      </c>
      <c r="B4307">
        <v>44</v>
      </c>
      <c r="C4307" t="s">
        <v>13</v>
      </c>
      <c r="D4307" t="s">
        <v>14</v>
      </c>
      <c r="E4307" t="s">
        <v>213</v>
      </c>
      <c r="F4307">
        <v>15</v>
      </c>
      <c r="G4307" s="1">
        <v>152000</v>
      </c>
      <c r="H4307" t="s">
        <v>32</v>
      </c>
      <c r="I4307" t="s">
        <v>12</v>
      </c>
    </row>
    <row r="4308" spans="1:9" x14ac:dyDescent="0.3">
      <c r="A4308">
        <v>4309</v>
      </c>
      <c r="B4308">
        <v>38</v>
      </c>
      <c r="C4308" t="s">
        <v>8</v>
      </c>
      <c r="D4308" t="s">
        <v>9</v>
      </c>
      <c r="E4308" t="s">
        <v>41</v>
      </c>
      <c r="F4308">
        <v>11</v>
      </c>
      <c r="G4308" s="1">
        <v>119000</v>
      </c>
      <c r="H4308" t="s">
        <v>16</v>
      </c>
      <c r="I4308" t="s">
        <v>39</v>
      </c>
    </row>
    <row r="4309" spans="1:9" x14ac:dyDescent="0.3">
      <c r="A4309">
        <v>4310</v>
      </c>
      <c r="B4309">
        <v>30</v>
      </c>
      <c r="C4309" t="s">
        <v>13</v>
      </c>
      <c r="D4309" t="s">
        <v>210</v>
      </c>
      <c r="E4309" t="s">
        <v>212</v>
      </c>
      <c r="F4309">
        <v>1</v>
      </c>
      <c r="G4309" s="1">
        <v>26000</v>
      </c>
      <c r="H4309" t="s">
        <v>32</v>
      </c>
      <c r="I4309" t="s">
        <v>23</v>
      </c>
    </row>
    <row r="4310" spans="1:9" x14ac:dyDescent="0.3">
      <c r="A4310">
        <v>4311</v>
      </c>
      <c r="B4310">
        <v>45</v>
      </c>
      <c r="C4310" t="s">
        <v>8</v>
      </c>
      <c r="D4310" t="s">
        <v>18</v>
      </c>
      <c r="E4310" t="s">
        <v>60</v>
      </c>
      <c r="F4310">
        <v>19</v>
      </c>
      <c r="G4310" s="1">
        <v>190000</v>
      </c>
      <c r="H4310" t="s">
        <v>27</v>
      </c>
      <c r="I4310" t="s">
        <v>28</v>
      </c>
    </row>
    <row r="4311" spans="1:9" x14ac:dyDescent="0.3">
      <c r="A4311">
        <v>4312</v>
      </c>
      <c r="B4311">
        <v>31</v>
      </c>
      <c r="C4311" t="s">
        <v>8</v>
      </c>
      <c r="D4311" t="s">
        <v>9</v>
      </c>
      <c r="E4311" t="s">
        <v>34</v>
      </c>
      <c r="F4311">
        <v>6</v>
      </c>
      <c r="G4311" s="1">
        <v>85000</v>
      </c>
      <c r="H4311" t="s">
        <v>27</v>
      </c>
      <c r="I4311" t="s">
        <v>30</v>
      </c>
    </row>
    <row r="4312" spans="1:9" x14ac:dyDescent="0.3">
      <c r="A4312">
        <v>4313</v>
      </c>
      <c r="B4312">
        <v>41</v>
      </c>
      <c r="C4312" t="s">
        <v>13</v>
      </c>
      <c r="D4312" t="s">
        <v>14</v>
      </c>
      <c r="E4312" t="s">
        <v>29</v>
      </c>
      <c r="F4312">
        <v>13</v>
      </c>
      <c r="G4312" s="1">
        <v>131000</v>
      </c>
      <c r="H4312" t="s">
        <v>27</v>
      </c>
      <c r="I4312" t="s">
        <v>12</v>
      </c>
    </row>
    <row r="4313" spans="1:9" x14ac:dyDescent="0.3">
      <c r="A4313">
        <v>4314</v>
      </c>
      <c r="B4313">
        <v>34</v>
      </c>
      <c r="C4313" t="s">
        <v>8</v>
      </c>
      <c r="D4313" t="s">
        <v>9</v>
      </c>
      <c r="E4313" t="s">
        <v>41</v>
      </c>
      <c r="F4313">
        <v>8</v>
      </c>
      <c r="G4313" s="1">
        <v>101000</v>
      </c>
      <c r="H4313" t="s">
        <v>27</v>
      </c>
      <c r="I4313" t="s">
        <v>28</v>
      </c>
    </row>
    <row r="4314" spans="1:9" x14ac:dyDescent="0.3">
      <c r="A4314">
        <v>4315</v>
      </c>
      <c r="B4314">
        <v>30</v>
      </c>
      <c r="C4314" t="s">
        <v>13</v>
      </c>
      <c r="D4314" t="s">
        <v>14</v>
      </c>
      <c r="E4314" t="s">
        <v>211</v>
      </c>
      <c r="F4314">
        <v>3</v>
      </c>
      <c r="G4314" s="1">
        <v>49000</v>
      </c>
      <c r="H4314" t="s">
        <v>11</v>
      </c>
      <c r="I4314" t="s">
        <v>12</v>
      </c>
    </row>
    <row r="4315" spans="1:9" x14ac:dyDescent="0.3">
      <c r="A4315">
        <v>4316</v>
      </c>
      <c r="B4315">
        <v>44</v>
      </c>
      <c r="C4315" t="s">
        <v>8</v>
      </c>
      <c r="D4315" t="s">
        <v>18</v>
      </c>
      <c r="E4315" t="s">
        <v>60</v>
      </c>
      <c r="F4315">
        <v>18</v>
      </c>
      <c r="G4315" s="1">
        <v>182000</v>
      </c>
      <c r="H4315" t="s">
        <v>32</v>
      </c>
      <c r="I4315" t="s">
        <v>12</v>
      </c>
    </row>
    <row r="4316" spans="1:9" x14ac:dyDescent="0.3">
      <c r="A4316">
        <v>4317</v>
      </c>
      <c r="B4316">
        <v>35</v>
      </c>
      <c r="C4316" t="s">
        <v>13</v>
      </c>
      <c r="D4316" t="s">
        <v>9</v>
      </c>
      <c r="E4316" t="s">
        <v>213</v>
      </c>
      <c r="F4316">
        <v>8</v>
      </c>
      <c r="G4316" s="1">
        <v>92000</v>
      </c>
      <c r="H4316" t="s">
        <v>16</v>
      </c>
      <c r="I4316" t="s">
        <v>23</v>
      </c>
    </row>
    <row r="4317" spans="1:9" x14ac:dyDescent="0.3">
      <c r="A4317">
        <v>4318</v>
      </c>
      <c r="B4317">
        <v>26</v>
      </c>
      <c r="C4317" t="s">
        <v>8</v>
      </c>
      <c r="D4317" t="s">
        <v>210</v>
      </c>
      <c r="E4317" t="s">
        <v>212</v>
      </c>
      <c r="F4317">
        <v>1</v>
      </c>
      <c r="G4317" s="1">
        <v>26000</v>
      </c>
      <c r="H4317" t="s">
        <v>16</v>
      </c>
      <c r="I4317" t="s">
        <v>12</v>
      </c>
    </row>
    <row r="4318" spans="1:9" x14ac:dyDescent="0.3">
      <c r="A4318">
        <v>4319</v>
      </c>
      <c r="B4318">
        <v>37</v>
      </c>
      <c r="C4318" t="s">
        <v>13</v>
      </c>
      <c r="D4318" t="s">
        <v>14</v>
      </c>
      <c r="E4318" t="s">
        <v>42</v>
      </c>
      <c r="F4318">
        <v>12</v>
      </c>
      <c r="G4318" s="1">
        <v>125000</v>
      </c>
      <c r="H4318" t="s">
        <v>11</v>
      </c>
      <c r="I4318" t="s">
        <v>44</v>
      </c>
    </row>
    <row r="4319" spans="1:9" x14ac:dyDescent="0.3">
      <c r="A4319">
        <v>4320</v>
      </c>
      <c r="B4319">
        <v>29</v>
      </c>
      <c r="C4319" t="s">
        <v>8</v>
      </c>
      <c r="D4319" t="s">
        <v>9</v>
      </c>
      <c r="E4319" t="s">
        <v>10</v>
      </c>
      <c r="F4319">
        <v>4</v>
      </c>
      <c r="G4319" s="1">
        <v>71000</v>
      </c>
      <c r="H4319" t="s">
        <v>20</v>
      </c>
      <c r="I4319" t="s">
        <v>23</v>
      </c>
    </row>
    <row r="4320" spans="1:9" x14ac:dyDescent="0.3">
      <c r="A4320">
        <v>4321</v>
      </c>
      <c r="B4320">
        <v>51</v>
      </c>
      <c r="C4320" t="s">
        <v>8</v>
      </c>
      <c r="D4320" t="s">
        <v>18</v>
      </c>
      <c r="E4320" t="s">
        <v>60</v>
      </c>
      <c r="F4320">
        <v>24</v>
      </c>
      <c r="G4320" s="1">
        <v>240000</v>
      </c>
      <c r="H4320" t="s">
        <v>27</v>
      </c>
      <c r="I4320" t="s">
        <v>30</v>
      </c>
    </row>
    <row r="4321" spans="1:9" x14ac:dyDescent="0.3">
      <c r="A4321">
        <v>4322</v>
      </c>
      <c r="B4321">
        <v>28</v>
      </c>
      <c r="C4321" t="s">
        <v>13</v>
      </c>
      <c r="D4321" t="s">
        <v>9</v>
      </c>
      <c r="E4321" t="s">
        <v>110</v>
      </c>
      <c r="F4321">
        <v>2</v>
      </c>
      <c r="G4321" s="1">
        <v>36000</v>
      </c>
      <c r="H4321" t="s">
        <v>11</v>
      </c>
      <c r="I4321" t="s">
        <v>23</v>
      </c>
    </row>
    <row r="4322" spans="1:9" x14ac:dyDescent="0.3">
      <c r="A4322">
        <v>4323</v>
      </c>
      <c r="B4322">
        <v>44</v>
      </c>
      <c r="C4322" t="s">
        <v>13</v>
      </c>
      <c r="D4322" t="s">
        <v>14</v>
      </c>
      <c r="E4322" t="s">
        <v>213</v>
      </c>
      <c r="F4322">
        <v>15</v>
      </c>
      <c r="G4322" s="1">
        <v>152000</v>
      </c>
      <c r="H4322" t="s">
        <v>11</v>
      </c>
      <c r="I4322" t="s">
        <v>44</v>
      </c>
    </row>
    <row r="4323" spans="1:9" x14ac:dyDescent="0.3">
      <c r="A4323">
        <v>4324</v>
      </c>
      <c r="B4323">
        <v>38</v>
      </c>
      <c r="C4323" t="s">
        <v>8</v>
      </c>
      <c r="D4323" t="s">
        <v>9</v>
      </c>
      <c r="E4323" t="s">
        <v>41</v>
      </c>
      <c r="F4323">
        <v>11</v>
      </c>
      <c r="G4323" s="1">
        <v>119000</v>
      </c>
      <c r="H4323" t="s">
        <v>16</v>
      </c>
      <c r="I4323" t="s">
        <v>39</v>
      </c>
    </row>
    <row r="4324" spans="1:9" x14ac:dyDescent="0.3">
      <c r="A4324">
        <v>4325</v>
      </c>
      <c r="B4324">
        <v>30</v>
      </c>
      <c r="C4324" t="s">
        <v>13</v>
      </c>
      <c r="D4324" t="s">
        <v>210</v>
      </c>
      <c r="E4324" t="s">
        <v>212</v>
      </c>
      <c r="F4324">
        <v>1</v>
      </c>
      <c r="G4324" s="1">
        <v>26000</v>
      </c>
      <c r="H4324" t="s">
        <v>11</v>
      </c>
      <c r="I4324" t="s">
        <v>44</v>
      </c>
    </row>
    <row r="4325" spans="1:9" x14ac:dyDescent="0.3">
      <c r="A4325">
        <v>4326</v>
      </c>
      <c r="B4325">
        <v>45</v>
      </c>
      <c r="C4325" t="s">
        <v>8</v>
      </c>
      <c r="D4325" t="s">
        <v>18</v>
      </c>
      <c r="E4325" t="s">
        <v>60</v>
      </c>
      <c r="F4325">
        <v>19</v>
      </c>
      <c r="G4325" s="1">
        <v>190000</v>
      </c>
      <c r="H4325" t="s">
        <v>11</v>
      </c>
      <c r="I4325" t="s">
        <v>44</v>
      </c>
    </row>
    <row r="4326" spans="1:9" x14ac:dyDescent="0.3">
      <c r="A4326">
        <v>4327</v>
      </c>
      <c r="B4326">
        <v>31</v>
      </c>
      <c r="C4326" t="s">
        <v>8</v>
      </c>
      <c r="D4326" t="s">
        <v>9</v>
      </c>
      <c r="E4326" t="s">
        <v>34</v>
      </c>
      <c r="F4326">
        <v>6</v>
      </c>
      <c r="G4326" s="1">
        <v>85000</v>
      </c>
      <c r="H4326" t="s">
        <v>11</v>
      </c>
      <c r="I4326" t="s">
        <v>23</v>
      </c>
    </row>
    <row r="4327" spans="1:9" x14ac:dyDescent="0.3">
      <c r="A4327">
        <v>4328</v>
      </c>
      <c r="B4327">
        <v>41</v>
      </c>
      <c r="C4327" t="s">
        <v>13</v>
      </c>
      <c r="D4327" t="s">
        <v>14</v>
      </c>
      <c r="E4327" t="s">
        <v>29</v>
      </c>
      <c r="F4327">
        <v>13</v>
      </c>
      <c r="G4327" s="1">
        <v>131000</v>
      </c>
      <c r="H4327" t="s">
        <v>11</v>
      </c>
      <c r="I4327" t="s">
        <v>35</v>
      </c>
    </row>
    <row r="4328" spans="1:9" x14ac:dyDescent="0.3">
      <c r="A4328">
        <v>4329</v>
      </c>
      <c r="B4328">
        <v>34</v>
      </c>
      <c r="C4328" t="s">
        <v>8</v>
      </c>
      <c r="D4328" t="s">
        <v>9</v>
      </c>
      <c r="E4328" t="s">
        <v>41</v>
      </c>
      <c r="F4328">
        <v>8</v>
      </c>
      <c r="G4328" s="1">
        <v>101000</v>
      </c>
      <c r="H4328" t="s">
        <v>16</v>
      </c>
      <c r="I4328" t="s">
        <v>39</v>
      </c>
    </row>
    <row r="4329" spans="1:9" x14ac:dyDescent="0.3">
      <c r="A4329">
        <v>4330</v>
      </c>
      <c r="B4329">
        <v>30</v>
      </c>
      <c r="C4329" t="s">
        <v>13</v>
      </c>
      <c r="D4329" t="s">
        <v>14</v>
      </c>
      <c r="E4329" t="s">
        <v>211</v>
      </c>
      <c r="F4329">
        <v>3</v>
      </c>
      <c r="G4329" s="1">
        <v>49000</v>
      </c>
      <c r="H4329" t="s">
        <v>20</v>
      </c>
      <c r="I4329" t="s">
        <v>12</v>
      </c>
    </row>
    <row r="4330" spans="1:9" x14ac:dyDescent="0.3">
      <c r="A4330">
        <v>4331</v>
      </c>
      <c r="B4330">
        <v>44</v>
      </c>
      <c r="C4330" t="s">
        <v>8</v>
      </c>
      <c r="D4330" t="s">
        <v>18</v>
      </c>
      <c r="E4330" t="s">
        <v>60</v>
      </c>
      <c r="F4330">
        <v>18</v>
      </c>
      <c r="G4330" s="1">
        <v>182000</v>
      </c>
      <c r="H4330" t="s">
        <v>11</v>
      </c>
      <c r="I4330" t="s">
        <v>35</v>
      </c>
    </row>
    <row r="4331" spans="1:9" x14ac:dyDescent="0.3">
      <c r="A4331">
        <v>4332</v>
      </c>
      <c r="B4331">
        <v>35</v>
      </c>
      <c r="C4331" t="s">
        <v>13</v>
      </c>
      <c r="D4331" t="s">
        <v>9</v>
      </c>
      <c r="E4331" t="s">
        <v>213</v>
      </c>
      <c r="F4331">
        <v>8</v>
      </c>
      <c r="G4331" s="1">
        <v>92000</v>
      </c>
      <c r="H4331" t="s">
        <v>11</v>
      </c>
      <c r="I4331" t="s">
        <v>44</v>
      </c>
    </row>
    <row r="4332" spans="1:9" x14ac:dyDescent="0.3">
      <c r="A4332">
        <v>4333</v>
      </c>
      <c r="B4332">
        <v>26</v>
      </c>
      <c r="C4332" t="s">
        <v>8</v>
      </c>
      <c r="D4332" t="s">
        <v>210</v>
      </c>
      <c r="E4332" t="s">
        <v>212</v>
      </c>
      <c r="F4332">
        <v>1</v>
      </c>
      <c r="G4332" s="1">
        <v>26000</v>
      </c>
      <c r="H4332" t="s">
        <v>32</v>
      </c>
      <c r="I4332" t="s">
        <v>12</v>
      </c>
    </row>
    <row r="4333" spans="1:9" x14ac:dyDescent="0.3">
      <c r="A4333">
        <v>4334</v>
      </c>
      <c r="B4333">
        <v>37</v>
      </c>
      <c r="C4333" t="s">
        <v>13</v>
      </c>
      <c r="D4333" t="s">
        <v>14</v>
      </c>
      <c r="E4333" t="s">
        <v>42</v>
      </c>
      <c r="F4333">
        <v>12</v>
      </c>
      <c r="G4333" s="1">
        <v>125000</v>
      </c>
      <c r="H4333" t="s">
        <v>11</v>
      </c>
      <c r="I4333" t="s">
        <v>12</v>
      </c>
    </row>
    <row r="4334" spans="1:9" x14ac:dyDescent="0.3">
      <c r="A4334">
        <v>4335</v>
      </c>
      <c r="B4334">
        <v>29</v>
      </c>
      <c r="C4334" t="s">
        <v>8</v>
      </c>
      <c r="D4334" t="s">
        <v>9</v>
      </c>
      <c r="E4334" t="s">
        <v>10</v>
      </c>
      <c r="F4334">
        <v>4</v>
      </c>
      <c r="G4334" s="1">
        <v>71000</v>
      </c>
      <c r="H4334" t="s">
        <v>16</v>
      </c>
      <c r="I4334" t="s">
        <v>12</v>
      </c>
    </row>
    <row r="4335" spans="1:9" x14ac:dyDescent="0.3">
      <c r="A4335">
        <v>4336</v>
      </c>
      <c r="B4335">
        <v>51</v>
      </c>
      <c r="C4335" t="s">
        <v>8</v>
      </c>
      <c r="D4335" t="s">
        <v>18</v>
      </c>
      <c r="E4335" t="s">
        <v>60</v>
      </c>
      <c r="F4335">
        <v>24</v>
      </c>
      <c r="G4335" s="1">
        <v>240000</v>
      </c>
      <c r="H4335" t="s">
        <v>16</v>
      </c>
      <c r="I4335" t="s">
        <v>12</v>
      </c>
    </row>
    <row r="4336" spans="1:9" x14ac:dyDescent="0.3">
      <c r="A4336">
        <v>4337</v>
      </c>
      <c r="B4336">
        <v>28</v>
      </c>
      <c r="C4336" t="s">
        <v>13</v>
      </c>
      <c r="D4336" t="s">
        <v>9</v>
      </c>
      <c r="E4336" t="s">
        <v>110</v>
      </c>
      <c r="F4336">
        <v>2</v>
      </c>
      <c r="G4336" s="1">
        <v>36000</v>
      </c>
      <c r="H4336" t="s">
        <v>27</v>
      </c>
      <c r="I4336" t="s">
        <v>30</v>
      </c>
    </row>
    <row r="4337" spans="1:9" x14ac:dyDescent="0.3">
      <c r="A4337">
        <v>4338</v>
      </c>
      <c r="B4337">
        <v>44</v>
      </c>
      <c r="C4337" t="s">
        <v>13</v>
      </c>
      <c r="D4337" t="s">
        <v>14</v>
      </c>
      <c r="E4337" t="s">
        <v>213</v>
      </c>
      <c r="F4337">
        <v>15</v>
      </c>
      <c r="G4337" s="1">
        <v>152000</v>
      </c>
      <c r="H4337" t="s">
        <v>11</v>
      </c>
      <c r="I4337" t="s">
        <v>12</v>
      </c>
    </row>
    <row r="4338" spans="1:9" x14ac:dyDescent="0.3">
      <c r="A4338">
        <v>4339</v>
      </c>
      <c r="B4338">
        <v>38</v>
      </c>
      <c r="C4338" t="s">
        <v>8</v>
      </c>
      <c r="D4338" t="s">
        <v>9</v>
      </c>
      <c r="E4338" t="s">
        <v>41</v>
      </c>
      <c r="F4338">
        <v>11</v>
      </c>
      <c r="G4338" s="1">
        <v>119000</v>
      </c>
      <c r="H4338" t="s">
        <v>16</v>
      </c>
      <c r="I4338" t="s">
        <v>17</v>
      </c>
    </row>
    <row r="4339" spans="1:9" x14ac:dyDescent="0.3">
      <c r="A4339">
        <v>4340</v>
      </c>
      <c r="B4339">
        <v>30</v>
      </c>
      <c r="C4339" t="s">
        <v>13</v>
      </c>
      <c r="D4339" t="s">
        <v>210</v>
      </c>
      <c r="E4339" t="s">
        <v>212</v>
      </c>
      <c r="F4339">
        <v>1</v>
      </c>
      <c r="G4339" s="1">
        <v>26000</v>
      </c>
      <c r="H4339" t="s">
        <v>27</v>
      </c>
      <c r="I4339" t="s">
        <v>30</v>
      </c>
    </row>
    <row r="4340" spans="1:9" x14ac:dyDescent="0.3">
      <c r="A4340">
        <v>4341</v>
      </c>
      <c r="B4340">
        <v>45</v>
      </c>
      <c r="C4340" t="s">
        <v>8</v>
      </c>
      <c r="D4340" t="s">
        <v>18</v>
      </c>
      <c r="E4340" t="s">
        <v>60</v>
      </c>
      <c r="F4340">
        <v>19</v>
      </c>
      <c r="G4340" s="1">
        <v>190000</v>
      </c>
      <c r="H4340" t="s">
        <v>16</v>
      </c>
      <c r="I4340" t="s">
        <v>17</v>
      </c>
    </row>
    <row r="4341" spans="1:9" x14ac:dyDescent="0.3">
      <c r="A4341">
        <v>4342</v>
      </c>
      <c r="B4341">
        <v>31</v>
      </c>
      <c r="C4341" t="s">
        <v>8</v>
      </c>
      <c r="D4341" t="s">
        <v>9</v>
      </c>
      <c r="E4341" t="s">
        <v>34</v>
      </c>
      <c r="F4341">
        <v>6</v>
      </c>
      <c r="G4341" s="1">
        <v>85000</v>
      </c>
      <c r="H4341" t="s">
        <v>27</v>
      </c>
      <c r="I4341" t="s">
        <v>30</v>
      </c>
    </row>
    <row r="4342" spans="1:9" x14ac:dyDescent="0.3">
      <c r="A4342">
        <v>4343</v>
      </c>
      <c r="B4342">
        <v>41</v>
      </c>
      <c r="C4342" t="s">
        <v>13</v>
      </c>
      <c r="D4342" t="s">
        <v>14</v>
      </c>
      <c r="E4342" t="s">
        <v>29</v>
      </c>
      <c r="F4342">
        <v>13</v>
      </c>
      <c r="G4342" s="1">
        <v>131000</v>
      </c>
      <c r="H4342" t="s">
        <v>20</v>
      </c>
      <c r="I4342" t="s">
        <v>56</v>
      </c>
    </row>
    <row r="4343" spans="1:9" x14ac:dyDescent="0.3">
      <c r="A4343">
        <v>4344</v>
      </c>
      <c r="B4343">
        <v>34</v>
      </c>
      <c r="C4343" t="s">
        <v>8</v>
      </c>
      <c r="D4343" t="s">
        <v>9</v>
      </c>
      <c r="E4343" t="s">
        <v>41</v>
      </c>
      <c r="F4343">
        <v>8</v>
      </c>
      <c r="G4343" s="1">
        <v>101000</v>
      </c>
      <c r="H4343" t="s">
        <v>32</v>
      </c>
      <c r="I4343" t="s">
        <v>12</v>
      </c>
    </row>
    <row r="4344" spans="1:9" x14ac:dyDescent="0.3">
      <c r="A4344">
        <v>4345</v>
      </c>
      <c r="B4344">
        <v>30</v>
      </c>
      <c r="C4344" t="s">
        <v>13</v>
      </c>
      <c r="D4344" t="s">
        <v>14</v>
      </c>
      <c r="E4344" t="s">
        <v>211</v>
      </c>
      <c r="F4344">
        <v>3</v>
      </c>
      <c r="G4344" s="1">
        <v>49000</v>
      </c>
      <c r="H4344" t="s">
        <v>32</v>
      </c>
      <c r="I4344" t="s">
        <v>23</v>
      </c>
    </row>
    <row r="4345" spans="1:9" x14ac:dyDescent="0.3">
      <c r="A4345">
        <v>4346</v>
      </c>
      <c r="B4345">
        <v>44</v>
      </c>
      <c r="C4345" t="s">
        <v>8</v>
      </c>
      <c r="D4345" t="s">
        <v>18</v>
      </c>
      <c r="E4345" t="s">
        <v>60</v>
      </c>
      <c r="F4345">
        <v>18</v>
      </c>
      <c r="G4345" s="1">
        <v>182000</v>
      </c>
      <c r="H4345" t="s">
        <v>32</v>
      </c>
      <c r="I4345" t="s">
        <v>33</v>
      </c>
    </row>
    <row r="4346" spans="1:9" x14ac:dyDescent="0.3">
      <c r="A4346">
        <v>4347</v>
      </c>
      <c r="B4346">
        <v>35</v>
      </c>
      <c r="C4346" t="s">
        <v>13</v>
      </c>
      <c r="D4346" t="s">
        <v>9</v>
      </c>
      <c r="E4346" t="s">
        <v>213</v>
      </c>
      <c r="F4346">
        <v>8</v>
      </c>
      <c r="G4346" s="1">
        <v>92000</v>
      </c>
      <c r="H4346" t="s">
        <v>20</v>
      </c>
      <c r="I4346" t="s">
        <v>23</v>
      </c>
    </row>
    <row r="4347" spans="1:9" x14ac:dyDescent="0.3">
      <c r="A4347">
        <v>4348</v>
      </c>
      <c r="B4347">
        <v>26</v>
      </c>
      <c r="C4347" t="s">
        <v>8</v>
      </c>
      <c r="D4347" t="s">
        <v>210</v>
      </c>
      <c r="E4347" t="s">
        <v>212</v>
      </c>
      <c r="F4347">
        <v>1</v>
      </c>
      <c r="G4347" s="1">
        <v>26000</v>
      </c>
      <c r="H4347" t="s">
        <v>32</v>
      </c>
      <c r="I4347" t="s">
        <v>12</v>
      </c>
    </row>
    <row r="4348" spans="1:9" x14ac:dyDescent="0.3">
      <c r="A4348">
        <v>4349</v>
      </c>
      <c r="B4348">
        <v>37</v>
      </c>
      <c r="C4348" t="s">
        <v>13</v>
      </c>
      <c r="D4348" t="s">
        <v>14</v>
      </c>
      <c r="E4348" t="s">
        <v>42</v>
      </c>
      <c r="F4348">
        <v>12</v>
      </c>
      <c r="G4348" s="1">
        <v>125000</v>
      </c>
      <c r="H4348" t="s">
        <v>27</v>
      </c>
      <c r="I4348" t="s">
        <v>28</v>
      </c>
    </row>
    <row r="4349" spans="1:9" x14ac:dyDescent="0.3">
      <c r="A4349">
        <v>4350</v>
      </c>
      <c r="B4349">
        <v>29</v>
      </c>
      <c r="C4349" t="s">
        <v>8</v>
      </c>
      <c r="D4349" t="s">
        <v>9</v>
      </c>
      <c r="E4349" t="s">
        <v>10</v>
      </c>
      <c r="F4349">
        <v>4</v>
      </c>
      <c r="G4349" s="1">
        <v>71000</v>
      </c>
      <c r="H4349" t="s">
        <v>32</v>
      </c>
      <c r="I4349" t="s">
        <v>23</v>
      </c>
    </row>
    <row r="4350" spans="1:9" x14ac:dyDescent="0.3">
      <c r="A4350">
        <v>4351</v>
      </c>
      <c r="B4350">
        <v>51</v>
      </c>
      <c r="C4350" t="s">
        <v>8</v>
      </c>
      <c r="D4350" t="s">
        <v>18</v>
      </c>
      <c r="E4350" t="s">
        <v>60</v>
      </c>
      <c r="F4350">
        <v>24</v>
      </c>
      <c r="G4350" s="1">
        <v>240000</v>
      </c>
      <c r="H4350" t="s">
        <v>20</v>
      </c>
      <c r="I4350" t="s">
        <v>56</v>
      </c>
    </row>
    <row r="4351" spans="1:9" x14ac:dyDescent="0.3">
      <c r="A4351">
        <v>4352</v>
      </c>
      <c r="B4351">
        <v>28</v>
      </c>
      <c r="C4351" t="s">
        <v>13</v>
      </c>
      <c r="D4351" t="s">
        <v>9</v>
      </c>
      <c r="E4351" t="s">
        <v>110</v>
      </c>
      <c r="F4351">
        <v>2</v>
      </c>
      <c r="G4351" s="1">
        <v>36000</v>
      </c>
      <c r="H4351" t="s">
        <v>32</v>
      </c>
      <c r="I4351" t="s">
        <v>23</v>
      </c>
    </row>
    <row r="4352" spans="1:9" x14ac:dyDescent="0.3">
      <c r="A4352">
        <v>4353</v>
      </c>
      <c r="B4352">
        <v>44</v>
      </c>
      <c r="C4352" t="s">
        <v>13</v>
      </c>
      <c r="D4352" t="s">
        <v>14</v>
      </c>
      <c r="E4352" t="s">
        <v>213</v>
      </c>
      <c r="F4352">
        <v>15</v>
      </c>
      <c r="G4352" s="1">
        <v>152000</v>
      </c>
      <c r="H4352" t="s">
        <v>32</v>
      </c>
      <c r="I4352" t="s">
        <v>12</v>
      </c>
    </row>
    <row r="4353" spans="1:9" x14ac:dyDescent="0.3">
      <c r="A4353">
        <v>4354</v>
      </c>
      <c r="B4353">
        <v>38</v>
      </c>
      <c r="C4353" t="s">
        <v>8</v>
      </c>
      <c r="D4353" t="s">
        <v>9</v>
      </c>
      <c r="E4353" t="s">
        <v>41</v>
      </c>
      <c r="F4353">
        <v>11</v>
      </c>
      <c r="G4353" s="1">
        <v>119000</v>
      </c>
      <c r="H4353" t="s">
        <v>20</v>
      </c>
      <c r="I4353" t="s">
        <v>23</v>
      </c>
    </row>
    <row r="4354" spans="1:9" x14ac:dyDescent="0.3">
      <c r="A4354">
        <v>4355</v>
      </c>
      <c r="B4354">
        <v>30</v>
      </c>
      <c r="C4354" t="s">
        <v>13</v>
      </c>
      <c r="D4354" t="s">
        <v>210</v>
      </c>
      <c r="E4354" t="s">
        <v>212</v>
      </c>
      <c r="F4354">
        <v>1</v>
      </c>
      <c r="G4354" s="1">
        <v>26000</v>
      </c>
      <c r="H4354" t="s">
        <v>11</v>
      </c>
      <c r="I4354" t="s">
        <v>44</v>
      </c>
    </row>
    <row r="4355" spans="1:9" x14ac:dyDescent="0.3">
      <c r="A4355">
        <v>4356</v>
      </c>
      <c r="B4355">
        <v>45</v>
      </c>
      <c r="C4355" t="s">
        <v>8</v>
      </c>
      <c r="D4355" t="s">
        <v>18</v>
      </c>
      <c r="E4355" t="s">
        <v>60</v>
      </c>
      <c r="F4355">
        <v>19</v>
      </c>
      <c r="G4355" s="1">
        <v>190000</v>
      </c>
      <c r="H4355" t="s">
        <v>32</v>
      </c>
      <c r="I4355" t="s">
        <v>23</v>
      </c>
    </row>
    <row r="4356" spans="1:9" x14ac:dyDescent="0.3">
      <c r="A4356">
        <v>4357</v>
      </c>
      <c r="B4356">
        <v>31</v>
      </c>
      <c r="C4356" t="s">
        <v>8</v>
      </c>
      <c r="D4356" t="s">
        <v>9</v>
      </c>
      <c r="E4356" t="s">
        <v>34</v>
      </c>
      <c r="F4356">
        <v>6</v>
      </c>
      <c r="G4356" s="1">
        <v>85000</v>
      </c>
      <c r="H4356" t="s">
        <v>20</v>
      </c>
      <c r="I4356" t="s">
        <v>56</v>
      </c>
    </row>
    <row r="4357" spans="1:9" x14ac:dyDescent="0.3">
      <c r="A4357">
        <v>4358</v>
      </c>
      <c r="B4357">
        <v>41</v>
      </c>
      <c r="C4357" t="s">
        <v>13</v>
      </c>
      <c r="D4357" t="s">
        <v>14</v>
      </c>
      <c r="E4357" t="s">
        <v>29</v>
      </c>
      <c r="F4357">
        <v>13</v>
      </c>
      <c r="G4357" s="1">
        <v>131000</v>
      </c>
      <c r="H4357" t="s">
        <v>32</v>
      </c>
      <c r="I4357" t="s">
        <v>23</v>
      </c>
    </row>
    <row r="4358" spans="1:9" x14ac:dyDescent="0.3">
      <c r="A4358">
        <v>4359</v>
      </c>
      <c r="B4358">
        <v>34</v>
      </c>
      <c r="C4358" t="s">
        <v>8</v>
      </c>
      <c r="D4358" t="s">
        <v>9</v>
      </c>
      <c r="E4358" t="s">
        <v>41</v>
      </c>
      <c r="F4358">
        <v>8</v>
      </c>
      <c r="G4358" s="1">
        <v>101000</v>
      </c>
      <c r="H4358" t="s">
        <v>16</v>
      </c>
      <c r="I4358" t="s">
        <v>39</v>
      </c>
    </row>
    <row r="4359" spans="1:9" x14ac:dyDescent="0.3">
      <c r="A4359">
        <v>4360</v>
      </c>
      <c r="B4359">
        <v>30</v>
      </c>
      <c r="C4359" t="s">
        <v>13</v>
      </c>
      <c r="D4359" t="s">
        <v>14</v>
      </c>
      <c r="E4359" t="s">
        <v>211</v>
      </c>
      <c r="F4359">
        <v>3</v>
      </c>
      <c r="G4359" s="1">
        <v>49000</v>
      </c>
      <c r="H4359" t="s">
        <v>16</v>
      </c>
      <c r="I4359" t="s">
        <v>17</v>
      </c>
    </row>
    <row r="4360" spans="1:9" x14ac:dyDescent="0.3">
      <c r="A4360">
        <v>4361</v>
      </c>
      <c r="B4360">
        <v>44</v>
      </c>
      <c r="C4360" t="s">
        <v>8</v>
      </c>
      <c r="D4360" t="s">
        <v>18</v>
      </c>
      <c r="E4360" t="s">
        <v>60</v>
      </c>
      <c r="F4360">
        <v>18</v>
      </c>
      <c r="G4360" s="1">
        <v>182000</v>
      </c>
      <c r="H4360" t="s">
        <v>27</v>
      </c>
      <c r="I4360" t="s">
        <v>30</v>
      </c>
    </row>
    <row r="4361" spans="1:9" x14ac:dyDescent="0.3">
      <c r="A4361">
        <v>4362</v>
      </c>
      <c r="B4361">
        <v>35</v>
      </c>
      <c r="C4361" t="s">
        <v>13</v>
      </c>
      <c r="D4361" t="s">
        <v>9</v>
      </c>
      <c r="E4361" t="s">
        <v>213</v>
      </c>
      <c r="F4361">
        <v>8</v>
      </c>
      <c r="G4361" s="1">
        <v>92000</v>
      </c>
      <c r="H4361" t="s">
        <v>32</v>
      </c>
      <c r="I4361" t="s">
        <v>12</v>
      </c>
    </row>
    <row r="4362" spans="1:9" x14ac:dyDescent="0.3">
      <c r="A4362">
        <v>4363</v>
      </c>
      <c r="B4362">
        <v>26</v>
      </c>
      <c r="C4362" t="s">
        <v>8</v>
      </c>
      <c r="D4362" t="s">
        <v>210</v>
      </c>
      <c r="E4362" t="s">
        <v>212</v>
      </c>
      <c r="F4362">
        <v>1</v>
      </c>
      <c r="G4362" s="1">
        <v>26000</v>
      </c>
      <c r="H4362" t="s">
        <v>20</v>
      </c>
      <c r="I4362" t="s">
        <v>56</v>
      </c>
    </row>
    <row r="4363" spans="1:9" x14ac:dyDescent="0.3">
      <c r="A4363">
        <v>4364</v>
      </c>
      <c r="B4363">
        <v>37</v>
      </c>
      <c r="C4363" t="s">
        <v>13</v>
      </c>
      <c r="D4363" t="s">
        <v>14</v>
      </c>
      <c r="E4363" t="s">
        <v>42</v>
      </c>
      <c r="F4363">
        <v>12</v>
      </c>
      <c r="G4363" s="1">
        <v>125000</v>
      </c>
      <c r="H4363" t="s">
        <v>27</v>
      </c>
      <c r="I4363" t="s">
        <v>12</v>
      </c>
    </row>
    <row r="4364" spans="1:9" x14ac:dyDescent="0.3">
      <c r="A4364">
        <v>4365</v>
      </c>
      <c r="B4364">
        <v>29</v>
      </c>
      <c r="C4364" t="s">
        <v>8</v>
      </c>
      <c r="D4364" t="s">
        <v>9</v>
      </c>
      <c r="E4364" t="s">
        <v>10</v>
      </c>
      <c r="F4364">
        <v>4</v>
      </c>
      <c r="G4364" s="1">
        <v>71000</v>
      </c>
      <c r="H4364" t="s">
        <v>16</v>
      </c>
      <c r="I4364" t="s">
        <v>23</v>
      </c>
    </row>
    <row r="4365" spans="1:9" x14ac:dyDescent="0.3">
      <c r="A4365">
        <v>4366</v>
      </c>
      <c r="B4365">
        <v>51</v>
      </c>
      <c r="C4365" t="s">
        <v>8</v>
      </c>
      <c r="D4365" t="s">
        <v>18</v>
      </c>
      <c r="E4365" t="s">
        <v>60</v>
      </c>
      <c r="F4365">
        <v>24</v>
      </c>
      <c r="G4365" s="1">
        <v>240000</v>
      </c>
      <c r="H4365" t="s">
        <v>20</v>
      </c>
      <c r="I4365" t="s">
        <v>12</v>
      </c>
    </row>
    <row r="4366" spans="1:9" x14ac:dyDescent="0.3">
      <c r="A4366">
        <v>4367</v>
      </c>
      <c r="B4366">
        <v>28</v>
      </c>
      <c r="C4366" t="s">
        <v>13</v>
      </c>
      <c r="D4366" t="s">
        <v>9</v>
      </c>
      <c r="E4366" t="s">
        <v>110</v>
      </c>
      <c r="F4366">
        <v>2</v>
      </c>
      <c r="G4366" s="1">
        <v>36000</v>
      </c>
      <c r="H4366" t="s">
        <v>20</v>
      </c>
      <c r="I4366" t="s">
        <v>12</v>
      </c>
    </row>
    <row r="4367" spans="1:9" x14ac:dyDescent="0.3">
      <c r="A4367">
        <v>4368</v>
      </c>
      <c r="B4367">
        <v>44</v>
      </c>
      <c r="C4367" t="s">
        <v>13</v>
      </c>
      <c r="D4367" t="s">
        <v>14</v>
      </c>
      <c r="E4367" t="s">
        <v>213</v>
      </c>
      <c r="F4367">
        <v>15</v>
      </c>
      <c r="G4367" s="1">
        <v>152000</v>
      </c>
      <c r="H4367" t="s">
        <v>27</v>
      </c>
      <c r="I4367" t="s">
        <v>28</v>
      </c>
    </row>
    <row r="4368" spans="1:9" x14ac:dyDescent="0.3">
      <c r="A4368">
        <v>4369</v>
      </c>
      <c r="B4368">
        <v>38</v>
      </c>
      <c r="C4368" t="s">
        <v>8</v>
      </c>
      <c r="D4368" t="s">
        <v>9</v>
      </c>
      <c r="E4368" t="s">
        <v>41</v>
      </c>
      <c r="F4368">
        <v>11</v>
      </c>
      <c r="G4368" s="1">
        <v>119000</v>
      </c>
      <c r="H4368" t="s">
        <v>27</v>
      </c>
      <c r="I4368" t="s">
        <v>30</v>
      </c>
    </row>
    <row r="4369" spans="1:9" x14ac:dyDescent="0.3">
      <c r="A4369">
        <v>4370</v>
      </c>
      <c r="B4369">
        <v>30</v>
      </c>
      <c r="C4369" t="s">
        <v>13</v>
      </c>
      <c r="D4369" t="s">
        <v>210</v>
      </c>
      <c r="E4369" t="s">
        <v>212</v>
      </c>
      <c r="F4369">
        <v>1</v>
      </c>
      <c r="G4369" s="1">
        <v>26000</v>
      </c>
      <c r="H4369" t="s">
        <v>27</v>
      </c>
      <c r="I4369" t="s">
        <v>12</v>
      </c>
    </row>
    <row r="4370" spans="1:9" x14ac:dyDescent="0.3">
      <c r="A4370">
        <v>4371</v>
      </c>
      <c r="B4370">
        <v>45</v>
      </c>
      <c r="C4370" t="s">
        <v>8</v>
      </c>
      <c r="D4370" t="s">
        <v>18</v>
      </c>
      <c r="E4370" t="s">
        <v>60</v>
      </c>
      <c r="F4370">
        <v>19</v>
      </c>
      <c r="G4370" s="1">
        <v>190000</v>
      </c>
      <c r="H4370" t="s">
        <v>16</v>
      </c>
      <c r="I4370" t="s">
        <v>17</v>
      </c>
    </row>
    <row r="4371" spans="1:9" x14ac:dyDescent="0.3">
      <c r="A4371">
        <v>4372</v>
      </c>
      <c r="B4371">
        <v>31</v>
      </c>
      <c r="C4371" t="s">
        <v>8</v>
      </c>
      <c r="D4371" t="s">
        <v>9</v>
      </c>
      <c r="E4371" t="s">
        <v>34</v>
      </c>
      <c r="F4371">
        <v>6</v>
      </c>
      <c r="G4371" s="1">
        <v>85000</v>
      </c>
      <c r="H4371" t="s">
        <v>32</v>
      </c>
      <c r="I4371" t="s">
        <v>23</v>
      </c>
    </row>
    <row r="4372" spans="1:9" x14ac:dyDescent="0.3">
      <c r="A4372">
        <v>4373</v>
      </c>
      <c r="B4372">
        <v>41</v>
      </c>
      <c r="C4372" t="s">
        <v>13</v>
      </c>
      <c r="D4372" t="s">
        <v>14</v>
      </c>
      <c r="E4372" t="s">
        <v>29</v>
      </c>
      <c r="F4372">
        <v>13</v>
      </c>
      <c r="G4372" s="1">
        <v>131000</v>
      </c>
      <c r="H4372" t="s">
        <v>11</v>
      </c>
      <c r="I4372" t="s">
        <v>35</v>
      </c>
    </row>
    <row r="4373" spans="1:9" x14ac:dyDescent="0.3">
      <c r="A4373">
        <v>4374</v>
      </c>
      <c r="B4373">
        <v>34</v>
      </c>
      <c r="C4373" t="s">
        <v>8</v>
      </c>
      <c r="D4373" t="s">
        <v>9</v>
      </c>
      <c r="E4373" t="s">
        <v>41</v>
      </c>
      <c r="F4373">
        <v>8</v>
      </c>
      <c r="G4373" s="1">
        <v>101000</v>
      </c>
      <c r="H4373" t="s">
        <v>20</v>
      </c>
      <c r="I4373" t="s">
        <v>56</v>
      </c>
    </row>
    <row r="4374" spans="1:9" x14ac:dyDescent="0.3">
      <c r="A4374">
        <v>4375</v>
      </c>
      <c r="B4374">
        <v>30</v>
      </c>
      <c r="C4374" t="s">
        <v>13</v>
      </c>
      <c r="D4374" t="s">
        <v>14</v>
      </c>
      <c r="E4374" t="s">
        <v>211</v>
      </c>
      <c r="F4374">
        <v>3</v>
      </c>
      <c r="G4374" s="1">
        <v>49000</v>
      </c>
      <c r="H4374" t="s">
        <v>11</v>
      </c>
      <c r="I4374" t="s">
        <v>44</v>
      </c>
    </row>
    <row r="4375" spans="1:9" x14ac:dyDescent="0.3">
      <c r="A4375">
        <v>4376</v>
      </c>
      <c r="B4375">
        <v>44</v>
      </c>
      <c r="C4375" t="s">
        <v>8</v>
      </c>
      <c r="D4375" t="s">
        <v>18</v>
      </c>
      <c r="E4375" t="s">
        <v>60</v>
      </c>
      <c r="F4375">
        <v>18</v>
      </c>
      <c r="G4375" s="1">
        <v>182000</v>
      </c>
      <c r="H4375" t="s">
        <v>20</v>
      </c>
      <c r="I4375" t="s">
        <v>56</v>
      </c>
    </row>
    <row r="4376" spans="1:9" x14ac:dyDescent="0.3">
      <c r="A4376">
        <v>4377</v>
      </c>
      <c r="B4376">
        <v>35</v>
      </c>
      <c r="C4376" t="s">
        <v>13</v>
      </c>
      <c r="D4376" t="s">
        <v>9</v>
      </c>
      <c r="E4376" t="s">
        <v>213</v>
      </c>
      <c r="F4376">
        <v>8</v>
      </c>
      <c r="G4376" s="1">
        <v>92000</v>
      </c>
      <c r="H4376" t="s">
        <v>32</v>
      </c>
      <c r="I4376" t="s">
        <v>33</v>
      </c>
    </row>
    <row r="4377" spans="1:9" x14ac:dyDescent="0.3">
      <c r="A4377">
        <v>4378</v>
      </c>
      <c r="B4377">
        <v>26</v>
      </c>
      <c r="C4377" t="s">
        <v>8</v>
      </c>
      <c r="D4377" t="s">
        <v>210</v>
      </c>
      <c r="E4377" t="s">
        <v>212</v>
      </c>
      <c r="F4377">
        <v>1</v>
      </c>
      <c r="G4377" s="1">
        <v>26000</v>
      </c>
      <c r="H4377" t="s">
        <v>11</v>
      </c>
      <c r="I4377" t="s">
        <v>12</v>
      </c>
    </row>
    <row r="4378" spans="1:9" x14ac:dyDescent="0.3">
      <c r="A4378">
        <v>4379</v>
      </c>
      <c r="B4378">
        <v>37</v>
      </c>
      <c r="C4378" t="s">
        <v>13</v>
      </c>
      <c r="D4378" t="s">
        <v>14</v>
      </c>
      <c r="E4378" t="s">
        <v>42</v>
      </c>
      <c r="F4378">
        <v>12</v>
      </c>
      <c r="G4378" s="1">
        <v>125000</v>
      </c>
      <c r="H4378" t="s">
        <v>27</v>
      </c>
      <c r="I4378" t="s">
        <v>12</v>
      </c>
    </row>
    <row r="4379" spans="1:9" x14ac:dyDescent="0.3">
      <c r="A4379">
        <v>4380</v>
      </c>
      <c r="B4379">
        <v>29</v>
      </c>
      <c r="C4379" t="s">
        <v>8</v>
      </c>
      <c r="D4379" t="s">
        <v>9</v>
      </c>
      <c r="E4379" t="s">
        <v>10</v>
      </c>
      <c r="F4379">
        <v>4</v>
      </c>
      <c r="G4379" s="1">
        <v>71000</v>
      </c>
      <c r="H4379" t="s">
        <v>20</v>
      </c>
      <c r="I4379" t="s">
        <v>23</v>
      </c>
    </row>
    <row r="4380" spans="1:9" x14ac:dyDescent="0.3">
      <c r="A4380">
        <v>4381</v>
      </c>
      <c r="B4380">
        <v>51</v>
      </c>
      <c r="C4380" t="s">
        <v>8</v>
      </c>
      <c r="D4380" t="s">
        <v>18</v>
      </c>
      <c r="E4380" t="s">
        <v>60</v>
      </c>
      <c r="F4380">
        <v>24</v>
      </c>
      <c r="G4380" s="1">
        <v>240000</v>
      </c>
      <c r="H4380" t="s">
        <v>20</v>
      </c>
      <c r="I4380" t="s">
        <v>23</v>
      </c>
    </row>
    <row r="4381" spans="1:9" x14ac:dyDescent="0.3">
      <c r="A4381">
        <v>4382</v>
      </c>
      <c r="B4381">
        <v>28</v>
      </c>
      <c r="C4381" t="s">
        <v>13</v>
      </c>
      <c r="D4381" t="s">
        <v>9</v>
      </c>
      <c r="E4381" t="s">
        <v>110</v>
      </c>
      <c r="F4381">
        <v>2</v>
      </c>
      <c r="G4381" s="1">
        <v>36000</v>
      </c>
      <c r="H4381" t="s">
        <v>20</v>
      </c>
      <c r="I4381" t="s">
        <v>12</v>
      </c>
    </row>
    <row r="4382" spans="1:9" x14ac:dyDescent="0.3">
      <c r="A4382">
        <v>4383</v>
      </c>
      <c r="B4382">
        <v>44</v>
      </c>
      <c r="C4382" t="s">
        <v>13</v>
      </c>
      <c r="D4382" t="s">
        <v>14</v>
      </c>
      <c r="E4382" t="s">
        <v>213</v>
      </c>
      <c r="F4382">
        <v>15</v>
      </c>
      <c r="G4382" s="1">
        <v>152000</v>
      </c>
      <c r="H4382" t="s">
        <v>11</v>
      </c>
      <c r="I4382" t="s">
        <v>35</v>
      </c>
    </row>
    <row r="4383" spans="1:9" x14ac:dyDescent="0.3">
      <c r="A4383">
        <v>4384</v>
      </c>
      <c r="B4383">
        <v>38</v>
      </c>
      <c r="C4383" t="s">
        <v>8</v>
      </c>
      <c r="D4383" t="s">
        <v>9</v>
      </c>
      <c r="E4383" t="s">
        <v>41</v>
      </c>
      <c r="F4383">
        <v>11</v>
      </c>
      <c r="G4383" s="1">
        <v>119000</v>
      </c>
      <c r="H4383" t="s">
        <v>32</v>
      </c>
      <c r="I4383" t="s">
        <v>23</v>
      </c>
    </row>
    <row r="4384" spans="1:9" x14ac:dyDescent="0.3">
      <c r="A4384">
        <v>4385</v>
      </c>
      <c r="B4384">
        <v>30</v>
      </c>
      <c r="C4384" t="s">
        <v>13</v>
      </c>
      <c r="D4384" t="s">
        <v>210</v>
      </c>
      <c r="E4384" t="s">
        <v>212</v>
      </c>
      <c r="F4384">
        <v>1</v>
      </c>
      <c r="G4384" s="1">
        <v>26000</v>
      </c>
      <c r="H4384" t="s">
        <v>27</v>
      </c>
      <c r="I4384" t="s">
        <v>30</v>
      </c>
    </row>
    <row r="4385" spans="1:9" x14ac:dyDescent="0.3">
      <c r="A4385">
        <v>4386</v>
      </c>
      <c r="B4385">
        <v>45</v>
      </c>
      <c r="C4385" t="s">
        <v>8</v>
      </c>
      <c r="D4385" t="s">
        <v>18</v>
      </c>
      <c r="E4385" t="s">
        <v>60</v>
      </c>
      <c r="F4385">
        <v>19</v>
      </c>
      <c r="G4385" s="1">
        <v>190000</v>
      </c>
      <c r="H4385" t="s">
        <v>32</v>
      </c>
      <c r="I4385" t="s">
        <v>12</v>
      </c>
    </row>
    <row r="4386" spans="1:9" x14ac:dyDescent="0.3">
      <c r="A4386">
        <v>4387</v>
      </c>
      <c r="B4386">
        <v>31</v>
      </c>
      <c r="C4386" t="s">
        <v>8</v>
      </c>
      <c r="D4386" t="s">
        <v>9</v>
      </c>
      <c r="E4386" t="s">
        <v>34</v>
      </c>
      <c r="F4386">
        <v>6</v>
      </c>
      <c r="G4386" s="1">
        <v>85000</v>
      </c>
      <c r="H4386" t="s">
        <v>11</v>
      </c>
      <c r="I4386" t="s">
        <v>35</v>
      </c>
    </row>
    <row r="4387" spans="1:9" x14ac:dyDescent="0.3">
      <c r="A4387">
        <v>4388</v>
      </c>
      <c r="B4387">
        <v>41</v>
      </c>
      <c r="C4387" t="s">
        <v>13</v>
      </c>
      <c r="D4387" t="s">
        <v>14</v>
      </c>
      <c r="E4387" t="s">
        <v>29</v>
      </c>
      <c r="F4387">
        <v>13</v>
      </c>
      <c r="G4387" s="1">
        <v>131000</v>
      </c>
      <c r="H4387" t="s">
        <v>27</v>
      </c>
      <c r="I4387" t="s">
        <v>28</v>
      </c>
    </row>
    <row r="4388" spans="1:9" x14ac:dyDescent="0.3">
      <c r="A4388">
        <v>4389</v>
      </c>
      <c r="B4388">
        <v>27</v>
      </c>
      <c r="C4388" t="s">
        <v>8</v>
      </c>
      <c r="D4388" t="s">
        <v>9</v>
      </c>
      <c r="E4388" t="s">
        <v>34</v>
      </c>
      <c r="F4388">
        <v>3</v>
      </c>
      <c r="G4388" s="1">
        <v>62000</v>
      </c>
      <c r="H4388" t="s">
        <v>20</v>
      </c>
      <c r="I4388" t="s">
        <v>12</v>
      </c>
    </row>
    <row r="4389" spans="1:9" x14ac:dyDescent="0.3">
      <c r="A4389">
        <v>4390</v>
      </c>
      <c r="B4389">
        <v>42</v>
      </c>
      <c r="C4389" t="s">
        <v>13</v>
      </c>
      <c r="D4389" t="s">
        <v>14</v>
      </c>
      <c r="E4389" t="s">
        <v>42</v>
      </c>
      <c r="F4389">
        <v>16</v>
      </c>
      <c r="G4389" s="1">
        <v>137000</v>
      </c>
      <c r="H4389" t="s">
        <v>16</v>
      </c>
      <c r="I4389" t="s">
        <v>23</v>
      </c>
    </row>
    <row r="4390" spans="1:9" x14ac:dyDescent="0.3">
      <c r="A4390">
        <v>4391</v>
      </c>
      <c r="B4390">
        <v>35</v>
      </c>
      <c r="C4390" t="s">
        <v>8</v>
      </c>
      <c r="D4390" t="s">
        <v>18</v>
      </c>
      <c r="E4390" t="s">
        <v>60</v>
      </c>
      <c r="F4390">
        <v>9</v>
      </c>
      <c r="G4390" s="1">
        <v>112000</v>
      </c>
      <c r="H4390" t="s">
        <v>11</v>
      </c>
      <c r="I4390" t="s">
        <v>35</v>
      </c>
    </row>
    <row r="4391" spans="1:9" x14ac:dyDescent="0.3">
      <c r="A4391">
        <v>4392</v>
      </c>
      <c r="B4391">
        <v>29</v>
      </c>
      <c r="C4391" t="s">
        <v>13</v>
      </c>
      <c r="D4391" t="s">
        <v>9</v>
      </c>
      <c r="E4391" t="s">
        <v>211</v>
      </c>
      <c r="F4391">
        <v>2</v>
      </c>
      <c r="G4391" s="1">
        <v>45000</v>
      </c>
      <c r="H4391" t="s">
        <v>16</v>
      </c>
      <c r="I4391" t="s">
        <v>12</v>
      </c>
    </row>
    <row r="4392" spans="1:9" x14ac:dyDescent="0.3">
      <c r="A4392">
        <v>4393</v>
      </c>
      <c r="B4392">
        <v>33</v>
      </c>
      <c r="C4392" t="s">
        <v>8</v>
      </c>
      <c r="D4392" t="s">
        <v>210</v>
      </c>
      <c r="E4392" t="s">
        <v>212</v>
      </c>
      <c r="F4392">
        <v>1</v>
      </c>
      <c r="G4392" s="1">
        <v>25000</v>
      </c>
      <c r="H4392" t="s">
        <v>16</v>
      </c>
      <c r="I4392" t="s">
        <v>17</v>
      </c>
    </row>
    <row r="4393" spans="1:9" x14ac:dyDescent="0.3">
      <c r="A4393">
        <v>4394</v>
      </c>
      <c r="B4393">
        <v>36</v>
      </c>
      <c r="C4393" t="s">
        <v>13</v>
      </c>
      <c r="D4393" t="s">
        <v>9</v>
      </c>
      <c r="E4393" t="s">
        <v>41</v>
      </c>
      <c r="F4393">
        <v>7</v>
      </c>
      <c r="G4393" s="1">
        <v>91000</v>
      </c>
      <c r="H4393" t="s">
        <v>16</v>
      </c>
      <c r="I4393" t="s">
        <v>12</v>
      </c>
    </row>
    <row r="4394" spans="1:9" x14ac:dyDescent="0.3">
      <c r="A4394">
        <v>4395</v>
      </c>
      <c r="B4394">
        <v>43</v>
      </c>
      <c r="C4394" t="s">
        <v>8</v>
      </c>
      <c r="D4394" t="s">
        <v>18</v>
      </c>
      <c r="E4394" t="s">
        <v>60</v>
      </c>
      <c r="F4394">
        <v>17</v>
      </c>
      <c r="G4394" s="1">
        <v>179000</v>
      </c>
      <c r="H4394" t="s">
        <v>11</v>
      </c>
      <c r="I4394" t="s">
        <v>23</v>
      </c>
    </row>
    <row r="4395" spans="1:9" x14ac:dyDescent="0.3">
      <c r="A4395">
        <v>4396</v>
      </c>
      <c r="B4395">
        <v>31</v>
      </c>
      <c r="C4395" t="s">
        <v>13</v>
      </c>
      <c r="D4395" t="s">
        <v>9</v>
      </c>
      <c r="E4395" t="s">
        <v>10</v>
      </c>
      <c r="F4395">
        <v>5</v>
      </c>
      <c r="G4395" s="1">
        <v>74000</v>
      </c>
      <c r="H4395" t="s">
        <v>20</v>
      </c>
      <c r="I4395" t="s">
        <v>12</v>
      </c>
    </row>
    <row r="4396" spans="1:9" x14ac:dyDescent="0.3">
      <c r="A4396">
        <v>4397</v>
      </c>
      <c r="B4396">
        <v>49</v>
      </c>
      <c r="C4396" t="s">
        <v>8</v>
      </c>
      <c r="D4396" t="s">
        <v>14</v>
      </c>
      <c r="E4396" t="s">
        <v>42</v>
      </c>
      <c r="F4396">
        <v>23</v>
      </c>
      <c r="G4396" s="1">
        <v>228000</v>
      </c>
      <c r="H4396" t="s">
        <v>20</v>
      </c>
      <c r="I4396" t="s">
        <v>12</v>
      </c>
    </row>
    <row r="4397" spans="1:9" x14ac:dyDescent="0.3">
      <c r="A4397">
        <v>4398</v>
      </c>
      <c r="B4397">
        <v>28</v>
      </c>
      <c r="C4397" t="s">
        <v>13</v>
      </c>
      <c r="D4397" t="s">
        <v>9</v>
      </c>
      <c r="E4397" t="s">
        <v>110</v>
      </c>
      <c r="F4397">
        <v>2</v>
      </c>
      <c r="G4397" s="1">
        <v>37000</v>
      </c>
      <c r="H4397" t="s">
        <v>32</v>
      </c>
      <c r="I4397" t="s">
        <v>23</v>
      </c>
    </row>
    <row r="4398" spans="1:9" x14ac:dyDescent="0.3">
      <c r="A4398">
        <v>4399</v>
      </c>
      <c r="B4398">
        <v>45</v>
      </c>
      <c r="C4398" t="s">
        <v>13</v>
      </c>
      <c r="D4398" t="s">
        <v>18</v>
      </c>
      <c r="E4398" t="s">
        <v>60</v>
      </c>
      <c r="F4398">
        <v>19</v>
      </c>
      <c r="G4398" s="1">
        <v>193000</v>
      </c>
      <c r="H4398" t="s">
        <v>11</v>
      </c>
      <c r="I4398" t="s">
        <v>23</v>
      </c>
    </row>
    <row r="4399" spans="1:9" x14ac:dyDescent="0.3">
      <c r="A4399">
        <v>4400</v>
      </c>
      <c r="B4399">
        <v>38</v>
      </c>
      <c r="C4399" t="s">
        <v>8</v>
      </c>
      <c r="D4399" t="s">
        <v>9</v>
      </c>
      <c r="E4399" t="s">
        <v>41</v>
      </c>
      <c r="F4399">
        <v>11</v>
      </c>
      <c r="G4399" s="1">
        <v>119000</v>
      </c>
      <c r="H4399" t="s">
        <v>20</v>
      </c>
      <c r="I4399" t="s">
        <v>56</v>
      </c>
    </row>
    <row r="4400" spans="1:9" x14ac:dyDescent="0.3">
      <c r="A4400">
        <v>4401</v>
      </c>
      <c r="B4400">
        <v>30</v>
      </c>
      <c r="C4400" t="s">
        <v>13</v>
      </c>
      <c r="D4400" t="s">
        <v>210</v>
      </c>
      <c r="E4400" t="s">
        <v>212</v>
      </c>
      <c r="F4400">
        <v>1</v>
      </c>
      <c r="G4400" s="1">
        <v>25000</v>
      </c>
      <c r="H4400" t="s">
        <v>20</v>
      </c>
      <c r="I4400" t="s">
        <v>56</v>
      </c>
    </row>
    <row r="4401" spans="1:9" x14ac:dyDescent="0.3">
      <c r="A4401">
        <v>4402</v>
      </c>
      <c r="B4401">
        <v>45</v>
      </c>
      <c r="C4401" t="s">
        <v>8</v>
      </c>
      <c r="D4401" t="s">
        <v>14</v>
      </c>
      <c r="E4401" t="s">
        <v>42</v>
      </c>
      <c r="F4401">
        <v>20</v>
      </c>
      <c r="G4401" s="1">
        <v>204000</v>
      </c>
      <c r="H4401" t="s">
        <v>32</v>
      </c>
      <c r="I4401" t="s">
        <v>12</v>
      </c>
    </row>
    <row r="4402" spans="1:9" x14ac:dyDescent="0.3">
      <c r="A4402">
        <v>4403</v>
      </c>
      <c r="B4402">
        <v>27</v>
      </c>
      <c r="C4402" t="s">
        <v>13</v>
      </c>
      <c r="D4402" t="s">
        <v>9</v>
      </c>
      <c r="E4402" t="s">
        <v>34</v>
      </c>
      <c r="F4402">
        <v>3</v>
      </c>
      <c r="G4402" s="1">
        <v>61000</v>
      </c>
      <c r="H4402" t="s">
        <v>11</v>
      </c>
      <c r="I4402" t="s">
        <v>44</v>
      </c>
    </row>
    <row r="4403" spans="1:9" x14ac:dyDescent="0.3">
      <c r="A4403">
        <v>4404</v>
      </c>
      <c r="B4403">
        <v>41</v>
      </c>
      <c r="C4403" t="s">
        <v>8</v>
      </c>
      <c r="D4403" t="s">
        <v>18</v>
      </c>
      <c r="E4403" t="s">
        <v>60</v>
      </c>
      <c r="F4403">
        <v>15</v>
      </c>
      <c r="G4403" s="1">
        <v>157000</v>
      </c>
      <c r="H4403" t="s">
        <v>20</v>
      </c>
      <c r="I4403" t="s">
        <v>23</v>
      </c>
    </row>
    <row r="4404" spans="1:9" x14ac:dyDescent="0.3">
      <c r="A4404">
        <v>4405</v>
      </c>
      <c r="B4404">
        <v>35</v>
      </c>
      <c r="C4404" t="s">
        <v>13</v>
      </c>
      <c r="D4404" t="s">
        <v>14</v>
      </c>
      <c r="E4404" t="s">
        <v>213</v>
      </c>
      <c r="F4404">
        <v>8</v>
      </c>
      <c r="G4404" s="1">
        <v>92000</v>
      </c>
      <c r="H4404" t="s">
        <v>32</v>
      </c>
      <c r="I4404" t="s">
        <v>33</v>
      </c>
    </row>
    <row r="4405" spans="1:9" x14ac:dyDescent="0.3">
      <c r="A4405">
        <v>4406</v>
      </c>
      <c r="B4405">
        <v>26</v>
      </c>
      <c r="C4405" t="s">
        <v>8</v>
      </c>
      <c r="D4405" t="s">
        <v>9</v>
      </c>
      <c r="E4405" t="s">
        <v>10</v>
      </c>
      <c r="F4405">
        <v>1</v>
      </c>
      <c r="G4405" s="1">
        <v>52000</v>
      </c>
      <c r="H4405" t="s">
        <v>16</v>
      </c>
      <c r="I4405" t="s">
        <v>12</v>
      </c>
    </row>
    <row r="4406" spans="1:9" x14ac:dyDescent="0.3">
      <c r="A4406">
        <v>4407</v>
      </c>
      <c r="B4406">
        <v>30</v>
      </c>
      <c r="C4406" t="s">
        <v>13</v>
      </c>
      <c r="D4406" t="s">
        <v>9</v>
      </c>
      <c r="E4406" t="s">
        <v>29</v>
      </c>
      <c r="F4406">
        <v>4</v>
      </c>
      <c r="G4406" s="1">
        <v>58000</v>
      </c>
      <c r="H4406" t="s">
        <v>16</v>
      </c>
      <c r="I4406" t="s">
        <v>39</v>
      </c>
    </row>
    <row r="4407" spans="1:9" x14ac:dyDescent="0.3">
      <c r="A4407">
        <v>4408</v>
      </c>
      <c r="B4407">
        <v>48</v>
      </c>
      <c r="C4407" t="s">
        <v>8</v>
      </c>
      <c r="D4407" t="s">
        <v>18</v>
      </c>
      <c r="E4407" t="s">
        <v>60</v>
      </c>
      <c r="F4407">
        <v>22</v>
      </c>
      <c r="G4407" s="1">
        <v>219000</v>
      </c>
      <c r="H4407" t="s">
        <v>20</v>
      </c>
      <c r="I4407" t="s">
        <v>23</v>
      </c>
    </row>
    <row r="4408" spans="1:9" x14ac:dyDescent="0.3">
      <c r="A4408">
        <v>4409</v>
      </c>
      <c r="B4408">
        <v>32</v>
      </c>
      <c r="C4408" t="s">
        <v>13</v>
      </c>
      <c r="D4408" t="s">
        <v>14</v>
      </c>
      <c r="E4408" t="s">
        <v>42</v>
      </c>
      <c r="F4408">
        <v>6</v>
      </c>
      <c r="G4408" s="1">
        <v>77000</v>
      </c>
      <c r="H4408" t="s">
        <v>20</v>
      </c>
      <c r="I4408" t="s">
        <v>56</v>
      </c>
    </row>
    <row r="4409" spans="1:9" x14ac:dyDescent="0.3">
      <c r="A4409">
        <v>4410</v>
      </c>
      <c r="B4409">
        <v>34</v>
      </c>
      <c r="C4409" t="s">
        <v>8</v>
      </c>
      <c r="D4409" t="s">
        <v>9</v>
      </c>
      <c r="E4409" t="s">
        <v>41</v>
      </c>
      <c r="F4409">
        <v>8</v>
      </c>
      <c r="G4409" s="1">
        <v>104000</v>
      </c>
      <c r="H4409" t="s">
        <v>32</v>
      </c>
      <c r="I4409" t="s">
        <v>12</v>
      </c>
    </row>
    <row r="4410" spans="1:9" x14ac:dyDescent="0.3">
      <c r="A4410">
        <v>4411</v>
      </c>
      <c r="B4410">
        <v>31</v>
      </c>
      <c r="C4410" t="s">
        <v>13</v>
      </c>
      <c r="D4410" t="s">
        <v>210</v>
      </c>
      <c r="E4410" t="s">
        <v>212</v>
      </c>
      <c r="F4410">
        <v>1</v>
      </c>
      <c r="G4410" s="1">
        <v>25000</v>
      </c>
      <c r="H4410" t="s">
        <v>20</v>
      </c>
      <c r="I4410" t="s">
        <v>23</v>
      </c>
    </row>
    <row r="4411" spans="1:9" x14ac:dyDescent="0.3">
      <c r="A4411">
        <v>4412</v>
      </c>
      <c r="B4411">
        <v>45</v>
      </c>
      <c r="C4411" t="s">
        <v>8</v>
      </c>
      <c r="D4411" t="s">
        <v>14</v>
      </c>
      <c r="E4411" t="s">
        <v>42</v>
      </c>
      <c r="F4411">
        <v>20</v>
      </c>
      <c r="G4411" s="1">
        <v>204000</v>
      </c>
      <c r="H4411" t="s">
        <v>11</v>
      </c>
      <c r="I4411" t="s">
        <v>12</v>
      </c>
    </row>
    <row r="4412" spans="1:9" x14ac:dyDescent="0.3">
      <c r="A4412">
        <v>4413</v>
      </c>
      <c r="B4412">
        <v>28</v>
      </c>
      <c r="C4412" t="s">
        <v>13</v>
      </c>
      <c r="D4412" t="s">
        <v>9</v>
      </c>
      <c r="E4412" t="s">
        <v>110</v>
      </c>
      <c r="F4412">
        <v>2</v>
      </c>
      <c r="G4412" s="1">
        <v>37000</v>
      </c>
      <c r="H4412" t="s">
        <v>16</v>
      </c>
      <c r="I4412" t="s">
        <v>39</v>
      </c>
    </row>
    <row r="4413" spans="1:9" x14ac:dyDescent="0.3">
      <c r="A4413">
        <v>4414</v>
      </c>
      <c r="B4413">
        <v>44</v>
      </c>
      <c r="C4413" t="s">
        <v>13</v>
      </c>
      <c r="D4413" t="s">
        <v>18</v>
      </c>
      <c r="E4413" t="s">
        <v>60</v>
      </c>
      <c r="F4413">
        <v>18</v>
      </c>
      <c r="G4413" s="1">
        <v>183000</v>
      </c>
      <c r="H4413" t="s">
        <v>20</v>
      </c>
      <c r="I4413" t="s">
        <v>23</v>
      </c>
    </row>
    <row r="4414" spans="1:9" x14ac:dyDescent="0.3">
      <c r="A4414">
        <v>4415</v>
      </c>
      <c r="B4414">
        <v>38</v>
      </c>
      <c r="C4414" t="s">
        <v>8</v>
      </c>
      <c r="D4414" t="s">
        <v>9</v>
      </c>
      <c r="E4414" t="s">
        <v>41</v>
      </c>
      <c r="F4414">
        <v>11</v>
      </c>
      <c r="G4414" s="1">
        <v>119000</v>
      </c>
      <c r="H4414" t="s">
        <v>32</v>
      </c>
      <c r="I4414" t="s">
        <v>33</v>
      </c>
    </row>
    <row r="4415" spans="1:9" x14ac:dyDescent="0.3">
      <c r="A4415">
        <v>4416</v>
      </c>
      <c r="B4415">
        <v>30</v>
      </c>
      <c r="C4415" t="s">
        <v>13</v>
      </c>
      <c r="D4415" t="s">
        <v>210</v>
      </c>
      <c r="E4415" t="s">
        <v>212</v>
      </c>
      <c r="F4415">
        <v>1</v>
      </c>
      <c r="G4415" s="1">
        <v>25000</v>
      </c>
      <c r="H4415" t="s">
        <v>11</v>
      </c>
      <c r="I4415" t="s">
        <v>44</v>
      </c>
    </row>
    <row r="4416" spans="1:9" x14ac:dyDescent="0.3">
      <c r="A4416">
        <v>4417</v>
      </c>
      <c r="B4416">
        <v>45</v>
      </c>
      <c r="C4416" t="s">
        <v>8</v>
      </c>
      <c r="D4416" t="s">
        <v>14</v>
      </c>
      <c r="E4416" t="s">
        <v>42</v>
      </c>
      <c r="F4416">
        <v>20</v>
      </c>
      <c r="G4416" s="1">
        <v>204000</v>
      </c>
      <c r="H4416" t="s">
        <v>11</v>
      </c>
      <c r="I4416" t="s">
        <v>44</v>
      </c>
    </row>
    <row r="4417" spans="1:9" x14ac:dyDescent="0.3">
      <c r="A4417">
        <v>4418</v>
      </c>
      <c r="B4417">
        <v>27</v>
      </c>
      <c r="C4417" t="s">
        <v>13</v>
      </c>
      <c r="D4417" t="s">
        <v>9</v>
      </c>
      <c r="E4417" t="s">
        <v>34</v>
      </c>
      <c r="F4417">
        <v>3</v>
      </c>
      <c r="G4417" s="1">
        <v>61000</v>
      </c>
      <c r="H4417" t="s">
        <v>27</v>
      </c>
      <c r="I4417" t="s">
        <v>28</v>
      </c>
    </row>
    <row r="4418" spans="1:9" x14ac:dyDescent="0.3">
      <c r="A4418">
        <v>4419</v>
      </c>
      <c r="B4418">
        <v>41</v>
      </c>
      <c r="C4418" t="s">
        <v>8</v>
      </c>
      <c r="D4418" t="s">
        <v>18</v>
      </c>
      <c r="E4418" t="s">
        <v>60</v>
      </c>
      <c r="F4418">
        <v>15</v>
      </c>
      <c r="G4418" s="1">
        <v>157000</v>
      </c>
      <c r="H4418" t="s">
        <v>32</v>
      </c>
      <c r="I4418" t="s">
        <v>33</v>
      </c>
    </row>
    <row r="4419" spans="1:9" x14ac:dyDescent="0.3">
      <c r="A4419">
        <v>4420</v>
      </c>
      <c r="B4419">
        <v>35</v>
      </c>
      <c r="C4419" t="s">
        <v>13</v>
      </c>
      <c r="D4419" t="s">
        <v>14</v>
      </c>
      <c r="E4419" t="s">
        <v>213</v>
      </c>
      <c r="F4419">
        <v>8</v>
      </c>
      <c r="G4419" s="1">
        <v>92000</v>
      </c>
      <c r="H4419" t="s">
        <v>16</v>
      </c>
      <c r="I4419" t="s">
        <v>12</v>
      </c>
    </row>
    <row r="4420" spans="1:9" x14ac:dyDescent="0.3">
      <c r="A4420">
        <v>4421</v>
      </c>
      <c r="B4420">
        <v>26</v>
      </c>
      <c r="C4420" t="s">
        <v>8</v>
      </c>
      <c r="D4420" t="s">
        <v>9</v>
      </c>
      <c r="E4420" t="s">
        <v>10</v>
      </c>
      <c r="F4420">
        <v>1</v>
      </c>
      <c r="G4420" s="1">
        <v>52000</v>
      </c>
      <c r="H4420" t="s">
        <v>32</v>
      </c>
      <c r="I4420" t="s">
        <v>23</v>
      </c>
    </row>
    <row r="4421" spans="1:9" x14ac:dyDescent="0.3">
      <c r="A4421">
        <v>4422</v>
      </c>
      <c r="B4421">
        <v>30</v>
      </c>
      <c r="C4421" t="s">
        <v>13</v>
      </c>
      <c r="D4421" t="s">
        <v>9</v>
      </c>
      <c r="E4421" t="s">
        <v>29</v>
      </c>
      <c r="F4421">
        <v>4</v>
      </c>
      <c r="G4421" s="1">
        <v>58000</v>
      </c>
      <c r="H4421" t="s">
        <v>20</v>
      </c>
      <c r="I4421" t="s">
        <v>56</v>
      </c>
    </row>
    <row r="4422" spans="1:9" x14ac:dyDescent="0.3">
      <c r="A4422">
        <v>4423</v>
      </c>
      <c r="B4422">
        <v>48</v>
      </c>
      <c r="C4422" t="s">
        <v>8</v>
      </c>
      <c r="D4422" t="s">
        <v>18</v>
      </c>
      <c r="E4422" t="s">
        <v>60</v>
      </c>
      <c r="F4422">
        <v>22</v>
      </c>
      <c r="G4422" s="1">
        <v>219000</v>
      </c>
      <c r="H4422" t="s">
        <v>11</v>
      </c>
      <c r="I4422" t="s">
        <v>44</v>
      </c>
    </row>
    <row r="4423" spans="1:9" x14ac:dyDescent="0.3">
      <c r="A4423">
        <v>4424</v>
      </c>
      <c r="B4423">
        <v>32</v>
      </c>
      <c r="C4423" t="s">
        <v>13</v>
      </c>
      <c r="D4423" t="s">
        <v>14</v>
      </c>
      <c r="E4423" t="s">
        <v>42</v>
      </c>
      <c r="F4423">
        <v>6</v>
      </c>
      <c r="G4423" s="1">
        <v>77000</v>
      </c>
      <c r="H4423" t="s">
        <v>32</v>
      </c>
      <c r="I4423" t="s">
        <v>12</v>
      </c>
    </row>
    <row r="4424" spans="1:9" x14ac:dyDescent="0.3">
      <c r="A4424">
        <v>4425</v>
      </c>
      <c r="B4424">
        <v>34</v>
      </c>
      <c r="C4424" t="s">
        <v>8</v>
      </c>
      <c r="D4424" t="s">
        <v>9</v>
      </c>
      <c r="E4424" t="s">
        <v>41</v>
      </c>
      <c r="F4424">
        <v>8</v>
      </c>
      <c r="G4424" s="1">
        <v>104000</v>
      </c>
      <c r="H4424" t="s">
        <v>16</v>
      </c>
      <c r="I4424" t="s">
        <v>12</v>
      </c>
    </row>
    <row r="4425" spans="1:9" x14ac:dyDescent="0.3">
      <c r="A4425">
        <v>4426</v>
      </c>
      <c r="B4425">
        <v>31</v>
      </c>
      <c r="C4425" t="s">
        <v>13</v>
      </c>
      <c r="D4425" t="s">
        <v>210</v>
      </c>
      <c r="E4425" t="s">
        <v>212</v>
      </c>
      <c r="F4425">
        <v>1</v>
      </c>
      <c r="G4425" s="1">
        <v>25000</v>
      </c>
      <c r="H4425" t="s">
        <v>11</v>
      </c>
      <c r="I4425" t="s">
        <v>12</v>
      </c>
    </row>
    <row r="4426" spans="1:9" x14ac:dyDescent="0.3">
      <c r="A4426">
        <v>4427</v>
      </c>
      <c r="B4426">
        <v>45</v>
      </c>
      <c r="C4426" t="s">
        <v>8</v>
      </c>
      <c r="D4426" t="s">
        <v>14</v>
      </c>
      <c r="E4426" t="s">
        <v>42</v>
      </c>
      <c r="F4426">
        <v>20</v>
      </c>
      <c r="G4426" s="1">
        <v>204000</v>
      </c>
      <c r="H4426" t="s">
        <v>16</v>
      </c>
      <c r="I4426" t="s">
        <v>12</v>
      </c>
    </row>
    <row r="4427" spans="1:9" x14ac:dyDescent="0.3">
      <c r="A4427">
        <v>4428</v>
      </c>
      <c r="B4427">
        <v>28</v>
      </c>
      <c r="C4427" t="s">
        <v>13</v>
      </c>
      <c r="D4427" t="s">
        <v>9</v>
      </c>
      <c r="E4427" t="s">
        <v>110</v>
      </c>
      <c r="F4427">
        <v>2</v>
      </c>
      <c r="G4427" s="1">
        <v>37000</v>
      </c>
      <c r="H4427" t="s">
        <v>20</v>
      </c>
      <c r="I4427" t="s">
        <v>12</v>
      </c>
    </row>
    <row r="4428" spans="1:9" x14ac:dyDescent="0.3">
      <c r="A4428">
        <v>4429</v>
      </c>
      <c r="B4428">
        <v>44</v>
      </c>
      <c r="C4428" t="s">
        <v>13</v>
      </c>
      <c r="D4428" t="s">
        <v>18</v>
      </c>
      <c r="E4428" t="s">
        <v>60</v>
      </c>
      <c r="F4428">
        <v>18</v>
      </c>
      <c r="G4428" s="1">
        <v>183000</v>
      </c>
      <c r="H4428" t="s">
        <v>32</v>
      </c>
      <c r="I4428" t="s">
        <v>12</v>
      </c>
    </row>
    <row r="4429" spans="1:9" x14ac:dyDescent="0.3">
      <c r="A4429">
        <v>4430</v>
      </c>
      <c r="B4429">
        <v>38</v>
      </c>
      <c r="C4429" t="s">
        <v>8</v>
      </c>
      <c r="D4429" t="s">
        <v>9</v>
      </c>
      <c r="E4429" t="s">
        <v>41</v>
      </c>
      <c r="F4429">
        <v>11</v>
      </c>
      <c r="G4429" s="1">
        <v>119000</v>
      </c>
      <c r="H4429" t="s">
        <v>11</v>
      </c>
      <c r="I4429" t="s">
        <v>35</v>
      </c>
    </row>
    <row r="4430" spans="1:9" x14ac:dyDescent="0.3">
      <c r="A4430">
        <v>4431</v>
      </c>
      <c r="B4430">
        <v>30</v>
      </c>
      <c r="C4430" t="s">
        <v>13</v>
      </c>
      <c r="D4430" t="s">
        <v>210</v>
      </c>
      <c r="E4430" t="s">
        <v>212</v>
      </c>
      <c r="F4430">
        <v>1</v>
      </c>
      <c r="G4430" s="1">
        <v>25000</v>
      </c>
      <c r="H4430" t="s">
        <v>20</v>
      </c>
      <c r="I4430" t="s">
        <v>23</v>
      </c>
    </row>
    <row r="4431" spans="1:9" x14ac:dyDescent="0.3">
      <c r="A4431">
        <v>4432</v>
      </c>
      <c r="B4431">
        <v>45</v>
      </c>
      <c r="C4431" t="s">
        <v>8</v>
      </c>
      <c r="D4431" t="s">
        <v>14</v>
      </c>
      <c r="E4431" t="s">
        <v>42</v>
      </c>
      <c r="F4431">
        <v>20</v>
      </c>
      <c r="G4431" s="1">
        <v>204000</v>
      </c>
      <c r="H4431" t="s">
        <v>27</v>
      </c>
      <c r="I4431" t="s">
        <v>28</v>
      </c>
    </row>
    <row r="4432" spans="1:9" x14ac:dyDescent="0.3">
      <c r="A4432">
        <v>4433</v>
      </c>
      <c r="B4432">
        <v>27</v>
      </c>
      <c r="C4432" t="s">
        <v>13</v>
      </c>
      <c r="D4432" t="s">
        <v>9</v>
      </c>
      <c r="E4432" t="s">
        <v>34</v>
      </c>
      <c r="F4432">
        <v>3</v>
      </c>
      <c r="G4432" s="1">
        <v>61000</v>
      </c>
      <c r="H4432" t="s">
        <v>16</v>
      </c>
      <c r="I4432" t="s">
        <v>23</v>
      </c>
    </row>
    <row r="4433" spans="1:9" x14ac:dyDescent="0.3">
      <c r="A4433">
        <v>4434</v>
      </c>
      <c r="B4433">
        <v>41</v>
      </c>
      <c r="C4433" t="s">
        <v>8</v>
      </c>
      <c r="D4433" t="s">
        <v>18</v>
      </c>
      <c r="E4433" t="s">
        <v>60</v>
      </c>
      <c r="F4433">
        <v>15</v>
      </c>
      <c r="G4433" s="1">
        <v>157000</v>
      </c>
      <c r="H4433" t="s">
        <v>20</v>
      </c>
      <c r="I4433" t="s">
        <v>12</v>
      </c>
    </row>
    <row r="4434" spans="1:9" x14ac:dyDescent="0.3">
      <c r="A4434">
        <v>4435</v>
      </c>
      <c r="B4434">
        <v>35</v>
      </c>
      <c r="C4434" t="s">
        <v>13</v>
      </c>
      <c r="D4434" t="s">
        <v>14</v>
      </c>
      <c r="E4434" t="s">
        <v>213</v>
      </c>
      <c r="F4434">
        <v>8</v>
      </c>
      <c r="G4434" s="1">
        <v>92000</v>
      </c>
      <c r="H4434" t="s">
        <v>27</v>
      </c>
      <c r="I4434" t="s">
        <v>28</v>
      </c>
    </row>
    <row r="4435" spans="1:9" x14ac:dyDescent="0.3">
      <c r="A4435">
        <v>4436</v>
      </c>
      <c r="B4435">
        <v>26</v>
      </c>
      <c r="C4435" t="s">
        <v>8</v>
      </c>
      <c r="D4435" t="s">
        <v>9</v>
      </c>
      <c r="E4435" t="s">
        <v>10</v>
      </c>
      <c r="F4435">
        <v>1</v>
      </c>
      <c r="G4435" s="1">
        <v>52000</v>
      </c>
      <c r="H4435" t="s">
        <v>27</v>
      </c>
      <c r="I4435" t="s">
        <v>28</v>
      </c>
    </row>
    <row r="4436" spans="1:9" x14ac:dyDescent="0.3">
      <c r="A4436">
        <v>4437</v>
      </c>
      <c r="B4436">
        <v>30</v>
      </c>
      <c r="C4436" t="s">
        <v>13</v>
      </c>
      <c r="D4436" t="s">
        <v>9</v>
      </c>
      <c r="E4436" t="s">
        <v>29</v>
      </c>
      <c r="F4436">
        <v>4</v>
      </c>
      <c r="G4436" s="1">
        <v>58000</v>
      </c>
      <c r="H4436" t="s">
        <v>16</v>
      </c>
      <c r="I4436" t="s">
        <v>17</v>
      </c>
    </row>
    <row r="4437" spans="1:9" x14ac:dyDescent="0.3">
      <c r="A4437">
        <v>4438</v>
      </c>
      <c r="B4437">
        <v>48</v>
      </c>
      <c r="C4437" t="s">
        <v>8</v>
      </c>
      <c r="D4437" t="s">
        <v>18</v>
      </c>
      <c r="E4437" t="s">
        <v>60</v>
      </c>
      <c r="F4437">
        <v>22</v>
      </c>
      <c r="G4437" s="1">
        <v>219000</v>
      </c>
      <c r="H4437" t="s">
        <v>32</v>
      </c>
      <c r="I4437" t="s">
        <v>33</v>
      </c>
    </row>
    <row r="4438" spans="1:9" x14ac:dyDescent="0.3">
      <c r="A4438">
        <v>4439</v>
      </c>
      <c r="B4438">
        <v>32</v>
      </c>
      <c r="C4438" t="s">
        <v>13</v>
      </c>
      <c r="D4438" t="s">
        <v>14</v>
      </c>
      <c r="E4438" t="s">
        <v>42</v>
      </c>
      <c r="F4438">
        <v>6</v>
      </c>
      <c r="G4438" s="1">
        <v>77000</v>
      </c>
      <c r="H4438" t="s">
        <v>11</v>
      </c>
      <c r="I4438" t="s">
        <v>12</v>
      </c>
    </row>
    <row r="4439" spans="1:9" x14ac:dyDescent="0.3">
      <c r="A4439">
        <v>4440</v>
      </c>
      <c r="B4439">
        <v>34</v>
      </c>
      <c r="C4439" t="s">
        <v>8</v>
      </c>
      <c r="D4439" t="s">
        <v>9</v>
      </c>
      <c r="E4439" t="s">
        <v>41</v>
      </c>
      <c r="F4439">
        <v>8</v>
      </c>
      <c r="G4439" s="1">
        <v>104000</v>
      </c>
      <c r="H4439" t="s">
        <v>20</v>
      </c>
      <c r="I4439" t="s">
        <v>12</v>
      </c>
    </row>
    <row r="4440" spans="1:9" x14ac:dyDescent="0.3">
      <c r="A4440">
        <v>4441</v>
      </c>
      <c r="B4440">
        <v>31</v>
      </c>
      <c r="C4440" t="s">
        <v>13</v>
      </c>
      <c r="D4440" t="s">
        <v>210</v>
      </c>
      <c r="E4440" t="s">
        <v>212</v>
      </c>
      <c r="F4440">
        <v>1</v>
      </c>
      <c r="G4440" s="1">
        <v>25000</v>
      </c>
      <c r="H4440" t="s">
        <v>20</v>
      </c>
      <c r="I4440" t="s">
        <v>12</v>
      </c>
    </row>
    <row r="4441" spans="1:9" x14ac:dyDescent="0.3">
      <c r="A4441">
        <v>4442</v>
      </c>
      <c r="B4441">
        <v>45</v>
      </c>
      <c r="C4441" t="s">
        <v>8</v>
      </c>
      <c r="D4441" t="s">
        <v>14</v>
      </c>
      <c r="E4441" t="s">
        <v>42</v>
      </c>
      <c r="F4441">
        <v>20</v>
      </c>
      <c r="G4441" s="1">
        <v>204000</v>
      </c>
      <c r="H4441" t="s">
        <v>27</v>
      </c>
      <c r="I4441" t="s">
        <v>28</v>
      </c>
    </row>
    <row r="4442" spans="1:9" x14ac:dyDescent="0.3">
      <c r="A4442">
        <v>4443</v>
      </c>
      <c r="B4442">
        <v>28</v>
      </c>
      <c r="C4442" t="s">
        <v>13</v>
      </c>
      <c r="D4442" t="s">
        <v>9</v>
      </c>
      <c r="E4442" t="s">
        <v>110</v>
      </c>
      <c r="F4442">
        <v>2</v>
      </c>
      <c r="G4442" s="1">
        <v>37000</v>
      </c>
      <c r="H4442" t="s">
        <v>20</v>
      </c>
      <c r="I4442" t="s">
        <v>56</v>
      </c>
    </row>
    <row r="4443" spans="1:9" x14ac:dyDescent="0.3">
      <c r="A4443">
        <v>4444</v>
      </c>
      <c r="B4443">
        <v>44</v>
      </c>
      <c r="C4443" t="s">
        <v>13</v>
      </c>
      <c r="D4443" t="s">
        <v>18</v>
      </c>
      <c r="E4443" t="s">
        <v>60</v>
      </c>
      <c r="F4443">
        <v>18</v>
      </c>
      <c r="G4443" s="1">
        <v>183000</v>
      </c>
      <c r="H4443" t="s">
        <v>27</v>
      </c>
      <c r="I4443" t="s">
        <v>30</v>
      </c>
    </row>
    <row r="4444" spans="1:9" x14ac:dyDescent="0.3">
      <c r="A4444">
        <v>4445</v>
      </c>
      <c r="B4444">
        <v>38</v>
      </c>
      <c r="C4444" t="s">
        <v>8</v>
      </c>
      <c r="D4444" t="s">
        <v>9</v>
      </c>
      <c r="E4444" t="s">
        <v>41</v>
      </c>
      <c r="F4444">
        <v>11</v>
      </c>
      <c r="G4444" s="1">
        <v>119000</v>
      </c>
      <c r="H4444" t="s">
        <v>27</v>
      </c>
      <c r="I4444" t="s">
        <v>30</v>
      </c>
    </row>
    <row r="4445" spans="1:9" x14ac:dyDescent="0.3">
      <c r="A4445">
        <v>4446</v>
      </c>
      <c r="B4445">
        <v>30</v>
      </c>
      <c r="C4445" t="s">
        <v>13</v>
      </c>
      <c r="D4445" t="s">
        <v>210</v>
      </c>
      <c r="E4445" t="s">
        <v>212</v>
      </c>
      <c r="F4445">
        <v>1</v>
      </c>
      <c r="G4445" s="1">
        <v>25000</v>
      </c>
      <c r="H4445" t="s">
        <v>20</v>
      </c>
      <c r="I4445" t="s">
        <v>23</v>
      </c>
    </row>
    <row r="4446" spans="1:9" x14ac:dyDescent="0.3">
      <c r="A4446">
        <v>4447</v>
      </c>
      <c r="B4446">
        <v>45</v>
      </c>
      <c r="C4446" t="s">
        <v>8</v>
      </c>
      <c r="D4446" t="s">
        <v>14</v>
      </c>
      <c r="E4446" t="s">
        <v>42</v>
      </c>
      <c r="F4446">
        <v>20</v>
      </c>
      <c r="G4446" s="1">
        <v>204000</v>
      </c>
      <c r="H4446" t="s">
        <v>20</v>
      </c>
      <c r="I4446" t="s">
        <v>12</v>
      </c>
    </row>
    <row r="4447" spans="1:9" x14ac:dyDescent="0.3">
      <c r="A4447">
        <v>4448</v>
      </c>
      <c r="B4447">
        <v>27</v>
      </c>
      <c r="C4447" t="s">
        <v>13</v>
      </c>
      <c r="D4447" t="s">
        <v>9</v>
      </c>
      <c r="E4447" t="s">
        <v>34</v>
      </c>
      <c r="F4447">
        <v>3</v>
      </c>
      <c r="G4447" s="1">
        <v>61000</v>
      </c>
      <c r="H4447" t="s">
        <v>32</v>
      </c>
      <c r="I4447" t="s">
        <v>12</v>
      </c>
    </row>
    <row r="4448" spans="1:9" x14ac:dyDescent="0.3">
      <c r="A4448">
        <v>4449</v>
      </c>
      <c r="B4448">
        <v>41</v>
      </c>
      <c r="C4448" t="s">
        <v>8</v>
      </c>
      <c r="D4448" t="s">
        <v>18</v>
      </c>
      <c r="E4448" t="s">
        <v>60</v>
      </c>
      <c r="F4448">
        <v>15</v>
      </c>
      <c r="G4448" s="1">
        <v>157000</v>
      </c>
      <c r="H4448" t="s">
        <v>11</v>
      </c>
      <c r="I4448" t="s">
        <v>35</v>
      </c>
    </row>
    <row r="4449" spans="1:9" x14ac:dyDescent="0.3">
      <c r="A4449">
        <v>4450</v>
      </c>
      <c r="B4449">
        <v>35</v>
      </c>
      <c r="C4449" t="s">
        <v>13</v>
      </c>
      <c r="D4449" t="s">
        <v>14</v>
      </c>
      <c r="E4449" t="s">
        <v>213</v>
      </c>
      <c r="F4449">
        <v>8</v>
      </c>
      <c r="G4449" s="1">
        <v>92000</v>
      </c>
      <c r="H4449" t="s">
        <v>27</v>
      </c>
      <c r="I4449" t="s">
        <v>30</v>
      </c>
    </row>
    <row r="4450" spans="1:9" x14ac:dyDescent="0.3">
      <c r="A4450">
        <v>4451</v>
      </c>
      <c r="B4450">
        <v>26</v>
      </c>
      <c r="C4450" t="s">
        <v>8</v>
      </c>
      <c r="D4450" t="s">
        <v>9</v>
      </c>
      <c r="E4450" t="s">
        <v>10</v>
      </c>
      <c r="F4450">
        <v>1</v>
      </c>
      <c r="G4450" s="1">
        <v>52000</v>
      </c>
      <c r="H4450" t="s">
        <v>27</v>
      </c>
      <c r="I4450" t="s">
        <v>30</v>
      </c>
    </row>
    <row r="4451" spans="1:9" x14ac:dyDescent="0.3">
      <c r="A4451">
        <v>4452</v>
      </c>
      <c r="B4451">
        <v>30</v>
      </c>
      <c r="C4451" t="s">
        <v>13</v>
      </c>
      <c r="D4451" t="s">
        <v>9</v>
      </c>
      <c r="E4451" t="s">
        <v>29</v>
      </c>
      <c r="F4451">
        <v>4</v>
      </c>
      <c r="G4451" s="1">
        <v>58000</v>
      </c>
      <c r="H4451" t="s">
        <v>16</v>
      </c>
      <c r="I4451" t="s">
        <v>39</v>
      </c>
    </row>
    <row r="4452" spans="1:9" x14ac:dyDescent="0.3">
      <c r="A4452">
        <v>4453</v>
      </c>
      <c r="B4452">
        <v>48</v>
      </c>
      <c r="C4452" t="s">
        <v>8</v>
      </c>
      <c r="D4452" t="s">
        <v>18</v>
      </c>
      <c r="E4452" t="s">
        <v>60</v>
      </c>
      <c r="F4452">
        <v>22</v>
      </c>
      <c r="G4452" s="1">
        <v>219000</v>
      </c>
      <c r="H4452" t="s">
        <v>11</v>
      </c>
      <c r="I4452" t="s">
        <v>44</v>
      </c>
    </row>
    <row r="4453" spans="1:9" x14ac:dyDescent="0.3">
      <c r="A4453">
        <v>4454</v>
      </c>
      <c r="B4453">
        <v>32</v>
      </c>
      <c r="C4453" t="s">
        <v>13</v>
      </c>
      <c r="D4453" t="s">
        <v>14</v>
      </c>
      <c r="E4453" t="s">
        <v>42</v>
      </c>
      <c r="F4453">
        <v>6</v>
      </c>
      <c r="G4453" s="1">
        <v>77000</v>
      </c>
      <c r="H4453" t="s">
        <v>20</v>
      </c>
      <c r="I4453" t="s">
        <v>12</v>
      </c>
    </row>
    <row r="4454" spans="1:9" x14ac:dyDescent="0.3">
      <c r="A4454">
        <v>4455</v>
      </c>
      <c r="B4454">
        <v>34</v>
      </c>
      <c r="C4454" t="s">
        <v>8</v>
      </c>
      <c r="D4454" t="s">
        <v>9</v>
      </c>
      <c r="E4454" t="s">
        <v>41</v>
      </c>
      <c r="F4454">
        <v>8</v>
      </c>
      <c r="G4454" s="1">
        <v>104000</v>
      </c>
      <c r="H4454" t="s">
        <v>20</v>
      </c>
      <c r="I4454" t="s">
        <v>23</v>
      </c>
    </row>
    <row r="4455" spans="1:9" x14ac:dyDescent="0.3">
      <c r="A4455">
        <v>4456</v>
      </c>
      <c r="B4455">
        <v>31</v>
      </c>
      <c r="C4455" t="s">
        <v>13</v>
      </c>
      <c r="D4455" t="s">
        <v>210</v>
      </c>
      <c r="E4455" t="s">
        <v>212</v>
      </c>
      <c r="F4455">
        <v>1</v>
      </c>
      <c r="G4455" s="1">
        <v>25000</v>
      </c>
      <c r="H4455" t="s">
        <v>32</v>
      </c>
      <c r="I4455" t="s">
        <v>12</v>
      </c>
    </row>
    <row r="4456" spans="1:9" x14ac:dyDescent="0.3">
      <c r="A4456">
        <v>4457</v>
      </c>
      <c r="B4456">
        <v>45</v>
      </c>
      <c r="C4456" t="s">
        <v>8</v>
      </c>
      <c r="D4456" t="s">
        <v>14</v>
      </c>
      <c r="E4456" t="s">
        <v>42</v>
      </c>
      <c r="F4456">
        <v>20</v>
      </c>
      <c r="G4456" s="1">
        <v>204000</v>
      </c>
      <c r="H4456" t="s">
        <v>27</v>
      </c>
      <c r="I4456" t="s">
        <v>30</v>
      </c>
    </row>
    <row r="4457" spans="1:9" x14ac:dyDescent="0.3">
      <c r="A4457">
        <v>4458</v>
      </c>
      <c r="B4457">
        <v>28</v>
      </c>
      <c r="C4457" t="s">
        <v>13</v>
      </c>
      <c r="D4457" t="s">
        <v>9</v>
      </c>
      <c r="E4457" t="s">
        <v>110</v>
      </c>
      <c r="F4457">
        <v>2</v>
      </c>
      <c r="G4457" s="1">
        <v>37000</v>
      </c>
      <c r="H4457" t="s">
        <v>27</v>
      </c>
      <c r="I4457" t="s">
        <v>12</v>
      </c>
    </row>
    <row r="4458" spans="1:9" x14ac:dyDescent="0.3">
      <c r="A4458">
        <v>4459</v>
      </c>
      <c r="B4458">
        <v>44</v>
      </c>
      <c r="C4458" t="s">
        <v>13</v>
      </c>
      <c r="D4458" t="s">
        <v>18</v>
      </c>
      <c r="E4458" t="s">
        <v>60</v>
      </c>
      <c r="F4458">
        <v>18</v>
      </c>
      <c r="G4458" s="1">
        <v>183000</v>
      </c>
      <c r="H4458" t="s">
        <v>11</v>
      </c>
      <c r="I4458" t="s">
        <v>44</v>
      </c>
    </row>
    <row r="4459" spans="1:9" x14ac:dyDescent="0.3">
      <c r="A4459">
        <v>4460</v>
      </c>
      <c r="B4459">
        <v>38</v>
      </c>
      <c r="C4459" t="s">
        <v>8</v>
      </c>
      <c r="D4459" t="s">
        <v>9</v>
      </c>
      <c r="E4459" t="s">
        <v>41</v>
      </c>
      <c r="F4459">
        <v>11</v>
      </c>
      <c r="G4459" s="1">
        <v>119000</v>
      </c>
      <c r="H4459" t="s">
        <v>16</v>
      </c>
      <c r="I4459" t="s">
        <v>39</v>
      </c>
    </row>
    <row r="4460" spans="1:9" x14ac:dyDescent="0.3">
      <c r="A4460">
        <v>4461</v>
      </c>
      <c r="B4460">
        <v>30</v>
      </c>
      <c r="C4460" t="s">
        <v>13</v>
      </c>
      <c r="D4460" t="s">
        <v>210</v>
      </c>
      <c r="E4460" t="s">
        <v>212</v>
      </c>
      <c r="F4460">
        <v>1</v>
      </c>
      <c r="G4460" s="1">
        <v>25000</v>
      </c>
      <c r="H4460" t="s">
        <v>11</v>
      </c>
      <c r="I4460" t="s">
        <v>44</v>
      </c>
    </row>
    <row r="4461" spans="1:9" x14ac:dyDescent="0.3">
      <c r="A4461">
        <v>4462</v>
      </c>
      <c r="B4461">
        <v>45</v>
      </c>
      <c r="C4461" t="s">
        <v>8</v>
      </c>
      <c r="D4461" t="s">
        <v>14</v>
      </c>
      <c r="E4461" t="s">
        <v>42</v>
      </c>
      <c r="F4461">
        <v>20</v>
      </c>
      <c r="G4461" s="1">
        <v>204000</v>
      </c>
      <c r="H4461" t="s">
        <v>32</v>
      </c>
      <c r="I4461" t="s">
        <v>33</v>
      </c>
    </row>
    <row r="4462" spans="1:9" x14ac:dyDescent="0.3">
      <c r="A4462">
        <v>4463</v>
      </c>
      <c r="B4462">
        <v>27</v>
      </c>
      <c r="C4462" t="s">
        <v>13</v>
      </c>
      <c r="D4462" t="s">
        <v>9</v>
      </c>
      <c r="E4462" t="s">
        <v>34</v>
      </c>
      <c r="F4462">
        <v>3</v>
      </c>
      <c r="G4462" s="1">
        <v>61000</v>
      </c>
      <c r="H4462" t="s">
        <v>27</v>
      </c>
      <c r="I4462" t="s">
        <v>28</v>
      </c>
    </row>
    <row r="4463" spans="1:9" x14ac:dyDescent="0.3">
      <c r="A4463">
        <v>4464</v>
      </c>
      <c r="B4463">
        <v>41</v>
      </c>
      <c r="C4463" t="s">
        <v>8</v>
      </c>
      <c r="D4463" t="s">
        <v>18</v>
      </c>
      <c r="E4463" t="s">
        <v>60</v>
      </c>
      <c r="F4463">
        <v>15</v>
      </c>
      <c r="G4463" s="1">
        <v>157000</v>
      </c>
      <c r="H4463" t="s">
        <v>20</v>
      </c>
      <c r="I4463" t="s">
        <v>23</v>
      </c>
    </row>
    <row r="4464" spans="1:9" x14ac:dyDescent="0.3">
      <c r="A4464">
        <v>4465</v>
      </c>
      <c r="B4464">
        <v>35</v>
      </c>
      <c r="C4464" t="s">
        <v>13</v>
      </c>
      <c r="D4464" t="s">
        <v>14</v>
      </c>
      <c r="E4464" t="s">
        <v>213</v>
      </c>
      <c r="F4464">
        <v>8</v>
      </c>
      <c r="G4464" s="1">
        <v>92000</v>
      </c>
      <c r="H4464" t="s">
        <v>16</v>
      </c>
      <c r="I4464" t="s">
        <v>17</v>
      </c>
    </row>
    <row r="4465" spans="1:9" x14ac:dyDescent="0.3">
      <c r="A4465">
        <v>4466</v>
      </c>
      <c r="B4465">
        <v>26</v>
      </c>
      <c r="C4465" t="s">
        <v>8</v>
      </c>
      <c r="D4465" t="s">
        <v>9</v>
      </c>
      <c r="E4465" t="s">
        <v>10</v>
      </c>
      <c r="F4465">
        <v>1</v>
      </c>
      <c r="G4465" s="1">
        <v>52000</v>
      </c>
      <c r="H4465" t="s">
        <v>20</v>
      </c>
      <c r="I4465" t="s">
        <v>56</v>
      </c>
    </row>
    <row r="4466" spans="1:9" x14ac:dyDescent="0.3">
      <c r="A4466">
        <v>4467</v>
      </c>
      <c r="B4466">
        <v>30</v>
      </c>
      <c r="C4466" t="s">
        <v>13</v>
      </c>
      <c r="D4466" t="s">
        <v>9</v>
      </c>
      <c r="E4466" t="s">
        <v>29</v>
      </c>
      <c r="F4466">
        <v>4</v>
      </c>
      <c r="G4466" s="1">
        <v>58000</v>
      </c>
      <c r="H4466" t="s">
        <v>27</v>
      </c>
      <c r="I4466" t="s">
        <v>28</v>
      </c>
    </row>
    <row r="4467" spans="1:9" x14ac:dyDescent="0.3">
      <c r="A4467">
        <v>4468</v>
      </c>
      <c r="B4467">
        <v>48</v>
      </c>
      <c r="C4467" t="s">
        <v>8</v>
      </c>
      <c r="D4467" t="s">
        <v>18</v>
      </c>
      <c r="E4467" t="s">
        <v>60</v>
      </c>
      <c r="F4467">
        <v>22</v>
      </c>
      <c r="G4467" s="1">
        <v>219000</v>
      </c>
      <c r="H4467" t="s">
        <v>11</v>
      </c>
      <c r="I4467" t="s">
        <v>44</v>
      </c>
    </row>
    <row r="4468" spans="1:9" x14ac:dyDescent="0.3">
      <c r="A4468">
        <v>4469</v>
      </c>
      <c r="B4468">
        <v>32</v>
      </c>
      <c r="C4468" t="s">
        <v>13</v>
      </c>
      <c r="D4468" t="s">
        <v>14</v>
      </c>
      <c r="E4468" t="s">
        <v>42</v>
      </c>
      <c r="F4468">
        <v>6</v>
      </c>
      <c r="G4468" s="1">
        <v>77000</v>
      </c>
      <c r="H4468" t="s">
        <v>32</v>
      </c>
      <c r="I4468" t="s">
        <v>33</v>
      </c>
    </row>
    <row r="4469" spans="1:9" x14ac:dyDescent="0.3">
      <c r="A4469">
        <v>4470</v>
      </c>
      <c r="B4469">
        <v>34</v>
      </c>
      <c r="C4469" t="s">
        <v>8</v>
      </c>
      <c r="D4469" t="s">
        <v>9</v>
      </c>
      <c r="E4469" t="s">
        <v>41</v>
      </c>
      <c r="F4469">
        <v>8</v>
      </c>
      <c r="G4469" s="1">
        <v>104000</v>
      </c>
      <c r="H4469" t="s">
        <v>16</v>
      </c>
      <c r="I4469" t="s">
        <v>17</v>
      </c>
    </row>
    <row r="4470" spans="1:9" x14ac:dyDescent="0.3">
      <c r="A4470">
        <v>4471</v>
      </c>
      <c r="B4470">
        <v>31</v>
      </c>
      <c r="C4470" t="s">
        <v>13</v>
      </c>
      <c r="D4470" t="s">
        <v>210</v>
      </c>
      <c r="E4470" t="s">
        <v>212</v>
      </c>
      <c r="F4470">
        <v>1</v>
      </c>
      <c r="G4470" s="1">
        <v>25000</v>
      </c>
      <c r="H4470" t="s">
        <v>11</v>
      </c>
      <c r="I4470" t="s">
        <v>12</v>
      </c>
    </row>
    <row r="4471" spans="1:9" x14ac:dyDescent="0.3">
      <c r="A4471">
        <v>4472</v>
      </c>
      <c r="B4471">
        <v>45</v>
      </c>
      <c r="C4471" t="s">
        <v>8</v>
      </c>
      <c r="D4471" t="s">
        <v>14</v>
      </c>
      <c r="E4471" t="s">
        <v>42</v>
      </c>
      <c r="F4471">
        <v>20</v>
      </c>
      <c r="G4471" s="1">
        <v>204000</v>
      </c>
      <c r="H4471" t="s">
        <v>11</v>
      </c>
      <c r="I4471" t="s">
        <v>23</v>
      </c>
    </row>
    <row r="4472" spans="1:9" x14ac:dyDescent="0.3">
      <c r="A4472">
        <v>4473</v>
      </c>
      <c r="B4472">
        <v>28</v>
      </c>
      <c r="C4472" t="s">
        <v>13</v>
      </c>
      <c r="D4472" t="s">
        <v>9</v>
      </c>
      <c r="E4472" t="s">
        <v>110</v>
      </c>
      <c r="F4472">
        <v>2</v>
      </c>
      <c r="G4472" s="1">
        <v>37000</v>
      </c>
      <c r="H4472" t="s">
        <v>32</v>
      </c>
      <c r="I4472" t="s">
        <v>33</v>
      </c>
    </row>
    <row r="4473" spans="1:9" x14ac:dyDescent="0.3">
      <c r="A4473">
        <v>4474</v>
      </c>
      <c r="B4473">
        <v>44</v>
      </c>
      <c r="C4473" t="s">
        <v>13</v>
      </c>
      <c r="D4473" t="s">
        <v>18</v>
      </c>
      <c r="E4473" t="s">
        <v>60</v>
      </c>
      <c r="F4473">
        <v>18</v>
      </c>
      <c r="G4473" s="1">
        <v>183000</v>
      </c>
      <c r="H4473" t="s">
        <v>32</v>
      </c>
      <c r="I4473" t="s">
        <v>23</v>
      </c>
    </row>
    <row r="4474" spans="1:9" x14ac:dyDescent="0.3">
      <c r="A4474">
        <v>4475</v>
      </c>
      <c r="B4474">
        <v>38</v>
      </c>
      <c r="C4474" t="s">
        <v>8</v>
      </c>
      <c r="D4474" t="s">
        <v>9</v>
      </c>
      <c r="E4474" t="s">
        <v>41</v>
      </c>
      <c r="F4474">
        <v>11</v>
      </c>
      <c r="G4474" s="1">
        <v>119000</v>
      </c>
      <c r="H4474" t="s">
        <v>20</v>
      </c>
      <c r="I4474" t="s">
        <v>23</v>
      </c>
    </row>
    <row r="4475" spans="1:9" x14ac:dyDescent="0.3">
      <c r="A4475">
        <v>4476</v>
      </c>
      <c r="B4475">
        <v>30</v>
      </c>
      <c r="C4475" t="s">
        <v>13</v>
      </c>
      <c r="D4475" t="s">
        <v>210</v>
      </c>
      <c r="E4475" t="s">
        <v>212</v>
      </c>
      <c r="F4475">
        <v>1</v>
      </c>
      <c r="G4475" s="1">
        <v>25000</v>
      </c>
      <c r="H4475" t="s">
        <v>27</v>
      </c>
      <c r="I4475" t="s">
        <v>12</v>
      </c>
    </row>
    <row r="4476" spans="1:9" x14ac:dyDescent="0.3">
      <c r="A4476">
        <v>4477</v>
      </c>
      <c r="B4476">
        <v>45</v>
      </c>
      <c r="C4476" t="s">
        <v>8</v>
      </c>
      <c r="D4476" t="s">
        <v>14</v>
      </c>
      <c r="E4476" t="s">
        <v>42</v>
      </c>
      <c r="F4476">
        <v>20</v>
      </c>
      <c r="G4476" s="1">
        <v>204000</v>
      </c>
      <c r="H4476" t="s">
        <v>20</v>
      </c>
      <c r="I4476" t="s">
        <v>23</v>
      </c>
    </row>
    <row r="4477" spans="1:9" x14ac:dyDescent="0.3">
      <c r="A4477">
        <v>4478</v>
      </c>
      <c r="B4477">
        <v>27</v>
      </c>
      <c r="C4477" t="s">
        <v>13</v>
      </c>
      <c r="D4477" t="s">
        <v>9</v>
      </c>
      <c r="E4477" t="s">
        <v>34</v>
      </c>
      <c r="F4477">
        <v>3</v>
      </c>
      <c r="G4477" s="1">
        <v>61000</v>
      </c>
      <c r="H4477" t="s">
        <v>16</v>
      </c>
      <c r="I4477" t="s">
        <v>39</v>
      </c>
    </row>
    <row r="4478" spans="1:9" x14ac:dyDescent="0.3">
      <c r="A4478">
        <v>4479</v>
      </c>
      <c r="B4478">
        <v>41</v>
      </c>
      <c r="C4478" t="s">
        <v>8</v>
      </c>
      <c r="D4478" t="s">
        <v>18</v>
      </c>
      <c r="E4478" t="s">
        <v>60</v>
      </c>
      <c r="F4478">
        <v>15</v>
      </c>
      <c r="G4478" s="1">
        <v>157000</v>
      </c>
      <c r="H4478" t="s">
        <v>27</v>
      </c>
      <c r="I4478" t="s">
        <v>30</v>
      </c>
    </row>
    <row r="4479" spans="1:9" x14ac:dyDescent="0.3">
      <c r="A4479">
        <v>4480</v>
      </c>
      <c r="B4479">
        <v>35</v>
      </c>
      <c r="C4479" t="s">
        <v>13</v>
      </c>
      <c r="D4479" t="s">
        <v>14</v>
      </c>
      <c r="E4479" t="s">
        <v>213</v>
      </c>
      <c r="F4479">
        <v>8</v>
      </c>
      <c r="G4479" s="1">
        <v>92000</v>
      </c>
      <c r="H4479" t="s">
        <v>16</v>
      </c>
      <c r="I4479" t="s">
        <v>12</v>
      </c>
    </row>
    <row r="4480" spans="1:9" x14ac:dyDescent="0.3">
      <c r="A4480">
        <v>4481</v>
      </c>
      <c r="B4480">
        <v>26</v>
      </c>
      <c r="C4480" t="s">
        <v>8</v>
      </c>
      <c r="D4480" t="s">
        <v>9</v>
      </c>
      <c r="E4480" t="s">
        <v>10</v>
      </c>
      <c r="F4480">
        <v>1</v>
      </c>
      <c r="G4480" s="1">
        <v>52000</v>
      </c>
      <c r="H4480" t="s">
        <v>32</v>
      </c>
      <c r="I4480" t="s">
        <v>33</v>
      </c>
    </row>
    <row r="4481" spans="1:9" x14ac:dyDescent="0.3">
      <c r="A4481">
        <v>4482</v>
      </c>
      <c r="B4481">
        <v>30</v>
      </c>
      <c r="C4481" t="s">
        <v>13</v>
      </c>
      <c r="D4481" t="s">
        <v>9</v>
      </c>
      <c r="E4481" t="s">
        <v>29</v>
      </c>
      <c r="F4481">
        <v>4</v>
      </c>
      <c r="G4481" s="1">
        <v>58000</v>
      </c>
      <c r="H4481" t="s">
        <v>32</v>
      </c>
      <c r="I4481" t="s">
        <v>12</v>
      </c>
    </row>
    <row r="4482" spans="1:9" x14ac:dyDescent="0.3">
      <c r="A4482">
        <v>4483</v>
      </c>
      <c r="B4482">
        <v>48</v>
      </c>
      <c r="C4482" t="s">
        <v>8</v>
      </c>
      <c r="D4482" t="s">
        <v>18</v>
      </c>
      <c r="E4482" t="s">
        <v>60</v>
      </c>
      <c r="F4482">
        <v>22</v>
      </c>
      <c r="G4482" s="1">
        <v>219000</v>
      </c>
      <c r="H4482" t="s">
        <v>11</v>
      </c>
      <c r="I4482" t="s">
        <v>23</v>
      </c>
    </row>
    <row r="4483" spans="1:9" x14ac:dyDescent="0.3">
      <c r="A4483">
        <v>4484</v>
      </c>
      <c r="B4483">
        <v>32</v>
      </c>
      <c r="C4483" t="s">
        <v>13</v>
      </c>
      <c r="D4483" t="s">
        <v>14</v>
      </c>
      <c r="E4483" t="s">
        <v>42</v>
      </c>
      <c r="F4483">
        <v>6</v>
      </c>
      <c r="G4483" s="1">
        <v>77000</v>
      </c>
      <c r="H4483" t="s">
        <v>16</v>
      </c>
      <c r="I4483" t="s">
        <v>23</v>
      </c>
    </row>
    <row r="4484" spans="1:9" x14ac:dyDescent="0.3">
      <c r="A4484">
        <v>4485</v>
      </c>
      <c r="B4484">
        <v>34</v>
      </c>
      <c r="C4484" t="s">
        <v>8</v>
      </c>
      <c r="D4484" t="s">
        <v>9</v>
      </c>
      <c r="E4484" t="s">
        <v>41</v>
      </c>
      <c r="F4484">
        <v>8</v>
      </c>
      <c r="G4484" s="1">
        <v>104000</v>
      </c>
      <c r="H4484" t="s">
        <v>27</v>
      </c>
      <c r="I4484" t="s">
        <v>28</v>
      </c>
    </row>
    <row r="4485" spans="1:9" x14ac:dyDescent="0.3">
      <c r="A4485">
        <v>4486</v>
      </c>
      <c r="B4485">
        <v>31</v>
      </c>
      <c r="C4485" t="s">
        <v>13</v>
      </c>
      <c r="D4485" t="s">
        <v>210</v>
      </c>
      <c r="E4485" t="s">
        <v>212</v>
      </c>
      <c r="F4485">
        <v>1</v>
      </c>
      <c r="G4485" s="1">
        <v>25000</v>
      </c>
      <c r="H4485" t="s">
        <v>20</v>
      </c>
      <c r="I4485" t="s">
        <v>23</v>
      </c>
    </row>
    <row r="4486" spans="1:9" x14ac:dyDescent="0.3">
      <c r="A4486">
        <v>4487</v>
      </c>
      <c r="B4486">
        <v>45</v>
      </c>
      <c r="C4486" t="s">
        <v>8</v>
      </c>
      <c r="D4486" t="s">
        <v>14</v>
      </c>
      <c r="E4486" t="s">
        <v>42</v>
      </c>
      <c r="F4486">
        <v>20</v>
      </c>
      <c r="G4486" s="1">
        <v>204000</v>
      </c>
      <c r="H4486" t="s">
        <v>16</v>
      </c>
      <c r="I4486" t="s">
        <v>39</v>
      </c>
    </row>
    <row r="4487" spans="1:9" x14ac:dyDescent="0.3">
      <c r="A4487">
        <v>4488</v>
      </c>
      <c r="B4487">
        <v>28</v>
      </c>
      <c r="C4487" t="s">
        <v>13</v>
      </c>
      <c r="D4487" t="s">
        <v>9</v>
      </c>
      <c r="E4487" t="s">
        <v>110</v>
      </c>
      <c r="F4487">
        <v>2</v>
      </c>
      <c r="G4487" s="1">
        <v>37000</v>
      </c>
      <c r="H4487" t="s">
        <v>11</v>
      </c>
      <c r="I4487" t="s">
        <v>12</v>
      </c>
    </row>
    <row r="4488" spans="1:9" x14ac:dyDescent="0.3">
      <c r="A4488">
        <v>4489</v>
      </c>
      <c r="B4488">
        <v>44</v>
      </c>
      <c r="C4488" t="s">
        <v>13</v>
      </c>
      <c r="D4488" t="s">
        <v>18</v>
      </c>
      <c r="E4488" t="s">
        <v>60</v>
      </c>
      <c r="F4488">
        <v>18</v>
      </c>
      <c r="G4488" s="1">
        <v>183000</v>
      </c>
      <c r="H4488" t="s">
        <v>20</v>
      </c>
      <c r="I4488" t="s">
        <v>12</v>
      </c>
    </row>
    <row r="4489" spans="1:9" x14ac:dyDescent="0.3">
      <c r="A4489">
        <v>4490</v>
      </c>
      <c r="B4489">
        <v>38</v>
      </c>
      <c r="C4489" t="s">
        <v>8</v>
      </c>
      <c r="D4489" t="s">
        <v>9</v>
      </c>
      <c r="E4489" t="s">
        <v>41</v>
      </c>
      <c r="F4489">
        <v>11</v>
      </c>
      <c r="G4489" s="1">
        <v>119000</v>
      </c>
      <c r="H4489" t="s">
        <v>27</v>
      </c>
      <c r="I4489" t="s">
        <v>12</v>
      </c>
    </row>
    <row r="4490" spans="1:9" x14ac:dyDescent="0.3">
      <c r="A4490">
        <v>4491</v>
      </c>
      <c r="B4490">
        <v>30</v>
      </c>
      <c r="C4490" t="s">
        <v>13</v>
      </c>
      <c r="D4490" t="s">
        <v>210</v>
      </c>
      <c r="E4490" t="s">
        <v>212</v>
      </c>
      <c r="F4490">
        <v>1</v>
      </c>
      <c r="G4490" s="1">
        <v>25000</v>
      </c>
      <c r="H4490" t="s">
        <v>11</v>
      </c>
      <c r="I4490" t="s">
        <v>12</v>
      </c>
    </row>
    <row r="4491" spans="1:9" x14ac:dyDescent="0.3">
      <c r="A4491">
        <v>4492</v>
      </c>
      <c r="B4491">
        <v>45</v>
      </c>
      <c r="C4491" t="s">
        <v>8</v>
      </c>
      <c r="D4491" t="s">
        <v>14</v>
      </c>
      <c r="E4491" t="s">
        <v>42</v>
      </c>
      <c r="F4491">
        <v>20</v>
      </c>
      <c r="G4491" s="1">
        <v>204000</v>
      </c>
      <c r="H4491" t="s">
        <v>20</v>
      </c>
      <c r="I4491" t="s">
        <v>23</v>
      </c>
    </row>
    <row r="4492" spans="1:9" x14ac:dyDescent="0.3">
      <c r="A4492">
        <v>4493</v>
      </c>
      <c r="B4492">
        <v>27</v>
      </c>
      <c r="C4492" t="s">
        <v>13</v>
      </c>
      <c r="D4492" t="s">
        <v>9</v>
      </c>
      <c r="E4492" t="s">
        <v>34</v>
      </c>
      <c r="F4492">
        <v>3</v>
      </c>
      <c r="G4492" s="1">
        <v>61000</v>
      </c>
      <c r="H4492" t="s">
        <v>32</v>
      </c>
      <c r="I4492" t="s">
        <v>23</v>
      </c>
    </row>
    <row r="4493" spans="1:9" x14ac:dyDescent="0.3">
      <c r="A4493">
        <v>4494</v>
      </c>
      <c r="B4493">
        <v>41</v>
      </c>
      <c r="C4493" t="s">
        <v>8</v>
      </c>
      <c r="D4493" t="s">
        <v>18</v>
      </c>
      <c r="E4493" t="s">
        <v>60</v>
      </c>
      <c r="F4493">
        <v>15</v>
      </c>
      <c r="G4493" s="1">
        <v>157000</v>
      </c>
      <c r="H4493" t="s">
        <v>20</v>
      </c>
      <c r="I4493" t="s">
        <v>12</v>
      </c>
    </row>
    <row r="4494" spans="1:9" x14ac:dyDescent="0.3">
      <c r="A4494">
        <v>4495</v>
      </c>
      <c r="B4494">
        <v>35</v>
      </c>
      <c r="C4494" t="s">
        <v>13</v>
      </c>
      <c r="D4494" t="s">
        <v>14</v>
      </c>
      <c r="E4494" t="s">
        <v>213</v>
      </c>
      <c r="F4494">
        <v>8</v>
      </c>
      <c r="G4494" s="1">
        <v>92000</v>
      </c>
      <c r="H4494" t="s">
        <v>11</v>
      </c>
      <c r="I4494" t="s">
        <v>23</v>
      </c>
    </row>
    <row r="4495" spans="1:9" x14ac:dyDescent="0.3">
      <c r="A4495">
        <v>4496</v>
      </c>
      <c r="B4495">
        <v>26</v>
      </c>
      <c r="C4495" t="s">
        <v>8</v>
      </c>
      <c r="D4495" t="s">
        <v>9</v>
      </c>
      <c r="E4495" t="s">
        <v>10</v>
      </c>
      <c r="F4495">
        <v>1</v>
      </c>
      <c r="G4495" s="1">
        <v>52000</v>
      </c>
      <c r="H4495" t="s">
        <v>27</v>
      </c>
      <c r="I4495" t="s">
        <v>30</v>
      </c>
    </row>
    <row r="4496" spans="1:9" x14ac:dyDescent="0.3">
      <c r="A4496">
        <v>4497</v>
      </c>
      <c r="B4496">
        <v>30</v>
      </c>
      <c r="C4496" t="s">
        <v>13</v>
      </c>
      <c r="D4496" t="s">
        <v>9</v>
      </c>
      <c r="E4496" t="s">
        <v>29</v>
      </c>
      <c r="F4496">
        <v>4</v>
      </c>
      <c r="G4496" s="1">
        <v>58000</v>
      </c>
      <c r="H4496" t="s">
        <v>11</v>
      </c>
      <c r="I4496" t="s">
        <v>44</v>
      </c>
    </row>
    <row r="4497" spans="1:9" x14ac:dyDescent="0.3">
      <c r="A4497">
        <v>4498</v>
      </c>
      <c r="B4497">
        <v>48</v>
      </c>
      <c r="C4497" t="s">
        <v>8</v>
      </c>
      <c r="D4497" t="s">
        <v>18</v>
      </c>
      <c r="E4497" t="s">
        <v>60</v>
      </c>
      <c r="F4497">
        <v>22</v>
      </c>
      <c r="G4497" s="1">
        <v>219000</v>
      </c>
      <c r="H4497" t="s">
        <v>32</v>
      </c>
      <c r="I4497" t="s">
        <v>12</v>
      </c>
    </row>
    <row r="4498" spans="1:9" x14ac:dyDescent="0.3">
      <c r="A4498">
        <v>4499</v>
      </c>
      <c r="B4498">
        <v>32</v>
      </c>
      <c r="C4498" t="s">
        <v>13</v>
      </c>
      <c r="D4498" t="s">
        <v>14</v>
      </c>
      <c r="E4498" t="s">
        <v>42</v>
      </c>
      <c r="F4498">
        <v>6</v>
      </c>
      <c r="G4498" s="1">
        <v>77000</v>
      </c>
      <c r="H4498" t="s">
        <v>11</v>
      </c>
      <c r="I4498" t="s">
        <v>12</v>
      </c>
    </row>
    <row r="4499" spans="1:9" x14ac:dyDescent="0.3">
      <c r="A4499">
        <v>4500</v>
      </c>
      <c r="B4499">
        <v>34</v>
      </c>
      <c r="C4499" t="s">
        <v>8</v>
      </c>
      <c r="D4499" t="s">
        <v>9</v>
      </c>
      <c r="E4499" t="s">
        <v>41</v>
      </c>
      <c r="F4499">
        <v>8</v>
      </c>
      <c r="G4499" s="1">
        <v>104000</v>
      </c>
      <c r="H4499" t="s">
        <v>20</v>
      </c>
      <c r="I4499" t="s">
        <v>23</v>
      </c>
    </row>
    <row r="4500" spans="1:9" x14ac:dyDescent="0.3">
      <c r="A4500">
        <v>4501</v>
      </c>
      <c r="B4500">
        <v>31</v>
      </c>
      <c r="C4500" t="s">
        <v>13</v>
      </c>
      <c r="D4500" t="s">
        <v>210</v>
      </c>
      <c r="E4500" t="s">
        <v>212</v>
      </c>
      <c r="F4500">
        <v>1</v>
      </c>
      <c r="G4500" s="1">
        <v>25000</v>
      </c>
      <c r="H4500" t="s">
        <v>20</v>
      </c>
      <c r="I4500" t="s">
        <v>23</v>
      </c>
    </row>
    <row r="4501" spans="1:9" x14ac:dyDescent="0.3">
      <c r="A4501">
        <v>4502</v>
      </c>
      <c r="B4501">
        <v>45</v>
      </c>
      <c r="C4501" t="s">
        <v>8</v>
      </c>
      <c r="D4501" t="s">
        <v>14</v>
      </c>
      <c r="E4501" t="s">
        <v>42</v>
      </c>
      <c r="F4501">
        <v>20</v>
      </c>
      <c r="G4501" s="1">
        <v>204000</v>
      </c>
      <c r="H4501" t="s">
        <v>16</v>
      </c>
      <c r="I4501" t="s">
        <v>12</v>
      </c>
    </row>
    <row r="4502" spans="1:9" x14ac:dyDescent="0.3">
      <c r="A4502">
        <v>4503</v>
      </c>
      <c r="B4502">
        <v>28</v>
      </c>
      <c r="C4502" t="s">
        <v>13</v>
      </c>
      <c r="D4502" t="s">
        <v>9</v>
      </c>
      <c r="E4502" t="s">
        <v>110</v>
      </c>
      <c r="F4502">
        <v>2</v>
      </c>
      <c r="G4502" s="1">
        <v>37000</v>
      </c>
      <c r="H4502" t="s">
        <v>32</v>
      </c>
      <c r="I4502" t="s">
        <v>23</v>
      </c>
    </row>
    <row r="4503" spans="1:9" x14ac:dyDescent="0.3">
      <c r="A4503">
        <v>4504</v>
      </c>
      <c r="B4503">
        <v>44</v>
      </c>
      <c r="C4503" t="s">
        <v>13</v>
      </c>
      <c r="D4503" t="s">
        <v>18</v>
      </c>
      <c r="E4503" t="s">
        <v>60</v>
      </c>
      <c r="F4503">
        <v>18</v>
      </c>
      <c r="G4503" s="1">
        <v>183000</v>
      </c>
      <c r="H4503" t="s">
        <v>20</v>
      </c>
      <c r="I4503" t="s">
        <v>12</v>
      </c>
    </row>
    <row r="4504" spans="1:9" x14ac:dyDescent="0.3">
      <c r="A4504">
        <v>4505</v>
      </c>
      <c r="B4504">
        <v>38</v>
      </c>
      <c r="C4504" t="s">
        <v>8</v>
      </c>
      <c r="D4504" t="s">
        <v>9</v>
      </c>
      <c r="E4504" t="s">
        <v>41</v>
      </c>
      <c r="F4504">
        <v>11</v>
      </c>
      <c r="G4504" s="1">
        <v>119000</v>
      </c>
      <c r="H4504" t="s">
        <v>16</v>
      </c>
      <c r="I4504" t="s">
        <v>17</v>
      </c>
    </row>
    <row r="4505" spans="1:9" x14ac:dyDescent="0.3">
      <c r="A4505">
        <v>4506</v>
      </c>
      <c r="B4505">
        <v>30</v>
      </c>
      <c r="C4505" t="s">
        <v>13</v>
      </c>
      <c r="D4505" t="s">
        <v>210</v>
      </c>
      <c r="E4505" t="s">
        <v>212</v>
      </c>
      <c r="F4505">
        <v>1</v>
      </c>
      <c r="G4505" s="1">
        <v>25000</v>
      </c>
      <c r="H4505" t="s">
        <v>11</v>
      </c>
      <c r="I4505" t="s">
        <v>23</v>
      </c>
    </row>
    <row r="4506" spans="1:9" x14ac:dyDescent="0.3">
      <c r="A4506">
        <v>4507</v>
      </c>
      <c r="B4506">
        <v>45</v>
      </c>
      <c r="C4506" t="s">
        <v>8</v>
      </c>
      <c r="D4506" t="s">
        <v>14</v>
      </c>
      <c r="E4506" t="s">
        <v>42</v>
      </c>
      <c r="F4506">
        <v>20</v>
      </c>
      <c r="G4506" s="1">
        <v>204000</v>
      </c>
      <c r="H4506" t="s">
        <v>20</v>
      </c>
      <c r="I4506" t="s">
        <v>12</v>
      </c>
    </row>
    <row r="4507" spans="1:9" x14ac:dyDescent="0.3">
      <c r="A4507">
        <v>4508</v>
      </c>
      <c r="B4507">
        <v>27</v>
      </c>
      <c r="C4507" t="s">
        <v>13</v>
      </c>
      <c r="D4507" t="s">
        <v>9</v>
      </c>
      <c r="E4507" t="s">
        <v>34</v>
      </c>
      <c r="F4507">
        <v>3</v>
      </c>
      <c r="G4507" s="1">
        <v>61000</v>
      </c>
      <c r="H4507" t="s">
        <v>16</v>
      </c>
      <c r="I4507" t="s">
        <v>39</v>
      </c>
    </row>
    <row r="4508" spans="1:9" x14ac:dyDescent="0.3">
      <c r="A4508">
        <v>4509</v>
      </c>
      <c r="B4508">
        <v>41</v>
      </c>
      <c r="C4508" t="s">
        <v>8</v>
      </c>
      <c r="D4508" t="s">
        <v>18</v>
      </c>
      <c r="E4508" t="s">
        <v>60</v>
      </c>
      <c r="F4508">
        <v>15</v>
      </c>
      <c r="G4508" s="1">
        <v>157000</v>
      </c>
      <c r="H4508" t="s">
        <v>32</v>
      </c>
      <c r="I4508" t="s">
        <v>23</v>
      </c>
    </row>
    <row r="4509" spans="1:9" x14ac:dyDescent="0.3">
      <c r="A4509">
        <v>4510</v>
      </c>
      <c r="B4509">
        <v>35</v>
      </c>
      <c r="C4509" t="s">
        <v>13</v>
      </c>
      <c r="D4509" t="s">
        <v>14</v>
      </c>
      <c r="E4509" t="s">
        <v>213</v>
      </c>
      <c r="F4509">
        <v>8</v>
      </c>
      <c r="G4509" s="1">
        <v>92000</v>
      </c>
      <c r="H4509" t="s">
        <v>27</v>
      </c>
      <c r="I4509" t="s">
        <v>28</v>
      </c>
    </row>
    <row r="4510" spans="1:9" x14ac:dyDescent="0.3">
      <c r="A4510">
        <v>4511</v>
      </c>
      <c r="B4510">
        <v>26</v>
      </c>
      <c r="C4510" t="s">
        <v>8</v>
      </c>
      <c r="D4510" t="s">
        <v>9</v>
      </c>
      <c r="E4510" t="s">
        <v>10</v>
      </c>
      <c r="F4510">
        <v>1</v>
      </c>
      <c r="G4510" s="1">
        <v>52000</v>
      </c>
      <c r="H4510" t="s">
        <v>11</v>
      </c>
      <c r="I4510" t="s">
        <v>44</v>
      </c>
    </row>
    <row r="4511" spans="1:9" x14ac:dyDescent="0.3">
      <c r="A4511">
        <v>4512</v>
      </c>
      <c r="B4511">
        <v>30</v>
      </c>
      <c r="C4511" t="s">
        <v>13</v>
      </c>
      <c r="D4511" t="s">
        <v>9</v>
      </c>
      <c r="E4511" t="s">
        <v>29</v>
      </c>
      <c r="F4511">
        <v>4</v>
      </c>
      <c r="G4511" s="1">
        <v>58000</v>
      </c>
      <c r="H4511" t="s">
        <v>27</v>
      </c>
      <c r="I4511" t="s">
        <v>28</v>
      </c>
    </row>
    <row r="4512" spans="1:9" x14ac:dyDescent="0.3">
      <c r="A4512">
        <v>4513</v>
      </c>
      <c r="B4512">
        <v>48</v>
      </c>
      <c r="C4512" t="s">
        <v>8</v>
      </c>
      <c r="D4512" t="s">
        <v>18</v>
      </c>
      <c r="E4512" t="s">
        <v>60</v>
      </c>
      <c r="F4512">
        <v>22</v>
      </c>
      <c r="G4512" s="1">
        <v>219000</v>
      </c>
      <c r="H4512" t="s">
        <v>16</v>
      </c>
      <c r="I4512" t="s">
        <v>23</v>
      </c>
    </row>
    <row r="4513" spans="1:9" x14ac:dyDescent="0.3">
      <c r="A4513">
        <v>4514</v>
      </c>
      <c r="B4513">
        <v>32</v>
      </c>
      <c r="C4513" t="s">
        <v>13</v>
      </c>
      <c r="D4513" t="s">
        <v>14</v>
      </c>
      <c r="E4513" t="s">
        <v>42</v>
      </c>
      <c r="F4513">
        <v>6</v>
      </c>
      <c r="G4513" s="1">
        <v>77000</v>
      </c>
      <c r="H4513" t="s">
        <v>16</v>
      </c>
      <c r="I4513" t="s">
        <v>39</v>
      </c>
    </row>
    <row r="4514" spans="1:9" x14ac:dyDescent="0.3">
      <c r="A4514">
        <v>4515</v>
      </c>
      <c r="B4514">
        <v>31</v>
      </c>
      <c r="C4514" t="s">
        <v>13</v>
      </c>
      <c r="D4514" t="s">
        <v>14</v>
      </c>
      <c r="E4514" t="s">
        <v>198</v>
      </c>
      <c r="F4514">
        <v>6</v>
      </c>
      <c r="G4514" s="1">
        <v>95000</v>
      </c>
      <c r="H4514" t="s">
        <v>20</v>
      </c>
      <c r="I4514" t="s">
        <v>23</v>
      </c>
    </row>
    <row r="4515" spans="1:9" x14ac:dyDescent="0.3">
      <c r="A4515">
        <v>4516</v>
      </c>
      <c r="B4515">
        <v>28</v>
      </c>
      <c r="C4515" t="s">
        <v>8</v>
      </c>
      <c r="D4515" t="s">
        <v>9</v>
      </c>
      <c r="E4515" t="s">
        <v>115</v>
      </c>
      <c r="F4515">
        <v>2</v>
      </c>
      <c r="G4515" s="1">
        <v>45000</v>
      </c>
      <c r="H4515" t="s">
        <v>27</v>
      </c>
      <c r="I4515" t="s">
        <v>12</v>
      </c>
    </row>
    <row r="4516" spans="1:9" x14ac:dyDescent="0.3">
      <c r="A4516">
        <v>4517</v>
      </c>
      <c r="B4516">
        <v>29</v>
      </c>
      <c r="C4516" t="s">
        <v>13</v>
      </c>
      <c r="D4516" t="s">
        <v>14</v>
      </c>
      <c r="E4516" t="s">
        <v>132</v>
      </c>
      <c r="F4516">
        <v>4</v>
      </c>
      <c r="G4516" s="1">
        <v>70000</v>
      </c>
      <c r="H4516" t="s">
        <v>32</v>
      </c>
      <c r="I4516" t="s">
        <v>12</v>
      </c>
    </row>
    <row r="4517" spans="1:9" x14ac:dyDescent="0.3">
      <c r="A4517">
        <v>4518</v>
      </c>
      <c r="B4517">
        <v>35</v>
      </c>
      <c r="C4517" t="s">
        <v>8</v>
      </c>
      <c r="D4517" t="s">
        <v>18</v>
      </c>
      <c r="E4517" t="s">
        <v>161</v>
      </c>
      <c r="F4517">
        <v>10</v>
      </c>
      <c r="G4517" s="1">
        <v>110000</v>
      </c>
      <c r="H4517" t="s">
        <v>27</v>
      </c>
      <c r="I4517" t="s">
        <v>12</v>
      </c>
    </row>
    <row r="4518" spans="1:9" x14ac:dyDescent="0.3">
      <c r="A4518">
        <v>4519</v>
      </c>
      <c r="B4518">
        <v>26</v>
      </c>
      <c r="C4518" t="s">
        <v>13</v>
      </c>
      <c r="D4518" t="s">
        <v>210</v>
      </c>
      <c r="E4518" t="s">
        <v>91</v>
      </c>
      <c r="F4518">
        <v>1</v>
      </c>
      <c r="G4518" s="1">
        <v>35000</v>
      </c>
      <c r="H4518" t="s">
        <v>20</v>
      </c>
      <c r="I4518" t="s">
        <v>12</v>
      </c>
    </row>
    <row r="4519" spans="1:9" x14ac:dyDescent="0.3">
      <c r="A4519">
        <v>4520</v>
      </c>
      <c r="B4519">
        <v>32</v>
      </c>
      <c r="C4519" t="s">
        <v>8</v>
      </c>
      <c r="D4519" t="s">
        <v>9</v>
      </c>
      <c r="E4519" t="s">
        <v>129</v>
      </c>
      <c r="F4519">
        <v>5</v>
      </c>
      <c r="G4519" s="1">
        <v>60000</v>
      </c>
      <c r="H4519" t="s">
        <v>32</v>
      </c>
      <c r="I4519" t="s">
        <v>12</v>
      </c>
    </row>
    <row r="4520" spans="1:9" x14ac:dyDescent="0.3">
      <c r="A4520">
        <v>4521</v>
      </c>
      <c r="B4520">
        <v>27</v>
      </c>
      <c r="C4520" t="s">
        <v>13</v>
      </c>
      <c r="D4520" t="s">
        <v>14</v>
      </c>
      <c r="E4520" t="s">
        <v>91</v>
      </c>
      <c r="F4520">
        <v>2</v>
      </c>
      <c r="G4520" s="1">
        <v>50000</v>
      </c>
      <c r="H4520" t="s">
        <v>20</v>
      </c>
      <c r="I4520" t="s">
        <v>12</v>
      </c>
    </row>
    <row r="4521" spans="1:9" x14ac:dyDescent="0.3">
      <c r="A4521">
        <v>4522</v>
      </c>
      <c r="B4521">
        <v>39</v>
      </c>
      <c r="C4521" t="s">
        <v>8</v>
      </c>
      <c r="D4521" t="s">
        <v>14</v>
      </c>
      <c r="E4521" t="s">
        <v>198</v>
      </c>
      <c r="F4521">
        <v>12</v>
      </c>
      <c r="G4521" s="1">
        <v>120000</v>
      </c>
      <c r="H4521" t="s">
        <v>20</v>
      </c>
      <c r="I4521" t="s">
        <v>12</v>
      </c>
    </row>
    <row r="4522" spans="1:9" x14ac:dyDescent="0.3">
      <c r="A4522">
        <v>4523</v>
      </c>
      <c r="B4522">
        <v>23</v>
      </c>
      <c r="C4522" t="s">
        <v>13</v>
      </c>
      <c r="D4522" t="s">
        <v>9</v>
      </c>
      <c r="E4522" t="s">
        <v>129</v>
      </c>
      <c r="F4522">
        <v>1</v>
      </c>
      <c r="G4522" s="1">
        <v>32000</v>
      </c>
      <c r="H4522" t="s">
        <v>27</v>
      </c>
      <c r="I4522" t="s">
        <v>30</v>
      </c>
    </row>
    <row r="4523" spans="1:9" x14ac:dyDescent="0.3">
      <c r="A4523">
        <v>4524</v>
      </c>
      <c r="B4523">
        <v>30</v>
      </c>
      <c r="C4523" t="s">
        <v>8</v>
      </c>
      <c r="D4523" t="s">
        <v>9</v>
      </c>
      <c r="E4523" t="s">
        <v>91</v>
      </c>
      <c r="F4523">
        <v>4</v>
      </c>
      <c r="G4523" s="1">
        <v>65000</v>
      </c>
      <c r="H4523" t="s">
        <v>27</v>
      </c>
      <c r="I4523" t="s">
        <v>12</v>
      </c>
    </row>
    <row r="4524" spans="1:9" x14ac:dyDescent="0.3">
      <c r="A4524">
        <v>4525</v>
      </c>
      <c r="B4524">
        <v>26</v>
      </c>
      <c r="C4524" t="s">
        <v>13</v>
      </c>
      <c r="D4524" t="s">
        <v>9</v>
      </c>
      <c r="E4524" t="s">
        <v>165</v>
      </c>
      <c r="F4524">
        <v>1</v>
      </c>
      <c r="G4524" s="1">
        <v>35000</v>
      </c>
      <c r="H4524" t="s">
        <v>20</v>
      </c>
      <c r="I4524" t="s">
        <v>12</v>
      </c>
    </row>
    <row r="4525" spans="1:9" x14ac:dyDescent="0.3">
      <c r="A4525">
        <v>4526</v>
      </c>
      <c r="B4525">
        <v>42</v>
      </c>
      <c r="C4525" t="s">
        <v>8</v>
      </c>
      <c r="D4525" t="s">
        <v>18</v>
      </c>
      <c r="E4525" t="s">
        <v>161</v>
      </c>
      <c r="F4525">
        <v>14</v>
      </c>
      <c r="G4525" s="1">
        <v>130000</v>
      </c>
      <c r="H4525" t="s">
        <v>11</v>
      </c>
      <c r="I4525" t="s">
        <v>23</v>
      </c>
    </row>
    <row r="4526" spans="1:9" x14ac:dyDescent="0.3">
      <c r="A4526">
        <v>4527</v>
      </c>
      <c r="B4526">
        <v>34</v>
      </c>
      <c r="C4526" t="s">
        <v>13</v>
      </c>
      <c r="D4526" t="s">
        <v>14</v>
      </c>
      <c r="E4526" t="s">
        <v>198</v>
      </c>
      <c r="F4526">
        <v>9</v>
      </c>
      <c r="G4526" s="1">
        <v>95000</v>
      </c>
      <c r="H4526" t="s">
        <v>27</v>
      </c>
      <c r="I4526" t="s">
        <v>28</v>
      </c>
    </row>
    <row r="4527" spans="1:9" x14ac:dyDescent="0.3">
      <c r="A4527">
        <v>4528</v>
      </c>
      <c r="B4527">
        <v>28</v>
      </c>
      <c r="C4527" t="s">
        <v>8</v>
      </c>
      <c r="D4527" t="s">
        <v>210</v>
      </c>
      <c r="E4527" t="s">
        <v>214</v>
      </c>
      <c r="F4527">
        <v>2</v>
      </c>
      <c r="G4527" s="1">
        <v>43000</v>
      </c>
      <c r="H4527" t="s">
        <v>11</v>
      </c>
      <c r="I4527" t="s">
        <v>35</v>
      </c>
    </row>
    <row r="4528" spans="1:9" x14ac:dyDescent="0.3">
      <c r="A4528">
        <v>4529</v>
      </c>
      <c r="B4528">
        <v>31</v>
      </c>
      <c r="C4528" t="s">
        <v>13</v>
      </c>
      <c r="D4528" t="s">
        <v>9</v>
      </c>
      <c r="E4528" t="s">
        <v>165</v>
      </c>
      <c r="F4528">
        <v>4</v>
      </c>
      <c r="G4528" s="1">
        <v>50000</v>
      </c>
      <c r="H4528" t="s">
        <v>27</v>
      </c>
      <c r="I4528" t="s">
        <v>28</v>
      </c>
    </row>
    <row r="4529" spans="1:9" x14ac:dyDescent="0.3">
      <c r="A4529">
        <v>4530</v>
      </c>
      <c r="B4529">
        <v>29</v>
      </c>
      <c r="C4529" t="s">
        <v>8</v>
      </c>
      <c r="D4529" t="s">
        <v>9</v>
      </c>
      <c r="E4529" t="s">
        <v>91</v>
      </c>
      <c r="F4529">
        <v>3</v>
      </c>
      <c r="G4529" s="1">
        <v>60000</v>
      </c>
      <c r="H4529" t="s">
        <v>20</v>
      </c>
      <c r="I4529" t="s">
        <v>56</v>
      </c>
    </row>
    <row r="4530" spans="1:9" x14ac:dyDescent="0.3">
      <c r="A4530">
        <v>4531</v>
      </c>
      <c r="B4530">
        <v>35</v>
      </c>
      <c r="C4530" t="s">
        <v>13</v>
      </c>
      <c r="D4530" t="s">
        <v>14</v>
      </c>
      <c r="E4530" t="s">
        <v>132</v>
      </c>
      <c r="F4530">
        <v>8</v>
      </c>
      <c r="G4530" s="1">
        <v>80000</v>
      </c>
      <c r="H4530" t="s">
        <v>11</v>
      </c>
      <c r="I4530" t="s">
        <v>12</v>
      </c>
    </row>
    <row r="4531" spans="1:9" x14ac:dyDescent="0.3">
      <c r="A4531">
        <v>4532</v>
      </c>
      <c r="B4531">
        <v>26</v>
      </c>
      <c r="C4531" t="s">
        <v>8</v>
      </c>
      <c r="D4531" t="s">
        <v>14</v>
      </c>
      <c r="E4531" t="s">
        <v>115</v>
      </c>
      <c r="F4531">
        <v>2</v>
      </c>
      <c r="G4531" s="1">
        <v>48000</v>
      </c>
      <c r="H4531" t="s">
        <v>32</v>
      </c>
      <c r="I4531" t="s">
        <v>33</v>
      </c>
    </row>
    <row r="4532" spans="1:9" x14ac:dyDescent="0.3">
      <c r="A4532">
        <v>4533</v>
      </c>
      <c r="B4532">
        <v>40</v>
      </c>
      <c r="C4532" t="s">
        <v>13</v>
      </c>
      <c r="D4532" t="s">
        <v>18</v>
      </c>
      <c r="E4532" t="s">
        <v>198</v>
      </c>
      <c r="F4532">
        <v>13</v>
      </c>
      <c r="G4532" s="1">
        <v>125000</v>
      </c>
      <c r="H4532" t="s">
        <v>16</v>
      </c>
      <c r="I4532" t="s">
        <v>12</v>
      </c>
    </row>
    <row r="4533" spans="1:9" x14ac:dyDescent="0.3">
      <c r="A4533">
        <v>4534</v>
      </c>
      <c r="B4533">
        <v>34</v>
      </c>
      <c r="C4533" t="s">
        <v>8</v>
      </c>
      <c r="D4533" t="s">
        <v>9</v>
      </c>
      <c r="E4533" t="s">
        <v>91</v>
      </c>
      <c r="F4533">
        <v>7</v>
      </c>
      <c r="G4533" s="1">
        <v>85000</v>
      </c>
      <c r="H4533" t="s">
        <v>16</v>
      </c>
      <c r="I4533" t="s">
        <v>23</v>
      </c>
    </row>
    <row r="4534" spans="1:9" x14ac:dyDescent="0.3">
      <c r="A4534">
        <v>4535</v>
      </c>
      <c r="B4534">
        <v>26</v>
      </c>
      <c r="C4534" t="s">
        <v>13</v>
      </c>
      <c r="D4534" t="s">
        <v>9</v>
      </c>
      <c r="E4534" t="s">
        <v>129</v>
      </c>
      <c r="F4534">
        <v>2</v>
      </c>
      <c r="G4534" s="1">
        <v>42000</v>
      </c>
      <c r="H4534" t="s">
        <v>11</v>
      </c>
      <c r="I4534" t="s">
        <v>12</v>
      </c>
    </row>
    <row r="4535" spans="1:9" x14ac:dyDescent="0.3">
      <c r="A4535">
        <v>4536</v>
      </c>
      <c r="B4535">
        <v>29</v>
      </c>
      <c r="C4535" t="s">
        <v>8</v>
      </c>
      <c r="D4535" t="s">
        <v>14</v>
      </c>
      <c r="E4535" t="s">
        <v>132</v>
      </c>
      <c r="F4535">
        <v>4</v>
      </c>
      <c r="G4535" s="1">
        <v>70000</v>
      </c>
      <c r="H4535" t="s">
        <v>16</v>
      </c>
      <c r="I4535" t="s">
        <v>17</v>
      </c>
    </row>
    <row r="4536" spans="1:9" x14ac:dyDescent="0.3">
      <c r="A4536">
        <v>4537</v>
      </c>
      <c r="B4536">
        <v>25</v>
      </c>
      <c r="C4536" t="s">
        <v>13</v>
      </c>
      <c r="D4536" t="s">
        <v>210</v>
      </c>
      <c r="E4536" t="s">
        <v>215</v>
      </c>
      <c r="F4536">
        <v>1</v>
      </c>
      <c r="G4536" s="1">
        <v>32000</v>
      </c>
      <c r="H4536" t="s">
        <v>27</v>
      </c>
      <c r="I4536" t="s">
        <v>12</v>
      </c>
    </row>
    <row r="4537" spans="1:9" x14ac:dyDescent="0.3">
      <c r="A4537">
        <v>4538</v>
      </c>
      <c r="B4537">
        <v>33</v>
      </c>
      <c r="C4537" t="s">
        <v>8</v>
      </c>
      <c r="D4537" t="s">
        <v>14</v>
      </c>
      <c r="E4537" t="s">
        <v>91</v>
      </c>
      <c r="F4537">
        <v>6</v>
      </c>
      <c r="G4537" s="1">
        <v>80000</v>
      </c>
      <c r="H4537" t="s">
        <v>27</v>
      </c>
      <c r="I4537" t="s">
        <v>12</v>
      </c>
    </row>
    <row r="4538" spans="1:9" x14ac:dyDescent="0.3">
      <c r="A4538">
        <v>4539</v>
      </c>
      <c r="B4538">
        <v>27</v>
      </c>
      <c r="C4538" t="s">
        <v>13</v>
      </c>
      <c r="D4538" t="s">
        <v>9</v>
      </c>
      <c r="E4538" t="s">
        <v>129</v>
      </c>
      <c r="F4538">
        <v>2</v>
      </c>
      <c r="G4538" s="1">
        <v>42000</v>
      </c>
      <c r="H4538" t="s">
        <v>20</v>
      </c>
      <c r="I4538" t="s">
        <v>23</v>
      </c>
    </row>
    <row r="4539" spans="1:9" x14ac:dyDescent="0.3">
      <c r="A4539">
        <v>4540</v>
      </c>
      <c r="B4539">
        <v>31</v>
      </c>
      <c r="C4539" t="s">
        <v>8</v>
      </c>
      <c r="D4539" t="s">
        <v>18</v>
      </c>
      <c r="E4539" t="s">
        <v>161</v>
      </c>
      <c r="F4539">
        <v>7</v>
      </c>
      <c r="G4539" s="1">
        <v>90000</v>
      </c>
      <c r="H4539" t="s">
        <v>11</v>
      </c>
      <c r="I4539" t="s">
        <v>35</v>
      </c>
    </row>
    <row r="4540" spans="1:9" x14ac:dyDescent="0.3">
      <c r="A4540">
        <v>4541</v>
      </c>
      <c r="B4540">
        <v>29</v>
      </c>
      <c r="C4540" t="s">
        <v>13</v>
      </c>
      <c r="D4540" t="s">
        <v>14</v>
      </c>
      <c r="E4540" t="s">
        <v>91</v>
      </c>
      <c r="F4540">
        <v>4</v>
      </c>
      <c r="G4540" s="1">
        <v>65000</v>
      </c>
      <c r="H4540" t="s">
        <v>11</v>
      </c>
      <c r="I4540" t="s">
        <v>44</v>
      </c>
    </row>
    <row r="4541" spans="1:9" x14ac:dyDescent="0.3">
      <c r="A4541">
        <v>4542</v>
      </c>
      <c r="B4541">
        <v>24</v>
      </c>
      <c r="C4541" t="s">
        <v>8</v>
      </c>
      <c r="D4541" t="s">
        <v>9</v>
      </c>
      <c r="E4541" t="s">
        <v>115</v>
      </c>
      <c r="F4541">
        <v>1</v>
      </c>
      <c r="G4541" s="1">
        <v>40000</v>
      </c>
      <c r="H4541" t="s">
        <v>32</v>
      </c>
      <c r="I4541" t="s">
        <v>12</v>
      </c>
    </row>
    <row r="4542" spans="1:9" x14ac:dyDescent="0.3">
      <c r="A4542">
        <v>4543</v>
      </c>
      <c r="B4542">
        <v>42</v>
      </c>
      <c r="C4542" t="s">
        <v>13</v>
      </c>
      <c r="D4542" t="s">
        <v>14</v>
      </c>
      <c r="E4542" t="s">
        <v>132</v>
      </c>
      <c r="F4542">
        <v>12</v>
      </c>
      <c r="G4542" s="1">
        <v>110000</v>
      </c>
      <c r="H4542" t="s">
        <v>11</v>
      </c>
      <c r="I4542" t="s">
        <v>35</v>
      </c>
    </row>
    <row r="4543" spans="1:9" x14ac:dyDescent="0.3">
      <c r="A4543">
        <v>4544</v>
      </c>
      <c r="B4543">
        <v>34</v>
      </c>
      <c r="C4543" t="s">
        <v>8</v>
      </c>
      <c r="D4543" t="s">
        <v>14</v>
      </c>
      <c r="E4543" t="s">
        <v>198</v>
      </c>
      <c r="F4543">
        <v>10</v>
      </c>
      <c r="G4543" s="1">
        <v>105000</v>
      </c>
      <c r="H4543" t="s">
        <v>32</v>
      </c>
      <c r="I4543" t="s">
        <v>33</v>
      </c>
    </row>
    <row r="4544" spans="1:9" x14ac:dyDescent="0.3">
      <c r="A4544">
        <v>4545</v>
      </c>
      <c r="B4544">
        <v>28</v>
      </c>
      <c r="C4544" t="s">
        <v>13</v>
      </c>
      <c r="D4544" t="s">
        <v>9</v>
      </c>
      <c r="E4544" t="s">
        <v>129</v>
      </c>
      <c r="F4544">
        <v>3</v>
      </c>
      <c r="G4544" s="1">
        <v>50000</v>
      </c>
      <c r="H4544" t="s">
        <v>32</v>
      </c>
      <c r="I4544" t="s">
        <v>33</v>
      </c>
    </row>
    <row r="4545" spans="1:9" x14ac:dyDescent="0.3">
      <c r="A4545">
        <v>4546</v>
      </c>
      <c r="B4545">
        <v>33</v>
      </c>
      <c r="C4545" t="s">
        <v>8</v>
      </c>
      <c r="D4545" t="s">
        <v>18</v>
      </c>
      <c r="E4545" t="s">
        <v>198</v>
      </c>
      <c r="F4545">
        <v>8</v>
      </c>
      <c r="G4545" s="1">
        <v>95000</v>
      </c>
      <c r="H4545" t="s">
        <v>32</v>
      </c>
      <c r="I4545" t="s">
        <v>23</v>
      </c>
    </row>
    <row r="4546" spans="1:9" x14ac:dyDescent="0.3">
      <c r="A4546">
        <v>4547</v>
      </c>
      <c r="B4546">
        <v>29</v>
      </c>
      <c r="C4546" t="s">
        <v>13</v>
      </c>
      <c r="D4546" t="s">
        <v>9</v>
      </c>
      <c r="E4546" t="s">
        <v>91</v>
      </c>
      <c r="F4546">
        <v>3</v>
      </c>
      <c r="G4546" s="1">
        <v>60000</v>
      </c>
      <c r="H4546" t="s">
        <v>32</v>
      </c>
      <c r="I4546" t="s">
        <v>23</v>
      </c>
    </row>
    <row r="4547" spans="1:9" x14ac:dyDescent="0.3">
      <c r="A4547">
        <v>4548</v>
      </c>
      <c r="B4547">
        <v>25</v>
      </c>
      <c r="C4547" t="s">
        <v>8</v>
      </c>
      <c r="D4547" t="s">
        <v>210</v>
      </c>
      <c r="E4547" t="s">
        <v>129</v>
      </c>
      <c r="F4547">
        <v>2</v>
      </c>
      <c r="G4547" s="1">
        <v>40000</v>
      </c>
      <c r="H4547" t="s">
        <v>11</v>
      </c>
      <c r="I4547" t="s">
        <v>23</v>
      </c>
    </row>
    <row r="4548" spans="1:9" x14ac:dyDescent="0.3">
      <c r="A4548">
        <v>4549</v>
      </c>
      <c r="B4548">
        <v>26</v>
      </c>
      <c r="C4548" t="s">
        <v>13</v>
      </c>
      <c r="D4548" t="s">
        <v>14</v>
      </c>
      <c r="E4548" t="s">
        <v>132</v>
      </c>
      <c r="F4548">
        <v>2</v>
      </c>
      <c r="G4548" s="1">
        <v>55000</v>
      </c>
      <c r="H4548" t="s">
        <v>27</v>
      </c>
      <c r="I4548" t="s">
        <v>28</v>
      </c>
    </row>
    <row r="4549" spans="1:9" x14ac:dyDescent="0.3">
      <c r="A4549">
        <v>4550</v>
      </c>
      <c r="B4549">
        <v>30</v>
      </c>
      <c r="C4549" t="s">
        <v>8</v>
      </c>
      <c r="D4549" t="s">
        <v>9</v>
      </c>
      <c r="E4549" t="s">
        <v>91</v>
      </c>
      <c r="F4549">
        <v>5</v>
      </c>
      <c r="G4549" s="1">
        <v>70000</v>
      </c>
      <c r="H4549" t="s">
        <v>16</v>
      </c>
      <c r="I4549" t="s">
        <v>23</v>
      </c>
    </row>
    <row r="4550" spans="1:9" x14ac:dyDescent="0.3">
      <c r="A4550">
        <v>4551</v>
      </c>
      <c r="B4550">
        <v>24</v>
      </c>
      <c r="C4550" t="s">
        <v>13</v>
      </c>
      <c r="D4550" t="s">
        <v>210</v>
      </c>
      <c r="E4550" t="s">
        <v>215</v>
      </c>
      <c r="F4550">
        <v>1</v>
      </c>
      <c r="G4550" s="1">
        <v>32000</v>
      </c>
      <c r="H4550" t="s">
        <v>20</v>
      </c>
      <c r="I4550" t="s">
        <v>56</v>
      </c>
    </row>
    <row r="4551" spans="1:9" x14ac:dyDescent="0.3">
      <c r="A4551">
        <v>4552</v>
      </c>
      <c r="B4551">
        <v>31</v>
      </c>
      <c r="C4551" t="s">
        <v>8</v>
      </c>
      <c r="D4551" t="s">
        <v>14</v>
      </c>
      <c r="E4551" t="s">
        <v>198</v>
      </c>
      <c r="F4551">
        <v>7</v>
      </c>
      <c r="G4551" s="1">
        <v>90000</v>
      </c>
      <c r="H4551" t="s">
        <v>27</v>
      </c>
      <c r="I4551" t="s">
        <v>12</v>
      </c>
    </row>
    <row r="4552" spans="1:9" x14ac:dyDescent="0.3">
      <c r="A4552">
        <v>4553</v>
      </c>
      <c r="B4552">
        <v>27</v>
      </c>
      <c r="C4552" t="s">
        <v>13</v>
      </c>
      <c r="D4552" t="s">
        <v>9</v>
      </c>
      <c r="E4552" t="s">
        <v>91</v>
      </c>
      <c r="F4552">
        <v>2</v>
      </c>
      <c r="G4552" s="1">
        <v>50000</v>
      </c>
      <c r="H4552" t="s">
        <v>11</v>
      </c>
      <c r="I4552" t="s">
        <v>44</v>
      </c>
    </row>
    <row r="4553" spans="1:9" x14ac:dyDescent="0.3">
      <c r="A4553">
        <v>4554</v>
      </c>
      <c r="B4553">
        <v>35</v>
      </c>
      <c r="C4553" t="s">
        <v>8</v>
      </c>
      <c r="D4553" t="s">
        <v>18</v>
      </c>
      <c r="E4553" t="s">
        <v>161</v>
      </c>
      <c r="F4553">
        <v>10</v>
      </c>
      <c r="G4553" s="1">
        <v>110000</v>
      </c>
      <c r="H4553" t="s">
        <v>16</v>
      </c>
      <c r="I4553" t="s">
        <v>12</v>
      </c>
    </row>
    <row r="4554" spans="1:9" x14ac:dyDescent="0.3">
      <c r="A4554">
        <v>4555</v>
      </c>
      <c r="B4554">
        <v>26</v>
      </c>
      <c r="C4554" t="s">
        <v>13</v>
      </c>
      <c r="D4554" t="s">
        <v>9</v>
      </c>
      <c r="E4554" t="s">
        <v>129</v>
      </c>
      <c r="F4554">
        <v>1</v>
      </c>
      <c r="G4554" s="1">
        <v>32000</v>
      </c>
      <c r="H4554" t="s">
        <v>32</v>
      </c>
      <c r="I4554" t="s">
        <v>33</v>
      </c>
    </row>
    <row r="4555" spans="1:9" x14ac:dyDescent="0.3">
      <c r="A4555">
        <v>4556</v>
      </c>
      <c r="B4555">
        <v>32</v>
      </c>
      <c r="C4555" t="s">
        <v>8</v>
      </c>
      <c r="D4555" t="s">
        <v>14</v>
      </c>
      <c r="E4555" t="s">
        <v>91</v>
      </c>
      <c r="F4555">
        <v>6</v>
      </c>
      <c r="G4555" s="1">
        <v>80000</v>
      </c>
      <c r="H4555" t="s">
        <v>11</v>
      </c>
      <c r="I4555" t="s">
        <v>12</v>
      </c>
    </row>
    <row r="4556" spans="1:9" x14ac:dyDescent="0.3">
      <c r="A4556">
        <v>4557</v>
      </c>
      <c r="B4556">
        <v>29</v>
      </c>
      <c r="C4556" t="s">
        <v>13</v>
      </c>
      <c r="D4556" t="s">
        <v>14</v>
      </c>
      <c r="E4556" t="s">
        <v>132</v>
      </c>
      <c r="F4556">
        <v>4</v>
      </c>
      <c r="G4556" s="1">
        <v>70000</v>
      </c>
      <c r="H4556" t="s">
        <v>11</v>
      </c>
      <c r="I4556" t="s">
        <v>35</v>
      </c>
    </row>
    <row r="4557" spans="1:9" x14ac:dyDescent="0.3">
      <c r="A4557">
        <v>4558</v>
      </c>
      <c r="B4557">
        <v>25</v>
      </c>
      <c r="C4557" t="s">
        <v>8</v>
      </c>
      <c r="D4557" t="s">
        <v>210</v>
      </c>
      <c r="E4557" t="s">
        <v>91</v>
      </c>
      <c r="F4557">
        <v>2</v>
      </c>
      <c r="G4557" s="1">
        <v>45000</v>
      </c>
      <c r="H4557" t="s">
        <v>16</v>
      </c>
      <c r="I4557" t="s">
        <v>12</v>
      </c>
    </row>
    <row r="4558" spans="1:9" x14ac:dyDescent="0.3">
      <c r="A4558">
        <v>4559</v>
      </c>
      <c r="B4558">
        <v>33</v>
      </c>
      <c r="C4558" t="s">
        <v>13</v>
      </c>
      <c r="D4558" t="s">
        <v>9</v>
      </c>
      <c r="E4558" t="s">
        <v>129</v>
      </c>
      <c r="F4558">
        <v>7</v>
      </c>
      <c r="G4558" s="1">
        <v>65000</v>
      </c>
      <c r="H4558" t="s">
        <v>27</v>
      </c>
      <c r="I4558" t="s">
        <v>12</v>
      </c>
    </row>
    <row r="4559" spans="1:9" x14ac:dyDescent="0.3">
      <c r="A4559">
        <v>4560</v>
      </c>
      <c r="B4559">
        <v>27</v>
      </c>
      <c r="C4559" t="s">
        <v>8</v>
      </c>
      <c r="D4559" t="s">
        <v>14</v>
      </c>
      <c r="E4559" t="s">
        <v>91</v>
      </c>
      <c r="F4559">
        <v>2</v>
      </c>
      <c r="G4559" s="1">
        <v>50000</v>
      </c>
      <c r="H4559" t="s">
        <v>27</v>
      </c>
      <c r="I4559" t="s">
        <v>12</v>
      </c>
    </row>
    <row r="4560" spans="1:9" x14ac:dyDescent="0.3">
      <c r="A4560">
        <v>4561</v>
      </c>
      <c r="B4560">
        <v>28</v>
      </c>
      <c r="C4560" t="s">
        <v>13</v>
      </c>
      <c r="D4560" t="s">
        <v>9</v>
      </c>
      <c r="E4560" t="s">
        <v>165</v>
      </c>
      <c r="F4560">
        <v>3</v>
      </c>
      <c r="G4560" s="1">
        <v>45000</v>
      </c>
      <c r="H4560" t="s">
        <v>32</v>
      </c>
      <c r="I4560" t="s">
        <v>12</v>
      </c>
    </row>
    <row r="4561" spans="1:9" x14ac:dyDescent="0.3">
      <c r="A4561">
        <v>4562</v>
      </c>
      <c r="B4561">
        <v>34</v>
      </c>
      <c r="C4561" t="s">
        <v>8</v>
      </c>
      <c r="D4561" t="s">
        <v>18</v>
      </c>
      <c r="E4561" t="s">
        <v>198</v>
      </c>
      <c r="F4561">
        <v>9</v>
      </c>
      <c r="G4561" s="1">
        <v>95000</v>
      </c>
      <c r="H4561" t="s">
        <v>16</v>
      </c>
      <c r="I4561" t="s">
        <v>12</v>
      </c>
    </row>
    <row r="4562" spans="1:9" x14ac:dyDescent="0.3">
      <c r="A4562">
        <v>4563</v>
      </c>
      <c r="B4562">
        <v>30</v>
      </c>
      <c r="C4562" t="s">
        <v>13</v>
      </c>
      <c r="D4562" t="s">
        <v>9</v>
      </c>
      <c r="E4562" t="s">
        <v>91</v>
      </c>
      <c r="F4562">
        <v>4</v>
      </c>
      <c r="G4562" s="1">
        <v>65000</v>
      </c>
      <c r="H4562" t="s">
        <v>32</v>
      </c>
      <c r="I4562" t="s">
        <v>12</v>
      </c>
    </row>
    <row r="4563" spans="1:9" x14ac:dyDescent="0.3">
      <c r="A4563">
        <v>4564</v>
      </c>
      <c r="B4563">
        <v>26</v>
      </c>
      <c r="C4563" t="s">
        <v>8</v>
      </c>
      <c r="D4563" t="s">
        <v>9</v>
      </c>
      <c r="E4563" t="s">
        <v>165</v>
      </c>
      <c r="F4563">
        <v>2</v>
      </c>
      <c r="G4563" s="1">
        <v>38000</v>
      </c>
      <c r="H4563" t="s">
        <v>16</v>
      </c>
      <c r="I4563" t="s">
        <v>12</v>
      </c>
    </row>
    <row r="4564" spans="1:9" x14ac:dyDescent="0.3">
      <c r="A4564">
        <v>4565</v>
      </c>
      <c r="B4564">
        <v>42</v>
      </c>
      <c r="C4564" t="s">
        <v>13</v>
      </c>
      <c r="D4564" t="s">
        <v>14</v>
      </c>
      <c r="E4564" t="s">
        <v>161</v>
      </c>
      <c r="F4564">
        <v>13</v>
      </c>
      <c r="G4564" s="1">
        <v>125000</v>
      </c>
      <c r="H4564" t="s">
        <v>11</v>
      </c>
      <c r="I4564" t="s">
        <v>23</v>
      </c>
    </row>
    <row r="4565" spans="1:9" x14ac:dyDescent="0.3">
      <c r="A4565">
        <v>4566</v>
      </c>
      <c r="B4565">
        <v>34</v>
      </c>
      <c r="C4565" t="s">
        <v>8</v>
      </c>
      <c r="D4565" t="s">
        <v>14</v>
      </c>
      <c r="E4565" t="s">
        <v>91</v>
      </c>
      <c r="F4565">
        <v>8</v>
      </c>
      <c r="G4565" s="1">
        <v>90000</v>
      </c>
      <c r="H4565" t="s">
        <v>32</v>
      </c>
      <c r="I4565" t="s">
        <v>12</v>
      </c>
    </row>
    <row r="4566" spans="1:9" x14ac:dyDescent="0.3">
      <c r="A4566">
        <v>4567</v>
      </c>
      <c r="B4566">
        <v>28</v>
      </c>
      <c r="C4566" t="s">
        <v>13</v>
      </c>
      <c r="D4566" t="s">
        <v>210</v>
      </c>
      <c r="E4566" t="s">
        <v>214</v>
      </c>
      <c r="F4566">
        <v>2</v>
      </c>
      <c r="G4566" s="1">
        <v>43000</v>
      </c>
      <c r="H4566" t="s">
        <v>27</v>
      </c>
      <c r="I4566" t="s">
        <v>30</v>
      </c>
    </row>
    <row r="4567" spans="1:9" x14ac:dyDescent="0.3">
      <c r="A4567">
        <v>4568</v>
      </c>
      <c r="B4567">
        <v>31</v>
      </c>
      <c r="C4567" t="s">
        <v>8</v>
      </c>
      <c r="D4567" t="s">
        <v>9</v>
      </c>
      <c r="E4567" t="s">
        <v>129</v>
      </c>
      <c r="F4567">
        <v>5</v>
      </c>
      <c r="G4567" s="1">
        <v>60000</v>
      </c>
      <c r="H4567" t="s">
        <v>20</v>
      </c>
      <c r="I4567" t="s">
        <v>56</v>
      </c>
    </row>
    <row r="4568" spans="1:9" x14ac:dyDescent="0.3">
      <c r="A4568">
        <v>4569</v>
      </c>
      <c r="B4568">
        <v>29</v>
      </c>
      <c r="C4568" t="s">
        <v>13</v>
      </c>
      <c r="D4568" t="s">
        <v>14</v>
      </c>
      <c r="E4568" t="s">
        <v>91</v>
      </c>
      <c r="F4568">
        <v>3</v>
      </c>
      <c r="G4568" s="1">
        <v>60000</v>
      </c>
      <c r="H4568" t="s">
        <v>27</v>
      </c>
      <c r="I4568" t="s">
        <v>28</v>
      </c>
    </row>
    <row r="4569" spans="1:9" x14ac:dyDescent="0.3">
      <c r="A4569">
        <v>4570</v>
      </c>
      <c r="B4569">
        <v>35</v>
      </c>
      <c r="C4569" t="s">
        <v>8</v>
      </c>
      <c r="D4569" t="s">
        <v>18</v>
      </c>
      <c r="E4569" t="s">
        <v>161</v>
      </c>
      <c r="F4569">
        <v>10</v>
      </c>
      <c r="G4569" s="1">
        <v>110000</v>
      </c>
      <c r="H4569" t="s">
        <v>11</v>
      </c>
      <c r="I4569" t="s">
        <v>44</v>
      </c>
    </row>
    <row r="4570" spans="1:9" x14ac:dyDescent="0.3">
      <c r="A4570">
        <v>4571</v>
      </c>
      <c r="B4570">
        <v>26</v>
      </c>
      <c r="C4570" t="s">
        <v>13</v>
      </c>
      <c r="D4570" t="s">
        <v>9</v>
      </c>
      <c r="E4570" t="s">
        <v>91</v>
      </c>
      <c r="F4570">
        <v>1</v>
      </c>
      <c r="G4570" s="1">
        <v>35000</v>
      </c>
      <c r="H4570" t="s">
        <v>11</v>
      </c>
      <c r="I4570" t="s">
        <v>12</v>
      </c>
    </row>
    <row r="4571" spans="1:9" x14ac:dyDescent="0.3">
      <c r="A4571">
        <v>4572</v>
      </c>
      <c r="B4571">
        <v>32</v>
      </c>
      <c r="C4571" t="s">
        <v>8</v>
      </c>
      <c r="D4571" t="s">
        <v>14</v>
      </c>
      <c r="E4571" t="s">
        <v>198</v>
      </c>
      <c r="F4571">
        <v>6</v>
      </c>
      <c r="G4571" s="1">
        <v>95000</v>
      </c>
      <c r="H4571" t="s">
        <v>32</v>
      </c>
      <c r="I4571" t="s">
        <v>23</v>
      </c>
    </row>
    <row r="4572" spans="1:9" x14ac:dyDescent="0.3">
      <c r="A4572">
        <v>4573</v>
      </c>
      <c r="B4572">
        <v>27</v>
      </c>
      <c r="C4572" t="s">
        <v>13</v>
      </c>
      <c r="D4572" t="s">
        <v>14</v>
      </c>
      <c r="E4572" t="s">
        <v>129</v>
      </c>
      <c r="F4572">
        <v>2</v>
      </c>
      <c r="G4572" s="1">
        <v>42000</v>
      </c>
      <c r="H4572" t="s">
        <v>16</v>
      </c>
      <c r="I4572" t="s">
        <v>39</v>
      </c>
    </row>
    <row r="4573" spans="1:9" x14ac:dyDescent="0.3">
      <c r="A4573">
        <v>4574</v>
      </c>
      <c r="B4573">
        <v>39</v>
      </c>
      <c r="C4573" t="s">
        <v>8</v>
      </c>
      <c r="D4573" t="s">
        <v>14</v>
      </c>
      <c r="E4573" t="s">
        <v>132</v>
      </c>
      <c r="F4573">
        <v>11</v>
      </c>
      <c r="G4573" s="1">
        <v>100000</v>
      </c>
      <c r="H4573" t="s">
        <v>32</v>
      </c>
      <c r="I4573" t="s">
        <v>12</v>
      </c>
    </row>
    <row r="4574" spans="1:9" x14ac:dyDescent="0.3">
      <c r="A4574">
        <v>4575</v>
      </c>
      <c r="B4574">
        <v>23</v>
      </c>
      <c r="C4574" t="s">
        <v>13</v>
      </c>
      <c r="D4574" t="s">
        <v>9</v>
      </c>
      <c r="E4574" t="s">
        <v>165</v>
      </c>
      <c r="F4574">
        <v>1</v>
      </c>
      <c r="G4574" s="1">
        <v>32000</v>
      </c>
      <c r="H4574" t="s">
        <v>11</v>
      </c>
      <c r="I4574" t="s">
        <v>35</v>
      </c>
    </row>
    <row r="4575" spans="1:9" x14ac:dyDescent="0.3">
      <c r="A4575">
        <v>4576</v>
      </c>
      <c r="B4575">
        <v>30</v>
      </c>
      <c r="C4575" t="s">
        <v>8</v>
      </c>
      <c r="D4575" t="s">
        <v>9</v>
      </c>
      <c r="E4575" t="s">
        <v>91</v>
      </c>
      <c r="F4575">
        <v>4</v>
      </c>
      <c r="G4575" s="1">
        <v>65000</v>
      </c>
      <c r="H4575" t="s">
        <v>16</v>
      </c>
      <c r="I4575" t="s">
        <v>23</v>
      </c>
    </row>
    <row r="4576" spans="1:9" x14ac:dyDescent="0.3">
      <c r="A4576">
        <v>4577</v>
      </c>
      <c r="B4576">
        <v>26</v>
      </c>
      <c r="C4576" t="s">
        <v>13</v>
      </c>
      <c r="D4576" t="s">
        <v>9</v>
      </c>
      <c r="E4576" t="s">
        <v>129</v>
      </c>
      <c r="F4576">
        <v>2</v>
      </c>
      <c r="G4576" s="1">
        <v>42000</v>
      </c>
      <c r="H4576" t="s">
        <v>16</v>
      </c>
      <c r="I4576" t="s">
        <v>39</v>
      </c>
    </row>
    <row r="4577" spans="1:9" x14ac:dyDescent="0.3">
      <c r="A4577">
        <v>4578</v>
      </c>
      <c r="B4577">
        <v>42</v>
      </c>
      <c r="C4577" t="s">
        <v>8</v>
      </c>
      <c r="D4577" t="s">
        <v>18</v>
      </c>
      <c r="E4577" t="s">
        <v>198</v>
      </c>
      <c r="F4577">
        <v>14</v>
      </c>
      <c r="G4577" s="1">
        <v>130000</v>
      </c>
      <c r="H4577" t="s">
        <v>27</v>
      </c>
      <c r="I4577" t="s">
        <v>28</v>
      </c>
    </row>
    <row r="4578" spans="1:9" x14ac:dyDescent="0.3">
      <c r="A4578">
        <v>4579</v>
      </c>
      <c r="B4578">
        <v>34</v>
      </c>
      <c r="C4578" t="s">
        <v>13</v>
      </c>
      <c r="D4578" t="s">
        <v>14</v>
      </c>
      <c r="E4578" t="s">
        <v>198</v>
      </c>
      <c r="F4578">
        <v>9</v>
      </c>
      <c r="G4578" s="1">
        <v>95000</v>
      </c>
      <c r="H4578" t="s">
        <v>27</v>
      </c>
      <c r="I4578" t="s">
        <v>28</v>
      </c>
    </row>
    <row r="4579" spans="1:9" x14ac:dyDescent="0.3">
      <c r="A4579">
        <v>4580</v>
      </c>
      <c r="B4579">
        <v>28</v>
      </c>
      <c r="C4579" t="s">
        <v>8</v>
      </c>
      <c r="D4579" t="s">
        <v>210</v>
      </c>
      <c r="E4579" t="s">
        <v>115</v>
      </c>
      <c r="F4579">
        <v>2</v>
      </c>
      <c r="G4579" s="1">
        <v>43000</v>
      </c>
      <c r="H4579" t="s">
        <v>32</v>
      </c>
      <c r="I4579" t="s">
        <v>23</v>
      </c>
    </row>
    <row r="4580" spans="1:9" x14ac:dyDescent="0.3">
      <c r="A4580">
        <v>4581</v>
      </c>
      <c r="B4580">
        <v>31</v>
      </c>
      <c r="C4580" t="s">
        <v>13</v>
      </c>
      <c r="D4580" t="s">
        <v>9</v>
      </c>
      <c r="E4580" t="s">
        <v>165</v>
      </c>
      <c r="F4580">
        <v>4</v>
      </c>
      <c r="G4580" s="1">
        <v>50000</v>
      </c>
      <c r="H4580" t="s">
        <v>32</v>
      </c>
      <c r="I4580" t="s">
        <v>33</v>
      </c>
    </row>
    <row r="4581" spans="1:9" x14ac:dyDescent="0.3">
      <c r="A4581">
        <v>4582</v>
      </c>
      <c r="B4581">
        <v>29</v>
      </c>
      <c r="C4581" t="s">
        <v>8</v>
      </c>
      <c r="D4581" t="s">
        <v>9</v>
      </c>
      <c r="E4581" t="s">
        <v>91</v>
      </c>
      <c r="F4581">
        <v>3</v>
      </c>
      <c r="G4581" s="1">
        <v>60000</v>
      </c>
      <c r="H4581" t="s">
        <v>16</v>
      </c>
      <c r="I4581" t="s">
        <v>17</v>
      </c>
    </row>
    <row r="4582" spans="1:9" x14ac:dyDescent="0.3">
      <c r="A4582">
        <v>4583</v>
      </c>
      <c r="B4582">
        <v>35</v>
      </c>
      <c r="C4582" t="s">
        <v>13</v>
      </c>
      <c r="D4582" t="s">
        <v>14</v>
      </c>
      <c r="E4582" t="s">
        <v>132</v>
      </c>
      <c r="F4582">
        <v>8</v>
      </c>
      <c r="G4582" s="1">
        <v>80000</v>
      </c>
      <c r="H4582" t="s">
        <v>20</v>
      </c>
      <c r="I4582" t="s">
        <v>56</v>
      </c>
    </row>
    <row r="4583" spans="1:9" x14ac:dyDescent="0.3">
      <c r="A4583">
        <v>4584</v>
      </c>
      <c r="B4583">
        <v>26</v>
      </c>
      <c r="C4583" t="s">
        <v>8</v>
      </c>
      <c r="D4583" t="s">
        <v>14</v>
      </c>
      <c r="E4583" t="s">
        <v>115</v>
      </c>
      <c r="F4583">
        <v>2</v>
      </c>
      <c r="G4583" s="1">
        <v>48000</v>
      </c>
      <c r="H4583" t="s">
        <v>32</v>
      </c>
      <c r="I4583" t="s">
        <v>12</v>
      </c>
    </row>
    <row r="4584" spans="1:9" x14ac:dyDescent="0.3">
      <c r="A4584">
        <v>4585</v>
      </c>
      <c r="B4584">
        <v>40</v>
      </c>
      <c r="C4584" t="s">
        <v>13</v>
      </c>
      <c r="D4584" t="s">
        <v>18</v>
      </c>
      <c r="E4584" t="s">
        <v>198</v>
      </c>
      <c r="F4584">
        <v>13</v>
      </c>
      <c r="G4584" s="1">
        <v>125000</v>
      </c>
      <c r="H4584" t="s">
        <v>16</v>
      </c>
      <c r="I4584" t="s">
        <v>23</v>
      </c>
    </row>
    <row r="4585" spans="1:9" x14ac:dyDescent="0.3">
      <c r="A4585">
        <v>4586</v>
      </c>
      <c r="B4585">
        <v>34</v>
      </c>
      <c r="C4585" t="s">
        <v>8</v>
      </c>
      <c r="D4585" t="s">
        <v>9</v>
      </c>
      <c r="E4585" t="s">
        <v>91</v>
      </c>
      <c r="F4585">
        <v>7</v>
      </c>
      <c r="G4585" s="1">
        <v>85000</v>
      </c>
      <c r="H4585" t="s">
        <v>11</v>
      </c>
      <c r="I4585" t="s">
        <v>35</v>
      </c>
    </row>
    <row r="4586" spans="1:9" x14ac:dyDescent="0.3">
      <c r="A4586">
        <v>4587</v>
      </c>
      <c r="B4586">
        <v>26</v>
      </c>
      <c r="C4586" t="s">
        <v>13</v>
      </c>
      <c r="D4586" t="s">
        <v>9</v>
      </c>
      <c r="E4586" t="s">
        <v>129</v>
      </c>
      <c r="F4586">
        <v>2</v>
      </c>
      <c r="G4586" s="1">
        <v>42000</v>
      </c>
      <c r="H4586" t="s">
        <v>27</v>
      </c>
      <c r="I4586" t="s">
        <v>12</v>
      </c>
    </row>
    <row r="4587" spans="1:9" x14ac:dyDescent="0.3">
      <c r="A4587">
        <v>4588</v>
      </c>
      <c r="B4587">
        <v>29</v>
      </c>
      <c r="C4587" t="s">
        <v>8</v>
      </c>
      <c r="D4587" t="s">
        <v>14</v>
      </c>
      <c r="E4587" t="s">
        <v>132</v>
      </c>
      <c r="F4587">
        <v>4</v>
      </c>
      <c r="G4587" s="1">
        <v>70000</v>
      </c>
      <c r="H4587" t="s">
        <v>16</v>
      </c>
      <c r="I4587" t="s">
        <v>17</v>
      </c>
    </row>
    <row r="4588" spans="1:9" x14ac:dyDescent="0.3">
      <c r="A4588">
        <v>4589</v>
      </c>
      <c r="B4588">
        <v>25</v>
      </c>
      <c r="C4588" t="s">
        <v>13</v>
      </c>
      <c r="D4588" t="s">
        <v>210</v>
      </c>
      <c r="E4588" t="s">
        <v>165</v>
      </c>
      <c r="F4588">
        <v>1</v>
      </c>
      <c r="G4588" s="1">
        <v>32000</v>
      </c>
      <c r="H4588" t="s">
        <v>32</v>
      </c>
      <c r="I4588" t="s">
        <v>23</v>
      </c>
    </row>
    <row r="4589" spans="1:9" x14ac:dyDescent="0.3">
      <c r="A4589">
        <v>4590</v>
      </c>
      <c r="B4589">
        <v>33</v>
      </c>
      <c r="C4589" t="s">
        <v>8</v>
      </c>
      <c r="D4589" t="s">
        <v>14</v>
      </c>
      <c r="E4589" t="s">
        <v>91</v>
      </c>
      <c r="F4589">
        <v>6</v>
      </c>
      <c r="G4589" s="1">
        <v>80000</v>
      </c>
      <c r="H4589" t="s">
        <v>27</v>
      </c>
      <c r="I4589" t="s">
        <v>28</v>
      </c>
    </row>
    <row r="4590" spans="1:9" x14ac:dyDescent="0.3">
      <c r="A4590">
        <v>4591</v>
      </c>
      <c r="B4590">
        <v>27</v>
      </c>
      <c r="C4590" t="s">
        <v>13</v>
      </c>
      <c r="D4590" t="s">
        <v>9</v>
      </c>
      <c r="E4590" t="s">
        <v>129</v>
      </c>
      <c r="F4590">
        <v>2</v>
      </c>
      <c r="G4590" s="1">
        <v>42000</v>
      </c>
      <c r="H4590" t="s">
        <v>20</v>
      </c>
      <c r="I4590" t="s">
        <v>56</v>
      </c>
    </row>
    <row r="4591" spans="1:9" x14ac:dyDescent="0.3">
      <c r="A4591">
        <v>4592</v>
      </c>
      <c r="B4591">
        <v>31</v>
      </c>
      <c r="C4591" t="s">
        <v>8</v>
      </c>
      <c r="D4591" t="s">
        <v>18</v>
      </c>
      <c r="E4591" t="s">
        <v>161</v>
      </c>
      <c r="F4591">
        <v>7</v>
      </c>
      <c r="G4591" s="1">
        <v>90000</v>
      </c>
      <c r="H4591" t="s">
        <v>32</v>
      </c>
      <c r="I4591" t="s">
        <v>33</v>
      </c>
    </row>
    <row r="4592" spans="1:9" x14ac:dyDescent="0.3">
      <c r="A4592">
        <v>4593</v>
      </c>
      <c r="B4592">
        <v>29</v>
      </c>
      <c r="C4592" t="s">
        <v>13</v>
      </c>
      <c r="D4592" t="s">
        <v>14</v>
      </c>
      <c r="E4592" t="s">
        <v>91</v>
      </c>
      <c r="F4592">
        <v>4</v>
      </c>
      <c r="G4592" s="1">
        <v>65000</v>
      </c>
      <c r="H4592" t="s">
        <v>27</v>
      </c>
      <c r="I4592" t="s">
        <v>30</v>
      </c>
    </row>
    <row r="4593" spans="1:9" x14ac:dyDescent="0.3">
      <c r="A4593">
        <v>4594</v>
      </c>
      <c r="B4593">
        <v>24</v>
      </c>
      <c r="C4593" t="s">
        <v>8</v>
      </c>
      <c r="D4593" t="s">
        <v>9</v>
      </c>
      <c r="E4593" t="s">
        <v>115</v>
      </c>
      <c r="F4593">
        <v>1</v>
      </c>
      <c r="G4593" s="1">
        <v>40000</v>
      </c>
      <c r="H4593" t="s">
        <v>16</v>
      </c>
      <c r="I4593" t="s">
        <v>23</v>
      </c>
    </row>
    <row r="4594" spans="1:9" x14ac:dyDescent="0.3">
      <c r="A4594">
        <v>4595</v>
      </c>
      <c r="B4594">
        <v>42</v>
      </c>
      <c r="C4594" t="s">
        <v>13</v>
      </c>
      <c r="D4594" t="s">
        <v>14</v>
      </c>
      <c r="E4594" t="s">
        <v>132</v>
      </c>
      <c r="F4594">
        <v>12</v>
      </c>
      <c r="G4594" s="1">
        <v>110000</v>
      </c>
      <c r="H4594" t="s">
        <v>11</v>
      </c>
      <c r="I4594" t="s">
        <v>23</v>
      </c>
    </row>
    <row r="4595" spans="1:9" x14ac:dyDescent="0.3">
      <c r="A4595">
        <v>4596</v>
      </c>
      <c r="B4595">
        <v>34</v>
      </c>
      <c r="C4595" t="s">
        <v>8</v>
      </c>
      <c r="D4595" t="s">
        <v>14</v>
      </c>
      <c r="E4595" t="s">
        <v>198</v>
      </c>
      <c r="F4595">
        <v>10</v>
      </c>
      <c r="G4595" s="1">
        <v>105000</v>
      </c>
      <c r="H4595" t="s">
        <v>11</v>
      </c>
      <c r="I4595" t="s">
        <v>12</v>
      </c>
    </row>
    <row r="4596" spans="1:9" x14ac:dyDescent="0.3">
      <c r="A4596">
        <v>4597</v>
      </c>
      <c r="B4596">
        <v>28</v>
      </c>
      <c r="C4596" t="s">
        <v>13</v>
      </c>
      <c r="D4596" t="s">
        <v>9</v>
      </c>
      <c r="E4596" t="s">
        <v>129</v>
      </c>
      <c r="F4596">
        <v>3</v>
      </c>
      <c r="G4596" s="1">
        <v>50000</v>
      </c>
      <c r="H4596" t="s">
        <v>20</v>
      </c>
      <c r="I4596" t="s">
        <v>23</v>
      </c>
    </row>
    <row r="4597" spans="1:9" x14ac:dyDescent="0.3">
      <c r="A4597">
        <v>4598</v>
      </c>
      <c r="B4597">
        <v>33</v>
      </c>
      <c r="C4597" t="s">
        <v>8</v>
      </c>
      <c r="D4597" t="s">
        <v>18</v>
      </c>
      <c r="E4597" t="s">
        <v>198</v>
      </c>
      <c r="F4597">
        <v>8</v>
      </c>
      <c r="G4597" s="1">
        <v>95000</v>
      </c>
      <c r="H4597" t="s">
        <v>27</v>
      </c>
      <c r="I4597" t="s">
        <v>30</v>
      </c>
    </row>
    <row r="4598" spans="1:9" x14ac:dyDescent="0.3">
      <c r="A4598">
        <v>4599</v>
      </c>
      <c r="B4598">
        <v>29</v>
      </c>
      <c r="C4598" t="s">
        <v>13</v>
      </c>
      <c r="D4598" t="s">
        <v>9</v>
      </c>
      <c r="E4598" t="s">
        <v>91</v>
      </c>
      <c r="F4598">
        <v>3</v>
      </c>
      <c r="G4598" s="1">
        <v>60000</v>
      </c>
      <c r="H4598" t="s">
        <v>32</v>
      </c>
      <c r="I4598" t="s">
        <v>12</v>
      </c>
    </row>
    <row r="4599" spans="1:9" x14ac:dyDescent="0.3">
      <c r="A4599">
        <v>4600</v>
      </c>
      <c r="B4599">
        <v>25</v>
      </c>
      <c r="C4599" t="s">
        <v>8</v>
      </c>
      <c r="D4599" t="s">
        <v>210</v>
      </c>
      <c r="E4599" t="s">
        <v>129</v>
      </c>
      <c r="F4599">
        <v>2</v>
      </c>
      <c r="G4599" s="1">
        <v>40000</v>
      </c>
      <c r="H4599" t="s">
        <v>32</v>
      </c>
      <c r="I4599" t="s">
        <v>23</v>
      </c>
    </row>
    <row r="4600" spans="1:9" x14ac:dyDescent="0.3">
      <c r="A4600">
        <v>4601</v>
      </c>
      <c r="B4600">
        <v>26</v>
      </c>
      <c r="C4600" t="s">
        <v>13</v>
      </c>
      <c r="D4600" t="s">
        <v>14</v>
      </c>
      <c r="E4600" t="s">
        <v>132</v>
      </c>
      <c r="F4600">
        <v>2</v>
      </c>
      <c r="G4600" s="1">
        <v>55000</v>
      </c>
      <c r="H4600" t="s">
        <v>27</v>
      </c>
      <c r="I4600" t="s">
        <v>30</v>
      </c>
    </row>
    <row r="4601" spans="1:9" x14ac:dyDescent="0.3">
      <c r="A4601">
        <v>4602</v>
      </c>
      <c r="B4601">
        <v>30</v>
      </c>
      <c r="C4601" t="s">
        <v>8</v>
      </c>
      <c r="D4601" t="s">
        <v>9</v>
      </c>
      <c r="E4601" t="s">
        <v>91</v>
      </c>
      <c r="F4601">
        <v>5</v>
      </c>
      <c r="G4601" s="1">
        <v>70000</v>
      </c>
      <c r="H4601" t="s">
        <v>20</v>
      </c>
      <c r="I4601" t="s">
        <v>56</v>
      </c>
    </row>
    <row r="4602" spans="1:9" x14ac:dyDescent="0.3">
      <c r="A4602">
        <v>4603</v>
      </c>
      <c r="B4602">
        <v>24</v>
      </c>
      <c r="C4602" t="s">
        <v>13</v>
      </c>
      <c r="D4602" t="s">
        <v>210</v>
      </c>
      <c r="E4602" t="s">
        <v>215</v>
      </c>
      <c r="F4602">
        <v>1</v>
      </c>
      <c r="G4602" s="1">
        <v>32000</v>
      </c>
      <c r="H4602" t="s">
        <v>20</v>
      </c>
      <c r="I4602" t="s">
        <v>12</v>
      </c>
    </row>
    <row r="4603" spans="1:9" x14ac:dyDescent="0.3">
      <c r="A4603">
        <v>4604</v>
      </c>
      <c r="B4603">
        <v>31</v>
      </c>
      <c r="C4603" t="s">
        <v>8</v>
      </c>
      <c r="D4603" t="s">
        <v>14</v>
      </c>
      <c r="E4603" t="s">
        <v>198</v>
      </c>
      <c r="F4603">
        <v>7</v>
      </c>
      <c r="G4603" s="1">
        <v>90000</v>
      </c>
      <c r="H4603" t="s">
        <v>32</v>
      </c>
      <c r="I4603" t="s">
        <v>23</v>
      </c>
    </row>
    <row r="4604" spans="1:9" x14ac:dyDescent="0.3">
      <c r="A4604">
        <v>4605</v>
      </c>
      <c r="B4604">
        <v>27</v>
      </c>
      <c r="C4604" t="s">
        <v>13</v>
      </c>
      <c r="D4604" t="s">
        <v>9</v>
      </c>
      <c r="E4604" t="s">
        <v>91</v>
      </c>
      <c r="F4604">
        <v>2</v>
      </c>
      <c r="G4604" s="1">
        <v>50000</v>
      </c>
      <c r="H4604" t="s">
        <v>32</v>
      </c>
      <c r="I4604" t="s">
        <v>23</v>
      </c>
    </row>
    <row r="4605" spans="1:9" x14ac:dyDescent="0.3">
      <c r="A4605">
        <v>4606</v>
      </c>
      <c r="B4605">
        <v>35</v>
      </c>
      <c r="C4605" t="s">
        <v>8</v>
      </c>
      <c r="D4605" t="s">
        <v>18</v>
      </c>
      <c r="E4605" t="s">
        <v>161</v>
      </c>
      <c r="F4605">
        <v>10</v>
      </c>
      <c r="G4605" s="1">
        <v>110000</v>
      </c>
      <c r="H4605" t="s">
        <v>27</v>
      </c>
      <c r="I4605" t="s">
        <v>30</v>
      </c>
    </row>
    <row r="4606" spans="1:9" x14ac:dyDescent="0.3">
      <c r="A4606">
        <v>4607</v>
      </c>
      <c r="B4606">
        <v>26</v>
      </c>
      <c r="C4606" t="s">
        <v>13</v>
      </c>
      <c r="D4606" t="s">
        <v>9</v>
      </c>
      <c r="E4606" t="s">
        <v>129</v>
      </c>
      <c r="F4606">
        <v>1</v>
      </c>
      <c r="G4606" s="1">
        <v>32000</v>
      </c>
      <c r="H4606" t="s">
        <v>27</v>
      </c>
      <c r="I4606" t="s">
        <v>30</v>
      </c>
    </row>
    <row r="4607" spans="1:9" x14ac:dyDescent="0.3">
      <c r="A4607">
        <v>4608</v>
      </c>
      <c r="B4607">
        <v>32</v>
      </c>
      <c r="C4607" t="s">
        <v>8</v>
      </c>
      <c r="D4607" t="s">
        <v>14</v>
      </c>
      <c r="E4607" t="s">
        <v>91</v>
      </c>
      <c r="F4607">
        <v>6</v>
      </c>
      <c r="G4607" s="1">
        <v>80000</v>
      </c>
      <c r="H4607" t="s">
        <v>32</v>
      </c>
      <c r="I4607" t="s">
        <v>12</v>
      </c>
    </row>
    <row r="4608" spans="1:9" x14ac:dyDescent="0.3">
      <c r="A4608">
        <v>4609</v>
      </c>
      <c r="B4608">
        <v>29</v>
      </c>
      <c r="C4608" t="s">
        <v>13</v>
      </c>
      <c r="D4608" t="s">
        <v>14</v>
      </c>
      <c r="E4608" t="s">
        <v>132</v>
      </c>
      <c r="F4608">
        <v>4</v>
      </c>
      <c r="G4608" s="1">
        <v>70000</v>
      </c>
      <c r="H4608" t="s">
        <v>32</v>
      </c>
      <c r="I4608" t="s">
        <v>23</v>
      </c>
    </row>
    <row r="4609" spans="1:9" x14ac:dyDescent="0.3">
      <c r="A4609">
        <v>4610</v>
      </c>
      <c r="B4609">
        <v>25</v>
      </c>
      <c r="C4609" t="s">
        <v>8</v>
      </c>
      <c r="D4609" t="s">
        <v>210</v>
      </c>
      <c r="E4609" t="s">
        <v>91</v>
      </c>
      <c r="F4609">
        <v>2</v>
      </c>
      <c r="G4609" s="1">
        <v>45000</v>
      </c>
      <c r="H4609" t="s">
        <v>27</v>
      </c>
      <c r="I4609" t="s">
        <v>30</v>
      </c>
    </row>
    <row r="4610" spans="1:9" x14ac:dyDescent="0.3">
      <c r="A4610">
        <v>4611</v>
      </c>
      <c r="B4610">
        <v>33</v>
      </c>
      <c r="C4610" t="s">
        <v>13</v>
      </c>
      <c r="D4610" t="s">
        <v>9</v>
      </c>
      <c r="E4610" t="s">
        <v>129</v>
      </c>
      <c r="F4610">
        <v>7</v>
      </c>
      <c r="G4610" s="1">
        <v>65000</v>
      </c>
      <c r="H4610" t="s">
        <v>16</v>
      </c>
      <c r="I4610" t="s">
        <v>39</v>
      </c>
    </row>
    <row r="4611" spans="1:9" x14ac:dyDescent="0.3">
      <c r="A4611">
        <v>4612</v>
      </c>
      <c r="B4611">
        <v>27</v>
      </c>
      <c r="C4611" t="s">
        <v>8</v>
      </c>
      <c r="D4611" t="s">
        <v>14</v>
      </c>
      <c r="E4611" t="s">
        <v>91</v>
      </c>
      <c r="F4611">
        <v>2</v>
      </c>
      <c r="G4611" s="1">
        <v>50000</v>
      </c>
      <c r="H4611" t="s">
        <v>20</v>
      </c>
      <c r="I4611" t="s">
        <v>23</v>
      </c>
    </row>
    <row r="4612" spans="1:9" x14ac:dyDescent="0.3">
      <c r="A4612">
        <v>4613</v>
      </c>
      <c r="B4612">
        <v>28</v>
      </c>
      <c r="C4612" t="s">
        <v>13</v>
      </c>
      <c r="D4612" t="s">
        <v>9</v>
      </c>
      <c r="E4612" t="s">
        <v>165</v>
      </c>
      <c r="F4612">
        <v>3</v>
      </c>
      <c r="G4612" s="1">
        <v>45000</v>
      </c>
      <c r="H4612" t="s">
        <v>20</v>
      </c>
      <c r="I4612" t="s">
        <v>12</v>
      </c>
    </row>
    <row r="4613" spans="1:9" x14ac:dyDescent="0.3">
      <c r="A4613">
        <v>4614</v>
      </c>
      <c r="B4613">
        <v>34</v>
      </c>
      <c r="C4613" t="s">
        <v>8</v>
      </c>
      <c r="D4613" t="s">
        <v>18</v>
      </c>
      <c r="E4613" t="s">
        <v>198</v>
      </c>
      <c r="F4613">
        <v>9</v>
      </c>
      <c r="G4613" s="1">
        <v>95000</v>
      </c>
      <c r="H4613" t="s">
        <v>16</v>
      </c>
      <c r="I4613" t="s">
        <v>39</v>
      </c>
    </row>
    <row r="4614" spans="1:9" x14ac:dyDescent="0.3">
      <c r="A4614">
        <v>4615</v>
      </c>
      <c r="B4614">
        <v>30</v>
      </c>
      <c r="C4614" t="s">
        <v>13</v>
      </c>
      <c r="D4614" t="s">
        <v>9</v>
      </c>
      <c r="E4614" t="s">
        <v>91</v>
      </c>
      <c r="F4614">
        <v>4</v>
      </c>
      <c r="G4614" s="1">
        <v>65000</v>
      </c>
      <c r="H4614" t="s">
        <v>20</v>
      </c>
      <c r="I4614" t="s">
        <v>56</v>
      </c>
    </row>
    <row r="4615" spans="1:9" x14ac:dyDescent="0.3">
      <c r="A4615">
        <v>4616</v>
      </c>
      <c r="B4615">
        <v>26</v>
      </c>
      <c r="C4615" t="s">
        <v>8</v>
      </c>
      <c r="D4615" t="s">
        <v>9</v>
      </c>
      <c r="E4615" t="s">
        <v>165</v>
      </c>
      <c r="F4615">
        <v>2</v>
      </c>
      <c r="G4615" s="1">
        <v>38000</v>
      </c>
      <c r="H4615" t="s">
        <v>20</v>
      </c>
      <c r="I4615" t="s">
        <v>12</v>
      </c>
    </row>
    <row r="4616" spans="1:9" x14ac:dyDescent="0.3">
      <c r="A4616">
        <v>4617</v>
      </c>
      <c r="B4616">
        <v>42</v>
      </c>
      <c r="C4616" t="s">
        <v>13</v>
      </c>
      <c r="D4616" t="s">
        <v>14</v>
      </c>
      <c r="E4616" t="s">
        <v>161</v>
      </c>
      <c r="F4616">
        <v>13</v>
      </c>
      <c r="G4616" s="1">
        <v>125000</v>
      </c>
      <c r="H4616" t="s">
        <v>16</v>
      </c>
      <c r="I4616" t="s">
        <v>23</v>
      </c>
    </row>
    <row r="4617" spans="1:9" x14ac:dyDescent="0.3">
      <c r="A4617">
        <v>4618</v>
      </c>
      <c r="B4617">
        <v>34</v>
      </c>
      <c r="C4617" t="s">
        <v>8</v>
      </c>
      <c r="D4617" t="s">
        <v>14</v>
      </c>
      <c r="E4617" t="s">
        <v>91</v>
      </c>
      <c r="F4617">
        <v>8</v>
      </c>
      <c r="G4617" s="1">
        <v>90000</v>
      </c>
      <c r="H4617" t="s">
        <v>20</v>
      </c>
      <c r="I4617" t="s">
        <v>23</v>
      </c>
    </row>
    <row r="4618" spans="1:9" x14ac:dyDescent="0.3">
      <c r="A4618">
        <v>4619</v>
      </c>
      <c r="B4618">
        <v>28</v>
      </c>
      <c r="C4618" t="s">
        <v>13</v>
      </c>
      <c r="D4618" t="s">
        <v>210</v>
      </c>
      <c r="E4618" t="s">
        <v>214</v>
      </c>
      <c r="F4618">
        <v>2</v>
      </c>
      <c r="G4618" s="1">
        <v>43000</v>
      </c>
      <c r="H4618" t="s">
        <v>27</v>
      </c>
      <c r="I4618" t="s">
        <v>12</v>
      </c>
    </row>
    <row r="4619" spans="1:9" x14ac:dyDescent="0.3">
      <c r="A4619">
        <v>4620</v>
      </c>
      <c r="B4619">
        <v>31</v>
      </c>
      <c r="C4619" t="s">
        <v>8</v>
      </c>
      <c r="D4619" t="s">
        <v>9</v>
      </c>
      <c r="E4619" t="s">
        <v>129</v>
      </c>
      <c r="F4619">
        <v>5</v>
      </c>
      <c r="G4619" s="1">
        <v>60000</v>
      </c>
      <c r="H4619" t="s">
        <v>11</v>
      </c>
      <c r="I4619" t="s">
        <v>23</v>
      </c>
    </row>
    <row r="4620" spans="1:9" x14ac:dyDescent="0.3">
      <c r="A4620">
        <v>4621</v>
      </c>
      <c r="B4620">
        <v>29</v>
      </c>
      <c r="C4620" t="s">
        <v>13</v>
      </c>
      <c r="D4620" t="s">
        <v>14</v>
      </c>
      <c r="E4620" t="s">
        <v>91</v>
      </c>
      <c r="F4620">
        <v>3</v>
      </c>
      <c r="G4620" s="1">
        <v>60000</v>
      </c>
      <c r="H4620" t="s">
        <v>16</v>
      </c>
      <c r="I4620" t="s">
        <v>12</v>
      </c>
    </row>
    <row r="4621" spans="1:9" x14ac:dyDescent="0.3">
      <c r="A4621">
        <v>4622</v>
      </c>
      <c r="B4621">
        <v>35</v>
      </c>
      <c r="C4621" t="s">
        <v>8</v>
      </c>
      <c r="D4621" t="s">
        <v>18</v>
      </c>
      <c r="E4621" t="s">
        <v>161</v>
      </c>
      <c r="F4621">
        <v>10</v>
      </c>
      <c r="G4621" s="1">
        <v>110000</v>
      </c>
      <c r="H4621" t="s">
        <v>16</v>
      </c>
      <c r="I4621" t="s">
        <v>17</v>
      </c>
    </row>
    <row r="4622" spans="1:9" x14ac:dyDescent="0.3">
      <c r="A4622">
        <v>4623</v>
      </c>
      <c r="B4622">
        <v>26</v>
      </c>
      <c r="C4622" t="s">
        <v>13</v>
      </c>
      <c r="D4622" t="s">
        <v>9</v>
      </c>
      <c r="E4622" t="s">
        <v>91</v>
      </c>
      <c r="F4622">
        <v>1</v>
      </c>
      <c r="G4622" s="1">
        <v>35000</v>
      </c>
      <c r="H4622" t="s">
        <v>11</v>
      </c>
      <c r="I4622" t="s">
        <v>44</v>
      </c>
    </row>
    <row r="4623" spans="1:9" x14ac:dyDescent="0.3">
      <c r="A4623">
        <v>4624</v>
      </c>
      <c r="B4623">
        <v>32</v>
      </c>
      <c r="C4623" t="s">
        <v>8</v>
      </c>
      <c r="D4623" t="s">
        <v>14</v>
      </c>
      <c r="E4623" t="s">
        <v>198</v>
      </c>
      <c r="F4623">
        <v>6</v>
      </c>
      <c r="G4623" s="1">
        <v>95000</v>
      </c>
      <c r="H4623" t="s">
        <v>11</v>
      </c>
      <c r="I4623" t="s">
        <v>35</v>
      </c>
    </row>
    <row r="4624" spans="1:9" x14ac:dyDescent="0.3">
      <c r="A4624">
        <v>4625</v>
      </c>
      <c r="B4624">
        <v>27</v>
      </c>
      <c r="C4624" t="s">
        <v>13</v>
      </c>
      <c r="D4624" t="s">
        <v>14</v>
      </c>
      <c r="E4624" t="s">
        <v>129</v>
      </c>
      <c r="F4624">
        <v>2</v>
      </c>
      <c r="G4624" s="1">
        <v>42000</v>
      </c>
      <c r="H4624" t="s">
        <v>32</v>
      </c>
      <c r="I4624" t="s">
        <v>12</v>
      </c>
    </row>
    <row r="4625" spans="1:9" x14ac:dyDescent="0.3">
      <c r="A4625">
        <v>4626</v>
      </c>
      <c r="B4625">
        <v>39</v>
      </c>
      <c r="C4625" t="s">
        <v>8</v>
      </c>
      <c r="D4625" t="s">
        <v>14</v>
      </c>
      <c r="E4625" t="s">
        <v>132</v>
      </c>
      <c r="F4625">
        <v>11</v>
      </c>
      <c r="G4625" s="1">
        <v>100000</v>
      </c>
      <c r="H4625" t="s">
        <v>27</v>
      </c>
      <c r="I4625" t="s">
        <v>12</v>
      </c>
    </row>
    <row r="4626" spans="1:9" x14ac:dyDescent="0.3">
      <c r="A4626">
        <v>4627</v>
      </c>
      <c r="B4626">
        <v>23</v>
      </c>
      <c r="C4626" t="s">
        <v>13</v>
      </c>
      <c r="D4626" t="s">
        <v>9</v>
      </c>
      <c r="E4626" t="s">
        <v>165</v>
      </c>
      <c r="F4626">
        <v>1</v>
      </c>
      <c r="G4626" s="1">
        <v>32000</v>
      </c>
      <c r="H4626" t="s">
        <v>27</v>
      </c>
      <c r="I4626" t="s">
        <v>28</v>
      </c>
    </row>
    <row r="4627" spans="1:9" x14ac:dyDescent="0.3">
      <c r="A4627">
        <v>4628</v>
      </c>
      <c r="B4627">
        <v>30</v>
      </c>
      <c r="C4627" t="s">
        <v>8</v>
      </c>
      <c r="D4627" t="s">
        <v>9</v>
      </c>
      <c r="E4627" t="s">
        <v>91</v>
      </c>
      <c r="F4627">
        <v>4</v>
      </c>
      <c r="G4627" s="1">
        <v>65000</v>
      </c>
      <c r="H4627" t="s">
        <v>27</v>
      </c>
      <c r="I4627" t="s">
        <v>28</v>
      </c>
    </row>
    <row r="4628" spans="1:9" x14ac:dyDescent="0.3">
      <c r="A4628">
        <v>4629</v>
      </c>
      <c r="B4628">
        <v>26</v>
      </c>
      <c r="C4628" t="s">
        <v>13</v>
      </c>
      <c r="D4628" t="s">
        <v>9</v>
      </c>
      <c r="E4628" t="s">
        <v>129</v>
      </c>
      <c r="F4628">
        <v>2</v>
      </c>
      <c r="G4628" s="1">
        <v>42000</v>
      </c>
      <c r="H4628" t="s">
        <v>20</v>
      </c>
      <c r="I4628" t="s">
        <v>12</v>
      </c>
    </row>
    <row r="4629" spans="1:9" x14ac:dyDescent="0.3">
      <c r="A4629">
        <v>4630</v>
      </c>
      <c r="B4629">
        <v>42</v>
      </c>
      <c r="C4629" t="s">
        <v>8</v>
      </c>
      <c r="D4629" t="s">
        <v>18</v>
      </c>
      <c r="E4629" t="s">
        <v>198</v>
      </c>
      <c r="F4629">
        <v>14</v>
      </c>
      <c r="G4629" s="1">
        <v>130000</v>
      </c>
      <c r="H4629" t="s">
        <v>32</v>
      </c>
      <c r="I4629" t="s">
        <v>33</v>
      </c>
    </row>
    <row r="4630" spans="1:9" x14ac:dyDescent="0.3">
      <c r="A4630">
        <v>4631</v>
      </c>
      <c r="B4630">
        <v>34</v>
      </c>
      <c r="C4630" t="s">
        <v>13</v>
      </c>
      <c r="D4630" t="s">
        <v>14</v>
      </c>
      <c r="E4630" t="s">
        <v>198</v>
      </c>
      <c r="F4630">
        <v>9</v>
      </c>
      <c r="G4630" s="1">
        <v>95000</v>
      </c>
      <c r="H4630" t="s">
        <v>32</v>
      </c>
      <c r="I4630" t="s">
        <v>12</v>
      </c>
    </row>
    <row r="4631" spans="1:9" x14ac:dyDescent="0.3">
      <c r="A4631">
        <v>4632</v>
      </c>
      <c r="B4631">
        <v>28</v>
      </c>
      <c r="C4631" t="s">
        <v>8</v>
      </c>
      <c r="D4631" t="s">
        <v>210</v>
      </c>
      <c r="E4631" t="s">
        <v>115</v>
      </c>
      <c r="F4631">
        <v>2</v>
      </c>
      <c r="G4631" s="1">
        <v>43000</v>
      </c>
      <c r="H4631" t="s">
        <v>16</v>
      </c>
      <c r="I4631" t="s">
        <v>39</v>
      </c>
    </row>
    <row r="4632" spans="1:9" x14ac:dyDescent="0.3">
      <c r="A4632">
        <v>4633</v>
      </c>
      <c r="B4632">
        <v>31</v>
      </c>
      <c r="C4632" t="s">
        <v>13</v>
      </c>
      <c r="D4632" t="s">
        <v>9</v>
      </c>
      <c r="E4632" t="s">
        <v>165</v>
      </c>
      <c r="F4632">
        <v>4</v>
      </c>
      <c r="G4632" s="1">
        <v>500</v>
      </c>
      <c r="H4632" t="s">
        <v>16</v>
      </c>
      <c r="I4632" t="s">
        <v>23</v>
      </c>
    </row>
    <row r="4633" spans="1:9" x14ac:dyDescent="0.3">
      <c r="A4633">
        <v>4634</v>
      </c>
      <c r="B4633">
        <v>27</v>
      </c>
      <c r="C4633" t="s">
        <v>13</v>
      </c>
      <c r="D4633" t="s">
        <v>9</v>
      </c>
      <c r="E4633" t="s">
        <v>156</v>
      </c>
      <c r="F4633">
        <v>1</v>
      </c>
      <c r="G4633" s="1">
        <v>45000</v>
      </c>
      <c r="H4633" t="s">
        <v>16</v>
      </c>
      <c r="I4633" t="s">
        <v>12</v>
      </c>
    </row>
    <row r="4634" spans="1:9" x14ac:dyDescent="0.3">
      <c r="A4634">
        <v>4635</v>
      </c>
      <c r="B4634">
        <v>33</v>
      </c>
      <c r="C4634" t="s">
        <v>8</v>
      </c>
      <c r="D4634" t="s">
        <v>14</v>
      </c>
      <c r="E4634" t="s">
        <v>84</v>
      </c>
      <c r="F4634">
        <v>8</v>
      </c>
      <c r="G4634" s="1">
        <v>120000</v>
      </c>
      <c r="H4634" t="s">
        <v>27</v>
      </c>
      <c r="I4634" t="s">
        <v>28</v>
      </c>
    </row>
    <row r="4635" spans="1:9" x14ac:dyDescent="0.3">
      <c r="A4635">
        <v>4636</v>
      </c>
      <c r="B4635">
        <v>29</v>
      </c>
      <c r="C4635" t="s">
        <v>13</v>
      </c>
      <c r="D4635" t="s">
        <v>9</v>
      </c>
      <c r="E4635" t="s">
        <v>29</v>
      </c>
      <c r="F4635">
        <v>3</v>
      </c>
      <c r="G4635" s="1">
        <v>55000</v>
      </c>
      <c r="H4635" t="s">
        <v>16</v>
      </c>
      <c r="I4635" t="s">
        <v>39</v>
      </c>
    </row>
    <row r="4636" spans="1:9" x14ac:dyDescent="0.3">
      <c r="A4636">
        <v>4637</v>
      </c>
      <c r="B4636">
        <v>31</v>
      </c>
      <c r="C4636" t="s">
        <v>8</v>
      </c>
      <c r="D4636" t="s">
        <v>9</v>
      </c>
      <c r="E4636" t="s">
        <v>139</v>
      </c>
      <c r="F4636">
        <v>5</v>
      </c>
      <c r="G4636" s="1">
        <v>70000</v>
      </c>
      <c r="H4636" t="s">
        <v>11</v>
      </c>
      <c r="I4636" t="s">
        <v>12</v>
      </c>
    </row>
    <row r="4637" spans="1:9" x14ac:dyDescent="0.3">
      <c r="A4637">
        <v>4638</v>
      </c>
      <c r="B4637">
        <v>38</v>
      </c>
      <c r="C4637" t="s">
        <v>13</v>
      </c>
      <c r="D4637" t="s">
        <v>18</v>
      </c>
      <c r="E4637" t="s">
        <v>137</v>
      </c>
      <c r="F4637">
        <v>12</v>
      </c>
      <c r="G4637" s="1">
        <v>140000</v>
      </c>
      <c r="H4637" t="s">
        <v>27</v>
      </c>
      <c r="I4637" t="s">
        <v>30</v>
      </c>
    </row>
    <row r="4638" spans="1:9" x14ac:dyDescent="0.3">
      <c r="A4638">
        <v>4639</v>
      </c>
      <c r="B4638">
        <v>25</v>
      </c>
      <c r="C4638" t="s">
        <v>8</v>
      </c>
      <c r="D4638" t="s">
        <v>210</v>
      </c>
      <c r="E4638" t="s">
        <v>212</v>
      </c>
      <c r="F4638">
        <v>1</v>
      </c>
      <c r="G4638" s="1">
        <v>30000</v>
      </c>
      <c r="H4638" t="s">
        <v>32</v>
      </c>
      <c r="I4638" t="s">
        <v>23</v>
      </c>
    </row>
    <row r="4639" spans="1:9" x14ac:dyDescent="0.3">
      <c r="A4639">
        <v>4640</v>
      </c>
      <c r="B4639">
        <v>32</v>
      </c>
      <c r="C4639" t="s">
        <v>13</v>
      </c>
      <c r="D4639" t="s">
        <v>14</v>
      </c>
      <c r="E4639" t="s">
        <v>95</v>
      </c>
      <c r="F4639">
        <v>7</v>
      </c>
      <c r="G4639" s="1">
        <v>100000</v>
      </c>
      <c r="H4639" t="s">
        <v>20</v>
      </c>
      <c r="I4639" t="s">
        <v>12</v>
      </c>
    </row>
    <row r="4640" spans="1:9" x14ac:dyDescent="0.3">
      <c r="A4640">
        <v>4641</v>
      </c>
      <c r="B4640">
        <v>27</v>
      </c>
      <c r="C4640" t="s">
        <v>8</v>
      </c>
      <c r="D4640" t="s">
        <v>9</v>
      </c>
      <c r="E4640" t="s">
        <v>140</v>
      </c>
      <c r="F4640">
        <v>2</v>
      </c>
      <c r="G4640" s="1">
        <v>50000</v>
      </c>
      <c r="H4640" t="s">
        <v>20</v>
      </c>
      <c r="I4640" t="s">
        <v>56</v>
      </c>
    </row>
    <row r="4641" spans="1:9" x14ac:dyDescent="0.3">
      <c r="A4641">
        <v>4642</v>
      </c>
      <c r="B4641">
        <v>29</v>
      </c>
      <c r="C4641" t="s">
        <v>13</v>
      </c>
      <c r="D4641" t="s">
        <v>9</v>
      </c>
      <c r="E4641" t="s">
        <v>139</v>
      </c>
      <c r="F4641">
        <v>3</v>
      </c>
      <c r="G4641" s="1">
        <v>55000</v>
      </c>
      <c r="H4641" t="s">
        <v>27</v>
      </c>
      <c r="I4641" t="s">
        <v>30</v>
      </c>
    </row>
    <row r="4642" spans="1:9" x14ac:dyDescent="0.3">
      <c r="A4642">
        <v>4643</v>
      </c>
      <c r="B4642">
        <v>35</v>
      </c>
      <c r="C4642" t="s">
        <v>8</v>
      </c>
      <c r="D4642" t="s">
        <v>18</v>
      </c>
      <c r="E4642" t="s">
        <v>137</v>
      </c>
      <c r="F4642">
        <v>10</v>
      </c>
      <c r="G4642" s="1">
        <v>130000</v>
      </c>
      <c r="H4642" t="s">
        <v>11</v>
      </c>
      <c r="I4642" t="s">
        <v>12</v>
      </c>
    </row>
    <row r="4643" spans="1:9" x14ac:dyDescent="0.3">
      <c r="A4643">
        <v>4644</v>
      </c>
      <c r="B4643">
        <v>26</v>
      </c>
      <c r="C4643" t="s">
        <v>13</v>
      </c>
      <c r="D4643" t="s">
        <v>9</v>
      </c>
      <c r="E4643" t="s">
        <v>156</v>
      </c>
      <c r="F4643">
        <v>1</v>
      </c>
      <c r="G4643" s="1">
        <v>45000</v>
      </c>
      <c r="H4643" t="s">
        <v>32</v>
      </c>
      <c r="I4643" t="s">
        <v>33</v>
      </c>
    </row>
    <row r="4644" spans="1:9" x14ac:dyDescent="0.3">
      <c r="A4644">
        <v>4645</v>
      </c>
      <c r="B4644">
        <v>33</v>
      </c>
      <c r="C4644" t="s">
        <v>8</v>
      </c>
      <c r="D4644" t="s">
        <v>14</v>
      </c>
      <c r="E4644" t="s">
        <v>84</v>
      </c>
      <c r="F4644">
        <v>8</v>
      </c>
      <c r="G4644" s="1">
        <v>120000</v>
      </c>
      <c r="H4644" t="s">
        <v>27</v>
      </c>
      <c r="I4644" t="s">
        <v>28</v>
      </c>
    </row>
    <row r="4645" spans="1:9" x14ac:dyDescent="0.3">
      <c r="A4645">
        <v>4646</v>
      </c>
      <c r="B4645">
        <v>29</v>
      </c>
      <c r="C4645" t="s">
        <v>13</v>
      </c>
      <c r="D4645" t="s">
        <v>9</v>
      </c>
      <c r="E4645" t="s">
        <v>29</v>
      </c>
      <c r="F4645">
        <v>3</v>
      </c>
      <c r="G4645" s="1">
        <v>55000</v>
      </c>
      <c r="H4645" t="s">
        <v>20</v>
      </c>
      <c r="I4645" t="s">
        <v>12</v>
      </c>
    </row>
    <row r="4646" spans="1:9" x14ac:dyDescent="0.3">
      <c r="A4646">
        <v>4647</v>
      </c>
      <c r="B4646">
        <v>31</v>
      </c>
      <c r="C4646" t="s">
        <v>8</v>
      </c>
      <c r="D4646" t="s">
        <v>9</v>
      </c>
      <c r="E4646" t="s">
        <v>139</v>
      </c>
      <c r="F4646">
        <v>5</v>
      </c>
      <c r="G4646" s="1">
        <v>70000</v>
      </c>
      <c r="H4646" t="s">
        <v>11</v>
      </c>
      <c r="I4646" t="s">
        <v>44</v>
      </c>
    </row>
    <row r="4647" spans="1:9" x14ac:dyDescent="0.3">
      <c r="A4647">
        <v>4648</v>
      </c>
      <c r="B4647">
        <v>38</v>
      </c>
      <c r="C4647" t="s">
        <v>13</v>
      </c>
      <c r="D4647" t="s">
        <v>18</v>
      </c>
      <c r="E4647" t="s">
        <v>137</v>
      </c>
      <c r="F4647">
        <v>12</v>
      </c>
      <c r="G4647" s="1">
        <v>140000</v>
      </c>
      <c r="H4647" t="s">
        <v>27</v>
      </c>
      <c r="I4647" t="s">
        <v>28</v>
      </c>
    </row>
    <row r="4648" spans="1:9" x14ac:dyDescent="0.3">
      <c r="A4648">
        <v>4649</v>
      </c>
      <c r="B4648">
        <v>25</v>
      </c>
      <c r="C4648" t="s">
        <v>8</v>
      </c>
      <c r="D4648" t="s">
        <v>210</v>
      </c>
      <c r="E4648" t="s">
        <v>212</v>
      </c>
      <c r="F4648">
        <v>1</v>
      </c>
      <c r="G4648" s="1">
        <v>30000</v>
      </c>
      <c r="H4648" t="s">
        <v>27</v>
      </c>
      <c r="I4648" t="s">
        <v>28</v>
      </c>
    </row>
    <row r="4649" spans="1:9" x14ac:dyDescent="0.3">
      <c r="A4649">
        <v>4650</v>
      </c>
      <c r="B4649">
        <v>32</v>
      </c>
      <c r="C4649" t="s">
        <v>13</v>
      </c>
      <c r="D4649" t="s">
        <v>14</v>
      </c>
      <c r="E4649" t="s">
        <v>95</v>
      </c>
      <c r="F4649">
        <v>7</v>
      </c>
      <c r="G4649" s="1">
        <v>100000</v>
      </c>
      <c r="H4649" t="s">
        <v>32</v>
      </c>
      <c r="I4649" t="s">
        <v>12</v>
      </c>
    </row>
    <row r="4650" spans="1:9" x14ac:dyDescent="0.3">
      <c r="A4650">
        <v>4651</v>
      </c>
      <c r="B4650">
        <v>27</v>
      </c>
      <c r="C4650" t="s">
        <v>8</v>
      </c>
      <c r="D4650" t="s">
        <v>9</v>
      </c>
      <c r="E4650" t="s">
        <v>140</v>
      </c>
      <c r="F4650">
        <v>2</v>
      </c>
      <c r="G4650" s="1">
        <v>50000</v>
      </c>
      <c r="H4650" t="s">
        <v>16</v>
      </c>
      <c r="I4650" t="s">
        <v>39</v>
      </c>
    </row>
    <row r="4651" spans="1:9" x14ac:dyDescent="0.3">
      <c r="A4651">
        <v>4652</v>
      </c>
      <c r="B4651">
        <v>29</v>
      </c>
      <c r="C4651" t="s">
        <v>13</v>
      </c>
      <c r="D4651" t="s">
        <v>9</v>
      </c>
      <c r="E4651" t="s">
        <v>139</v>
      </c>
      <c r="F4651">
        <v>3</v>
      </c>
      <c r="G4651" s="1">
        <v>55000</v>
      </c>
      <c r="H4651" t="s">
        <v>20</v>
      </c>
      <c r="I4651" t="s">
        <v>56</v>
      </c>
    </row>
    <row r="4652" spans="1:9" x14ac:dyDescent="0.3">
      <c r="A4652">
        <v>4653</v>
      </c>
      <c r="B4652">
        <v>35</v>
      </c>
      <c r="C4652" t="s">
        <v>8</v>
      </c>
      <c r="D4652" t="s">
        <v>18</v>
      </c>
      <c r="E4652" t="s">
        <v>137</v>
      </c>
      <c r="F4652">
        <v>10</v>
      </c>
      <c r="G4652" s="1">
        <v>130000</v>
      </c>
      <c r="H4652" t="s">
        <v>20</v>
      </c>
      <c r="I4652" t="s">
        <v>12</v>
      </c>
    </row>
    <row r="4653" spans="1:9" x14ac:dyDescent="0.3">
      <c r="A4653">
        <v>4654</v>
      </c>
      <c r="B4653">
        <v>26</v>
      </c>
      <c r="C4653" t="s">
        <v>13</v>
      </c>
      <c r="D4653" t="s">
        <v>9</v>
      </c>
      <c r="E4653" t="s">
        <v>156</v>
      </c>
      <c r="F4653">
        <v>1</v>
      </c>
      <c r="G4653" s="1">
        <v>45000</v>
      </c>
      <c r="H4653" t="s">
        <v>11</v>
      </c>
      <c r="I4653" t="s">
        <v>12</v>
      </c>
    </row>
    <row r="4654" spans="1:9" x14ac:dyDescent="0.3">
      <c r="A4654">
        <v>4655</v>
      </c>
      <c r="B4654">
        <v>33</v>
      </c>
      <c r="C4654" t="s">
        <v>8</v>
      </c>
      <c r="D4654" t="s">
        <v>14</v>
      </c>
      <c r="E4654" t="s">
        <v>84</v>
      </c>
      <c r="F4654">
        <v>8</v>
      </c>
      <c r="G4654" s="1">
        <v>120000</v>
      </c>
      <c r="H4654" t="s">
        <v>16</v>
      </c>
      <c r="I4654" t="s">
        <v>23</v>
      </c>
    </row>
    <row r="4655" spans="1:9" x14ac:dyDescent="0.3">
      <c r="A4655">
        <v>4656</v>
      </c>
      <c r="B4655">
        <v>29</v>
      </c>
      <c r="C4655" t="s">
        <v>13</v>
      </c>
      <c r="D4655" t="s">
        <v>9</v>
      </c>
      <c r="E4655" t="s">
        <v>29</v>
      </c>
      <c r="F4655">
        <v>3</v>
      </c>
      <c r="G4655" s="1">
        <v>55000</v>
      </c>
      <c r="H4655" t="s">
        <v>20</v>
      </c>
      <c r="I4655" t="s">
        <v>23</v>
      </c>
    </row>
    <row r="4656" spans="1:9" x14ac:dyDescent="0.3">
      <c r="A4656">
        <v>4657</v>
      </c>
      <c r="B4656">
        <v>31</v>
      </c>
      <c r="C4656" t="s">
        <v>8</v>
      </c>
      <c r="D4656" t="s">
        <v>9</v>
      </c>
      <c r="E4656" t="s">
        <v>139</v>
      </c>
      <c r="F4656">
        <v>5</v>
      </c>
      <c r="G4656" s="1">
        <v>70000</v>
      </c>
      <c r="H4656" t="s">
        <v>16</v>
      </c>
      <c r="I4656" t="s">
        <v>12</v>
      </c>
    </row>
    <row r="4657" spans="1:9" x14ac:dyDescent="0.3">
      <c r="A4657">
        <v>4658</v>
      </c>
      <c r="B4657">
        <v>38</v>
      </c>
      <c r="C4657" t="s">
        <v>13</v>
      </c>
      <c r="D4657" t="s">
        <v>18</v>
      </c>
      <c r="E4657" t="s">
        <v>137</v>
      </c>
      <c r="F4657">
        <v>12</v>
      </c>
      <c r="G4657" s="1">
        <v>140000</v>
      </c>
      <c r="H4657" t="s">
        <v>32</v>
      </c>
      <c r="I4657" t="s">
        <v>33</v>
      </c>
    </row>
    <row r="4658" spans="1:9" x14ac:dyDescent="0.3">
      <c r="A4658">
        <v>4659</v>
      </c>
      <c r="B4658">
        <v>25</v>
      </c>
      <c r="C4658" t="s">
        <v>8</v>
      </c>
      <c r="D4658" t="s">
        <v>210</v>
      </c>
      <c r="E4658" t="s">
        <v>212</v>
      </c>
      <c r="F4658">
        <v>1</v>
      </c>
      <c r="G4658" s="1">
        <v>30000</v>
      </c>
      <c r="H4658" t="s">
        <v>27</v>
      </c>
      <c r="I4658" t="s">
        <v>30</v>
      </c>
    </row>
    <row r="4659" spans="1:9" x14ac:dyDescent="0.3">
      <c r="A4659">
        <v>4660</v>
      </c>
      <c r="B4659">
        <v>32</v>
      </c>
      <c r="C4659" t="s">
        <v>13</v>
      </c>
      <c r="D4659" t="s">
        <v>14</v>
      </c>
      <c r="E4659" t="s">
        <v>95</v>
      </c>
      <c r="F4659">
        <v>7</v>
      </c>
      <c r="G4659" s="1">
        <v>100000</v>
      </c>
      <c r="H4659" t="s">
        <v>16</v>
      </c>
      <c r="I4659" t="s">
        <v>23</v>
      </c>
    </row>
    <row r="4660" spans="1:9" x14ac:dyDescent="0.3">
      <c r="A4660">
        <v>4661</v>
      </c>
      <c r="B4660">
        <v>27</v>
      </c>
      <c r="C4660" t="s">
        <v>8</v>
      </c>
      <c r="D4660" t="s">
        <v>9</v>
      </c>
      <c r="E4660" t="s">
        <v>140</v>
      </c>
      <c r="F4660">
        <v>2</v>
      </c>
      <c r="G4660" s="1">
        <v>50000</v>
      </c>
      <c r="H4660" t="s">
        <v>11</v>
      </c>
      <c r="I4660" t="s">
        <v>35</v>
      </c>
    </row>
    <row r="4661" spans="1:9" x14ac:dyDescent="0.3">
      <c r="A4661">
        <v>4662</v>
      </c>
      <c r="B4661">
        <v>29</v>
      </c>
      <c r="C4661" t="s">
        <v>13</v>
      </c>
      <c r="D4661" t="s">
        <v>9</v>
      </c>
      <c r="E4661" t="s">
        <v>139</v>
      </c>
      <c r="F4661">
        <v>3</v>
      </c>
      <c r="G4661" s="1">
        <v>55000</v>
      </c>
      <c r="H4661" t="s">
        <v>16</v>
      </c>
      <c r="I4661" t="s">
        <v>23</v>
      </c>
    </row>
    <row r="4662" spans="1:9" x14ac:dyDescent="0.3">
      <c r="A4662">
        <v>4663</v>
      </c>
      <c r="B4662">
        <v>35</v>
      </c>
      <c r="C4662" t="s">
        <v>8</v>
      </c>
      <c r="D4662" t="s">
        <v>18</v>
      </c>
      <c r="E4662" t="s">
        <v>137</v>
      </c>
      <c r="F4662">
        <v>10</v>
      </c>
      <c r="G4662" s="1">
        <v>130000</v>
      </c>
      <c r="H4662" t="s">
        <v>32</v>
      </c>
      <c r="I4662" t="s">
        <v>33</v>
      </c>
    </row>
    <row r="4663" spans="1:9" x14ac:dyDescent="0.3">
      <c r="A4663">
        <v>4664</v>
      </c>
      <c r="B4663">
        <v>26</v>
      </c>
      <c r="C4663" t="s">
        <v>13</v>
      </c>
      <c r="D4663" t="s">
        <v>9</v>
      </c>
      <c r="E4663" t="s">
        <v>156</v>
      </c>
      <c r="F4663">
        <v>1</v>
      </c>
      <c r="G4663" s="1">
        <v>45000</v>
      </c>
      <c r="H4663" t="s">
        <v>11</v>
      </c>
      <c r="I4663" t="s">
        <v>35</v>
      </c>
    </row>
    <row r="4664" spans="1:9" x14ac:dyDescent="0.3">
      <c r="A4664">
        <v>4665</v>
      </c>
      <c r="B4664">
        <v>33</v>
      </c>
      <c r="C4664" t="s">
        <v>8</v>
      </c>
      <c r="D4664" t="s">
        <v>14</v>
      </c>
      <c r="E4664" t="s">
        <v>84</v>
      </c>
      <c r="F4664">
        <v>8</v>
      </c>
      <c r="G4664" s="1">
        <v>120000</v>
      </c>
      <c r="H4664" t="s">
        <v>20</v>
      </c>
      <c r="I4664" t="s">
        <v>12</v>
      </c>
    </row>
    <row r="4665" spans="1:9" x14ac:dyDescent="0.3">
      <c r="A4665">
        <v>4666</v>
      </c>
      <c r="B4665">
        <v>29</v>
      </c>
      <c r="C4665" t="s">
        <v>13</v>
      </c>
      <c r="D4665" t="s">
        <v>9</v>
      </c>
      <c r="E4665" t="s">
        <v>29</v>
      </c>
      <c r="F4665">
        <v>3</v>
      </c>
      <c r="G4665" s="1">
        <v>55000</v>
      </c>
      <c r="H4665" t="s">
        <v>27</v>
      </c>
      <c r="I4665" t="s">
        <v>28</v>
      </c>
    </row>
    <row r="4666" spans="1:9" x14ac:dyDescent="0.3">
      <c r="A4666">
        <v>4667</v>
      </c>
      <c r="B4666">
        <v>31</v>
      </c>
      <c r="C4666" t="s">
        <v>8</v>
      </c>
      <c r="D4666" t="s">
        <v>9</v>
      </c>
      <c r="E4666" t="s">
        <v>139</v>
      </c>
      <c r="F4666">
        <v>5</v>
      </c>
      <c r="G4666" s="1">
        <v>70000</v>
      </c>
      <c r="H4666" t="s">
        <v>27</v>
      </c>
      <c r="I4666" t="s">
        <v>28</v>
      </c>
    </row>
    <row r="4667" spans="1:9" x14ac:dyDescent="0.3">
      <c r="A4667">
        <v>4668</v>
      </c>
      <c r="B4667">
        <v>38</v>
      </c>
      <c r="C4667" t="s">
        <v>13</v>
      </c>
      <c r="D4667" t="s">
        <v>18</v>
      </c>
      <c r="E4667" t="s">
        <v>137</v>
      </c>
      <c r="F4667">
        <v>12</v>
      </c>
      <c r="G4667" s="1">
        <v>140000</v>
      </c>
      <c r="H4667" t="s">
        <v>32</v>
      </c>
      <c r="I4667" t="s">
        <v>12</v>
      </c>
    </row>
    <row r="4668" spans="1:9" x14ac:dyDescent="0.3">
      <c r="A4668">
        <v>4669</v>
      </c>
      <c r="B4668">
        <v>25</v>
      </c>
      <c r="C4668" t="s">
        <v>8</v>
      </c>
      <c r="D4668" t="s">
        <v>210</v>
      </c>
      <c r="E4668" t="s">
        <v>212</v>
      </c>
      <c r="F4668">
        <v>1</v>
      </c>
      <c r="G4668" s="1">
        <v>30000</v>
      </c>
      <c r="H4668" t="s">
        <v>32</v>
      </c>
      <c r="I4668" t="s">
        <v>33</v>
      </c>
    </row>
    <row r="4669" spans="1:9" x14ac:dyDescent="0.3">
      <c r="A4669">
        <v>4670</v>
      </c>
      <c r="B4669">
        <v>32</v>
      </c>
      <c r="C4669" t="s">
        <v>13</v>
      </c>
      <c r="D4669" t="s">
        <v>14</v>
      </c>
      <c r="E4669" t="s">
        <v>95</v>
      </c>
      <c r="F4669">
        <v>7</v>
      </c>
      <c r="G4669" s="1">
        <v>100000</v>
      </c>
      <c r="H4669" t="s">
        <v>27</v>
      </c>
      <c r="I4669" t="s">
        <v>28</v>
      </c>
    </row>
    <row r="4670" spans="1:9" x14ac:dyDescent="0.3">
      <c r="A4670">
        <v>4671</v>
      </c>
      <c r="B4670">
        <v>27</v>
      </c>
      <c r="C4670" t="s">
        <v>8</v>
      </c>
      <c r="D4670" t="s">
        <v>9</v>
      </c>
      <c r="E4670" t="s">
        <v>140</v>
      </c>
      <c r="F4670">
        <v>2</v>
      </c>
      <c r="G4670" s="1">
        <v>50000</v>
      </c>
      <c r="H4670" t="s">
        <v>20</v>
      </c>
      <c r="I4670" t="s">
        <v>56</v>
      </c>
    </row>
    <row r="4671" spans="1:9" x14ac:dyDescent="0.3">
      <c r="A4671">
        <v>4672</v>
      </c>
      <c r="B4671">
        <v>29</v>
      </c>
      <c r="C4671" t="s">
        <v>13</v>
      </c>
      <c r="D4671" t="s">
        <v>9</v>
      </c>
      <c r="E4671" t="s">
        <v>139</v>
      </c>
      <c r="F4671">
        <v>3</v>
      </c>
      <c r="G4671" s="1">
        <v>55000</v>
      </c>
      <c r="H4671" t="s">
        <v>27</v>
      </c>
      <c r="I4671" t="s">
        <v>12</v>
      </c>
    </row>
    <row r="4672" spans="1:9" x14ac:dyDescent="0.3">
      <c r="A4672">
        <v>4673</v>
      </c>
      <c r="B4672">
        <v>35</v>
      </c>
      <c r="C4672" t="s">
        <v>8</v>
      </c>
      <c r="D4672" t="s">
        <v>18</v>
      </c>
      <c r="E4672" t="s">
        <v>137</v>
      </c>
      <c r="F4672">
        <v>10</v>
      </c>
      <c r="G4672" s="1">
        <v>130000</v>
      </c>
      <c r="H4672" t="s">
        <v>32</v>
      </c>
      <c r="I4672" t="s">
        <v>33</v>
      </c>
    </row>
    <row r="4673" spans="1:9" x14ac:dyDescent="0.3">
      <c r="A4673">
        <v>4674</v>
      </c>
      <c r="B4673">
        <v>26</v>
      </c>
      <c r="C4673" t="s">
        <v>13</v>
      </c>
      <c r="D4673" t="s">
        <v>9</v>
      </c>
      <c r="E4673" t="s">
        <v>156</v>
      </c>
      <c r="F4673">
        <v>1</v>
      </c>
      <c r="G4673" s="1">
        <v>45000</v>
      </c>
      <c r="H4673" t="s">
        <v>16</v>
      </c>
      <c r="I4673" t="s">
        <v>23</v>
      </c>
    </row>
    <row r="4674" spans="1:9" x14ac:dyDescent="0.3">
      <c r="A4674">
        <v>4675</v>
      </c>
      <c r="B4674">
        <v>33</v>
      </c>
      <c r="C4674" t="s">
        <v>8</v>
      </c>
      <c r="D4674" t="s">
        <v>14</v>
      </c>
      <c r="E4674" t="s">
        <v>84</v>
      </c>
      <c r="F4674">
        <v>8</v>
      </c>
      <c r="G4674" s="1">
        <v>120000</v>
      </c>
      <c r="H4674" t="s">
        <v>11</v>
      </c>
      <c r="I4674" t="s">
        <v>23</v>
      </c>
    </row>
    <row r="4675" spans="1:9" x14ac:dyDescent="0.3">
      <c r="A4675">
        <v>4676</v>
      </c>
      <c r="B4675">
        <v>29</v>
      </c>
      <c r="C4675" t="s">
        <v>13</v>
      </c>
      <c r="D4675" t="s">
        <v>9</v>
      </c>
      <c r="E4675" t="s">
        <v>29</v>
      </c>
      <c r="F4675">
        <v>3</v>
      </c>
      <c r="G4675" s="1">
        <v>55000</v>
      </c>
      <c r="H4675" t="s">
        <v>20</v>
      </c>
      <c r="I4675" t="s">
        <v>12</v>
      </c>
    </row>
    <row r="4676" spans="1:9" x14ac:dyDescent="0.3">
      <c r="A4676">
        <v>4677</v>
      </c>
      <c r="B4676">
        <v>31</v>
      </c>
      <c r="C4676" t="s">
        <v>8</v>
      </c>
      <c r="D4676" t="s">
        <v>9</v>
      </c>
      <c r="E4676" t="s">
        <v>139</v>
      </c>
      <c r="F4676">
        <v>5</v>
      </c>
      <c r="G4676" s="1">
        <v>70000</v>
      </c>
      <c r="H4676" t="s">
        <v>11</v>
      </c>
      <c r="I4676" t="s">
        <v>44</v>
      </c>
    </row>
    <row r="4677" spans="1:9" x14ac:dyDescent="0.3">
      <c r="A4677">
        <v>4678</v>
      </c>
      <c r="B4677">
        <v>38</v>
      </c>
      <c r="C4677" t="s">
        <v>13</v>
      </c>
      <c r="D4677" t="s">
        <v>18</v>
      </c>
      <c r="E4677" t="s">
        <v>137</v>
      </c>
      <c r="F4677">
        <v>12</v>
      </c>
      <c r="G4677" s="1">
        <v>140000</v>
      </c>
      <c r="H4677" t="s">
        <v>27</v>
      </c>
      <c r="I4677" t="s">
        <v>28</v>
      </c>
    </row>
    <row r="4678" spans="1:9" x14ac:dyDescent="0.3">
      <c r="A4678">
        <v>4679</v>
      </c>
      <c r="B4678">
        <v>25</v>
      </c>
      <c r="C4678" t="s">
        <v>8</v>
      </c>
      <c r="D4678" t="s">
        <v>210</v>
      </c>
      <c r="E4678" t="s">
        <v>212</v>
      </c>
      <c r="F4678">
        <v>1</v>
      </c>
      <c r="G4678" s="1">
        <v>30000</v>
      </c>
      <c r="H4678" t="s">
        <v>32</v>
      </c>
      <c r="I4678" t="s">
        <v>23</v>
      </c>
    </row>
    <row r="4679" spans="1:9" x14ac:dyDescent="0.3">
      <c r="A4679">
        <v>4680</v>
      </c>
      <c r="B4679">
        <v>32</v>
      </c>
      <c r="C4679" t="s">
        <v>13</v>
      </c>
      <c r="D4679" t="s">
        <v>14</v>
      </c>
      <c r="E4679" t="s">
        <v>95</v>
      </c>
      <c r="F4679">
        <v>7</v>
      </c>
      <c r="G4679" s="1">
        <v>100000</v>
      </c>
      <c r="H4679" t="s">
        <v>27</v>
      </c>
      <c r="I4679" t="s">
        <v>12</v>
      </c>
    </row>
    <row r="4680" spans="1:9" x14ac:dyDescent="0.3">
      <c r="A4680">
        <v>4681</v>
      </c>
      <c r="B4680">
        <v>27</v>
      </c>
      <c r="C4680" t="s">
        <v>8</v>
      </c>
      <c r="D4680" t="s">
        <v>9</v>
      </c>
      <c r="E4680" t="s">
        <v>140</v>
      </c>
      <c r="F4680">
        <v>2</v>
      </c>
      <c r="G4680" s="1">
        <v>50000</v>
      </c>
      <c r="H4680" t="s">
        <v>16</v>
      </c>
      <c r="I4680" t="s">
        <v>17</v>
      </c>
    </row>
    <row r="4681" spans="1:9" x14ac:dyDescent="0.3">
      <c r="A4681">
        <v>4682</v>
      </c>
      <c r="B4681">
        <v>29</v>
      </c>
      <c r="C4681" t="s">
        <v>13</v>
      </c>
      <c r="D4681" t="s">
        <v>9</v>
      </c>
      <c r="E4681" t="s">
        <v>139</v>
      </c>
      <c r="F4681">
        <v>3</v>
      </c>
      <c r="G4681" s="1">
        <v>55000</v>
      </c>
      <c r="H4681" t="s">
        <v>27</v>
      </c>
      <c r="I4681" t="s">
        <v>30</v>
      </c>
    </row>
    <row r="4682" spans="1:9" x14ac:dyDescent="0.3">
      <c r="A4682">
        <v>4683</v>
      </c>
      <c r="B4682">
        <v>35</v>
      </c>
      <c r="C4682" t="s">
        <v>8</v>
      </c>
      <c r="D4682" t="s">
        <v>18</v>
      </c>
      <c r="E4682" t="s">
        <v>137</v>
      </c>
      <c r="F4682">
        <v>10</v>
      </c>
      <c r="G4682" s="1">
        <v>130000</v>
      </c>
      <c r="H4682" t="s">
        <v>16</v>
      </c>
      <c r="I4682" t="s">
        <v>39</v>
      </c>
    </row>
    <row r="4683" spans="1:9" x14ac:dyDescent="0.3">
      <c r="A4683">
        <v>4684</v>
      </c>
      <c r="B4683">
        <v>26</v>
      </c>
      <c r="C4683" t="s">
        <v>13</v>
      </c>
      <c r="D4683" t="s">
        <v>9</v>
      </c>
      <c r="E4683" t="s">
        <v>156</v>
      </c>
      <c r="F4683">
        <v>1</v>
      </c>
      <c r="G4683" s="1">
        <v>45000</v>
      </c>
      <c r="H4683" t="s">
        <v>16</v>
      </c>
      <c r="I4683" t="s">
        <v>23</v>
      </c>
    </row>
    <row r="4684" spans="1:9" x14ac:dyDescent="0.3">
      <c r="A4684">
        <v>4685</v>
      </c>
      <c r="B4684">
        <v>33</v>
      </c>
      <c r="C4684" t="s">
        <v>8</v>
      </c>
      <c r="D4684" t="s">
        <v>14</v>
      </c>
      <c r="E4684" t="s">
        <v>84</v>
      </c>
      <c r="F4684">
        <v>8</v>
      </c>
      <c r="G4684" s="1">
        <v>120000</v>
      </c>
      <c r="H4684" t="s">
        <v>11</v>
      </c>
      <c r="I4684" t="s">
        <v>23</v>
      </c>
    </row>
    <row r="4685" spans="1:9" x14ac:dyDescent="0.3">
      <c r="A4685">
        <v>4686</v>
      </c>
      <c r="B4685">
        <v>29</v>
      </c>
      <c r="C4685" t="s">
        <v>13</v>
      </c>
      <c r="D4685" t="s">
        <v>9</v>
      </c>
      <c r="E4685" t="s">
        <v>29</v>
      </c>
      <c r="F4685">
        <v>3</v>
      </c>
      <c r="G4685" s="1">
        <v>55000</v>
      </c>
      <c r="H4685" t="s">
        <v>27</v>
      </c>
      <c r="I4685" t="s">
        <v>28</v>
      </c>
    </row>
    <row r="4686" spans="1:9" x14ac:dyDescent="0.3">
      <c r="A4686">
        <v>4687</v>
      </c>
      <c r="B4686">
        <v>31</v>
      </c>
      <c r="C4686" t="s">
        <v>8</v>
      </c>
      <c r="D4686" t="s">
        <v>9</v>
      </c>
      <c r="E4686" t="s">
        <v>139</v>
      </c>
      <c r="F4686">
        <v>5</v>
      </c>
      <c r="G4686" s="1">
        <v>70000</v>
      </c>
      <c r="H4686" t="s">
        <v>32</v>
      </c>
      <c r="I4686" t="s">
        <v>23</v>
      </c>
    </row>
    <row r="4687" spans="1:9" x14ac:dyDescent="0.3">
      <c r="A4687">
        <v>4688</v>
      </c>
      <c r="B4687">
        <v>38</v>
      </c>
      <c r="C4687" t="s">
        <v>13</v>
      </c>
      <c r="D4687" t="s">
        <v>18</v>
      </c>
      <c r="E4687" t="s">
        <v>137</v>
      </c>
      <c r="F4687">
        <v>12</v>
      </c>
      <c r="G4687" s="1">
        <v>140000</v>
      </c>
      <c r="H4687" t="s">
        <v>11</v>
      </c>
      <c r="I4687" t="s">
        <v>44</v>
      </c>
    </row>
    <row r="4688" spans="1:9" x14ac:dyDescent="0.3">
      <c r="A4688">
        <v>4689</v>
      </c>
      <c r="B4688">
        <v>25</v>
      </c>
      <c r="C4688" t="s">
        <v>8</v>
      </c>
      <c r="D4688" t="s">
        <v>210</v>
      </c>
      <c r="E4688" t="s">
        <v>212</v>
      </c>
      <c r="F4688">
        <v>1</v>
      </c>
      <c r="G4688" s="1">
        <v>30000</v>
      </c>
      <c r="H4688" t="s">
        <v>20</v>
      </c>
      <c r="I4688" t="s">
        <v>12</v>
      </c>
    </row>
    <row r="4689" spans="1:9" x14ac:dyDescent="0.3">
      <c r="A4689">
        <v>4690</v>
      </c>
      <c r="B4689">
        <v>32</v>
      </c>
      <c r="C4689" t="s">
        <v>13</v>
      </c>
      <c r="D4689" t="s">
        <v>14</v>
      </c>
      <c r="E4689" t="s">
        <v>95</v>
      </c>
      <c r="F4689">
        <v>7</v>
      </c>
      <c r="G4689" s="1">
        <v>100000</v>
      </c>
      <c r="H4689" t="s">
        <v>20</v>
      </c>
      <c r="I4689" t="s">
        <v>12</v>
      </c>
    </row>
    <row r="4690" spans="1:9" x14ac:dyDescent="0.3">
      <c r="A4690">
        <v>4691</v>
      </c>
      <c r="B4690">
        <v>27</v>
      </c>
      <c r="C4690" t="s">
        <v>8</v>
      </c>
      <c r="D4690" t="s">
        <v>9</v>
      </c>
      <c r="E4690" t="s">
        <v>140</v>
      </c>
      <c r="F4690">
        <v>2</v>
      </c>
      <c r="G4690" s="1">
        <v>50000</v>
      </c>
      <c r="H4690" t="s">
        <v>16</v>
      </c>
      <c r="I4690" t="s">
        <v>17</v>
      </c>
    </row>
    <row r="4691" spans="1:9" x14ac:dyDescent="0.3">
      <c r="A4691">
        <v>4692</v>
      </c>
      <c r="B4691">
        <v>29</v>
      </c>
      <c r="C4691" t="s">
        <v>13</v>
      </c>
      <c r="D4691" t="s">
        <v>9</v>
      </c>
      <c r="E4691" t="s">
        <v>139</v>
      </c>
      <c r="F4691">
        <v>3</v>
      </c>
      <c r="G4691" s="1">
        <v>55000</v>
      </c>
      <c r="H4691" t="s">
        <v>32</v>
      </c>
      <c r="I4691" t="s">
        <v>33</v>
      </c>
    </row>
    <row r="4692" spans="1:9" x14ac:dyDescent="0.3">
      <c r="A4692">
        <v>4693</v>
      </c>
      <c r="B4692">
        <v>35</v>
      </c>
      <c r="C4692" t="s">
        <v>8</v>
      </c>
      <c r="D4692" t="s">
        <v>18</v>
      </c>
      <c r="E4692" t="s">
        <v>137</v>
      </c>
      <c r="F4692">
        <v>10</v>
      </c>
      <c r="G4692" s="1">
        <v>130000</v>
      </c>
      <c r="H4692" t="s">
        <v>20</v>
      </c>
      <c r="I4692" t="s">
        <v>23</v>
      </c>
    </row>
    <row r="4693" spans="1:9" x14ac:dyDescent="0.3">
      <c r="A4693">
        <v>4694</v>
      </c>
      <c r="B4693">
        <v>26</v>
      </c>
      <c r="C4693" t="s">
        <v>13</v>
      </c>
      <c r="D4693" t="s">
        <v>9</v>
      </c>
      <c r="E4693" t="s">
        <v>156</v>
      </c>
      <c r="F4693">
        <v>1</v>
      </c>
      <c r="G4693" s="1">
        <v>45000</v>
      </c>
      <c r="H4693" t="s">
        <v>16</v>
      </c>
      <c r="I4693" t="s">
        <v>12</v>
      </c>
    </row>
    <row r="4694" spans="1:9" x14ac:dyDescent="0.3">
      <c r="A4694">
        <v>4695</v>
      </c>
      <c r="B4694">
        <v>33</v>
      </c>
      <c r="C4694" t="s">
        <v>8</v>
      </c>
      <c r="D4694" t="s">
        <v>14</v>
      </c>
      <c r="E4694" t="s">
        <v>84</v>
      </c>
      <c r="F4694">
        <v>8</v>
      </c>
      <c r="G4694" s="1">
        <v>120000</v>
      </c>
      <c r="H4694" t="s">
        <v>16</v>
      </c>
      <c r="I4694" t="s">
        <v>17</v>
      </c>
    </row>
    <row r="4695" spans="1:9" x14ac:dyDescent="0.3">
      <c r="A4695">
        <v>4696</v>
      </c>
      <c r="B4695">
        <v>29</v>
      </c>
      <c r="C4695" t="s">
        <v>13</v>
      </c>
      <c r="D4695" t="s">
        <v>9</v>
      </c>
      <c r="E4695" t="s">
        <v>29</v>
      </c>
      <c r="F4695">
        <v>3</v>
      </c>
      <c r="G4695" s="1">
        <v>55000</v>
      </c>
      <c r="H4695" t="s">
        <v>20</v>
      </c>
      <c r="I4695" t="s">
        <v>56</v>
      </c>
    </row>
    <row r="4696" spans="1:9" x14ac:dyDescent="0.3">
      <c r="A4696">
        <v>4697</v>
      </c>
      <c r="B4696">
        <v>31</v>
      </c>
      <c r="C4696" t="s">
        <v>8</v>
      </c>
      <c r="D4696" t="s">
        <v>9</v>
      </c>
      <c r="E4696" t="s">
        <v>139</v>
      </c>
      <c r="F4696">
        <v>5</v>
      </c>
      <c r="G4696" s="1">
        <v>70000</v>
      </c>
      <c r="H4696" t="s">
        <v>11</v>
      </c>
      <c r="I4696" t="s">
        <v>44</v>
      </c>
    </row>
    <row r="4697" spans="1:9" x14ac:dyDescent="0.3">
      <c r="A4697">
        <v>4698</v>
      </c>
      <c r="B4697">
        <v>38</v>
      </c>
      <c r="C4697" t="s">
        <v>13</v>
      </c>
      <c r="D4697" t="s">
        <v>18</v>
      </c>
      <c r="E4697" t="s">
        <v>137</v>
      </c>
      <c r="F4697">
        <v>12</v>
      </c>
      <c r="G4697" s="1">
        <v>140000</v>
      </c>
      <c r="H4697" t="s">
        <v>32</v>
      </c>
      <c r="I4697" t="s">
        <v>12</v>
      </c>
    </row>
    <row r="4698" spans="1:9" x14ac:dyDescent="0.3">
      <c r="A4698">
        <v>4699</v>
      </c>
      <c r="B4698">
        <v>25</v>
      </c>
      <c r="C4698" t="s">
        <v>8</v>
      </c>
      <c r="D4698" t="s">
        <v>210</v>
      </c>
      <c r="E4698" t="s">
        <v>212</v>
      </c>
      <c r="F4698">
        <v>1</v>
      </c>
      <c r="G4698" s="1">
        <v>30000</v>
      </c>
      <c r="H4698" t="s">
        <v>11</v>
      </c>
      <c r="I4698" t="s">
        <v>44</v>
      </c>
    </row>
    <row r="4699" spans="1:9" x14ac:dyDescent="0.3">
      <c r="A4699">
        <v>4700</v>
      </c>
      <c r="B4699">
        <v>32</v>
      </c>
      <c r="C4699" t="s">
        <v>13</v>
      </c>
      <c r="D4699" t="s">
        <v>14</v>
      </c>
      <c r="E4699" t="s">
        <v>95</v>
      </c>
      <c r="F4699">
        <v>7</v>
      </c>
      <c r="G4699" s="1">
        <v>100000</v>
      </c>
      <c r="H4699" t="s">
        <v>20</v>
      </c>
      <c r="I4699" t="s">
        <v>23</v>
      </c>
    </row>
    <row r="4700" spans="1:9" x14ac:dyDescent="0.3">
      <c r="A4700">
        <v>4701</v>
      </c>
      <c r="B4700">
        <v>27</v>
      </c>
      <c r="C4700" t="s">
        <v>8</v>
      </c>
      <c r="D4700" t="s">
        <v>9</v>
      </c>
      <c r="E4700" t="s">
        <v>140</v>
      </c>
      <c r="F4700">
        <v>2</v>
      </c>
      <c r="G4700" s="1">
        <v>50000</v>
      </c>
      <c r="H4700" t="s">
        <v>16</v>
      </c>
      <c r="I4700" t="s">
        <v>39</v>
      </c>
    </row>
    <row r="4701" spans="1:9" x14ac:dyDescent="0.3">
      <c r="A4701">
        <v>4702</v>
      </c>
      <c r="B4701">
        <v>29</v>
      </c>
      <c r="C4701" t="s">
        <v>13</v>
      </c>
      <c r="D4701" t="s">
        <v>9</v>
      </c>
      <c r="E4701" t="s">
        <v>139</v>
      </c>
      <c r="F4701">
        <v>3</v>
      </c>
      <c r="G4701" s="1">
        <v>55000</v>
      </c>
      <c r="H4701" t="s">
        <v>11</v>
      </c>
      <c r="I4701" t="s">
        <v>44</v>
      </c>
    </row>
    <row r="4702" spans="1:9" x14ac:dyDescent="0.3">
      <c r="A4702">
        <v>4703</v>
      </c>
      <c r="B4702">
        <v>35</v>
      </c>
      <c r="C4702" t="s">
        <v>8</v>
      </c>
      <c r="D4702" t="s">
        <v>18</v>
      </c>
      <c r="E4702" t="s">
        <v>137</v>
      </c>
      <c r="F4702">
        <v>10</v>
      </c>
      <c r="G4702" s="1">
        <v>130000</v>
      </c>
      <c r="H4702" t="s">
        <v>16</v>
      </c>
      <c r="I4702" t="s">
        <v>12</v>
      </c>
    </row>
    <row r="4703" spans="1:9" x14ac:dyDescent="0.3">
      <c r="A4703">
        <v>4704</v>
      </c>
      <c r="B4703">
        <v>26</v>
      </c>
      <c r="C4703" t="s">
        <v>13</v>
      </c>
      <c r="D4703" t="s">
        <v>9</v>
      </c>
      <c r="E4703" t="s">
        <v>156</v>
      </c>
      <c r="F4703">
        <v>1</v>
      </c>
      <c r="G4703" s="1">
        <v>45000</v>
      </c>
      <c r="H4703" t="s">
        <v>32</v>
      </c>
      <c r="I4703" t="s">
        <v>23</v>
      </c>
    </row>
    <row r="4704" spans="1:9" x14ac:dyDescent="0.3">
      <c r="A4704">
        <v>4705</v>
      </c>
      <c r="B4704">
        <v>33</v>
      </c>
      <c r="C4704" t="s">
        <v>8</v>
      </c>
      <c r="D4704" t="s">
        <v>14</v>
      </c>
      <c r="E4704" t="s">
        <v>84</v>
      </c>
      <c r="F4704">
        <v>8</v>
      </c>
      <c r="G4704" s="1">
        <v>120000</v>
      </c>
      <c r="H4704" t="s">
        <v>11</v>
      </c>
      <c r="I4704" t="s">
        <v>44</v>
      </c>
    </row>
    <row r="4705" spans="1:9" x14ac:dyDescent="0.3">
      <c r="A4705">
        <v>4706</v>
      </c>
      <c r="B4705">
        <v>29</v>
      </c>
      <c r="C4705" t="s">
        <v>13</v>
      </c>
      <c r="D4705" t="s">
        <v>9</v>
      </c>
      <c r="E4705" t="s">
        <v>29</v>
      </c>
      <c r="F4705">
        <v>3</v>
      </c>
      <c r="G4705" s="1">
        <v>55000</v>
      </c>
      <c r="H4705" t="s">
        <v>16</v>
      </c>
      <c r="I4705" t="s">
        <v>12</v>
      </c>
    </row>
    <row r="4706" spans="1:9" x14ac:dyDescent="0.3">
      <c r="A4706">
        <v>4707</v>
      </c>
      <c r="B4706">
        <v>31</v>
      </c>
      <c r="C4706" t="s">
        <v>8</v>
      </c>
      <c r="D4706" t="s">
        <v>9</v>
      </c>
      <c r="E4706" t="s">
        <v>139</v>
      </c>
      <c r="F4706">
        <v>5</v>
      </c>
      <c r="G4706" s="1">
        <v>70000</v>
      </c>
      <c r="H4706" t="s">
        <v>20</v>
      </c>
      <c r="I4706" t="s">
        <v>23</v>
      </c>
    </row>
    <row r="4707" spans="1:9" x14ac:dyDescent="0.3">
      <c r="A4707">
        <v>4708</v>
      </c>
      <c r="B4707">
        <v>38</v>
      </c>
      <c r="C4707" t="s">
        <v>13</v>
      </c>
      <c r="D4707" t="s">
        <v>18</v>
      </c>
      <c r="E4707" t="s">
        <v>137</v>
      </c>
      <c r="F4707">
        <v>12</v>
      </c>
      <c r="G4707" s="1">
        <v>140000</v>
      </c>
      <c r="H4707" t="s">
        <v>16</v>
      </c>
      <c r="I4707" t="s">
        <v>17</v>
      </c>
    </row>
    <row r="4708" spans="1:9" x14ac:dyDescent="0.3">
      <c r="A4708">
        <v>4709</v>
      </c>
      <c r="B4708">
        <v>25</v>
      </c>
      <c r="C4708" t="s">
        <v>8</v>
      </c>
      <c r="D4708" t="s">
        <v>210</v>
      </c>
      <c r="E4708" t="s">
        <v>212</v>
      </c>
      <c r="F4708">
        <v>1</v>
      </c>
      <c r="G4708" s="1">
        <v>30000</v>
      </c>
      <c r="H4708" t="s">
        <v>16</v>
      </c>
      <c r="I4708" t="s">
        <v>12</v>
      </c>
    </row>
    <row r="4709" spans="1:9" x14ac:dyDescent="0.3">
      <c r="A4709">
        <v>4710</v>
      </c>
      <c r="B4709">
        <v>32</v>
      </c>
      <c r="C4709" t="s">
        <v>13</v>
      </c>
      <c r="D4709" t="s">
        <v>14</v>
      </c>
      <c r="E4709" t="s">
        <v>95</v>
      </c>
      <c r="F4709">
        <v>7</v>
      </c>
      <c r="G4709" s="1">
        <v>100000</v>
      </c>
      <c r="H4709" t="s">
        <v>32</v>
      </c>
      <c r="I4709" t="s">
        <v>23</v>
      </c>
    </row>
    <row r="4710" spans="1:9" x14ac:dyDescent="0.3">
      <c r="A4710">
        <v>4711</v>
      </c>
      <c r="B4710">
        <v>27</v>
      </c>
      <c r="C4710" t="s">
        <v>8</v>
      </c>
      <c r="D4710" t="s">
        <v>9</v>
      </c>
      <c r="E4710" t="s">
        <v>140</v>
      </c>
      <c r="F4710">
        <v>2</v>
      </c>
      <c r="G4710" s="1">
        <v>50000</v>
      </c>
      <c r="H4710" t="s">
        <v>11</v>
      </c>
      <c r="I4710" t="s">
        <v>35</v>
      </c>
    </row>
    <row r="4711" spans="1:9" x14ac:dyDescent="0.3">
      <c r="A4711">
        <v>4712</v>
      </c>
      <c r="B4711">
        <v>29</v>
      </c>
      <c r="C4711" t="s">
        <v>13</v>
      </c>
      <c r="D4711" t="s">
        <v>9</v>
      </c>
      <c r="E4711" t="s">
        <v>139</v>
      </c>
      <c r="F4711">
        <v>3</v>
      </c>
      <c r="G4711" s="1">
        <v>55000</v>
      </c>
      <c r="H4711" t="s">
        <v>16</v>
      </c>
      <c r="I4711" t="s">
        <v>12</v>
      </c>
    </row>
    <row r="4712" spans="1:9" x14ac:dyDescent="0.3">
      <c r="A4712">
        <v>4713</v>
      </c>
      <c r="B4712">
        <v>35</v>
      </c>
      <c r="C4712" t="s">
        <v>8</v>
      </c>
      <c r="D4712" t="s">
        <v>18</v>
      </c>
      <c r="E4712" t="s">
        <v>137</v>
      </c>
      <c r="F4712">
        <v>10</v>
      </c>
      <c r="G4712" s="1">
        <v>130000</v>
      </c>
      <c r="H4712" t="s">
        <v>32</v>
      </c>
      <c r="I4712" t="s">
        <v>23</v>
      </c>
    </row>
    <row r="4713" spans="1:9" x14ac:dyDescent="0.3">
      <c r="A4713">
        <v>4714</v>
      </c>
      <c r="B4713">
        <v>26</v>
      </c>
      <c r="C4713" t="s">
        <v>13</v>
      </c>
      <c r="D4713" t="s">
        <v>9</v>
      </c>
      <c r="E4713" t="s">
        <v>156</v>
      </c>
      <c r="F4713">
        <v>1</v>
      </c>
      <c r="G4713" s="1">
        <v>45000</v>
      </c>
      <c r="H4713" t="s">
        <v>32</v>
      </c>
      <c r="I4713" t="s">
        <v>33</v>
      </c>
    </row>
    <row r="4714" spans="1:9" x14ac:dyDescent="0.3">
      <c r="A4714">
        <v>4715</v>
      </c>
      <c r="B4714">
        <v>33</v>
      </c>
      <c r="C4714" t="s">
        <v>8</v>
      </c>
      <c r="D4714" t="s">
        <v>14</v>
      </c>
      <c r="E4714" t="s">
        <v>84</v>
      </c>
      <c r="F4714">
        <v>8</v>
      </c>
      <c r="G4714" s="1">
        <v>120000</v>
      </c>
      <c r="H4714" t="s">
        <v>27</v>
      </c>
      <c r="I4714" t="s">
        <v>30</v>
      </c>
    </row>
    <row r="4715" spans="1:9" x14ac:dyDescent="0.3">
      <c r="A4715">
        <v>4716</v>
      </c>
      <c r="B4715">
        <v>29</v>
      </c>
      <c r="C4715" t="s">
        <v>13</v>
      </c>
      <c r="D4715" t="s">
        <v>9</v>
      </c>
      <c r="E4715" t="s">
        <v>29</v>
      </c>
      <c r="F4715">
        <v>3</v>
      </c>
      <c r="G4715" s="1">
        <v>55000</v>
      </c>
      <c r="H4715" t="s">
        <v>20</v>
      </c>
      <c r="I4715" t="s">
        <v>23</v>
      </c>
    </row>
    <row r="4716" spans="1:9" x14ac:dyDescent="0.3">
      <c r="A4716">
        <v>4717</v>
      </c>
      <c r="B4716">
        <v>31</v>
      </c>
      <c r="C4716" t="s">
        <v>8</v>
      </c>
      <c r="D4716" t="s">
        <v>9</v>
      </c>
      <c r="E4716" t="s">
        <v>139</v>
      </c>
      <c r="F4716">
        <v>5</v>
      </c>
      <c r="G4716" s="1">
        <v>70000</v>
      </c>
      <c r="H4716" t="s">
        <v>16</v>
      </c>
      <c r="I4716" t="s">
        <v>17</v>
      </c>
    </row>
    <row r="4717" spans="1:9" x14ac:dyDescent="0.3">
      <c r="A4717">
        <v>4718</v>
      </c>
      <c r="B4717">
        <v>38</v>
      </c>
      <c r="C4717" t="s">
        <v>13</v>
      </c>
      <c r="D4717" t="s">
        <v>18</v>
      </c>
      <c r="E4717" t="s">
        <v>137</v>
      </c>
      <c r="F4717">
        <v>12</v>
      </c>
      <c r="G4717" s="1">
        <v>140000</v>
      </c>
      <c r="H4717" t="s">
        <v>27</v>
      </c>
      <c r="I4717" t="s">
        <v>28</v>
      </c>
    </row>
    <row r="4718" spans="1:9" x14ac:dyDescent="0.3">
      <c r="A4718">
        <v>4719</v>
      </c>
      <c r="B4718">
        <v>25</v>
      </c>
      <c r="C4718" t="s">
        <v>8</v>
      </c>
      <c r="D4718" t="s">
        <v>210</v>
      </c>
      <c r="E4718" t="s">
        <v>212</v>
      </c>
      <c r="F4718">
        <v>1</v>
      </c>
      <c r="G4718" s="1">
        <v>30000</v>
      </c>
      <c r="H4718" t="s">
        <v>16</v>
      </c>
      <c r="I4718" t="s">
        <v>17</v>
      </c>
    </row>
    <row r="4719" spans="1:9" x14ac:dyDescent="0.3">
      <c r="A4719">
        <v>4720</v>
      </c>
      <c r="B4719">
        <v>32</v>
      </c>
      <c r="C4719" t="s">
        <v>13</v>
      </c>
      <c r="D4719" t="s">
        <v>14</v>
      </c>
      <c r="E4719" t="s">
        <v>95</v>
      </c>
      <c r="F4719">
        <v>7</v>
      </c>
      <c r="G4719" s="1">
        <v>100000</v>
      </c>
      <c r="H4719" t="s">
        <v>11</v>
      </c>
      <c r="I4719" t="s">
        <v>12</v>
      </c>
    </row>
    <row r="4720" spans="1:9" x14ac:dyDescent="0.3">
      <c r="A4720">
        <v>4721</v>
      </c>
      <c r="B4720">
        <v>27</v>
      </c>
      <c r="C4720" t="s">
        <v>8</v>
      </c>
      <c r="D4720" t="s">
        <v>9</v>
      </c>
      <c r="E4720" t="s">
        <v>140</v>
      </c>
      <c r="F4720">
        <v>2</v>
      </c>
      <c r="G4720" s="1">
        <v>50000</v>
      </c>
      <c r="H4720" t="s">
        <v>32</v>
      </c>
      <c r="I4720" t="s">
        <v>23</v>
      </c>
    </row>
    <row r="4721" spans="1:9" x14ac:dyDescent="0.3">
      <c r="A4721">
        <v>4722</v>
      </c>
      <c r="B4721">
        <v>29</v>
      </c>
      <c r="C4721" t="s">
        <v>13</v>
      </c>
      <c r="D4721" t="s">
        <v>9</v>
      </c>
      <c r="E4721" t="s">
        <v>139</v>
      </c>
      <c r="F4721">
        <v>3</v>
      </c>
      <c r="G4721" s="1">
        <v>55000</v>
      </c>
      <c r="H4721" t="s">
        <v>16</v>
      </c>
      <c r="I4721" t="s">
        <v>17</v>
      </c>
    </row>
    <row r="4722" spans="1:9" x14ac:dyDescent="0.3">
      <c r="A4722">
        <v>4723</v>
      </c>
      <c r="B4722">
        <v>35</v>
      </c>
      <c r="C4722" t="s">
        <v>8</v>
      </c>
      <c r="D4722" t="s">
        <v>18</v>
      </c>
      <c r="E4722" t="s">
        <v>137</v>
      </c>
      <c r="F4722">
        <v>10</v>
      </c>
      <c r="G4722" s="1">
        <v>130000</v>
      </c>
      <c r="H4722" t="s">
        <v>16</v>
      </c>
      <c r="I4722" t="s">
        <v>39</v>
      </c>
    </row>
    <row r="4723" spans="1:9" x14ac:dyDescent="0.3">
      <c r="A4723">
        <v>4724</v>
      </c>
      <c r="B4723">
        <v>26</v>
      </c>
      <c r="C4723" t="s">
        <v>13</v>
      </c>
      <c r="D4723" t="s">
        <v>9</v>
      </c>
      <c r="E4723" t="s">
        <v>156</v>
      </c>
      <c r="F4723">
        <v>1</v>
      </c>
      <c r="G4723" s="1">
        <v>45000</v>
      </c>
      <c r="H4723" t="s">
        <v>32</v>
      </c>
      <c r="I4723" t="s">
        <v>23</v>
      </c>
    </row>
    <row r="4724" spans="1:9" x14ac:dyDescent="0.3">
      <c r="A4724">
        <v>4725</v>
      </c>
      <c r="B4724">
        <v>33</v>
      </c>
      <c r="C4724" t="s">
        <v>8</v>
      </c>
      <c r="D4724" t="s">
        <v>14</v>
      </c>
      <c r="E4724" t="s">
        <v>84</v>
      </c>
      <c r="F4724">
        <v>8</v>
      </c>
      <c r="G4724" s="1">
        <v>120000</v>
      </c>
      <c r="H4724" t="s">
        <v>27</v>
      </c>
      <c r="I4724" t="s">
        <v>12</v>
      </c>
    </row>
    <row r="4725" spans="1:9" x14ac:dyDescent="0.3">
      <c r="A4725">
        <v>4726</v>
      </c>
      <c r="B4725">
        <v>29</v>
      </c>
      <c r="C4725" t="s">
        <v>13</v>
      </c>
      <c r="D4725" t="s">
        <v>9</v>
      </c>
      <c r="E4725" t="s">
        <v>29</v>
      </c>
      <c r="F4725">
        <v>3</v>
      </c>
      <c r="G4725" s="1">
        <v>55000</v>
      </c>
      <c r="H4725" t="s">
        <v>20</v>
      </c>
      <c r="I4725" t="s">
        <v>12</v>
      </c>
    </row>
    <row r="4726" spans="1:9" x14ac:dyDescent="0.3">
      <c r="A4726">
        <v>4727</v>
      </c>
      <c r="B4726">
        <v>31</v>
      </c>
      <c r="C4726" t="s">
        <v>8</v>
      </c>
      <c r="D4726" t="s">
        <v>9</v>
      </c>
      <c r="E4726" t="s">
        <v>139</v>
      </c>
      <c r="F4726">
        <v>5</v>
      </c>
      <c r="G4726" s="1">
        <v>70000</v>
      </c>
      <c r="H4726" t="s">
        <v>27</v>
      </c>
      <c r="I4726" t="s">
        <v>30</v>
      </c>
    </row>
    <row r="4727" spans="1:9" x14ac:dyDescent="0.3">
      <c r="A4727">
        <v>4728</v>
      </c>
      <c r="B4727">
        <v>38</v>
      </c>
      <c r="C4727" t="s">
        <v>13</v>
      </c>
      <c r="D4727" t="s">
        <v>18</v>
      </c>
      <c r="E4727" t="s">
        <v>137</v>
      </c>
      <c r="F4727">
        <v>12</v>
      </c>
      <c r="G4727" s="1">
        <v>140000</v>
      </c>
      <c r="H4727" t="s">
        <v>27</v>
      </c>
      <c r="I4727" t="s">
        <v>12</v>
      </c>
    </row>
    <row r="4728" spans="1:9" x14ac:dyDescent="0.3">
      <c r="A4728">
        <v>4729</v>
      </c>
      <c r="B4728">
        <v>25</v>
      </c>
      <c r="C4728" t="s">
        <v>8</v>
      </c>
      <c r="D4728" t="s">
        <v>210</v>
      </c>
      <c r="E4728" t="s">
        <v>212</v>
      </c>
      <c r="F4728">
        <v>1</v>
      </c>
      <c r="G4728" s="1">
        <v>30000</v>
      </c>
      <c r="H4728" t="s">
        <v>11</v>
      </c>
      <c r="I4728" t="s">
        <v>44</v>
      </c>
    </row>
    <row r="4729" spans="1:9" x14ac:dyDescent="0.3">
      <c r="A4729">
        <v>4730</v>
      </c>
      <c r="B4729">
        <v>32</v>
      </c>
      <c r="C4729" t="s">
        <v>13</v>
      </c>
      <c r="D4729" t="s">
        <v>14</v>
      </c>
      <c r="E4729" t="s">
        <v>95</v>
      </c>
      <c r="F4729">
        <v>7</v>
      </c>
      <c r="G4729" s="1">
        <v>100000</v>
      </c>
      <c r="H4729" t="s">
        <v>16</v>
      </c>
      <c r="I4729" t="s">
        <v>39</v>
      </c>
    </row>
    <row r="4730" spans="1:9" x14ac:dyDescent="0.3">
      <c r="A4730">
        <v>4731</v>
      </c>
      <c r="B4730">
        <v>27</v>
      </c>
      <c r="C4730" t="s">
        <v>8</v>
      </c>
      <c r="D4730" t="s">
        <v>9</v>
      </c>
      <c r="E4730" t="s">
        <v>140</v>
      </c>
      <c r="F4730">
        <v>2</v>
      </c>
      <c r="G4730" s="1">
        <v>50000</v>
      </c>
      <c r="H4730" t="s">
        <v>27</v>
      </c>
      <c r="I4730" t="s">
        <v>12</v>
      </c>
    </row>
    <row r="4731" spans="1:9" x14ac:dyDescent="0.3">
      <c r="A4731">
        <v>4732</v>
      </c>
      <c r="B4731">
        <v>29</v>
      </c>
      <c r="C4731" t="s">
        <v>13</v>
      </c>
      <c r="D4731" t="s">
        <v>9</v>
      </c>
      <c r="E4731" t="s">
        <v>139</v>
      </c>
      <c r="F4731">
        <v>3</v>
      </c>
      <c r="G4731" s="1">
        <v>55000</v>
      </c>
      <c r="H4731" t="s">
        <v>16</v>
      </c>
      <c r="I4731" t="s">
        <v>17</v>
      </c>
    </row>
    <row r="4732" spans="1:9" x14ac:dyDescent="0.3">
      <c r="A4732">
        <v>4733</v>
      </c>
      <c r="B4732">
        <v>35</v>
      </c>
      <c r="C4732" t="s">
        <v>8</v>
      </c>
      <c r="D4732" t="s">
        <v>18</v>
      </c>
      <c r="E4732" t="s">
        <v>137</v>
      </c>
      <c r="F4732">
        <v>10</v>
      </c>
      <c r="G4732" s="1">
        <v>130000</v>
      </c>
      <c r="H4732" t="s">
        <v>11</v>
      </c>
      <c r="I4732" t="s">
        <v>12</v>
      </c>
    </row>
    <row r="4733" spans="1:9" x14ac:dyDescent="0.3">
      <c r="A4733">
        <v>4734</v>
      </c>
      <c r="B4733">
        <v>26</v>
      </c>
      <c r="C4733" t="s">
        <v>13</v>
      </c>
      <c r="D4733" t="s">
        <v>9</v>
      </c>
      <c r="E4733" t="s">
        <v>156</v>
      </c>
      <c r="F4733">
        <v>1</v>
      </c>
      <c r="G4733" s="1">
        <v>45000</v>
      </c>
      <c r="H4733" t="s">
        <v>11</v>
      </c>
      <c r="I4733" t="s">
        <v>12</v>
      </c>
    </row>
    <row r="4734" spans="1:9" x14ac:dyDescent="0.3">
      <c r="A4734">
        <v>4735</v>
      </c>
      <c r="B4734">
        <v>33</v>
      </c>
      <c r="C4734" t="s">
        <v>8</v>
      </c>
      <c r="D4734" t="s">
        <v>14</v>
      </c>
      <c r="E4734" t="s">
        <v>84</v>
      </c>
      <c r="F4734">
        <v>8</v>
      </c>
      <c r="G4734" s="1">
        <v>120000</v>
      </c>
      <c r="H4734" t="s">
        <v>20</v>
      </c>
      <c r="I4734" t="s">
        <v>23</v>
      </c>
    </row>
    <row r="4735" spans="1:9" x14ac:dyDescent="0.3">
      <c r="A4735">
        <v>4736</v>
      </c>
      <c r="B4735">
        <v>29</v>
      </c>
      <c r="C4735" t="s">
        <v>13</v>
      </c>
      <c r="D4735" t="s">
        <v>9</v>
      </c>
      <c r="E4735" t="s">
        <v>29</v>
      </c>
      <c r="F4735">
        <v>3</v>
      </c>
      <c r="G4735" s="1">
        <v>55000</v>
      </c>
      <c r="H4735" t="s">
        <v>16</v>
      </c>
      <c r="I4735" t="s">
        <v>39</v>
      </c>
    </row>
    <row r="4736" spans="1:9" x14ac:dyDescent="0.3">
      <c r="A4736">
        <v>4737</v>
      </c>
      <c r="B4736">
        <v>31</v>
      </c>
      <c r="C4736" t="s">
        <v>8</v>
      </c>
      <c r="D4736" t="s">
        <v>9</v>
      </c>
      <c r="E4736" t="s">
        <v>139</v>
      </c>
      <c r="F4736">
        <v>5</v>
      </c>
      <c r="G4736" s="1">
        <v>70000</v>
      </c>
      <c r="H4736" t="s">
        <v>32</v>
      </c>
      <c r="I4736" t="s">
        <v>23</v>
      </c>
    </row>
    <row r="4737" spans="1:9" x14ac:dyDescent="0.3">
      <c r="A4737">
        <v>4738</v>
      </c>
      <c r="B4737">
        <v>38</v>
      </c>
      <c r="C4737" t="s">
        <v>13</v>
      </c>
      <c r="D4737" t="s">
        <v>18</v>
      </c>
      <c r="E4737" t="s">
        <v>137</v>
      </c>
      <c r="F4737">
        <v>12</v>
      </c>
      <c r="G4737" s="1">
        <v>140000</v>
      </c>
      <c r="H4737" t="s">
        <v>11</v>
      </c>
      <c r="I4737" t="s">
        <v>35</v>
      </c>
    </row>
    <row r="4738" spans="1:9" x14ac:dyDescent="0.3">
      <c r="A4738">
        <v>4739</v>
      </c>
      <c r="B4738">
        <v>25</v>
      </c>
      <c r="C4738" t="s">
        <v>8</v>
      </c>
      <c r="D4738" t="s">
        <v>210</v>
      </c>
      <c r="E4738" t="s">
        <v>212</v>
      </c>
      <c r="F4738">
        <v>1</v>
      </c>
      <c r="G4738" s="1">
        <v>30000</v>
      </c>
      <c r="H4738" t="s">
        <v>16</v>
      </c>
      <c r="I4738" t="s">
        <v>12</v>
      </c>
    </row>
    <row r="4739" spans="1:9" x14ac:dyDescent="0.3">
      <c r="A4739">
        <v>4740</v>
      </c>
      <c r="B4739">
        <v>32</v>
      </c>
      <c r="C4739" t="s">
        <v>13</v>
      </c>
      <c r="D4739" t="s">
        <v>14</v>
      </c>
      <c r="E4739" t="s">
        <v>95</v>
      </c>
      <c r="F4739">
        <v>7</v>
      </c>
      <c r="G4739" s="1">
        <v>100000</v>
      </c>
      <c r="H4739" t="s">
        <v>27</v>
      </c>
      <c r="I4739" t="s">
        <v>30</v>
      </c>
    </row>
    <row r="4740" spans="1:9" x14ac:dyDescent="0.3">
      <c r="A4740">
        <v>4741</v>
      </c>
      <c r="B4740">
        <v>27</v>
      </c>
      <c r="C4740" t="s">
        <v>8</v>
      </c>
      <c r="D4740" t="s">
        <v>9</v>
      </c>
      <c r="E4740" t="s">
        <v>140</v>
      </c>
      <c r="F4740">
        <v>2</v>
      </c>
      <c r="G4740" s="1">
        <v>50000</v>
      </c>
      <c r="H4740" t="s">
        <v>27</v>
      </c>
      <c r="I4740" t="s">
        <v>30</v>
      </c>
    </row>
    <row r="4741" spans="1:9" x14ac:dyDescent="0.3">
      <c r="A4741">
        <v>4742</v>
      </c>
      <c r="B4741">
        <v>29</v>
      </c>
      <c r="C4741" t="s">
        <v>13</v>
      </c>
      <c r="D4741" t="s">
        <v>9</v>
      </c>
      <c r="E4741" t="s">
        <v>139</v>
      </c>
      <c r="F4741">
        <v>3</v>
      </c>
      <c r="G4741" s="1">
        <v>55000</v>
      </c>
      <c r="H4741" t="s">
        <v>16</v>
      </c>
      <c r="I4741" t="s">
        <v>23</v>
      </c>
    </row>
    <row r="4742" spans="1:9" x14ac:dyDescent="0.3">
      <c r="A4742">
        <v>4743</v>
      </c>
      <c r="B4742">
        <v>35</v>
      </c>
      <c r="C4742" t="s">
        <v>8</v>
      </c>
      <c r="D4742" t="s">
        <v>18</v>
      </c>
      <c r="E4742" t="s">
        <v>137</v>
      </c>
      <c r="F4742">
        <v>10</v>
      </c>
      <c r="G4742" s="1">
        <v>130000</v>
      </c>
      <c r="H4742" t="s">
        <v>16</v>
      </c>
      <c r="I4742" t="s">
        <v>12</v>
      </c>
    </row>
    <row r="4743" spans="1:9" x14ac:dyDescent="0.3">
      <c r="A4743">
        <v>4744</v>
      </c>
      <c r="B4743">
        <v>26</v>
      </c>
      <c r="C4743" t="s">
        <v>13</v>
      </c>
      <c r="D4743" t="s">
        <v>9</v>
      </c>
      <c r="E4743" t="s">
        <v>156</v>
      </c>
      <c r="F4743">
        <v>1</v>
      </c>
      <c r="G4743" s="1">
        <v>45000</v>
      </c>
      <c r="H4743" t="s">
        <v>27</v>
      </c>
      <c r="I4743" t="s">
        <v>12</v>
      </c>
    </row>
    <row r="4744" spans="1:9" x14ac:dyDescent="0.3">
      <c r="A4744">
        <v>4745</v>
      </c>
      <c r="B4744">
        <v>33</v>
      </c>
      <c r="C4744" t="s">
        <v>8</v>
      </c>
      <c r="D4744" t="s">
        <v>14</v>
      </c>
      <c r="E4744" t="s">
        <v>84</v>
      </c>
      <c r="F4744">
        <v>8</v>
      </c>
      <c r="G4744" s="1">
        <v>120000</v>
      </c>
      <c r="H4744" t="s">
        <v>32</v>
      </c>
      <c r="I4744" t="s">
        <v>33</v>
      </c>
    </row>
    <row r="4745" spans="1:9" x14ac:dyDescent="0.3">
      <c r="A4745">
        <v>4746</v>
      </c>
      <c r="B4745">
        <v>29</v>
      </c>
      <c r="C4745" t="s">
        <v>13</v>
      </c>
      <c r="D4745" t="s">
        <v>9</v>
      </c>
      <c r="E4745" t="s">
        <v>29</v>
      </c>
      <c r="F4745">
        <v>3</v>
      </c>
      <c r="G4745" s="1">
        <v>55000</v>
      </c>
      <c r="H4745" t="s">
        <v>16</v>
      </c>
      <c r="I4745" t="s">
        <v>23</v>
      </c>
    </row>
    <row r="4746" spans="1:9" x14ac:dyDescent="0.3">
      <c r="A4746">
        <v>4747</v>
      </c>
      <c r="B4746">
        <v>31</v>
      </c>
      <c r="C4746" t="s">
        <v>8</v>
      </c>
      <c r="D4746" t="s">
        <v>9</v>
      </c>
      <c r="E4746" t="s">
        <v>139</v>
      </c>
      <c r="F4746">
        <v>5</v>
      </c>
      <c r="G4746" s="1">
        <v>70000</v>
      </c>
      <c r="H4746" t="s">
        <v>27</v>
      </c>
      <c r="I4746" t="s">
        <v>30</v>
      </c>
    </row>
    <row r="4747" spans="1:9" x14ac:dyDescent="0.3">
      <c r="A4747">
        <v>4748</v>
      </c>
      <c r="B4747">
        <v>38</v>
      </c>
      <c r="C4747" t="s">
        <v>13</v>
      </c>
      <c r="D4747" t="s">
        <v>18</v>
      </c>
      <c r="E4747" t="s">
        <v>137</v>
      </c>
      <c r="F4747">
        <v>12</v>
      </c>
      <c r="G4747" s="1">
        <v>140000</v>
      </c>
      <c r="H4747" t="s">
        <v>16</v>
      </c>
      <c r="I4747" t="s">
        <v>12</v>
      </c>
    </row>
    <row r="4748" spans="1:9" x14ac:dyDescent="0.3">
      <c r="A4748">
        <v>4749</v>
      </c>
      <c r="B4748">
        <v>25</v>
      </c>
      <c r="C4748" t="s">
        <v>8</v>
      </c>
      <c r="D4748" t="s">
        <v>210</v>
      </c>
      <c r="E4748" t="s">
        <v>212</v>
      </c>
      <c r="F4748">
        <v>1</v>
      </c>
      <c r="G4748" s="1">
        <v>30000</v>
      </c>
      <c r="H4748" t="s">
        <v>32</v>
      </c>
      <c r="I4748" t="s">
        <v>12</v>
      </c>
    </row>
    <row r="4749" spans="1:9" x14ac:dyDescent="0.3">
      <c r="A4749">
        <v>4750</v>
      </c>
      <c r="B4749">
        <v>32</v>
      </c>
      <c r="C4749" t="s">
        <v>13</v>
      </c>
      <c r="D4749" t="s">
        <v>14</v>
      </c>
      <c r="E4749" t="s">
        <v>95</v>
      </c>
      <c r="F4749">
        <v>7</v>
      </c>
      <c r="G4749" s="1">
        <v>100000</v>
      </c>
      <c r="H4749" t="s">
        <v>16</v>
      </c>
      <c r="I4749" t="s">
        <v>39</v>
      </c>
    </row>
    <row r="4750" spans="1:9" x14ac:dyDescent="0.3">
      <c r="A4750">
        <v>4751</v>
      </c>
      <c r="B4750">
        <v>27</v>
      </c>
      <c r="C4750" t="s">
        <v>8</v>
      </c>
      <c r="D4750" t="s">
        <v>9</v>
      </c>
      <c r="E4750" t="s">
        <v>140</v>
      </c>
      <c r="F4750">
        <v>2</v>
      </c>
      <c r="G4750" s="1">
        <v>50000</v>
      </c>
      <c r="H4750" t="s">
        <v>20</v>
      </c>
      <c r="I4750" t="s">
        <v>23</v>
      </c>
    </row>
    <row r="4751" spans="1:9" x14ac:dyDescent="0.3">
      <c r="A4751">
        <v>4752</v>
      </c>
      <c r="B4751">
        <v>29</v>
      </c>
      <c r="C4751" t="s">
        <v>13</v>
      </c>
      <c r="D4751" t="s">
        <v>9</v>
      </c>
      <c r="E4751" t="s">
        <v>139</v>
      </c>
      <c r="F4751">
        <v>3</v>
      </c>
      <c r="G4751" s="1">
        <v>55000</v>
      </c>
      <c r="H4751" t="s">
        <v>32</v>
      </c>
      <c r="I4751" t="s">
        <v>33</v>
      </c>
    </row>
    <row r="4752" spans="1:9" x14ac:dyDescent="0.3">
      <c r="A4752">
        <v>4753</v>
      </c>
      <c r="B4752">
        <v>35</v>
      </c>
      <c r="C4752" t="s">
        <v>8</v>
      </c>
      <c r="D4752" t="s">
        <v>18</v>
      </c>
      <c r="E4752" t="s">
        <v>137</v>
      </c>
      <c r="F4752">
        <v>10</v>
      </c>
      <c r="G4752" s="1">
        <v>130000</v>
      </c>
      <c r="H4752" t="s">
        <v>27</v>
      </c>
      <c r="I4752" t="s">
        <v>12</v>
      </c>
    </row>
    <row r="4753" spans="1:9" x14ac:dyDescent="0.3">
      <c r="A4753">
        <v>4754</v>
      </c>
      <c r="B4753">
        <v>26</v>
      </c>
      <c r="C4753" t="s">
        <v>13</v>
      </c>
      <c r="D4753" t="s">
        <v>9</v>
      </c>
      <c r="E4753" t="s">
        <v>156</v>
      </c>
      <c r="F4753">
        <v>1</v>
      </c>
      <c r="G4753" s="1">
        <v>45000</v>
      </c>
      <c r="H4753" t="s">
        <v>32</v>
      </c>
      <c r="I4753" t="s">
        <v>12</v>
      </c>
    </row>
    <row r="4754" spans="1:9" x14ac:dyDescent="0.3">
      <c r="A4754">
        <v>4755</v>
      </c>
      <c r="B4754">
        <v>28</v>
      </c>
      <c r="C4754" t="s">
        <v>13</v>
      </c>
      <c r="D4754" t="s">
        <v>9</v>
      </c>
      <c r="E4754" t="s">
        <v>156</v>
      </c>
      <c r="F4754">
        <v>2</v>
      </c>
      <c r="G4754" s="1">
        <v>48000</v>
      </c>
      <c r="H4754" t="s">
        <v>32</v>
      </c>
      <c r="I4754" t="s">
        <v>12</v>
      </c>
    </row>
    <row r="4755" spans="1:9" x14ac:dyDescent="0.3">
      <c r="A4755">
        <v>4756</v>
      </c>
      <c r="B4755">
        <v>36</v>
      </c>
      <c r="C4755" t="s">
        <v>8</v>
      </c>
      <c r="D4755" t="s">
        <v>14</v>
      </c>
      <c r="E4755" t="s">
        <v>84</v>
      </c>
      <c r="F4755">
        <v>9</v>
      </c>
      <c r="G4755" s="1">
        <v>125000</v>
      </c>
      <c r="H4755" t="s">
        <v>27</v>
      </c>
      <c r="I4755" t="s">
        <v>30</v>
      </c>
    </row>
    <row r="4756" spans="1:9" x14ac:dyDescent="0.3">
      <c r="A4756">
        <v>4757</v>
      </c>
      <c r="B4756">
        <v>30</v>
      </c>
      <c r="C4756" t="s">
        <v>13</v>
      </c>
      <c r="D4756" t="s">
        <v>9</v>
      </c>
      <c r="E4756" t="s">
        <v>29</v>
      </c>
      <c r="F4756">
        <v>4</v>
      </c>
      <c r="G4756" s="1">
        <v>57000</v>
      </c>
      <c r="H4756" t="s">
        <v>16</v>
      </c>
      <c r="I4756" t="s">
        <v>23</v>
      </c>
    </row>
    <row r="4757" spans="1:9" x14ac:dyDescent="0.3">
      <c r="A4757">
        <v>4758</v>
      </c>
      <c r="B4757">
        <v>32</v>
      </c>
      <c r="C4757" t="s">
        <v>8</v>
      </c>
      <c r="D4757" t="s">
        <v>9</v>
      </c>
      <c r="E4757" t="s">
        <v>139</v>
      </c>
      <c r="F4757">
        <v>6</v>
      </c>
      <c r="G4757" s="1">
        <v>72000</v>
      </c>
      <c r="H4757" t="s">
        <v>11</v>
      </c>
      <c r="I4757" t="s">
        <v>44</v>
      </c>
    </row>
    <row r="4758" spans="1:9" x14ac:dyDescent="0.3">
      <c r="A4758">
        <v>4759</v>
      </c>
      <c r="B4758">
        <v>39</v>
      </c>
      <c r="C4758" t="s">
        <v>13</v>
      </c>
      <c r="D4758" t="s">
        <v>18</v>
      </c>
      <c r="E4758" t="s">
        <v>137</v>
      </c>
      <c r="F4758">
        <v>13</v>
      </c>
      <c r="G4758" s="1">
        <v>145000</v>
      </c>
      <c r="H4758" t="s">
        <v>11</v>
      </c>
      <c r="I4758" t="s">
        <v>12</v>
      </c>
    </row>
    <row r="4759" spans="1:9" x14ac:dyDescent="0.3">
      <c r="A4759">
        <v>4760</v>
      </c>
      <c r="B4759">
        <v>26</v>
      </c>
      <c r="C4759" t="s">
        <v>8</v>
      </c>
      <c r="D4759" t="s">
        <v>210</v>
      </c>
      <c r="E4759" t="s">
        <v>212</v>
      </c>
      <c r="F4759">
        <v>2</v>
      </c>
      <c r="G4759" s="1">
        <v>31000</v>
      </c>
      <c r="H4759" t="s">
        <v>32</v>
      </c>
      <c r="I4759" t="s">
        <v>12</v>
      </c>
    </row>
    <row r="4760" spans="1:9" x14ac:dyDescent="0.3">
      <c r="A4760">
        <v>4761</v>
      </c>
      <c r="B4760">
        <v>33</v>
      </c>
      <c r="C4760" t="s">
        <v>13</v>
      </c>
      <c r="D4760" t="s">
        <v>14</v>
      </c>
      <c r="E4760" t="s">
        <v>95</v>
      </c>
      <c r="F4760">
        <v>8</v>
      </c>
      <c r="G4760" s="1">
        <v>105000</v>
      </c>
      <c r="H4760" t="s">
        <v>27</v>
      </c>
      <c r="I4760" t="s">
        <v>12</v>
      </c>
    </row>
    <row r="4761" spans="1:9" x14ac:dyDescent="0.3">
      <c r="A4761">
        <v>4762</v>
      </c>
      <c r="B4761">
        <v>28</v>
      </c>
      <c r="C4761" t="s">
        <v>8</v>
      </c>
      <c r="D4761" t="s">
        <v>9</v>
      </c>
      <c r="E4761" t="s">
        <v>140</v>
      </c>
      <c r="F4761">
        <v>3</v>
      </c>
      <c r="G4761" s="1">
        <v>52000</v>
      </c>
      <c r="H4761" t="s">
        <v>27</v>
      </c>
      <c r="I4761" t="s">
        <v>12</v>
      </c>
    </row>
    <row r="4762" spans="1:9" x14ac:dyDescent="0.3">
      <c r="A4762">
        <v>4763</v>
      </c>
      <c r="B4762">
        <v>30</v>
      </c>
      <c r="C4762" t="s">
        <v>13</v>
      </c>
      <c r="D4762" t="s">
        <v>9</v>
      </c>
      <c r="E4762" t="s">
        <v>139</v>
      </c>
      <c r="F4762">
        <v>4</v>
      </c>
      <c r="G4762" s="1">
        <v>57000</v>
      </c>
      <c r="H4762" t="s">
        <v>20</v>
      </c>
      <c r="I4762" t="s">
        <v>56</v>
      </c>
    </row>
    <row r="4763" spans="1:9" x14ac:dyDescent="0.3">
      <c r="A4763">
        <v>4764</v>
      </c>
      <c r="B4763">
        <v>36</v>
      </c>
      <c r="C4763" t="s">
        <v>8</v>
      </c>
      <c r="D4763" t="s">
        <v>18</v>
      </c>
      <c r="E4763" t="s">
        <v>137</v>
      </c>
      <c r="F4763">
        <v>11</v>
      </c>
      <c r="G4763" s="1">
        <v>135000</v>
      </c>
      <c r="H4763" t="s">
        <v>27</v>
      </c>
      <c r="I4763" t="s">
        <v>28</v>
      </c>
    </row>
    <row r="4764" spans="1:9" x14ac:dyDescent="0.3">
      <c r="A4764">
        <v>4765</v>
      </c>
      <c r="B4764">
        <v>27</v>
      </c>
      <c r="C4764" t="s">
        <v>13</v>
      </c>
      <c r="D4764" t="s">
        <v>9</v>
      </c>
      <c r="E4764" t="s">
        <v>156</v>
      </c>
      <c r="F4764">
        <v>2</v>
      </c>
      <c r="G4764" s="1">
        <v>48000</v>
      </c>
      <c r="H4764" t="s">
        <v>16</v>
      </c>
      <c r="I4764" t="s">
        <v>23</v>
      </c>
    </row>
    <row r="4765" spans="1:9" x14ac:dyDescent="0.3">
      <c r="A4765">
        <v>4766</v>
      </c>
      <c r="B4765">
        <v>34</v>
      </c>
      <c r="C4765" t="s">
        <v>8</v>
      </c>
      <c r="D4765" t="s">
        <v>14</v>
      </c>
      <c r="E4765" t="s">
        <v>84</v>
      </c>
      <c r="F4765">
        <v>9</v>
      </c>
      <c r="G4765" s="1">
        <v>125000</v>
      </c>
      <c r="H4765" t="s">
        <v>27</v>
      </c>
      <c r="I4765" t="s">
        <v>12</v>
      </c>
    </row>
    <row r="4766" spans="1:9" x14ac:dyDescent="0.3">
      <c r="A4766">
        <v>4767</v>
      </c>
      <c r="B4766">
        <v>30</v>
      </c>
      <c r="C4766" t="s">
        <v>13</v>
      </c>
      <c r="D4766" t="s">
        <v>9</v>
      </c>
      <c r="E4766" t="s">
        <v>29</v>
      </c>
      <c r="F4766">
        <v>4</v>
      </c>
      <c r="G4766" s="1">
        <v>57000</v>
      </c>
      <c r="H4766" t="s">
        <v>27</v>
      </c>
      <c r="I4766" t="s">
        <v>30</v>
      </c>
    </row>
    <row r="4767" spans="1:9" x14ac:dyDescent="0.3">
      <c r="A4767">
        <v>4768</v>
      </c>
      <c r="B4767">
        <v>32</v>
      </c>
      <c r="C4767" t="s">
        <v>8</v>
      </c>
      <c r="D4767" t="s">
        <v>9</v>
      </c>
      <c r="E4767" t="s">
        <v>139</v>
      </c>
      <c r="F4767">
        <v>6</v>
      </c>
      <c r="G4767" s="1">
        <v>72000</v>
      </c>
      <c r="H4767" t="s">
        <v>32</v>
      </c>
      <c r="I4767" t="s">
        <v>33</v>
      </c>
    </row>
    <row r="4768" spans="1:9" x14ac:dyDescent="0.3">
      <c r="A4768">
        <v>4769</v>
      </c>
      <c r="B4768">
        <v>39</v>
      </c>
      <c r="C4768" t="s">
        <v>13</v>
      </c>
      <c r="D4768" t="s">
        <v>18</v>
      </c>
      <c r="E4768" t="s">
        <v>137</v>
      </c>
      <c r="F4768">
        <v>13</v>
      </c>
      <c r="G4768" s="1">
        <v>145000</v>
      </c>
      <c r="H4768" t="s">
        <v>32</v>
      </c>
      <c r="I4768" t="s">
        <v>12</v>
      </c>
    </row>
    <row r="4769" spans="1:9" x14ac:dyDescent="0.3">
      <c r="A4769">
        <v>4770</v>
      </c>
      <c r="B4769">
        <v>26</v>
      </c>
      <c r="C4769" t="s">
        <v>8</v>
      </c>
      <c r="D4769" t="s">
        <v>210</v>
      </c>
      <c r="E4769" t="s">
        <v>212</v>
      </c>
      <c r="F4769">
        <v>2</v>
      </c>
      <c r="G4769" s="1">
        <v>31000</v>
      </c>
      <c r="H4769" t="s">
        <v>20</v>
      </c>
      <c r="I4769" t="s">
        <v>23</v>
      </c>
    </row>
    <row r="4770" spans="1:9" x14ac:dyDescent="0.3">
      <c r="A4770">
        <v>4771</v>
      </c>
      <c r="B4770">
        <v>33</v>
      </c>
      <c r="C4770" t="s">
        <v>13</v>
      </c>
      <c r="D4770" t="s">
        <v>14</v>
      </c>
      <c r="E4770" t="s">
        <v>95</v>
      </c>
      <c r="F4770">
        <v>8</v>
      </c>
      <c r="G4770" s="1">
        <v>105000</v>
      </c>
      <c r="H4770" t="s">
        <v>32</v>
      </c>
      <c r="I4770" t="s">
        <v>23</v>
      </c>
    </row>
    <row r="4771" spans="1:9" x14ac:dyDescent="0.3">
      <c r="A4771">
        <v>4772</v>
      </c>
      <c r="B4771">
        <v>28</v>
      </c>
      <c r="C4771" t="s">
        <v>8</v>
      </c>
      <c r="D4771" t="s">
        <v>9</v>
      </c>
      <c r="E4771" t="s">
        <v>140</v>
      </c>
      <c r="F4771">
        <v>3</v>
      </c>
      <c r="G4771" s="1">
        <v>52000</v>
      </c>
      <c r="H4771" t="s">
        <v>20</v>
      </c>
      <c r="I4771" t="s">
        <v>56</v>
      </c>
    </row>
    <row r="4772" spans="1:9" x14ac:dyDescent="0.3">
      <c r="A4772">
        <v>4773</v>
      </c>
      <c r="B4772">
        <v>30</v>
      </c>
      <c r="C4772" t="s">
        <v>13</v>
      </c>
      <c r="D4772" t="s">
        <v>9</v>
      </c>
      <c r="E4772" t="s">
        <v>139</v>
      </c>
      <c r="F4772">
        <v>4</v>
      </c>
      <c r="G4772" s="1">
        <v>57000</v>
      </c>
      <c r="H4772" t="s">
        <v>16</v>
      </c>
      <c r="I4772" t="s">
        <v>12</v>
      </c>
    </row>
    <row r="4773" spans="1:9" x14ac:dyDescent="0.3">
      <c r="A4773">
        <v>4774</v>
      </c>
      <c r="B4773">
        <v>36</v>
      </c>
      <c r="C4773" t="s">
        <v>8</v>
      </c>
      <c r="D4773" t="s">
        <v>18</v>
      </c>
      <c r="E4773" t="s">
        <v>137</v>
      </c>
      <c r="F4773">
        <v>11</v>
      </c>
      <c r="G4773" s="1">
        <v>135000</v>
      </c>
      <c r="H4773" t="s">
        <v>20</v>
      </c>
      <c r="I4773" t="s">
        <v>56</v>
      </c>
    </row>
    <row r="4774" spans="1:9" x14ac:dyDescent="0.3">
      <c r="A4774">
        <v>4775</v>
      </c>
      <c r="B4774">
        <v>27</v>
      </c>
      <c r="C4774" t="s">
        <v>13</v>
      </c>
      <c r="D4774" t="s">
        <v>9</v>
      </c>
      <c r="E4774" t="s">
        <v>156</v>
      </c>
      <c r="F4774">
        <v>2</v>
      </c>
      <c r="G4774" s="1">
        <v>48000</v>
      </c>
      <c r="H4774" t="s">
        <v>20</v>
      </c>
      <c r="I4774" t="s">
        <v>23</v>
      </c>
    </row>
    <row r="4775" spans="1:9" x14ac:dyDescent="0.3">
      <c r="A4775">
        <v>4776</v>
      </c>
      <c r="B4775">
        <v>34</v>
      </c>
      <c r="C4775" t="s">
        <v>8</v>
      </c>
      <c r="D4775" t="s">
        <v>14</v>
      </c>
      <c r="E4775" t="s">
        <v>84</v>
      </c>
      <c r="F4775">
        <v>9</v>
      </c>
      <c r="G4775" s="1">
        <v>125000</v>
      </c>
      <c r="H4775" t="s">
        <v>20</v>
      </c>
      <c r="I4775" t="s">
        <v>56</v>
      </c>
    </row>
    <row r="4776" spans="1:9" x14ac:dyDescent="0.3">
      <c r="A4776">
        <v>4777</v>
      </c>
      <c r="B4776">
        <v>30</v>
      </c>
      <c r="C4776" t="s">
        <v>13</v>
      </c>
      <c r="D4776" t="s">
        <v>9</v>
      </c>
      <c r="E4776" t="s">
        <v>29</v>
      </c>
      <c r="F4776">
        <v>4</v>
      </c>
      <c r="G4776" s="1">
        <v>57000</v>
      </c>
      <c r="H4776" t="s">
        <v>11</v>
      </c>
      <c r="I4776" t="s">
        <v>12</v>
      </c>
    </row>
    <row r="4777" spans="1:9" x14ac:dyDescent="0.3">
      <c r="A4777">
        <v>4778</v>
      </c>
      <c r="B4777">
        <v>32</v>
      </c>
      <c r="C4777" t="s">
        <v>8</v>
      </c>
      <c r="D4777" t="s">
        <v>9</v>
      </c>
      <c r="E4777" t="s">
        <v>139</v>
      </c>
      <c r="F4777">
        <v>6</v>
      </c>
      <c r="G4777" s="1">
        <v>72000</v>
      </c>
      <c r="H4777" t="s">
        <v>20</v>
      </c>
      <c r="I4777" t="s">
        <v>12</v>
      </c>
    </row>
    <row r="4778" spans="1:9" x14ac:dyDescent="0.3">
      <c r="A4778">
        <v>4779</v>
      </c>
      <c r="B4778">
        <v>39</v>
      </c>
      <c r="C4778" t="s">
        <v>13</v>
      </c>
      <c r="D4778" t="s">
        <v>18</v>
      </c>
      <c r="E4778" t="s">
        <v>137</v>
      </c>
      <c r="F4778">
        <v>13</v>
      </c>
      <c r="G4778" s="1">
        <v>145000</v>
      </c>
      <c r="H4778" t="s">
        <v>27</v>
      </c>
      <c r="I4778" t="s">
        <v>12</v>
      </c>
    </row>
    <row r="4779" spans="1:9" x14ac:dyDescent="0.3">
      <c r="A4779">
        <v>4780</v>
      </c>
      <c r="B4779">
        <v>26</v>
      </c>
      <c r="C4779" t="s">
        <v>8</v>
      </c>
      <c r="D4779" t="s">
        <v>210</v>
      </c>
      <c r="E4779" t="s">
        <v>212</v>
      </c>
      <c r="F4779">
        <v>2</v>
      </c>
      <c r="G4779" s="1">
        <v>31000</v>
      </c>
      <c r="H4779" t="s">
        <v>16</v>
      </c>
      <c r="I4779" t="s">
        <v>12</v>
      </c>
    </row>
    <row r="4780" spans="1:9" x14ac:dyDescent="0.3">
      <c r="A4780">
        <v>4781</v>
      </c>
      <c r="B4780">
        <v>33</v>
      </c>
      <c r="C4780" t="s">
        <v>13</v>
      </c>
      <c r="D4780" t="s">
        <v>14</v>
      </c>
      <c r="E4780" t="s">
        <v>95</v>
      </c>
      <c r="F4780">
        <v>8</v>
      </c>
      <c r="G4780" s="1">
        <v>105000</v>
      </c>
      <c r="H4780" t="s">
        <v>11</v>
      </c>
      <c r="I4780" t="s">
        <v>44</v>
      </c>
    </row>
    <row r="4781" spans="1:9" x14ac:dyDescent="0.3">
      <c r="A4781">
        <v>4782</v>
      </c>
      <c r="B4781">
        <v>28</v>
      </c>
      <c r="C4781" t="s">
        <v>8</v>
      </c>
      <c r="D4781" t="s">
        <v>9</v>
      </c>
      <c r="E4781" t="s">
        <v>140</v>
      </c>
      <c r="F4781">
        <v>3</v>
      </c>
      <c r="G4781" s="1">
        <v>52000</v>
      </c>
      <c r="H4781" t="s">
        <v>11</v>
      </c>
      <c r="I4781" t="s">
        <v>23</v>
      </c>
    </row>
    <row r="4782" spans="1:9" x14ac:dyDescent="0.3">
      <c r="A4782">
        <v>4783</v>
      </c>
      <c r="B4782">
        <v>30</v>
      </c>
      <c r="C4782" t="s">
        <v>13</v>
      </c>
      <c r="D4782" t="s">
        <v>9</v>
      </c>
      <c r="E4782" t="s">
        <v>139</v>
      </c>
      <c r="F4782">
        <v>4</v>
      </c>
      <c r="G4782" s="1">
        <v>57000</v>
      </c>
      <c r="H4782" t="s">
        <v>27</v>
      </c>
      <c r="I4782" t="s">
        <v>28</v>
      </c>
    </row>
    <row r="4783" spans="1:9" x14ac:dyDescent="0.3">
      <c r="A4783">
        <v>4784</v>
      </c>
      <c r="B4783">
        <v>36</v>
      </c>
      <c r="C4783" t="s">
        <v>8</v>
      </c>
      <c r="D4783" t="s">
        <v>18</v>
      </c>
      <c r="E4783" t="s">
        <v>137</v>
      </c>
      <c r="F4783">
        <v>11</v>
      </c>
      <c r="G4783" s="1">
        <v>135000</v>
      </c>
      <c r="H4783" t="s">
        <v>20</v>
      </c>
      <c r="I4783" t="s">
        <v>56</v>
      </c>
    </row>
    <row r="4784" spans="1:9" x14ac:dyDescent="0.3">
      <c r="A4784">
        <v>4785</v>
      </c>
      <c r="B4784">
        <v>27</v>
      </c>
      <c r="C4784" t="s">
        <v>13</v>
      </c>
      <c r="D4784" t="s">
        <v>9</v>
      </c>
      <c r="E4784" t="s">
        <v>156</v>
      </c>
      <c r="F4784">
        <v>2</v>
      </c>
      <c r="G4784" s="1">
        <v>48000</v>
      </c>
      <c r="H4784" t="s">
        <v>16</v>
      </c>
      <c r="I4784" t="s">
        <v>12</v>
      </c>
    </row>
    <row r="4785" spans="1:9" x14ac:dyDescent="0.3">
      <c r="A4785">
        <v>4786</v>
      </c>
      <c r="B4785">
        <v>34</v>
      </c>
      <c r="C4785" t="s">
        <v>8</v>
      </c>
      <c r="D4785" t="s">
        <v>14</v>
      </c>
      <c r="E4785" t="s">
        <v>84</v>
      </c>
      <c r="F4785">
        <v>9</v>
      </c>
      <c r="G4785" s="1">
        <v>125000</v>
      </c>
      <c r="H4785" t="s">
        <v>32</v>
      </c>
      <c r="I4785" t="s">
        <v>23</v>
      </c>
    </row>
    <row r="4786" spans="1:9" x14ac:dyDescent="0.3">
      <c r="A4786">
        <v>4787</v>
      </c>
      <c r="B4786">
        <v>30</v>
      </c>
      <c r="C4786" t="s">
        <v>13</v>
      </c>
      <c r="D4786" t="s">
        <v>9</v>
      </c>
      <c r="E4786" t="s">
        <v>29</v>
      </c>
      <c r="F4786">
        <v>4</v>
      </c>
      <c r="G4786" s="1">
        <v>57000</v>
      </c>
      <c r="H4786" t="s">
        <v>27</v>
      </c>
      <c r="I4786" t="s">
        <v>12</v>
      </c>
    </row>
    <row r="4787" spans="1:9" x14ac:dyDescent="0.3">
      <c r="A4787">
        <v>4788</v>
      </c>
      <c r="B4787">
        <v>32</v>
      </c>
      <c r="C4787" t="s">
        <v>8</v>
      </c>
      <c r="D4787" t="s">
        <v>9</v>
      </c>
      <c r="E4787" t="s">
        <v>139</v>
      </c>
      <c r="F4787">
        <v>6</v>
      </c>
      <c r="G4787" s="1">
        <v>72000</v>
      </c>
      <c r="H4787" t="s">
        <v>27</v>
      </c>
      <c r="I4787" t="s">
        <v>28</v>
      </c>
    </row>
    <row r="4788" spans="1:9" x14ac:dyDescent="0.3">
      <c r="A4788">
        <v>4789</v>
      </c>
      <c r="B4788">
        <v>39</v>
      </c>
      <c r="C4788" t="s">
        <v>13</v>
      </c>
      <c r="D4788" t="s">
        <v>18</v>
      </c>
      <c r="E4788" t="s">
        <v>137</v>
      </c>
      <c r="F4788">
        <v>13</v>
      </c>
      <c r="G4788" s="1">
        <v>145000</v>
      </c>
      <c r="H4788" t="s">
        <v>27</v>
      </c>
      <c r="I4788" t="s">
        <v>30</v>
      </c>
    </row>
    <row r="4789" spans="1:9" x14ac:dyDescent="0.3">
      <c r="A4789">
        <v>4790</v>
      </c>
      <c r="B4789">
        <v>26</v>
      </c>
      <c r="C4789" t="s">
        <v>8</v>
      </c>
      <c r="D4789" t="s">
        <v>210</v>
      </c>
      <c r="E4789" t="s">
        <v>212</v>
      </c>
      <c r="F4789">
        <v>2</v>
      </c>
      <c r="G4789" s="1">
        <v>31000</v>
      </c>
      <c r="H4789" t="s">
        <v>32</v>
      </c>
      <c r="I4789" t="s">
        <v>33</v>
      </c>
    </row>
    <row r="4790" spans="1:9" x14ac:dyDescent="0.3">
      <c r="A4790">
        <v>4791</v>
      </c>
      <c r="B4790">
        <v>33</v>
      </c>
      <c r="C4790" t="s">
        <v>13</v>
      </c>
      <c r="D4790" t="s">
        <v>14</v>
      </c>
      <c r="E4790" t="s">
        <v>95</v>
      </c>
      <c r="F4790">
        <v>8</v>
      </c>
      <c r="G4790" s="1">
        <v>105000</v>
      </c>
      <c r="H4790" t="s">
        <v>20</v>
      </c>
      <c r="I4790" t="s">
        <v>12</v>
      </c>
    </row>
    <row r="4791" spans="1:9" x14ac:dyDescent="0.3">
      <c r="A4791">
        <v>4792</v>
      </c>
      <c r="B4791">
        <v>28</v>
      </c>
      <c r="C4791" t="s">
        <v>8</v>
      </c>
      <c r="D4791" t="s">
        <v>9</v>
      </c>
      <c r="E4791" t="s">
        <v>140</v>
      </c>
      <c r="F4791">
        <v>3</v>
      </c>
      <c r="G4791" s="1">
        <v>52000</v>
      </c>
      <c r="H4791" t="s">
        <v>32</v>
      </c>
      <c r="I4791" t="s">
        <v>33</v>
      </c>
    </row>
    <row r="4792" spans="1:9" x14ac:dyDescent="0.3">
      <c r="A4792">
        <v>4793</v>
      </c>
      <c r="B4792">
        <v>30</v>
      </c>
      <c r="C4792" t="s">
        <v>13</v>
      </c>
      <c r="D4792" t="s">
        <v>9</v>
      </c>
      <c r="E4792" t="s">
        <v>139</v>
      </c>
      <c r="F4792">
        <v>4</v>
      </c>
      <c r="G4792" s="1">
        <v>57000</v>
      </c>
      <c r="H4792" t="s">
        <v>11</v>
      </c>
      <c r="I4792" t="s">
        <v>23</v>
      </c>
    </row>
    <row r="4793" spans="1:9" x14ac:dyDescent="0.3">
      <c r="A4793">
        <v>4794</v>
      </c>
      <c r="B4793">
        <v>36</v>
      </c>
      <c r="C4793" t="s">
        <v>8</v>
      </c>
      <c r="D4793" t="s">
        <v>18</v>
      </c>
      <c r="E4793" t="s">
        <v>137</v>
      </c>
      <c r="F4793">
        <v>11</v>
      </c>
      <c r="G4793" s="1">
        <v>135000</v>
      </c>
      <c r="H4793" t="s">
        <v>32</v>
      </c>
      <c r="I4793" t="s">
        <v>33</v>
      </c>
    </row>
    <row r="4794" spans="1:9" x14ac:dyDescent="0.3">
      <c r="A4794">
        <v>4795</v>
      </c>
      <c r="B4794">
        <v>27</v>
      </c>
      <c r="C4794" t="s">
        <v>13</v>
      </c>
      <c r="D4794" t="s">
        <v>9</v>
      </c>
      <c r="E4794" t="s">
        <v>156</v>
      </c>
      <c r="F4794">
        <v>2</v>
      </c>
      <c r="G4794" s="1">
        <v>48000</v>
      </c>
      <c r="H4794" t="s">
        <v>11</v>
      </c>
      <c r="I4794" t="s">
        <v>23</v>
      </c>
    </row>
    <row r="4795" spans="1:9" x14ac:dyDescent="0.3">
      <c r="A4795">
        <v>4796</v>
      </c>
      <c r="B4795">
        <v>34</v>
      </c>
      <c r="C4795" t="s">
        <v>8</v>
      </c>
      <c r="D4795" t="s">
        <v>14</v>
      </c>
      <c r="E4795" t="s">
        <v>84</v>
      </c>
      <c r="F4795">
        <v>9</v>
      </c>
      <c r="G4795" s="1">
        <v>125000</v>
      </c>
      <c r="H4795" t="s">
        <v>11</v>
      </c>
      <c r="I4795" t="s">
        <v>44</v>
      </c>
    </row>
    <row r="4796" spans="1:9" x14ac:dyDescent="0.3">
      <c r="A4796">
        <v>4797</v>
      </c>
      <c r="B4796">
        <v>30</v>
      </c>
      <c r="C4796" t="s">
        <v>13</v>
      </c>
      <c r="D4796" t="s">
        <v>9</v>
      </c>
      <c r="E4796" t="s">
        <v>29</v>
      </c>
      <c r="F4796">
        <v>4</v>
      </c>
      <c r="G4796" s="1">
        <v>57000</v>
      </c>
      <c r="H4796" t="s">
        <v>16</v>
      </c>
      <c r="I4796" t="s">
        <v>23</v>
      </c>
    </row>
    <row r="4797" spans="1:9" x14ac:dyDescent="0.3">
      <c r="A4797">
        <v>4798</v>
      </c>
      <c r="B4797">
        <v>32</v>
      </c>
      <c r="C4797" t="s">
        <v>8</v>
      </c>
      <c r="D4797" t="s">
        <v>9</v>
      </c>
      <c r="E4797" t="s">
        <v>139</v>
      </c>
      <c r="F4797">
        <v>6</v>
      </c>
      <c r="G4797" s="1">
        <v>72000</v>
      </c>
      <c r="H4797" t="s">
        <v>32</v>
      </c>
      <c r="I4797" t="s">
        <v>12</v>
      </c>
    </row>
    <row r="4798" spans="1:9" x14ac:dyDescent="0.3">
      <c r="A4798">
        <v>4799</v>
      </c>
      <c r="B4798">
        <v>39</v>
      </c>
      <c r="C4798" t="s">
        <v>13</v>
      </c>
      <c r="D4798" t="s">
        <v>18</v>
      </c>
      <c r="E4798" t="s">
        <v>137</v>
      </c>
      <c r="F4798">
        <v>13</v>
      </c>
      <c r="G4798" s="1">
        <v>145000</v>
      </c>
      <c r="H4798" t="s">
        <v>16</v>
      </c>
      <c r="I4798" t="s">
        <v>23</v>
      </c>
    </row>
    <row r="4799" spans="1:9" x14ac:dyDescent="0.3">
      <c r="A4799">
        <v>4800</v>
      </c>
      <c r="B4799">
        <v>26</v>
      </c>
      <c r="C4799" t="s">
        <v>8</v>
      </c>
      <c r="D4799" t="s">
        <v>210</v>
      </c>
      <c r="E4799" t="s">
        <v>212</v>
      </c>
      <c r="F4799">
        <v>2</v>
      </c>
      <c r="G4799" s="1">
        <v>31000</v>
      </c>
      <c r="H4799" t="s">
        <v>27</v>
      </c>
      <c r="I4799" t="s">
        <v>28</v>
      </c>
    </row>
    <row r="4800" spans="1:9" x14ac:dyDescent="0.3">
      <c r="A4800">
        <v>4801</v>
      </c>
      <c r="B4800">
        <v>33</v>
      </c>
      <c r="C4800" t="s">
        <v>13</v>
      </c>
      <c r="D4800" t="s">
        <v>14</v>
      </c>
      <c r="E4800" t="s">
        <v>95</v>
      </c>
      <c r="F4800">
        <v>8</v>
      </c>
      <c r="G4800" s="1">
        <v>105000</v>
      </c>
      <c r="H4800" t="s">
        <v>11</v>
      </c>
      <c r="I4800" t="s">
        <v>12</v>
      </c>
    </row>
    <row r="4801" spans="1:9" x14ac:dyDescent="0.3">
      <c r="A4801">
        <v>4802</v>
      </c>
      <c r="B4801">
        <v>28</v>
      </c>
      <c r="C4801" t="s">
        <v>8</v>
      </c>
      <c r="D4801" t="s">
        <v>9</v>
      </c>
      <c r="E4801" t="s">
        <v>140</v>
      </c>
      <c r="F4801">
        <v>3</v>
      </c>
      <c r="G4801" s="1">
        <v>52000</v>
      </c>
      <c r="H4801" t="s">
        <v>27</v>
      </c>
      <c r="I4801" t="s">
        <v>28</v>
      </c>
    </row>
    <row r="4802" spans="1:9" x14ac:dyDescent="0.3">
      <c r="A4802">
        <v>4803</v>
      </c>
      <c r="B4802">
        <v>30</v>
      </c>
      <c r="C4802" t="s">
        <v>13</v>
      </c>
      <c r="D4802" t="s">
        <v>9</v>
      </c>
      <c r="E4802" t="s">
        <v>139</v>
      </c>
      <c r="F4802">
        <v>4</v>
      </c>
      <c r="G4802" s="1">
        <v>57000</v>
      </c>
      <c r="H4802" t="s">
        <v>11</v>
      </c>
      <c r="I4802" t="s">
        <v>23</v>
      </c>
    </row>
    <row r="4803" spans="1:9" x14ac:dyDescent="0.3">
      <c r="A4803">
        <v>4804</v>
      </c>
      <c r="B4803">
        <v>36</v>
      </c>
      <c r="C4803" t="s">
        <v>8</v>
      </c>
      <c r="D4803" t="s">
        <v>18</v>
      </c>
      <c r="E4803" t="s">
        <v>137</v>
      </c>
      <c r="F4803">
        <v>11</v>
      </c>
      <c r="G4803" s="1">
        <v>135000</v>
      </c>
      <c r="H4803" t="s">
        <v>11</v>
      </c>
      <c r="I4803" t="s">
        <v>12</v>
      </c>
    </row>
    <row r="4804" spans="1:9" x14ac:dyDescent="0.3">
      <c r="A4804">
        <v>4805</v>
      </c>
      <c r="B4804">
        <v>27</v>
      </c>
      <c r="C4804" t="s">
        <v>13</v>
      </c>
      <c r="D4804" t="s">
        <v>9</v>
      </c>
      <c r="E4804" t="s">
        <v>156</v>
      </c>
      <c r="F4804">
        <v>2</v>
      </c>
      <c r="G4804" s="1">
        <v>48000</v>
      </c>
      <c r="H4804" t="s">
        <v>27</v>
      </c>
      <c r="I4804" t="s">
        <v>12</v>
      </c>
    </row>
    <row r="4805" spans="1:9" x14ac:dyDescent="0.3">
      <c r="A4805">
        <v>4806</v>
      </c>
      <c r="B4805">
        <v>34</v>
      </c>
      <c r="C4805" t="s">
        <v>8</v>
      </c>
      <c r="D4805" t="s">
        <v>14</v>
      </c>
      <c r="E4805" t="s">
        <v>84</v>
      </c>
      <c r="F4805">
        <v>9</v>
      </c>
      <c r="G4805" s="1">
        <v>125000</v>
      </c>
      <c r="H4805" t="s">
        <v>27</v>
      </c>
      <c r="I4805" t="s">
        <v>28</v>
      </c>
    </row>
    <row r="4806" spans="1:9" x14ac:dyDescent="0.3">
      <c r="A4806">
        <v>4807</v>
      </c>
      <c r="B4806">
        <v>30</v>
      </c>
      <c r="C4806" t="s">
        <v>13</v>
      </c>
      <c r="D4806" t="s">
        <v>9</v>
      </c>
      <c r="E4806" t="s">
        <v>29</v>
      </c>
      <c r="F4806">
        <v>4</v>
      </c>
      <c r="G4806" s="1">
        <v>57000</v>
      </c>
      <c r="H4806" t="s">
        <v>16</v>
      </c>
      <c r="I4806" t="s">
        <v>23</v>
      </c>
    </row>
    <row r="4807" spans="1:9" x14ac:dyDescent="0.3">
      <c r="A4807">
        <v>4808</v>
      </c>
      <c r="B4807">
        <v>32</v>
      </c>
      <c r="C4807" t="s">
        <v>8</v>
      </c>
      <c r="D4807" t="s">
        <v>9</v>
      </c>
      <c r="E4807" t="s">
        <v>139</v>
      </c>
      <c r="F4807">
        <v>6</v>
      </c>
      <c r="G4807" s="1">
        <v>72000</v>
      </c>
      <c r="H4807" t="s">
        <v>27</v>
      </c>
      <c r="I4807" t="s">
        <v>12</v>
      </c>
    </row>
    <row r="4808" spans="1:9" x14ac:dyDescent="0.3">
      <c r="A4808">
        <v>4809</v>
      </c>
      <c r="B4808">
        <v>39</v>
      </c>
      <c r="C4808" t="s">
        <v>13</v>
      </c>
      <c r="D4808" t="s">
        <v>18</v>
      </c>
      <c r="E4808" t="s">
        <v>137</v>
      </c>
      <c r="F4808">
        <v>13</v>
      </c>
      <c r="G4808" s="1">
        <v>145000</v>
      </c>
      <c r="H4808" t="s">
        <v>27</v>
      </c>
      <c r="I4808" t="s">
        <v>30</v>
      </c>
    </row>
    <row r="4809" spans="1:9" x14ac:dyDescent="0.3">
      <c r="A4809">
        <v>4810</v>
      </c>
      <c r="B4809">
        <v>26</v>
      </c>
      <c r="C4809" t="s">
        <v>8</v>
      </c>
      <c r="D4809" t="s">
        <v>210</v>
      </c>
      <c r="E4809" t="s">
        <v>212</v>
      </c>
      <c r="F4809">
        <v>2</v>
      </c>
      <c r="G4809" s="1">
        <v>31000</v>
      </c>
      <c r="H4809" t="s">
        <v>20</v>
      </c>
      <c r="I4809" t="s">
        <v>12</v>
      </c>
    </row>
    <row r="4810" spans="1:9" x14ac:dyDescent="0.3">
      <c r="A4810">
        <v>4811</v>
      </c>
      <c r="B4810">
        <v>33</v>
      </c>
      <c r="C4810" t="s">
        <v>13</v>
      </c>
      <c r="D4810" t="s">
        <v>14</v>
      </c>
      <c r="E4810" t="s">
        <v>95</v>
      </c>
      <c r="F4810">
        <v>8</v>
      </c>
      <c r="G4810" s="1">
        <v>105000</v>
      </c>
      <c r="H4810" t="s">
        <v>16</v>
      </c>
      <c r="I4810" t="s">
        <v>39</v>
      </c>
    </row>
    <row r="4811" spans="1:9" x14ac:dyDescent="0.3">
      <c r="A4811">
        <v>4812</v>
      </c>
      <c r="B4811">
        <v>28</v>
      </c>
      <c r="C4811" t="s">
        <v>8</v>
      </c>
      <c r="D4811" t="s">
        <v>9</v>
      </c>
      <c r="E4811" t="s">
        <v>140</v>
      </c>
      <c r="F4811">
        <v>3</v>
      </c>
      <c r="G4811" s="1">
        <v>52000</v>
      </c>
      <c r="H4811" t="s">
        <v>20</v>
      </c>
      <c r="I4811" t="s">
        <v>56</v>
      </c>
    </row>
    <row r="4812" spans="1:9" x14ac:dyDescent="0.3">
      <c r="A4812">
        <v>4813</v>
      </c>
      <c r="B4812">
        <v>30</v>
      </c>
      <c r="C4812" t="s">
        <v>13</v>
      </c>
      <c r="D4812" t="s">
        <v>9</v>
      </c>
      <c r="E4812" t="s">
        <v>139</v>
      </c>
      <c r="F4812">
        <v>4</v>
      </c>
      <c r="G4812" s="1">
        <v>57000</v>
      </c>
      <c r="H4812" t="s">
        <v>11</v>
      </c>
      <c r="I4812" t="s">
        <v>35</v>
      </c>
    </row>
    <row r="4813" spans="1:9" x14ac:dyDescent="0.3">
      <c r="A4813">
        <v>4814</v>
      </c>
      <c r="B4813">
        <v>36</v>
      </c>
      <c r="C4813" t="s">
        <v>8</v>
      </c>
      <c r="D4813" t="s">
        <v>18</v>
      </c>
      <c r="E4813" t="s">
        <v>137</v>
      </c>
      <c r="F4813">
        <v>11</v>
      </c>
      <c r="G4813" s="1">
        <v>135000</v>
      </c>
      <c r="H4813" t="s">
        <v>20</v>
      </c>
      <c r="I4813" t="s">
        <v>56</v>
      </c>
    </row>
    <row r="4814" spans="1:9" x14ac:dyDescent="0.3">
      <c r="A4814">
        <v>4815</v>
      </c>
      <c r="B4814">
        <v>27</v>
      </c>
      <c r="C4814" t="s">
        <v>13</v>
      </c>
      <c r="D4814" t="s">
        <v>9</v>
      </c>
      <c r="E4814" t="s">
        <v>156</v>
      </c>
      <c r="F4814">
        <v>2</v>
      </c>
      <c r="G4814" s="1">
        <v>48000</v>
      </c>
      <c r="H4814" t="s">
        <v>32</v>
      </c>
      <c r="I4814" t="s">
        <v>33</v>
      </c>
    </row>
    <row r="4815" spans="1:9" x14ac:dyDescent="0.3">
      <c r="A4815">
        <v>4816</v>
      </c>
      <c r="B4815">
        <v>34</v>
      </c>
      <c r="C4815" t="s">
        <v>8</v>
      </c>
      <c r="D4815" t="s">
        <v>14</v>
      </c>
      <c r="E4815" t="s">
        <v>84</v>
      </c>
      <c r="F4815">
        <v>9</v>
      </c>
      <c r="G4815" s="1">
        <v>125000</v>
      </c>
      <c r="H4815" t="s">
        <v>27</v>
      </c>
      <c r="I4815" t="s">
        <v>30</v>
      </c>
    </row>
    <row r="4816" spans="1:9" x14ac:dyDescent="0.3">
      <c r="A4816">
        <v>4817</v>
      </c>
      <c r="B4816">
        <v>30</v>
      </c>
      <c r="C4816" t="s">
        <v>13</v>
      </c>
      <c r="D4816" t="s">
        <v>9</v>
      </c>
      <c r="E4816" t="s">
        <v>29</v>
      </c>
      <c r="F4816">
        <v>4</v>
      </c>
      <c r="G4816" s="1">
        <v>57000</v>
      </c>
      <c r="H4816" t="s">
        <v>20</v>
      </c>
      <c r="I4816" t="s">
        <v>23</v>
      </c>
    </row>
    <row r="4817" spans="1:9" x14ac:dyDescent="0.3">
      <c r="A4817">
        <v>4818</v>
      </c>
      <c r="B4817">
        <v>32</v>
      </c>
      <c r="C4817" t="s">
        <v>8</v>
      </c>
      <c r="D4817" t="s">
        <v>9</v>
      </c>
      <c r="E4817" t="s">
        <v>139</v>
      </c>
      <c r="F4817">
        <v>6</v>
      </c>
      <c r="G4817" s="1">
        <v>72000</v>
      </c>
      <c r="H4817" t="s">
        <v>27</v>
      </c>
      <c r="I4817" t="s">
        <v>28</v>
      </c>
    </row>
    <row r="4818" spans="1:9" x14ac:dyDescent="0.3">
      <c r="A4818">
        <v>4819</v>
      </c>
      <c r="B4818">
        <v>39</v>
      </c>
      <c r="C4818" t="s">
        <v>13</v>
      </c>
      <c r="D4818" t="s">
        <v>18</v>
      </c>
      <c r="E4818" t="s">
        <v>137</v>
      </c>
      <c r="F4818">
        <v>13</v>
      </c>
      <c r="G4818" s="1">
        <v>145000</v>
      </c>
      <c r="H4818" t="s">
        <v>27</v>
      </c>
      <c r="I4818" t="s">
        <v>12</v>
      </c>
    </row>
    <row r="4819" spans="1:9" x14ac:dyDescent="0.3">
      <c r="A4819">
        <v>4820</v>
      </c>
      <c r="B4819">
        <v>26</v>
      </c>
      <c r="C4819" t="s">
        <v>8</v>
      </c>
      <c r="D4819" t="s">
        <v>210</v>
      </c>
      <c r="E4819" t="s">
        <v>212</v>
      </c>
      <c r="F4819">
        <v>2</v>
      </c>
      <c r="G4819" s="1">
        <v>31000</v>
      </c>
      <c r="H4819" t="s">
        <v>16</v>
      </c>
      <c r="I4819" t="s">
        <v>17</v>
      </c>
    </row>
    <row r="4820" spans="1:9" x14ac:dyDescent="0.3">
      <c r="A4820">
        <v>4821</v>
      </c>
      <c r="B4820">
        <v>33</v>
      </c>
      <c r="C4820" t="s">
        <v>13</v>
      </c>
      <c r="D4820" t="s">
        <v>14</v>
      </c>
      <c r="E4820" t="s">
        <v>95</v>
      </c>
      <c r="F4820">
        <v>8</v>
      </c>
      <c r="G4820" s="1">
        <v>105000</v>
      </c>
      <c r="H4820" t="s">
        <v>16</v>
      </c>
      <c r="I4820" t="s">
        <v>12</v>
      </c>
    </row>
    <row r="4821" spans="1:9" x14ac:dyDescent="0.3">
      <c r="A4821">
        <v>4822</v>
      </c>
      <c r="B4821">
        <v>28</v>
      </c>
      <c r="C4821" t="s">
        <v>8</v>
      </c>
      <c r="D4821" t="s">
        <v>9</v>
      </c>
      <c r="E4821" t="s">
        <v>140</v>
      </c>
      <c r="F4821">
        <v>3</v>
      </c>
      <c r="G4821" s="1">
        <v>52000</v>
      </c>
      <c r="H4821" t="s">
        <v>32</v>
      </c>
      <c r="I4821" t="s">
        <v>23</v>
      </c>
    </row>
    <row r="4822" spans="1:9" x14ac:dyDescent="0.3">
      <c r="A4822">
        <v>4823</v>
      </c>
      <c r="B4822">
        <v>30</v>
      </c>
      <c r="C4822" t="s">
        <v>13</v>
      </c>
      <c r="D4822" t="s">
        <v>9</v>
      </c>
      <c r="E4822" t="s">
        <v>139</v>
      </c>
      <c r="F4822">
        <v>4</v>
      </c>
      <c r="G4822" s="1">
        <v>57000</v>
      </c>
      <c r="H4822" t="s">
        <v>27</v>
      </c>
      <c r="I4822" t="s">
        <v>12</v>
      </c>
    </row>
    <row r="4823" spans="1:9" x14ac:dyDescent="0.3">
      <c r="A4823">
        <v>4824</v>
      </c>
      <c r="B4823">
        <v>36</v>
      </c>
      <c r="C4823" t="s">
        <v>8</v>
      </c>
      <c r="D4823" t="s">
        <v>18</v>
      </c>
      <c r="E4823" t="s">
        <v>137</v>
      </c>
      <c r="F4823">
        <v>11</v>
      </c>
      <c r="G4823" s="1">
        <v>135000</v>
      </c>
      <c r="H4823" t="s">
        <v>11</v>
      </c>
      <c r="I4823" t="s">
        <v>44</v>
      </c>
    </row>
    <row r="4824" spans="1:9" x14ac:dyDescent="0.3">
      <c r="A4824">
        <v>4825</v>
      </c>
      <c r="B4824">
        <v>27</v>
      </c>
      <c r="C4824" t="s">
        <v>13</v>
      </c>
      <c r="D4824" t="s">
        <v>9</v>
      </c>
      <c r="E4824" t="s">
        <v>156</v>
      </c>
      <c r="F4824">
        <v>2</v>
      </c>
      <c r="G4824" s="1">
        <v>48000</v>
      </c>
      <c r="H4824" t="s">
        <v>11</v>
      </c>
      <c r="I4824" t="s">
        <v>35</v>
      </c>
    </row>
    <row r="4825" spans="1:9" x14ac:dyDescent="0.3">
      <c r="A4825">
        <v>4826</v>
      </c>
      <c r="B4825">
        <v>34</v>
      </c>
      <c r="C4825" t="s">
        <v>8</v>
      </c>
      <c r="D4825" t="s">
        <v>14</v>
      </c>
      <c r="E4825" t="s">
        <v>84</v>
      </c>
      <c r="F4825">
        <v>9</v>
      </c>
      <c r="G4825" s="1">
        <v>125000</v>
      </c>
      <c r="H4825" t="s">
        <v>16</v>
      </c>
      <c r="I4825" t="s">
        <v>12</v>
      </c>
    </row>
    <row r="4826" spans="1:9" x14ac:dyDescent="0.3">
      <c r="A4826">
        <v>4827</v>
      </c>
      <c r="B4826">
        <v>30</v>
      </c>
      <c r="C4826" t="s">
        <v>13</v>
      </c>
      <c r="D4826" t="s">
        <v>9</v>
      </c>
      <c r="E4826" t="s">
        <v>29</v>
      </c>
      <c r="F4826">
        <v>4</v>
      </c>
      <c r="G4826" s="1">
        <v>57000</v>
      </c>
      <c r="H4826" t="s">
        <v>16</v>
      </c>
      <c r="I4826" t="s">
        <v>12</v>
      </c>
    </row>
    <row r="4827" spans="1:9" x14ac:dyDescent="0.3">
      <c r="A4827">
        <v>4828</v>
      </c>
      <c r="B4827">
        <v>32</v>
      </c>
      <c r="C4827" t="s">
        <v>8</v>
      </c>
      <c r="D4827" t="s">
        <v>9</v>
      </c>
      <c r="E4827" t="s">
        <v>139</v>
      </c>
      <c r="F4827">
        <v>6</v>
      </c>
      <c r="G4827" s="1">
        <v>72000</v>
      </c>
      <c r="H4827" t="s">
        <v>11</v>
      </c>
      <c r="I4827" t="s">
        <v>12</v>
      </c>
    </row>
    <row r="4828" spans="1:9" x14ac:dyDescent="0.3">
      <c r="A4828">
        <v>4829</v>
      </c>
      <c r="B4828">
        <v>39</v>
      </c>
      <c r="C4828" t="s">
        <v>13</v>
      </c>
      <c r="D4828" t="s">
        <v>18</v>
      </c>
      <c r="E4828" t="s">
        <v>137</v>
      </c>
      <c r="F4828">
        <v>13</v>
      </c>
      <c r="G4828" s="1">
        <v>145000</v>
      </c>
      <c r="H4828" t="s">
        <v>11</v>
      </c>
      <c r="I4828" t="s">
        <v>35</v>
      </c>
    </row>
    <row r="4829" spans="1:9" x14ac:dyDescent="0.3">
      <c r="A4829">
        <v>4830</v>
      </c>
      <c r="B4829">
        <v>26</v>
      </c>
      <c r="C4829" t="s">
        <v>8</v>
      </c>
      <c r="D4829" t="s">
        <v>210</v>
      </c>
      <c r="E4829" t="s">
        <v>212</v>
      </c>
      <c r="F4829">
        <v>2</v>
      </c>
      <c r="G4829" s="1">
        <v>31000</v>
      </c>
      <c r="H4829" t="s">
        <v>11</v>
      </c>
      <c r="I4829" t="s">
        <v>12</v>
      </c>
    </row>
    <row r="4830" spans="1:9" x14ac:dyDescent="0.3">
      <c r="A4830">
        <v>4831</v>
      </c>
      <c r="B4830">
        <v>33</v>
      </c>
      <c r="C4830" t="s">
        <v>13</v>
      </c>
      <c r="D4830" t="s">
        <v>14</v>
      </c>
      <c r="E4830" t="s">
        <v>95</v>
      </c>
      <c r="F4830">
        <v>8</v>
      </c>
      <c r="G4830" s="1">
        <v>105000</v>
      </c>
      <c r="H4830" t="s">
        <v>16</v>
      </c>
      <c r="I4830" t="s">
        <v>17</v>
      </c>
    </row>
    <row r="4831" spans="1:9" x14ac:dyDescent="0.3">
      <c r="A4831">
        <v>4832</v>
      </c>
      <c r="B4831">
        <v>28</v>
      </c>
      <c r="C4831" t="s">
        <v>8</v>
      </c>
      <c r="D4831" t="s">
        <v>9</v>
      </c>
      <c r="E4831" t="s">
        <v>140</v>
      </c>
      <c r="F4831">
        <v>3</v>
      </c>
      <c r="G4831" s="1">
        <v>52000</v>
      </c>
      <c r="H4831" t="s">
        <v>16</v>
      </c>
      <c r="I4831" t="s">
        <v>17</v>
      </c>
    </row>
    <row r="4832" spans="1:9" x14ac:dyDescent="0.3">
      <c r="A4832">
        <v>4833</v>
      </c>
      <c r="B4832">
        <v>30</v>
      </c>
      <c r="C4832" t="s">
        <v>13</v>
      </c>
      <c r="D4832" t="s">
        <v>9</v>
      </c>
      <c r="E4832" t="s">
        <v>139</v>
      </c>
      <c r="F4832">
        <v>4</v>
      </c>
      <c r="G4832" s="1">
        <v>57000</v>
      </c>
      <c r="H4832" t="s">
        <v>32</v>
      </c>
      <c r="I4832" t="s">
        <v>23</v>
      </c>
    </row>
    <row r="4833" spans="1:9" x14ac:dyDescent="0.3">
      <c r="A4833">
        <v>4834</v>
      </c>
      <c r="B4833">
        <v>36</v>
      </c>
      <c r="C4833" t="s">
        <v>8</v>
      </c>
      <c r="D4833" t="s">
        <v>18</v>
      </c>
      <c r="E4833" t="s">
        <v>137</v>
      </c>
      <c r="F4833">
        <v>11</v>
      </c>
      <c r="G4833" s="1">
        <v>135000</v>
      </c>
      <c r="H4833" t="s">
        <v>32</v>
      </c>
      <c r="I4833" t="s">
        <v>23</v>
      </c>
    </row>
    <row r="4834" spans="1:9" x14ac:dyDescent="0.3">
      <c r="A4834">
        <v>4835</v>
      </c>
      <c r="B4834">
        <v>27</v>
      </c>
      <c r="C4834" t="s">
        <v>13</v>
      </c>
      <c r="D4834" t="s">
        <v>9</v>
      </c>
      <c r="E4834" t="s">
        <v>156</v>
      </c>
      <c r="F4834">
        <v>2</v>
      </c>
      <c r="G4834" s="1">
        <v>48000</v>
      </c>
      <c r="H4834" t="s">
        <v>11</v>
      </c>
      <c r="I4834" t="s">
        <v>12</v>
      </c>
    </row>
    <row r="4835" spans="1:9" x14ac:dyDescent="0.3">
      <c r="A4835">
        <v>4836</v>
      </c>
      <c r="B4835">
        <v>34</v>
      </c>
      <c r="C4835" t="s">
        <v>8</v>
      </c>
      <c r="D4835" t="s">
        <v>14</v>
      </c>
      <c r="E4835" t="s">
        <v>84</v>
      </c>
      <c r="F4835">
        <v>9</v>
      </c>
      <c r="G4835" s="1">
        <v>125000</v>
      </c>
      <c r="H4835" t="s">
        <v>20</v>
      </c>
      <c r="I4835" t="s">
        <v>23</v>
      </c>
    </row>
    <row r="4836" spans="1:9" x14ac:dyDescent="0.3">
      <c r="A4836">
        <v>4837</v>
      </c>
      <c r="B4836">
        <v>30</v>
      </c>
      <c r="C4836" t="s">
        <v>13</v>
      </c>
      <c r="D4836" t="s">
        <v>9</v>
      </c>
      <c r="E4836" t="s">
        <v>29</v>
      </c>
      <c r="F4836">
        <v>4</v>
      </c>
      <c r="G4836" s="1">
        <v>57000</v>
      </c>
      <c r="H4836" t="s">
        <v>16</v>
      </c>
      <c r="I4836" t="s">
        <v>17</v>
      </c>
    </row>
    <row r="4837" spans="1:9" x14ac:dyDescent="0.3">
      <c r="A4837">
        <v>4838</v>
      </c>
      <c r="B4837">
        <v>32</v>
      </c>
      <c r="C4837" t="s">
        <v>8</v>
      </c>
      <c r="D4837" t="s">
        <v>9</v>
      </c>
      <c r="E4837" t="s">
        <v>139</v>
      </c>
      <c r="F4837">
        <v>6</v>
      </c>
      <c r="G4837" s="1">
        <v>72000</v>
      </c>
      <c r="H4837" t="s">
        <v>20</v>
      </c>
      <c r="I4837" t="s">
        <v>12</v>
      </c>
    </row>
    <row r="4838" spans="1:9" x14ac:dyDescent="0.3">
      <c r="A4838">
        <v>4839</v>
      </c>
      <c r="B4838">
        <v>39</v>
      </c>
      <c r="C4838" t="s">
        <v>13</v>
      </c>
      <c r="D4838" t="s">
        <v>18</v>
      </c>
      <c r="E4838" t="s">
        <v>137</v>
      </c>
      <c r="F4838">
        <v>13</v>
      </c>
      <c r="G4838" s="1">
        <v>145000</v>
      </c>
      <c r="H4838" t="s">
        <v>11</v>
      </c>
      <c r="I4838" t="s">
        <v>44</v>
      </c>
    </row>
    <row r="4839" spans="1:9" x14ac:dyDescent="0.3">
      <c r="A4839">
        <v>4840</v>
      </c>
      <c r="B4839">
        <v>26</v>
      </c>
      <c r="C4839" t="s">
        <v>8</v>
      </c>
      <c r="D4839" t="s">
        <v>210</v>
      </c>
      <c r="E4839" t="s">
        <v>212</v>
      </c>
      <c r="F4839">
        <v>2</v>
      </c>
      <c r="G4839" s="1">
        <v>31000</v>
      </c>
      <c r="H4839" t="s">
        <v>16</v>
      </c>
      <c r="I4839" t="s">
        <v>23</v>
      </c>
    </row>
    <row r="4840" spans="1:9" x14ac:dyDescent="0.3">
      <c r="A4840">
        <v>4841</v>
      </c>
      <c r="B4840">
        <v>33</v>
      </c>
      <c r="C4840" t="s">
        <v>13</v>
      </c>
      <c r="D4840" t="s">
        <v>14</v>
      </c>
      <c r="E4840" t="s">
        <v>95</v>
      </c>
      <c r="F4840">
        <v>8</v>
      </c>
      <c r="G4840" s="1">
        <v>105000</v>
      </c>
      <c r="H4840" t="s">
        <v>32</v>
      </c>
      <c r="I4840" t="s">
        <v>23</v>
      </c>
    </row>
    <row r="4841" spans="1:9" x14ac:dyDescent="0.3">
      <c r="A4841">
        <v>4842</v>
      </c>
      <c r="B4841">
        <v>28</v>
      </c>
      <c r="C4841" t="s">
        <v>8</v>
      </c>
      <c r="D4841" t="s">
        <v>9</v>
      </c>
      <c r="E4841" t="s">
        <v>140</v>
      </c>
      <c r="F4841">
        <v>3</v>
      </c>
      <c r="G4841" s="1">
        <v>52000</v>
      </c>
      <c r="H4841" t="s">
        <v>32</v>
      </c>
      <c r="I4841" t="s">
        <v>23</v>
      </c>
    </row>
    <row r="4842" spans="1:9" x14ac:dyDescent="0.3">
      <c r="A4842">
        <v>4843</v>
      </c>
      <c r="B4842">
        <v>30</v>
      </c>
      <c r="C4842" t="s">
        <v>13</v>
      </c>
      <c r="D4842" t="s">
        <v>9</v>
      </c>
      <c r="E4842" t="s">
        <v>139</v>
      </c>
      <c r="F4842">
        <v>4</v>
      </c>
      <c r="G4842" s="1">
        <v>57000</v>
      </c>
      <c r="H4842" t="s">
        <v>32</v>
      </c>
      <c r="I4842" t="s">
        <v>33</v>
      </c>
    </row>
    <row r="4843" spans="1:9" x14ac:dyDescent="0.3">
      <c r="A4843">
        <v>4844</v>
      </c>
      <c r="B4843">
        <v>36</v>
      </c>
      <c r="C4843" t="s">
        <v>8</v>
      </c>
      <c r="D4843" t="s">
        <v>18</v>
      </c>
      <c r="E4843" t="s">
        <v>137</v>
      </c>
      <c r="F4843">
        <v>11</v>
      </c>
      <c r="G4843" s="1">
        <v>135000</v>
      </c>
      <c r="H4843" t="s">
        <v>27</v>
      </c>
      <c r="I4843" t="s">
        <v>28</v>
      </c>
    </row>
    <row r="4844" spans="1:9" x14ac:dyDescent="0.3">
      <c r="A4844">
        <v>4845</v>
      </c>
      <c r="B4844">
        <v>27</v>
      </c>
      <c r="C4844" t="s">
        <v>13</v>
      </c>
      <c r="D4844" t="s">
        <v>9</v>
      </c>
      <c r="E4844" t="s">
        <v>156</v>
      </c>
      <c r="F4844">
        <v>2</v>
      </c>
      <c r="G4844" s="1">
        <v>48000</v>
      </c>
      <c r="H4844" t="s">
        <v>11</v>
      </c>
      <c r="I4844" t="s">
        <v>23</v>
      </c>
    </row>
    <row r="4845" spans="1:9" x14ac:dyDescent="0.3">
      <c r="A4845">
        <v>4846</v>
      </c>
      <c r="B4845">
        <v>34</v>
      </c>
      <c r="C4845" t="s">
        <v>8</v>
      </c>
      <c r="D4845" t="s">
        <v>14</v>
      </c>
      <c r="E4845" t="s">
        <v>84</v>
      </c>
      <c r="F4845">
        <v>9</v>
      </c>
      <c r="G4845" s="1">
        <v>125000</v>
      </c>
      <c r="H4845" t="s">
        <v>27</v>
      </c>
      <c r="I4845" t="s">
        <v>30</v>
      </c>
    </row>
    <row r="4846" spans="1:9" x14ac:dyDescent="0.3">
      <c r="A4846">
        <v>4847</v>
      </c>
      <c r="B4846">
        <v>30</v>
      </c>
      <c r="C4846" t="s">
        <v>13</v>
      </c>
      <c r="D4846" t="s">
        <v>9</v>
      </c>
      <c r="E4846" t="s">
        <v>29</v>
      </c>
      <c r="F4846">
        <v>4</v>
      </c>
      <c r="G4846" s="1">
        <v>57000</v>
      </c>
      <c r="H4846" t="s">
        <v>27</v>
      </c>
      <c r="I4846" t="s">
        <v>12</v>
      </c>
    </row>
    <row r="4847" spans="1:9" x14ac:dyDescent="0.3">
      <c r="A4847">
        <v>4848</v>
      </c>
      <c r="B4847">
        <v>32</v>
      </c>
      <c r="C4847" t="s">
        <v>8</v>
      </c>
      <c r="D4847" t="s">
        <v>9</v>
      </c>
      <c r="E4847" t="s">
        <v>139</v>
      </c>
      <c r="F4847">
        <v>6</v>
      </c>
      <c r="G4847" s="1">
        <v>72000</v>
      </c>
      <c r="H4847" t="s">
        <v>27</v>
      </c>
      <c r="I4847" t="s">
        <v>28</v>
      </c>
    </row>
    <row r="4848" spans="1:9" x14ac:dyDescent="0.3">
      <c r="A4848">
        <v>4849</v>
      </c>
      <c r="B4848">
        <v>39</v>
      </c>
      <c r="C4848" t="s">
        <v>13</v>
      </c>
      <c r="D4848" t="s">
        <v>18</v>
      </c>
      <c r="E4848" t="s">
        <v>137</v>
      </c>
      <c r="F4848">
        <v>13</v>
      </c>
      <c r="G4848" s="1">
        <v>145000</v>
      </c>
      <c r="H4848" t="s">
        <v>16</v>
      </c>
      <c r="I4848" t="s">
        <v>39</v>
      </c>
    </row>
    <row r="4849" spans="1:9" x14ac:dyDescent="0.3">
      <c r="A4849">
        <v>4850</v>
      </c>
      <c r="B4849">
        <v>26</v>
      </c>
      <c r="C4849" t="s">
        <v>8</v>
      </c>
      <c r="D4849" t="s">
        <v>210</v>
      </c>
      <c r="E4849" t="s">
        <v>212</v>
      </c>
      <c r="F4849">
        <v>2</v>
      </c>
      <c r="G4849" s="1">
        <v>31000</v>
      </c>
      <c r="H4849" t="s">
        <v>16</v>
      </c>
      <c r="I4849" t="s">
        <v>23</v>
      </c>
    </row>
    <row r="4850" spans="1:9" x14ac:dyDescent="0.3">
      <c r="A4850">
        <v>4851</v>
      </c>
      <c r="B4850">
        <v>33</v>
      </c>
      <c r="C4850" t="s">
        <v>13</v>
      </c>
      <c r="D4850" t="s">
        <v>14</v>
      </c>
      <c r="E4850" t="s">
        <v>95</v>
      </c>
      <c r="F4850">
        <v>8</v>
      </c>
      <c r="G4850" s="1">
        <v>105000</v>
      </c>
      <c r="H4850" t="s">
        <v>11</v>
      </c>
      <c r="I4850" t="s">
        <v>35</v>
      </c>
    </row>
    <row r="4851" spans="1:9" x14ac:dyDescent="0.3">
      <c r="A4851">
        <v>4852</v>
      </c>
      <c r="B4851">
        <v>28</v>
      </c>
      <c r="C4851" t="s">
        <v>8</v>
      </c>
      <c r="D4851" t="s">
        <v>9</v>
      </c>
      <c r="E4851" t="s">
        <v>140</v>
      </c>
      <c r="F4851">
        <v>3</v>
      </c>
      <c r="G4851" s="1">
        <v>52000</v>
      </c>
      <c r="H4851" t="s">
        <v>20</v>
      </c>
      <c r="I4851" t="s">
        <v>56</v>
      </c>
    </row>
    <row r="4852" spans="1:9" x14ac:dyDescent="0.3">
      <c r="A4852">
        <v>4853</v>
      </c>
      <c r="B4852">
        <v>30</v>
      </c>
      <c r="C4852" t="s">
        <v>13</v>
      </c>
      <c r="D4852" t="s">
        <v>9</v>
      </c>
      <c r="E4852" t="s">
        <v>139</v>
      </c>
      <c r="F4852">
        <v>4</v>
      </c>
      <c r="G4852" s="1">
        <v>57000</v>
      </c>
      <c r="H4852" t="s">
        <v>27</v>
      </c>
      <c r="I4852" t="s">
        <v>12</v>
      </c>
    </row>
    <row r="4853" spans="1:9" x14ac:dyDescent="0.3">
      <c r="A4853">
        <v>4854</v>
      </c>
      <c r="B4853">
        <v>36</v>
      </c>
      <c r="C4853" t="s">
        <v>8</v>
      </c>
      <c r="D4853" t="s">
        <v>18</v>
      </c>
      <c r="E4853" t="s">
        <v>137</v>
      </c>
      <c r="F4853">
        <v>11</v>
      </c>
      <c r="G4853" s="1">
        <v>135000</v>
      </c>
      <c r="H4853" t="s">
        <v>11</v>
      </c>
      <c r="I4853" t="s">
        <v>12</v>
      </c>
    </row>
    <row r="4854" spans="1:9" x14ac:dyDescent="0.3">
      <c r="A4854">
        <v>4855</v>
      </c>
      <c r="B4854">
        <v>27</v>
      </c>
      <c r="C4854" t="s">
        <v>13</v>
      </c>
      <c r="D4854" t="s">
        <v>9</v>
      </c>
      <c r="E4854" t="s">
        <v>156</v>
      </c>
      <c r="F4854">
        <v>2</v>
      </c>
      <c r="G4854" s="1">
        <v>48000</v>
      </c>
      <c r="H4854" t="s">
        <v>20</v>
      </c>
      <c r="I4854" t="s">
        <v>23</v>
      </c>
    </row>
    <row r="4855" spans="1:9" x14ac:dyDescent="0.3">
      <c r="A4855">
        <v>4856</v>
      </c>
      <c r="B4855">
        <v>34</v>
      </c>
      <c r="C4855" t="s">
        <v>8</v>
      </c>
      <c r="D4855" t="s">
        <v>14</v>
      </c>
      <c r="E4855" t="s">
        <v>84</v>
      </c>
      <c r="F4855">
        <v>9</v>
      </c>
      <c r="G4855" s="1">
        <v>125000</v>
      </c>
      <c r="H4855" t="s">
        <v>11</v>
      </c>
      <c r="I4855" t="s">
        <v>44</v>
      </c>
    </row>
    <row r="4856" spans="1:9" x14ac:dyDescent="0.3">
      <c r="A4856">
        <v>4857</v>
      </c>
      <c r="B4856">
        <v>30</v>
      </c>
      <c r="C4856" t="s">
        <v>13</v>
      </c>
      <c r="D4856" t="s">
        <v>9</v>
      </c>
      <c r="E4856" t="s">
        <v>29</v>
      </c>
      <c r="F4856">
        <v>4</v>
      </c>
      <c r="G4856" s="1">
        <v>57000</v>
      </c>
      <c r="H4856" t="s">
        <v>20</v>
      </c>
      <c r="I4856" t="s">
        <v>56</v>
      </c>
    </row>
    <row r="4857" spans="1:9" x14ac:dyDescent="0.3">
      <c r="A4857">
        <v>4858</v>
      </c>
      <c r="B4857">
        <v>32</v>
      </c>
      <c r="C4857" t="s">
        <v>8</v>
      </c>
      <c r="D4857" t="s">
        <v>9</v>
      </c>
      <c r="E4857" t="s">
        <v>139</v>
      </c>
      <c r="F4857">
        <v>6</v>
      </c>
      <c r="G4857" s="1">
        <v>72000</v>
      </c>
      <c r="H4857" t="s">
        <v>11</v>
      </c>
      <c r="I4857" t="s">
        <v>12</v>
      </c>
    </row>
    <row r="4858" spans="1:9" x14ac:dyDescent="0.3">
      <c r="A4858">
        <v>4859</v>
      </c>
      <c r="B4858">
        <v>39</v>
      </c>
      <c r="C4858" t="s">
        <v>13</v>
      </c>
      <c r="D4858" t="s">
        <v>18</v>
      </c>
      <c r="E4858" t="s">
        <v>137</v>
      </c>
      <c r="F4858">
        <v>13</v>
      </c>
      <c r="G4858" s="1">
        <v>145000</v>
      </c>
      <c r="H4858" t="s">
        <v>11</v>
      </c>
      <c r="I4858" t="s">
        <v>44</v>
      </c>
    </row>
    <row r="4859" spans="1:9" x14ac:dyDescent="0.3">
      <c r="A4859">
        <v>4860</v>
      </c>
      <c r="B4859">
        <v>26</v>
      </c>
      <c r="C4859" t="s">
        <v>8</v>
      </c>
      <c r="D4859" t="s">
        <v>210</v>
      </c>
      <c r="E4859" t="s">
        <v>212</v>
      </c>
      <c r="F4859">
        <v>2</v>
      </c>
      <c r="G4859" s="1">
        <v>31000</v>
      </c>
      <c r="H4859" t="s">
        <v>11</v>
      </c>
      <c r="I4859" t="s">
        <v>23</v>
      </c>
    </row>
    <row r="4860" spans="1:9" x14ac:dyDescent="0.3">
      <c r="A4860">
        <v>4861</v>
      </c>
      <c r="B4860">
        <v>33</v>
      </c>
      <c r="C4860" t="s">
        <v>13</v>
      </c>
      <c r="D4860" t="s">
        <v>14</v>
      </c>
      <c r="E4860" t="s">
        <v>95</v>
      </c>
      <c r="F4860">
        <v>8</v>
      </c>
      <c r="G4860" s="1">
        <v>105000</v>
      </c>
      <c r="H4860" t="s">
        <v>32</v>
      </c>
      <c r="I4860" t="s">
        <v>12</v>
      </c>
    </row>
    <row r="4861" spans="1:9" x14ac:dyDescent="0.3">
      <c r="A4861">
        <v>4862</v>
      </c>
      <c r="B4861">
        <v>28</v>
      </c>
      <c r="C4861" t="s">
        <v>8</v>
      </c>
      <c r="D4861" t="s">
        <v>9</v>
      </c>
      <c r="E4861" t="s">
        <v>140</v>
      </c>
      <c r="F4861">
        <v>3</v>
      </c>
      <c r="G4861" s="1">
        <v>52000</v>
      </c>
      <c r="H4861" t="s">
        <v>16</v>
      </c>
      <c r="I4861" t="s">
        <v>23</v>
      </c>
    </row>
    <row r="4862" spans="1:9" x14ac:dyDescent="0.3">
      <c r="A4862">
        <v>4863</v>
      </c>
      <c r="B4862">
        <v>30</v>
      </c>
      <c r="C4862" t="s">
        <v>13</v>
      </c>
      <c r="D4862" t="s">
        <v>9</v>
      </c>
      <c r="E4862" t="s">
        <v>139</v>
      </c>
      <c r="F4862">
        <v>4</v>
      </c>
      <c r="G4862" s="1">
        <v>57000</v>
      </c>
      <c r="H4862" t="s">
        <v>16</v>
      </c>
      <c r="I4862" t="s">
        <v>12</v>
      </c>
    </row>
    <row r="4863" spans="1:9" x14ac:dyDescent="0.3">
      <c r="A4863">
        <v>4864</v>
      </c>
      <c r="B4863">
        <v>36</v>
      </c>
      <c r="C4863" t="s">
        <v>8</v>
      </c>
      <c r="D4863" t="s">
        <v>18</v>
      </c>
      <c r="E4863" t="s">
        <v>137</v>
      </c>
      <c r="F4863">
        <v>11</v>
      </c>
      <c r="G4863" s="1">
        <v>135000</v>
      </c>
      <c r="H4863" t="s">
        <v>11</v>
      </c>
      <c r="I4863" t="s">
        <v>23</v>
      </c>
    </row>
    <row r="4864" spans="1:9" x14ac:dyDescent="0.3">
      <c r="A4864">
        <v>4865</v>
      </c>
      <c r="B4864">
        <v>27</v>
      </c>
      <c r="C4864" t="s">
        <v>13</v>
      </c>
      <c r="D4864" t="s">
        <v>9</v>
      </c>
      <c r="E4864" t="s">
        <v>156</v>
      </c>
      <c r="F4864">
        <v>2</v>
      </c>
      <c r="G4864" s="1">
        <v>48000</v>
      </c>
      <c r="H4864" t="s">
        <v>16</v>
      </c>
      <c r="I4864" t="s">
        <v>12</v>
      </c>
    </row>
    <row r="4865" spans="1:9" x14ac:dyDescent="0.3">
      <c r="A4865">
        <v>4866</v>
      </c>
      <c r="B4865">
        <v>34</v>
      </c>
      <c r="C4865" t="s">
        <v>8</v>
      </c>
      <c r="D4865" t="s">
        <v>14</v>
      </c>
      <c r="E4865" t="s">
        <v>84</v>
      </c>
      <c r="F4865">
        <v>9</v>
      </c>
      <c r="G4865" s="1">
        <v>125000</v>
      </c>
      <c r="H4865" t="s">
        <v>11</v>
      </c>
      <c r="I4865" t="s">
        <v>23</v>
      </c>
    </row>
    <row r="4866" spans="1:9" x14ac:dyDescent="0.3">
      <c r="A4866">
        <v>4867</v>
      </c>
      <c r="B4866">
        <v>30</v>
      </c>
      <c r="C4866" t="s">
        <v>13</v>
      </c>
      <c r="D4866" t="s">
        <v>9</v>
      </c>
      <c r="E4866" t="s">
        <v>29</v>
      </c>
      <c r="F4866">
        <v>4</v>
      </c>
      <c r="G4866" s="1">
        <v>57000</v>
      </c>
      <c r="H4866" t="s">
        <v>11</v>
      </c>
      <c r="I4866" t="s">
        <v>35</v>
      </c>
    </row>
    <row r="4867" spans="1:9" x14ac:dyDescent="0.3">
      <c r="A4867">
        <v>4868</v>
      </c>
      <c r="B4867">
        <v>32</v>
      </c>
      <c r="C4867" t="s">
        <v>8</v>
      </c>
      <c r="D4867" t="s">
        <v>9</v>
      </c>
      <c r="E4867" t="s">
        <v>139</v>
      </c>
      <c r="F4867">
        <v>6</v>
      </c>
      <c r="G4867" s="1">
        <v>72000</v>
      </c>
      <c r="H4867" t="s">
        <v>20</v>
      </c>
      <c r="I4867" t="s">
        <v>23</v>
      </c>
    </row>
    <row r="4868" spans="1:9" x14ac:dyDescent="0.3">
      <c r="A4868">
        <v>4869</v>
      </c>
      <c r="B4868">
        <v>39</v>
      </c>
      <c r="C4868" t="s">
        <v>13</v>
      </c>
      <c r="D4868" t="s">
        <v>18</v>
      </c>
      <c r="E4868" t="s">
        <v>137</v>
      </c>
      <c r="F4868">
        <v>13</v>
      </c>
      <c r="G4868" s="1">
        <v>145000</v>
      </c>
      <c r="H4868" t="s">
        <v>32</v>
      </c>
      <c r="I4868" t="s">
        <v>12</v>
      </c>
    </row>
    <row r="4869" spans="1:9" x14ac:dyDescent="0.3">
      <c r="A4869">
        <v>4870</v>
      </c>
      <c r="B4869">
        <v>26</v>
      </c>
      <c r="C4869" t="s">
        <v>8</v>
      </c>
      <c r="D4869" t="s">
        <v>210</v>
      </c>
      <c r="E4869" t="s">
        <v>212</v>
      </c>
      <c r="F4869">
        <v>2</v>
      </c>
      <c r="G4869" s="1">
        <v>31000</v>
      </c>
      <c r="H4869" t="s">
        <v>32</v>
      </c>
      <c r="I4869" t="s">
        <v>23</v>
      </c>
    </row>
    <row r="4870" spans="1:9" x14ac:dyDescent="0.3">
      <c r="A4870">
        <v>4871</v>
      </c>
      <c r="B4870">
        <v>33</v>
      </c>
      <c r="C4870" t="s">
        <v>13</v>
      </c>
      <c r="D4870" t="s">
        <v>14</v>
      </c>
      <c r="E4870" t="s">
        <v>95</v>
      </c>
      <c r="F4870">
        <v>8</v>
      </c>
      <c r="G4870" s="1">
        <v>105000</v>
      </c>
      <c r="H4870" t="s">
        <v>16</v>
      </c>
      <c r="I4870" t="s">
        <v>39</v>
      </c>
    </row>
    <row r="4871" spans="1:9" x14ac:dyDescent="0.3">
      <c r="A4871">
        <v>4872</v>
      </c>
      <c r="B4871">
        <v>28</v>
      </c>
      <c r="C4871" t="s">
        <v>8</v>
      </c>
      <c r="D4871" t="s">
        <v>9</v>
      </c>
      <c r="E4871" t="s">
        <v>140</v>
      </c>
      <c r="F4871">
        <v>3</v>
      </c>
      <c r="G4871" s="1">
        <v>52000</v>
      </c>
      <c r="H4871" t="s">
        <v>16</v>
      </c>
      <c r="I4871" t="s">
        <v>12</v>
      </c>
    </row>
    <row r="4872" spans="1:9" x14ac:dyDescent="0.3">
      <c r="A4872">
        <v>4873</v>
      </c>
      <c r="B4872">
        <v>30</v>
      </c>
      <c r="C4872" t="s">
        <v>13</v>
      </c>
      <c r="D4872" t="s">
        <v>9</v>
      </c>
      <c r="E4872" t="s">
        <v>139</v>
      </c>
      <c r="F4872">
        <v>4</v>
      </c>
      <c r="G4872" s="1">
        <v>57000</v>
      </c>
      <c r="H4872" t="s">
        <v>20</v>
      </c>
      <c r="I4872" t="s">
        <v>23</v>
      </c>
    </row>
    <row r="4873" spans="1:9" x14ac:dyDescent="0.3">
      <c r="A4873">
        <v>4874</v>
      </c>
      <c r="B4873">
        <v>36</v>
      </c>
      <c r="C4873" t="s">
        <v>8</v>
      </c>
      <c r="D4873" t="s">
        <v>18</v>
      </c>
      <c r="E4873" t="s">
        <v>137</v>
      </c>
      <c r="F4873">
        <v>11</v>
      </c>
      <c r="G4873" s="1">
        <v>135000</v>
      </c>
      <c r="H4873" t="s">
        <v>27</v>
      </c>
      <c r="I4873" t="s">
        <v>30</v>
      </c>
    </row>
    <row r="4874" spans="1:9" x14ac:dyDescent="0.3">
      <c r="A4874">
        <v>4875</v>
      </c>
      <c r="B4874">
        <v>27</v>
      </c>
      <c r="C4874" t="s">
        <v>13</v>
      </c>
      <c r="D4874" t="s">
        <v>9</v>
      </c>
      <c r="E4874" t="s">
        <v>156</v>
      </c>
      <c r="F4874">
        <v>2</v>
      </c>
      <c r="G4874" s="1">
        <v>48000</v>
      </c>
      <c r="H4874" t="s">
        <v>11</v>
      </c>
      <c r="I4874" t="s">
        <v>44</v>
      </c>
    </row>
    <row r="4875" spans="1:9" x14ac:dyDescent="0.3">
      <c r="A4875">
        <v>4876</v>
      </c>
      <c r="B4875">
        <v>26</v>
      </c>
      <c r="C4875" t="s">
        <v>8</v>
      </c>
      <c r="D4875" t="s">
        <v>9</v>
      </c>
      <c r="E4875" t="s">
        <v>141</v>
      </c>
      <c r="F4875">
        <v>5</v>
      </c>
      <c r="G4875" s="1">
        <v>85000</v>
      </c>
      <c r="H4875" t="s">
        <v>20</v>
      </c>
      <c r="I4875" t="s">
        <v>12</v>
      </c>
    </row>
    <row r="4876" spans="1:9" x14ac:dyDescent="0.3">
      <c r="A4876">
        <v>4877</v>
      </c>
      <c r="B4876">
        <v>28</v>
      </c>
      <c r="C4876" t="s">
        <v>13</v>
      </c>
      <c r="D4876" t="s">
        <v>14</v>
      </c>
      <c r="E4876" t="s">
        <v>42</v>
      </c>
      <c r="F4876">
        <v>7</v>
      </c>
      <c r="G4876" s="1">
        <v>110000</v>
      </c>
      <c r="H4876" t="s">
        <v>27</v>
      </c>
      <c r="I4876" t="s">
        <v>30</v>
      </c>
    </row>
    <row r="4877" spans="1:9" x14ac:dyDescent="0.3">
      <c r="A4877">
        <v>4878</v>
      </c>
      <c r="B4877">
        <v>34</v>
      </c>
      <c r="C4877" t="s">
        <v>8</v>
      </c>
      <c r="D4877" t="s">
        <v>18</v>
      </c>
      <c r="E4877" t="s">
        <v>74</v>
      </c>
      <c r="F4877">
        <v>12</v>
      </c>
      <c r="G4877" s="1">
        <v>170000</v>
      </c>
      <c r="H4877" t="s">
        <v>11</v>
      </c>
      <c r="I4877" t="s">
        <v>35</v>
      </c>
    </row>
    <row r="4878" spans="1:9" x14ac:dyDescent="0.3">
      <c r="A4878">
        <v>4879</v>
      </c>
      <c r="B4878">
        <v>31</v>
      </c>
      <c r="C4878" t="s">
        <v>8</v>
      </c>
      <c r="D4878" t="s">
        <v>9</v>
      </c>
      <c r="E4878" t="s">
        <v>46</v>
      </c>
      <c r="F4878">
        <v>9</v>
      </c>
      <c r="G4878" s="1">
        <v>140000</v>
      </c>
      <c r="H4878" t="s">
        <v>32</v>
      </c>
      <c r="I4878" t="s">
        <v>12</v>
      </c>
    </row>
    <row r="4879" spans="1:9" x14ac:dyDescent="0.3">
      <c r="A4879">
        <v>4880</v>
      </c>
      <c r="B4879">
        <v>24</v>
      </c>
      <c r="C4879" t="s">
        <v>13</v>
      </c>
      <c r="D4879" t="s">
        <v>210</v>
      </c>
      <c r="E4879" t="s">
        <v>21</v>
      </c>
      <c r="F4879">
        <v>1</v>
      </c>
      <c r="G4879" s="1">
        <v>30000</v>
      </c>
      <c r="H4879" t="s">
        <v>32</v>
      </c>
      <c r="I4879" t="s">
        <v>33</v>
      </c>
    </row>
    <row r="4880" spans="1:9" x14ac:dyDescent="0.3">
      <c r="A4880">
        <v>4881</v>
      </c>
      <c r="B4880">
        <v>29</v>
      </c>
      <c r="C4880" t="s">
        <v>8</v>
      </c>
      <c r="D4880" t="s">
        <v>9</v>
      </c>
      <c r="E4880" t="s">
        <v>86</v>
      </c>
      <c r="F4880">
        <v>6</v>
      </c>
      <c r="G4880" s="1">
        <v>95000</v>
      </c>
      <c r="H4880" t="s">
        <v>11</v>
      </c>
      <c r="I4880" t="s">
        <v>23</v>
      </c>
    </row>
    <row r="4881" spans="1:9" x14ac:dyDescent="0.3">
      <c r="A4881">
        <v>4882</v>
      </c>
      <c r="B4881">
        <v>27</v>
      </c>
      <c r="C4881" t="s">
        <v>13</v>
      </c>
      <c r="D4881" t="s">
        <v>14</v>
      </c>
      <c r="E4881" t="s">
        <v>97</v>
      </c>
      <c r="F4881">
        <v>4</v>
      </c>
      <c r="G4881" s="1">
        <v>80000</v>
      </c>
      <c r="H4881" t="s">
        <v>27</v>
      </c>
      <c r="I4881" t="s">
        <v>30</v>
      </c>
    </row>
    <row r="4882" spans="1:9" x14ac:dyDescent="0.3">
      <c r="A4882">
        <v>4883</v>
      </c>
      <c r="B4882">
        <v>33</v>
      </c>
      <c r="C4882" t="s">
        <v>8</v>
      </c>
      <c r="D4882" t="s">
        <v>18</v>
      </c>
      <c r="E4882" t="s">
        <v>46</v>
      </c>
      <c r="F4882">
        <v>10</v>
      </c>
      <c r="G4882" s="1">
        <v>155000</v>
      </c>
      <c r="H4882" t="s">
        <v>16</v>
      </c>
      <c r="I4882" t="s">
        <v>23</v>
      </c>
    </row>
    <row r="4883" spans="1:9" x14ac:dyDescent="0.3">
      <c r="A4883">
        <v>4884</v>
      </c>
      <c r="B4883">
        <v>21</v>
      </c>
      <c r="C4883" t="s">
        <v>13</v>
      </c>
      <c r="D4883" t="s">
        <v>210</v>
      </c>
      <c r="E4883" t="s">
        <v>138</v>
      </c>
      <c r="F4883">
        <v>0</v>
      </c>
      <c r="G4883" s="1">
        <v>25000</v>
      </c>
      <c r="H4883" t="s">
        <v>27</v>
      </c>
      <c r="I4883" t="s">
        <v>12</v>
      </c>
    </row>
    <row r="4884" spans="1:9" x14ac:dyDescent="0.3">
      <c r="A4884">
        <v>4885</v>
      </c>
      <c r="B4884">
        <v>36</v>
      </c>
      <c r="C4884" t="s">
        <v>8</v>
      </c>
      <c r="D4884" t="s">
        <v>9</v>
      </c>
      <c r="E4884" t="s">
        <v>26</v>
      </c>
      <c r="F4884">
        <v>11</v>
      </c>
      <c r="G4884" s="1">
        <v>160000</v>
      </c>
      <c r="H4884" t="s">
        <v>27</v>
      </c>
      <c r="I4884" t="s">
        <v>28</v>
      </c>
    </row>
    <row r="4885" spans="1:9" x14ac:dyDescent="0.3">
      <c r="A4885">
        <v>4886</v>
      </c>
      <c r="B4885">
        <v>25</v>
      </c>
      <c r="C4885" t="s">
        <v>13</v>
      </c>
      <c r="D4885" t="s">
        <v>9</v>
      </c>
      <c r="E4885" t="s">
        <v>42</v>
      </c>
      <c r="F4885">
        <v>3</v>
      </c>
      <c r="G4885" s="1">
        <v>65000</v>
      </c>
      <c r="H4885" t="s">
        <v>16</v>
      </c>
      <c r="I4885" t="s">
        <v>39</v>
      </c>
    </row>
    <row r="4886" spans="1:9" x14ac:dyDescent="0.3">
      <c r="A4886">
        <v>4887</v>
      </c>
      <c r="B4886">
        <v>30</v>
      </c>
      <c r="C4886" t="s">
        <v>8</v>
      </c>
      <c r="D4886" t="s">
        <v>14</v>
      </c>
      <c r="E4886" t="s">
        <v>51</v>
      </c>
      <c r="F4886">
        <v>7</v>
      </c>
      <c r="G4886" s="1">
        <v>120000</v>
      </c>
      <c r="H4886" t="s">
        <v>32</v>
      </c>
      <c r="I4886" t="s">
        <v>33</v>
      </c>
    </row>
    <row r="4887" spans="1:9" x14ac:dyDescent="0.3">
      <c r="A4887">
        <v>4888</v>
      </c>
      <c r="B4887">
        <v>28</v>
      </c>
      <c r="C4887" t="s">
        <v>13</v>
      </c>
      <c r="D4887" t="s">
        <v>18</v>
      </c>
      <c r="E4887" t="s">
        <v>74</v>
      </c>
      <c r="F4887">
        <v>6</v>
      </c>
      <c r="G4887" s="1">
        <v>105000</v>
      </c>
      <c r="H4887" t="s">
        <v>11</v>
      </c>
      <c r="I4887" t="s">
        <v>44</v>
      </c>
    </row>
    <row r="4888" spans="1:9" x14ac:dyDescent="0.3">
      <c r="A4888">
        <v>4889</v>
      </c>
      <c r="B4888">
        <v>26</v>
      </c>
      <c r="C4888" t="s">
        <v>8</v>
      </c>
      <c r="D4888" t="s">
        <v>9</v>
      </c>
      <c r="E4888" t="s">
        <v>141</v>
      </c>
      <c r="F4888">
        <v>5</v>
      </c>
      <c r="G4888" s="1">
        <v>85000</v>
      </c>
      <c r="H4888" t="s">
        <v>32</v>
      </c>
      <c r="I4888" t="s">
        <v>23</v>
      </c>
    </row>
    <row r="4889" spans="1:9" x14ac:dyDescent="0.3">
      <c r="A4889">
        <v>4890</v>
      </c>
      <c r="B4889">
        <v>28</v>
      </c>
      <c r="C4889" t="s">
        <v>13</v>
      </c>
      <c r="D4889" t="s">
        <v>14</v>
      </c>
      <c r="E4889" t="s">
        <v>42</v>
      </c>
      <c r="F4889">
        <v>7</v>
      </c>
      <c r="G4889" s="1">
        <v>110000</v>
      </c>
      <c r="H4889" t="s">
        <v>16</v>
      </c>
      <c r="I4889" t="s">
        <v>12</v>
      </c>
    </row>
    <row r="4890" spans="1:9" x14ac:dyDescent="0.3">
      <c r="A4890">
        <v>4891</v>
      </c>
      <c r="B4890">
        <v>34</v>
      </c>
      <c r="C4890" t="s">
        <v>8</v>
      </c>
      <c r="D4890" t="s">
        <v>18</v>
      </c>
      <c r="E4890" t="s">
        <v>74</v>
      </c>
      <c r="F4890">
        <v>12</v>
      </c>
      <c r="G4890" s="1">
        <v>170000</v>
      </c>
      <c r="H4890" t="s">
        <v>27</v>
      </c>
      <c r="I4890" t="s">
        <v>30</v>
      </c>
    </row>
    <row r="4891" spans="1:9" x14ac:dyDescent="0.3">
      <c r="A4891">
        <v>4892</v>
      </c>
      <c r="B4891">
        <v>31</v>
      </c>
      <c r="C4891" t="s">
        <v>8</v>
      </c>
      <c r="D4891" t="s">
        <v>9</v>
      </c>
      <c r="E4891" t="s">
        <v>46</v>
      </c>
      <c r="F4891">
        <v>9</v>
      </c>
      <c r="G4891" s="1">
        <v>140000</v>
      </c>
      <c r="H4891" t="s">
        <v>16</v>
      </c>
      <c r="I4891" t="s">
        <v>12</v>
      </c>
    </row>
    <row r="4892" spans="1:9" x14ac:dyDescent="0.3">
      <c r="A4892">
        <v>4893</v>
      </c>
      <c r="B4892">
        <v>24</v>
      </c>
      <c r="C4892" t="s">
        <v>13</v>
      </c>
      <c r="D4892" t="s">
        <v>210</v>
      </c>
      <c r="E4892" t="s">
        <v>21</v>
      </c>
      <c r="F4892">
        <v>1</v>
      </c>
      <c r="G4892" s="1">
        <v>30000</v>
      </c>
      <c r="H4892" t="s">
        <v>11</v>
      </c>
      <c r="I4892" t="s">
        <v>35</v>
      </c>
    </row>
    <row r="4893" spans="1:9" x14ac:dyDescent="0.3">
      <c r="A4893">
        <v>4894</v>
      </c>
      <c r="B4893">
        <v>29</v>
      </c>
      <c r="C4893" t="s">
        <v>8</v>
      </c>
      <c r="D4893" t="s">
        <v>9</v>
      </c>
      <c r="E4893" t="s">
        <v>86</v>
      </c>
      <c r="F4893">
        <v>6</v>
      </c>
      <c r="G4893" s="1">
        <v>95000</v>
      </c>
      <c r="H4893" t="s">
        <v>32</v>
      </c>
      <c r="I4893" t="s">
        <v>33</v>
      </c>
    </row>
    <row r="4894" spans="1:9" x14ac:dyDescent="0.3">
      <c r="A4894">
        <v>4895</v>
      </c>
      <c r="B4894">
        <v>27</v>
      </c>
      <c r="C4894" t="s">
        <v>13</v>
      </c>
      <c r="D4894" t="s">
        <v>14</v>
      </c>
      <c r="E4894" t="s">
        <v>97</v>
      </c>
      <c r="F4894">
        <v>4</v>
      </c>
      <c r="G4894" s="1">
        <v>80000</v>
      </c>
      <c r="H4894" t="s">
        <v>32</v>
      </c>
      <c r="I4894" t="s">
        <v>23</v>
      </c>
    </row>
    <row r="4895" spans="1:9" x14ac:dyDescent="0.3">
      <c r="A4895">
        <v>4896</v>
      </c>
      <c r="B4895">
        <v>33</v>
      </c>
      <c r="C4895" t="s">
        <v>8</v>
      </c>
      <c r="D4895" t="s">
        <v>18</v>
      </c>
      <c r="E4895" t="s">
        <v>46</v>
      </c>
      <c r="F4895">
        <v>10</v>
      </c>
      <c r="G4895" s="1">
        <v>155000</v>
      </c>
      <c r="H4895" t="s">
        <v>16</v>
      </c>
      <c r="I4895" t="s">
        <v>23</v>
      </c>
    </row>
    <row r="4896" spans="1:9" x14ac:dyDescent="0.3">
      <c r="A4896">
        <v>4897</v>
      </c>
      <c r="B4896">
        <v>21</v>
      </c>
      <c r="C4896" t="s">
        <v>13</v>
      </c>
      <c r="D4896" t="s">
        <v>210</v>
      </c>
      <c r="E4896" t="s">
        <v>138</v>
      </c>
      <c r="F4896">
        <v>0</v>
      </c>
      <c r="G4896" s="1">
        <v>25000</v>
      </c>
      <c r="H4896" t="s">
        <v>16</v>
      </c>
      <c r="I4896" t="s">
        <v>23</v>
      </c>
    </row>
    <row r="4897" spans="1:9" x14ac:dyDescent="0.3">
      <c r="A4897">
        <v>4898</v>
      </c>
      <c r="B4897">
        <v>36</v>
      </c>
      <c r="C4897" t="s">
        <v>8</v>
      </c>
      <c r="D4897" t="s">
        <v>9</v>
      </c>
      <c r="E4897" t="s">
        <v>26</v>
      </c>
      <c r="F4897">
        <v>11</v>
      </c>
      <c r="G4897" s="1">
        <v>160000</v>
      </c>
      <c r="H4897" t="s">
        <v>20</v>
      </c>
      <c r="I4897" t="s">
        <v>12</v>
      </c>
    </row>
    <row r="4898" spans="1:9" x14ac:dyDescent="0.3">
      <c r="A4898">
        <v>4899</v>
      </c>
      <c r="B4898">
        <v>25</v>
      </c>
      <c r="C4898" t="s">
        <v>13</v>
      </c>
      <c r="D4898" t="s">
        <v>9</v>
      </c>
      <c r="E4898" t="s">
        <v>42</v>
      </c>
      <c r="F4898">
        <v>3</v>
      </c>
      <c r="G4898" s="1">
        <v>65000</v>
      </c>
      <c r="H4898" t="s">
        <v>16</v>
      </c>
      <c r="I4898" t="s">
        <v>17</v>
      </c>
    </row>
    <row r="4899" spans="1:9" x14ac:dyDescent="0.3">
      <c r="A4899">
        <v>4900</v>
      </c>
      <c r="B4899">
        <v>30</v>
      </c>
      <c r="C4899" t="s">
        <v>8</v>
      </c>
      <c r="D4899" t="s">
        <v>14</v>
      </c>
      <c r="E4899" t="s">
        <v>51</v>
      </c>
      <c r="F4899">
        <v>7</v>
      </c>
      <c r="G4899" s="1">
        <v>120000</v>
      </c>
      <c r="H4899" t="s">
        <v>20</v>
      </c>
      <c r="I4899" t="s">
        <v>12</v>
      </c>
    </row>
    <row r="4900" spans="1:9" x14ac:dyDescent="0.3">
      <c r="A4900">
        <v>4901</v>
      </c>
      <c r="B4900">
        <v>28</v>
      </c>
      <c r="C4900" t="s">
        <v>13</v>
      </c>
      <c r="D4900" t="s">
        <v>18</v>
      </c>
      <c r="E4900" t="s">
        <v>74</v>
      </c>
      <c r="F4900">
        <v>6</v>
      </c>
      <c r="G4900" s="1">
        <v>105000</v>
      </c>
      <c r="H4900" t="s">
        <v>20</v>
      </c>
      <c r="I4900" t="s">
        <v>56</v>
      </c>
    </row>
    <row r="4901" spans="1:9" x14ac:dyDescent="0.3">
      <c r="A4901">
        <v>4902</v>
      </c>
      <c r="B4901">
        <v>26</v>
      </c>
      <c r="C4901" t="s">
        <v>8</v>
      </c>
      <c r="D4901" t="s">
        <v>9</v>
      </c>
      <c r="E4901" t="s">
        <v>141</v>
      </c>
      <c r="F4901">
        <v>5</v>
      </c>
      <c r="G4901" s="1">
        <v>85000</v>
      </c>
      <c r="H4901" t="s">
        <v>20</v>
      </c>
      <c r="I4901" t="s">
        <v>56</v>
      </c>
    </row>
    <row r="4902" spans="1:9" x14ac:dyDescent="0.3">
      <c r="A4902">
        <v>4903</v>
      </c>
      <c r="B4902">
        <v>28</v>
      </c>
      <c r="C4902" t="s">
        <v>13</v>
      </c>
      <c r="D4902" t="s">
        <v>14</v>
      </c>
      <c r="E4902" t="s">
        <v>42</v>
      </c>
      <c r="F4902">
        <v>7</v>
      </c>
      <c r="G4902" s="1">
        <v>110000</v>
      </c>
      <c r="H4902" t="s">
        <v>11</v>
      </c>
      <c r="I4902" t="s">
        <v>35</v>
      </c>
    </row>
    <row r="4903" spans="1:9" x14ac:dyDescent="0.3">
      <c r="A4903">
        <v>4904</v>
      </c>
      <c r="B4903">
        <v>34</v>
      </c>
      <c r="C4903" t="s">
        <v>8</v>
      </c>
      <c r="D4903" t="s">
        <v>18</v>
      </c>
      <c r="E4903" t="s">
        <v>74</v>
      </c>
      <c r="F4903">
        <v>12</v>
      </c>
      <c r="G4903" s="1">
        <v>170000</v>
      </c>
      <c r="H4903" t="s">
        <v>20</v>
      </c>
      <c r="I4903" t="s">
        <v>23</v>
      </c>
    </row>
    <row r="4904" spans="1:9" x14ac:dyDescent="0.3">
      <c r="A4904">
        <v>4905</v>
      </c>
      <c r="B4904">
        <v>31</v>
      </c>
      <c r="C4904" t="s">
        <v>8</v>
      </c>
      <c r="D4904" t="s">
        <v>9</v>
      </c>
      <c r="E4904" t="s">
        <v>46</v>
      </c>
      <c r="F4904">
        <v>9</v>
      </c>
      <c r="G4904" s="1">
        <v>140000</v>
      </c>
      <c r="H4904" t="s">
        <v>16</v>
      </c>
      <c r="I4904" t="s">
        <v>12</v>
      </c>
    </row>
    <row r="4905" spans="1:9" x14ac:dyDescent="0.3">
      <c r="A4905">
        <v>4906</v>
      </c>
      <c r="B4905">
        <v>24</v>
      </c>
      <c r="C4905" t="s">
        <v>13</v>
      </c>
      <c r="D4905" t="s">
        <v>210</v>
      </c>
      <c r="E4905" t="s">
        <v>21</v>
      </c>
      <c r="F4905">
        <v>1</v>
      </c>
      <c r="G4905" s="1">
        <v>30000</v>
      </c>
      <c r="H4905" t="s">
        <v>20</v>
      </c>
      <c r="I4905" t="s">
        <v>12</v>
      </c>
    </row>
    <row r="4906" spans="1:9" x14ac:dyDescent="0.3">
      <c r="A4906">
        <v>4907</v>
      </c>
      <c r="B4906">
        <v>29</v>
      </c>
      <c r="C4906" t="s">
        <v>8</v>
      </c>
      <c r="D4906" t="s">
        <v>9</v>
      </c>
      <c r="E4906" t="s">
        <v>86</v>
      </c>
      <c r="F4906">
        <v>6</v>
      </c>
      <c r="G4906" s="1">
        <v>95000</v>
      </c>
      <c r="H4906" t="s">
        <v>27</v>
      </c>
      <c r="I4906" t="s">
        <v>30</v>
      </c>
    </row>
    <row r="4907" spans="1:9" x14ac:dyDescent="0.3">
      <c r="A4907">
        <v>4908</v>
      </c>
      <c r="B4907">
        <v>27</v>
      </c>
      <c r="C4907" t="s">
        <v>13</v>
      </c>
      <c r="D4907" t="s">
        <v>14</v>
      </c>
      <c r="E4907" t="s">
        <v>97</v>
      </c>
      <c r="F4907">
        <v>4</v>
      </c>
      <c r="G4907" s="1">
        <v>80000</v>
      </c>
      <c r="H4907" t="s">
        <v>20</v>
      </c>
      <c r="I4907" t="s">
        <v>56</v>
      </c>
    </row>
    <row r="4908" spans="1:9" x14ac:dyDescent="0.3">
      <c r="A4908">
        <v>4909</v>
      </c>
      <c r="B4908">
        <v>33</v>
      </c>
      <c r="C4908" t="s">
        <v>8</v>
      </c>
      <c r="D4908" t="s">
        <v>18</v>
      </c>
      <c r="E4908" t="s">
        <v>46</v>
      </c>
      <c r="F4908">
        <v>10</v>
      </c>
      <c r="G4908" s="1">
        <v>155000</v>
      </c>
      <c r="H4908" t="s">
        <v>20</v>
      </c>
      <c r="I4908" t="s">
        <v>56</v>
      </c>
    </row>
    <row r="4909" spans="1:9" x14ac:dyDescent="0.3">
      <c r="A4909">
        <v>4910</v>
      </c>
      <c r="B4909">
        <v>21</v>
      </c>
      <c r="C4909" t="s">
        <v>13</v>
      </c>
      <c r="D4909" t="s">
        <v>210</v>
      </c>
      <c r="E4909" t="s">
        <v>138</v>
      </c>
      <c r="F4909">
        <v>0</v>
      </c>
      <c r="G4909" s="1">
        <v>25000</v>
      </c>
      <c r="H4909" t="s">
        <v>27</v>
      </c>
      <c r="I4909" t="s">
        <v>12</v>
      </c>
    </row>
    <row r="4910" spans="1:9" x14ac:dyDescent="0.3">
      <c r="A4910">
        <v>4911</v>
      </c>
      <c r="B4910">
        <v>36</v>
      </c>
      <c r="C4910" t="s">
        <v>8</v>
      </c>
      <c r="D4910" t="s">
        <v>9</v>
      </c>
      <c r="E4910" t="s">
        <v>26</v>
      </c>
      <c r="F4910">
        <v>11</v>
      </c>
      <c r="G4910" s="1">
        <v>160000</v>
      </c>
      <c r="H4910" t="s">
        <v>32</v>
      </c>
      <c r="I4910" t="s">
        <v>12</v>
      </c>
    </row>
    <row r="4911" spans="1:9" x14ac:dyDescent="0.3">
      <c r="A4911">
        <v>4912</v>
      </c>
      <c r="B4911">
        <v>25</v>
      </c>
      <c r="C4911" t="s">
        <v>13</v>
      </c>
      <c r="D4911" t="s">
        <v>9</v>
      </c>
      <c r="E4911" t="s">
        <v>42</v>
      </c>
      <c r="F4911">
        <v>3</v>
      </c>
      <c r="G4911" s="1">
        <v>65000</v>
      </c>
      <c r="H4911" t="s">
        <v>20</v>
      </c>
      <c r="I4911" t="s">
        <v>56</v>
      </c>
    </row>
    <row r="4912" spans="1:9" x14ac:dyDescent="0.3">
      <c r="A4912">
        <v>4913</v>
      </c>
      <c r="B4912">
        <v>30</v>
      </c>
      <c r="C4912" t="s">
        <v>8</v>
      </c>
      <c r="D4912" t="s">
        <v>14</v>
      </c>
      <c r="E4912" t="s">
        <v>51</v>
      </c>
      <c r="F4912">
        <v>7</v>
      </c>
      <c r="G4912" s="1">
        <v>120000</v>
      </c>
      <c r="H4912" t="s">
        <v>27</v>
      </c>
      <c r="I4912" t="s">
        <v>28</v>
      </c>
    </row>
    <row r="4913" spans="1:9" x14ac:dyDescent="0.3">
      <c r="A4913">
        <v>4914</v>
      </c>
      <c r="B4913">
        <v>28</v>
      </c>
      <c r="C4913" t="s">
        <v>13</v>
      </c>
      <c r="D4913" t="s">
        <v>18</v>
      </c>
      <c r="E4913" t="s">
        <v>74</v>
      </c>
      <c r="F4913">
        <v>6</v>
      </c>
      <c r="G4913" s="1">
        <v>105000</v>
      </c>
      <c r="H4913" t="s">
        <v>32</v>
      </c>
      <c r="I4913" t="s">
        <v>12</v>
      </c>
    </row>
    <row r="4914" spans="1:9" x14ac:dyDescent="0.3">
      <c r="A4914">
        <v>4915</v>
      </c>
      <c r="B4914">
        <v>26</v>
      </c>
      <c r="C4914" t="s">
        <v>8</v>
      </c>
      <c r="D4914" t="s">
        <v>9</v>
      </c>
      <c r="E4914" t="s">
        <v>141</v>
      </c>
      <c r="F4914">
        <v>5</v>
      </c>
      <c r="G4914" s="1">
        <v>85000</v>
      </c>
      <c r="H4914" t="s">
        <v>20</v>
      </c>
      <c r="I4914" t="s">
        <v>56</v>
      </c>
    </row>
    <row r="4915" spans="1:9" x14ac:dyDescent="0.3">
      <c r="A4915">
        <v>4916</v>
      </c>
      <c r="B4915">
        <v>28</v>
      </c>
      <c r="C4915" t="s">
        <v>13</v>
      </c>
      <c r="D4915" t="s">
        <v>14</v>
      </c>
      <c r="E4915" t="s">
        <v>42</v>
      </c>
      <c r="F4915">
        <v>7</v>
      </c>
      <c r="G4915" s="1">
        <v>110000</v>
      </c>
      <c r="H4915" t="s">
        <v>16</v>
      </c>
      <c r="I4915" t="s">
        <v>17</v>
      </c>
    </row>
    <row r="4916" spans="1:9" x14ac:dyDescent="0.3">
      <c r="A4916">
        <v>4917</v>
      </c>
      <c r="B4916">
        <v>34</v>
      </c>
      <c r="C4916" t="s">
        <v>8</v>
      </c>
      <c r="D4916" t="s">
        <v>18</v>
      </c>
      <c r="E4916" t="s">
        <v>74</v>
      </c>
      <c r="F4916">
        <v>12</v>
      </c>
      <c r="G4916" s="1">
        <v>170000</v>
      </c>
      <c r="H4916" t="s">
        <v>32</v>
      </c>
      <c r="I4916" t="s">
        <v>33</v>
      </c>
    </row>
    <row r="4917" spans="1:9" x14ac:dyDescent="0.3">
      <c r="A4917">
        <v>4918</v>
      </c>
      <c r="B4917">
        <v>31</v>
      </c>
      <c r="C4917" t="s">
        <v>8</v>
      </c>
      <c r="D4917" t="s">
        <v>9</v>
      </c>
      <c r="E4917" t="s">
        <v>46</v>
      </c>
      <c r="F4917">
        <v>9</v>
      </c>
      <c r="G4917" s="1">
        <v>140000</v>
      </c>
      <c r="H4917" t="s">
        <v>27</v>
      </c>
      <c r="I4917" t="s">
        <v>28</v>
      </c>
    </row>
    <row r="4918" spans="1:9" x14ac:dyDescent="0.3">
      <c r="A4918">
        <v>4919</v>
      </c>
      <c r="B4918">
        <v>24</v>
      </c>
      <c r="C4918" t="s">
        <v>13</v>
      </c>
      <c r="D4918" t="s">
        <v>210</v>
      </c>
      <c r="E4918" t="s">
        <v>21</v>
      </c>
      <c r="F4918">
        <v>1</v>
      </c>
      <c r="G4918" s="1">
        <v>30000</v>
      </c>
      <c r="H4918" t="s">
        <v>20</v>
      </c>
      <c r="I4918" t="s">
        <v>56</v>
      </c>
    </row>
    <row r="4919" spans="1:9" x14ac:dyDescent="0.3">
      <c r="A4919">
        <v>4920</v>
      </c>
      <c r="B4919">
        <v>29</v>
      </c>
      <c r="C4919" t="s">
        <v>8</v>
      </c>
      <c r="D4919" t="s">
        <v>9</v>
      </c>
      <c r="E4919" t="s">
        <v>86</v>
      </c>
      <c r="F4919">
        <v>6</v>
      </c>
      <c r="G4919" s="1">
        <v>95000</v>
      </c>
      <c r="H4919" t="s">
        <v>16</v>
      </c>
      <c r="I4919" t="s">
        <v>12</v>
      </c>
    </row>
    <row r="4920" spans="1:9" x14ac:dyDescent="0.3">
      <c r="A4920">
        <v>4921</v>
      </c>
      <c r="B4920">
        <v>27</v>
      </c>
      <c r="C4920" t="s">
        <v>13</v>
      </c>
      <c r="D4920" t="s">
        <v>14</v>
      </c>
      <c r="E4920" t="s">
        <v>97</v>
      </c>
      <c r="F4920">
        <v>4</v>
      </c>
      <c r="G4920" s="1">
        <v>80000</v>
      </c>
      <c r="H4920" t="s">
        <v>11</v>
      </c>
      <c r="I4920" t="s">
        <v>12</v>
      </c>
    </row>
    <row r="4921" spans="1:9" x14ac:dyDescent="0.3">
      <c r="A4921">
        <v>4922</v>
      </c>
      <c r="B4921">
        <v>33</v>
      </c>
      <c r="C4921" t="s">
        <v>8</v>
      </c>
      <c r="D4921" t="s">
        <v>18</v>
      </c>
      <c r="E4921" t="s">
        <v>46</v>
      </c>
      <c r="F4921">
        <v>10</v>
      </c>
      <c r="G4921" s="1">
        <v>155000</v>
      </c>
      <c r="H4921" t="s">
        <v>16</v>
      </c>
      <c r="I4921" t="s">
        <v>12</v>
      </c>
    </row>
    <row r="4922" spans="1:9" x14ac:dyDescent="0.3">
      <c r="A4922">
        <v>4923</v>
      </c>
      <c r="B4922">
        <v>21</v>
      </c>
      <c r="C4922" t="s">
        <v>13</v>
      </c>
      <c r="D4922" t="s">
        <v>210</v>
      </c>
      <c r="E4922" t="s">
        <v>138</v>
      </c>
      <c r="F4922">
        <v>0</v>
      </c>
      <c r="G4922" s="1">
        <v>25000</v>
      </c>
      <c r="H4922" t="s">
        <v>16</v>
      </c>
      <c r="I4922" t="s">
        <v>39</v>
      </c>
    </row>
    <row r="4923" spans="1:9" x14ac:dyDescent="0.3">
      <c r="A4923">
        <v>4924</v>
      </c>
      <c r="B4923">
        <v>36</v>
      </c>
      <c r="C4923" t="s">
        <v>8</v>
      </c>
      <c r="D4923" t="s">
        <v>9</v>
      </c>
      <c r="E4923" t="s">
        <v>26</v>
      </c>
      <c r="F4923">
        <v>11</v>
      </c>
      <c r="G4923" s="1">
        <v>160000</v>
      </c>
      <c r="H4923" t="s">
        <v>27</v>
      </c>
      <c r="I4923" t="s">
        <v>30</v>
      </c>
    </row>
    <row r="4924" spans="1:9" x14ac:dyDescent="0.3">
      <c r="A4924">
        <v>4925</v>
      </c>
      <c r="B4924">
        <v>25</v>
      </c>
      <c r="C4924" t="s">
        <v>13</v>
      </c>
      <c r="D4924" t="s">
        <v>9</v>
      </c>
      <c r="E4924" t="s">
        <v>42</v>
      </c>
      <c r="F4924">
        <v>3</v>
      </c>
      <c r="G4924" s="1">
        <v>65000</v>
      </c>
      <c r="H4924" t="s">
        <v>11</v>
      </c>
      <c r="I4924" t="s">
        <v>35</v>
      </c>
    </row>
    <row r="4925" spans="1:9" x14ac:dyDescent="0.3">
      <c r="A4925">
        <v>4926</v>
      </c>
      <c r="B4925">
        <v>30</v>
      </c>
      <c r="C4925" t="s">
        <v>8</v>
      </c>
      <c r="D4925" t="s">
        <v>14</v>
      </c>
      <c r="E4925" t="s">
        <v>51</v>
      </c>
      <c r="F4925">
        <v>7</v>
      </c>
      <c r="G4925" s="1">
        <v>120000</v>
      </c>
      <c r="H4925" t="s">
        <v>20</v>
      </c>
      <c r="I4925" t="s">
        <v>56</v>
      </c>
    </row>
    <row r="4926" spans="1:9" x14ac:dyDescent="0.3">
      <c r="A4926">
        <v>4927</v>
      </c>
      <c r="B4926">
        <v>28</v>
      </c>
      <c r="C4926" t="s">
        <v>13</v>
      </c>
      <c r="D4926" t="s">
        <v>18</v>
      </c>
      <c r="E4926" t="s">
        <v>74</v>
      </c>
      <c r="F4926">
        <v>6</v>
      </c>
      <c r="G4926" s="1">
        <v>105000</v>
      </c>
      <c r="H4926" t="s">
        <v>20</v>
      </c>
      <c r="I4926" t="s">
        <v>23</v>
      </c>
    </row>
    <row r="4927" spans="1:9" x14ac:dyDescent="0.3">
      <c r="A4927">
        <v>4928</v>
      </c>
      <c r="B4927">
        <v>26</v>
      </c>
      <c r="C4927" t="s">
        <v>8</v>
      </c>
      <c r="D4927" t="s">
        <v>9</v>
      </c>
      <c r="E4927" t="s">
        <v>141</v>
      </c>
      <c r="F4927">
        <v>5</v>
      </c>
      <c r="G4927" s="1">
        <v>85000</v>
      </c>
      <c r="H4927" t="s">
        <v>27</v>
      </c>
      <c r="I4927" t="s">
        <v>30</v>
      </c>
    </row>
    <row r="4928" spans="1:9" x14ac:dyDescent="0.3">
      <c r="A4928">
        <v>4929</v>
      </c>
      <c r="B4928">
        <v>28</v>
      </c>
      <c r="C4928" t="s">
        <v>13</v>
      </c>
      <c r="D4928" t="s">
        <v>14</v>
      </c>
      <c r="E4928" t="s">
        <v>42</v>
      </c>
      <c r="F4928">
        <v>7</v>
      </c>
      <c r="G4928" s="1">
        <v>110000</v>
      </c>
      <c r="H4928" t="s">
        <v>20</v>
      </c>
      <c r="I4928" t="s">
        <v>56</v>
      </c>
    </row>
    <row r="4929" spans="1:9" x14ac:dyDescent="0.3">
      <c r="A4929">
        <v>4930</v>
      </c>
      <c r="B4929">
        <v>34</v>
      </c>
      <c r="C4929" t="s">
        <v>8</v>
      </c>
      <c r="D4929" t="s">
        <v>18</v>
      </c>
      <c r="E4929" t="s">
        <v>74</v>
      </c>
      <c r="F4929">
        <v>12</v>
      </c>
      <c r="G4929" s="1">
        <v>170000</v>
      </c>
      <c r="H4929" t="s">
        <v>11</v>
      </c>
      <c r="I4929" t="s">
        <v>35</v>
      </c>
    </row>
    <row r="4930" spans="1:9" x14ac:dyDescent="0.3">
      <c r="A4930">
        <v>4931</v>
      </c>
      <c r="B4930">
        <v>31</v>
      </c>
      <c r="C4930" t="s">
        <v>8</v>
      </c>
      <c r="D4930" t="s">
        <v>9</v>
      </c>
      <c r="E4930" t="s">
        <v>46</v>
      </c>
      <c r="F4930">
        <v>9</v>
      </c>
      <c r="G4930" s="1">
        <v>140000</v>
      </c>
      <c r="H4930" t="s">
        <v>16</v>
      </c>
      <c r="I4930" t="s">
        <v>39</v>
      </c>
    </row>
    <row r="4931" spans="1:9" x14ac:dyDescent="0.3">
      <c r="A4931">
        <v>4932</v>
      </c>
      <c r="B4931">
        <v>24</v>
      </c>
      <c r="C4931" t="s">
        <v>13</v>
      </c>
      <c r="D4931" t="s">
        <v>210</v>
      </c>
      <c r="E4931" t="s">
        <v>21</v>
      </c>
      <c r="F4931">
        <v>1</v>
      </c>
      <c r="G4931" s="1">
        <v>30000</v>
      </c>
      <c r="H4931" t="s">
        <v>11</v>
      </c>
      <c r="I4931" t="s">
        <v>23</v>
      </c>
    </row>
    <row r="4932" spans="1:9" x14ac:dyDescent="0.3">
      <c r="A4932">
        <v>4933</v>
      </c>
      <c r="B4932">
        <v>29</v>
      </c>
      <c r="C4932" t="s">
        <v>8</v>
      </c>
      <c r="D4932" t="s">
        <v>9</v>
      </c>
      <c r="E4932" t="s">
        <v>86</v>
      </c>
      <c r="F4932">
        <v>6</v>
      </c>
      <c r="G4932" s="1">
        <v>95000</v>
      </c>
      <c r="H4932" t="s">
        <v>32</v>
      </c>
      <c r="I4932" t="s">
        <v>23</v>
      </c>
    </row>
    <row r="4933" spans="1:9" x14ac:dyDescent="0.3">
      <c r="A4933">
        <v>4934</v>
      </c>
      <c r="B4933">
        <v>27</v>
      </c>
      <c r="C4933" t="s">
        <v>13</v>
      </c>
      <c r="D4933" t="s">
        <v>14</v>
      </c>
      <c r="E4933" t="s">
        <v>97</v>
      </c>
      <c r="F4933">
        <v>4</v>
      </c>
      <c r="G4933" s="1">
        <v>80000</v>
      </c>
      <c r="H4933" t="s">
        <v>27</v>
      </c>
      <c r="I4933" t="s">
        <v>12</v>
      </c>
    </row>
    <row r="4934" spans="1:9" x14ac:dyDescent="0.3">
      <c r="A4934">
        <v>4935</v>
      </c>
      <c r="B4934">
        <v>33</v>
      </c>
      <c r="C4934" t="s">
        <v>8</v>
      </c>
      <c r="D4934" t="s">
        <v>18</v>
      </c>
      <c r="E4934" t="s">
        <v>46</v>
      </c>
      <c r="F4934">
        <v>10</v>
      </c>
      <c r="G4934" s="1">
        <v>155000</v>
      </c>
      <c r="H4934" t="s">
        <v>27</v>
      </c>
      <c r="I4934" t="s">
        <v>28</v>
      </c>
    </row>
    <row r="4935" spans="1:9" x14ac:dyDescent="0.3">
      <c r="A4935">
        <v>4936</v>
      </c>
      <c r="B4935">
        <v>21</v>
      </c>
      <c r="C4935" t="s">
        <v>13</v>
      </c>
      <c r="D4935" t="s">
        <v>210</v>
      </c>
      <c r="E4935" t="s">
        <v>138</v>
      </c>
      <c r="F4935">
        <v>0</v>
      </c>
      <c r="G4935" s="1">
        <v>25000</v>
      </c>
      <c r="H4935" t="s">
        <v>16</v>
      </c>
      <c r="I4935" t="s">
        <v>12</v>
      </c>
    </row>
    <row r="4936" spans="1:9" x14ac:dyDescent="0.3">
      <c r="A4936">
        <v>4937</v>
      </c>
      <c r="B4936">
        <v>36</v>
      </c>
      <c r="C4936" t="s">
        <v>8</v>
      </c>
      <c r="D4936" t="s">
        <v>9</v>
      </c>
      <c r="E4936" t="s">
        <v>26</v>
      </c>
      <c r="F4936">
        <v>11</v>
      </c>
      <c r="G4936" s="1">
        <v>160000</v>
      </c>
      <c r="H4936" t="s">
        <v>20</v>
      </c>
      <c r="I4936" t="s">
        <v>12</v>
      </c>
    </row>
    <row r="4937" spans="1:9" x14ac:dyDescent="0.3">
      <c r="A4937">
        <v>4938</v>
      </c>
      <c r="B4937">
        <v>25</v>
      </c>
      <c r="C4937" t="s">
        <v>13</v>
      </c>
      <c r="D4937" t="s">
        <v>9</v>
      </c>
      <c r="E4937" t="s">
        <v>42</v>
      </c>
      <c r="F4937">
        <v>3</v>
      </c>
      <c r="G4937" s="1">
        <v>65000</v>
      </c>
      <c r="H4937" t="s">
        <v>20</v>
      </c>
      <c r="I4937" t="s">
        <v>12</v>
      </c>
    </row>
    <row r="4938" spans="1:9" x14ac:dyDescent="0.3">
      <c r="A4938">
        <v>4939</v>
      </c>
      <c r="B4938">
        <v>30</v>
      </c>
      <c r="C4938" t="s">
        <v>8</v>
      </c>
      <c r="D4938" t="s">
        <v>14</v>
      </c>
      <c r="E4938" t="s">
        <v>51</v>
      </c>
      <c r="F4938">
        <v>7</v>
      </c>
      <c r="G4938" s="1">
        <v>120000</v>
      </c>
      <c r="H4938" t="s">
        <v>32</v>
      </c>
      <c r="I4938" t="s">
        <v>12</v>
      </c>
    </row>
    <row r="4939" spans="1:9" x14ac:dyDescent="0.3">
      <c r="A4939">
        <v>4940</v>
      </c>
      <c r="B4939">
        <v>28</v>
      </c>
      <c r="C4939" t="s">
        <v>13</v>
      </c>
      <c r="D4939" t="s">
        <v>18</v>
      </c>
      <c r="E4939" t="s">
        <v>74</v>
      </c>
      <c r="F4939">
        <v>6</v>
      </c>
      <c r="G4939" s="1">
        <v>105000</v>
      </c>
      <c r="H4939" t="s">
        <v>32</v>
      </c>
      <c r="I4939" t="s">
        <v>33</v>
      </c>
    </row>
    <row r="4940" spans="1:9" x14ac:dyDescent="0.3">
      <c r="A4940">
        <v>4941</v>
      </c>
      <c r="B4940">
        <v>26</v>
      </c>
      <c r="C4940" t="s">
        <v>8</v>
      </c>
      <c r="D4940" t="s">
        <v>9</v>
      </c>
      <c r="E4940" t="s">
        <v>141</v>
      </c>
      <c r="F4940">
        <v>5</v>
      </c>
      <c r="G4940" s="1">
        <v>85000</v>
      </c>
      <c r="H4940" t="s">
        <v>27</v>
      </c>
      <c r="I4940" t="s">
        <v>28</v>
      </c>
    </row>
    <row r="4941" spans="1:9" x14ac:dyDescent="0.3">
      <c r="A4941">
        <v>4942</v>
      </c>
      <c r="B4941">
        <v>28</v>
      </c>
      <c r="C4941" t="s">
        <v>13</v>
      </c>
      <c r="D4941" t="s">
        <v>14</v>
      </c>
      <c r="E4941" t="s">
        <v>42</v>
      </c>
      <c r="F4941">
        <v>7</v>
      </c>
      <c r="G4941" s="1">
        <v>110000</v>
      </c>
      <c r="H4941" t="s">
        <v>11</v>
      </c>
      <c r="I4941" t="s">
        <v>35</v>
      </c>
    </row>
    <row r="4942" spans="1:9" x14ac:dyDescent="0.3">
      <c r="A4942">
        <v>4943</v>
      </c>
      <c r="B4942">
        <v>34</v>
      </c>
      <c r="C4942" t="s">
        <v>8</v>
      </c>
      <c r="D4942" t="s">
        <v>18</v>
      </c>
      <c r="E4942" t="s">
        <v>74</v>
      </c>
      <c r="F4942">
        <v>12</v>
      </c>
      <c r="G4942" s="1">
        <v>170000</v>
      </c>
      <c r="H4942" t="s">
        <v>32</v>
      </c>
      <c r="I4942" t="s">
        <v>33</v>
      </c>
    </row>
    <row r="4943" spans="1:9" x14ac:dyDescent="0.3">
      <c r="A4943">
        <v>4944</v>
      </c>
      <c r="B4943">
        <v>31</v>
      </c>
      <c r="C4943" t="s">
        <v>8</v>
      </c>
      <c r="D4943" t="s">
        <v>9</v>
      </c>
      <c r="E4943" t="s">
        <v>46</v>
      </c>
      <c r="F4943">
        <v>9</v>
      </c>
      <c r="G4943" s="1">
        <v>140000</v>
      </c>
      <c r="H4943" t="s">
        <v>27</v>
      </c>
      <c r="I4943" t="s">
        <v>12</v>
      </c>
    </row>
    <row r="4944" spans="1:9" x14ac:dyDescent="0.3">
      <c r="A4944">
        <v>4945</v>
      </c>
      <c r="B4944">
        <v>24</v>
      </c>
      <c r="C4944" t="s">
        <v>13</v>
      </c>
      <c r="D4944" t="s">
        <v>210</v>
      </c>
      <c r="E4944" t="s">
        <v>21</v>
      </c>
      <c r="F4944">
        <v>1</v>
      </c>
      <c r="G4944" s="1">
        <v>30000</v>
      </c>
      <c r="H4944" t="s">
        <v>20</v>
      </c>
      <c r="I4944" t="s">
        <v>23</v>
      </c>
    </row>
    <row r="4945" spans="1:9" x14ac:dyDescent="0.3">
      <c r="A4945">
        <v>4946</v>
      </c>
      <c r="B4945">
        <v>29</v>
      </c>
      <c r="C4945" t="s">
        <v>8</v>
      </c>
      <c r="D4945" t="s">
        <v>9</v>
      </c>
      <c r="E4945" t="s">
        <v>86</v>
      </c>
      <c r="F4945">
        <v>6</v>
      </c>
      <c r="G4945" s="1">
        <v>95000</v>
      </c>
      <c r="H4945" t="s">
        <v>11</v>
      </c>
      <c r="I4945" t="s">
        <v>35</v>
      </c>
    </row>
    <row r="4946" spans="1:9" x14ac:dyDescent="0.3">
      <c r="A4946">
        <v>4947</v>
      </c>
      <c r="B4946">
        <v>27</v>
      </c>
      <c r="C4946" t="s">
        <v>13</v>
      </c>
      <c r="D4946" t="s">
        <v>14</v>
      </c>
      <c r="E4946" t="s">
        <v>97</v>
      </c>
      <c r="F4946">
        <v>4</v>
      </c>
      <c r="G4946" s="1">
        <v>80000</v>
      </c>
      <c r="H4946" t="s">
        <v>32</v>
      </c>
      <c r="I4946" t="s">
        <v>12</v>
      </c>
    </row>
    <row r="4947" spans="1:9" x14ac:dyDescent="0.3">
      <c r="A4947">
        <v>4948</v>
      </c>
      <c r="B4947">
        <v>33</v>
      </c>
      <c r="C4947" t="s">
        <v>8</v>
      </c>
      <c r="D4947" t="s">
        <v>18</v>
      </c>
      <c r="E4947" t="s">
        <v>46</v>
      </c>
      <c r="F4947">
        <v>10</v>
      </c>
      <c r="G4947" s="1">
        <v>155000</v>
      </c>
      <c r="H4947" t="s">
        <v>16</v>
      </c>
      <c r="I4947" t="s">
        <v>23</v>
      </c>
    </row>
    <row r="4948" spans="1:9" x14ac:dyDescent="0.3">
      <c r="A4948">
        <v>4949</v>
      </c>
      <c r="B4948">
        <v>21</v>
      </c>
      <c r="C4948" t="s">
        <v>13</v>
      </c>
      <c r="D4948" t="s">
        <v>210</v>
      </c>
      <c r="E4948" t="s">
        <v>138</v>
      </c>
      <c r="F4948">
        <v>0</v>
      </c>
      <c r="G4948" s="1">
        <v>25000</v>
      </c>
      <c r="H4948" t="s">
        <v>27</v>
      </c>
      <c r="I4948" t="s">
        <v>30</v>
      </c>
    </row>
    <row r="4949" spans="1:9" x14ac:dyDescent="0.3">
      <c r="A4949">
        <v>4950</v>
      </c>
      <c r="B4949">
        <v>36</v>
      </c>
      <c r="C4949" t="s">
        <v>8</v>
      </c>
      <c r="D4949" t="s">
        <v>9</v>
      </c>
      <c r="E4949" t="s">
        <v>26</v>
      </c>
      <c r="F4949">
        <v>11</v>
      </c>
      <c r="G4949" s="1">
        <v>160000</v>
      </c>
      <c r="H4949" t="s">
        <v>32</v>
      </c>
      <c r="I4949" t="s">
        <v>23</v>
      </c>
    </row>
    <row r="4950" spans="1:9" x14ac:dyDescent="0.3">
      <c r="A4950">
        <v>4951</v>
      </c>
      <c r="B4950">
        <v>25</v>
      </c>
      <c r="C4950" t="s">
        <v>13</v>
      </c>
      <c r="D4950" t="s">
        <v>9</v>
      </c>
      <c r="E4950" t="s">
        <v>42</v>
      </c>
      <c r="F4950">
        <v>3</v>
      </c>
      <c r="G4950" s="1">
        <v>65000</v>
      </c>
      <c r="H4950" t="s">
        <v>11</v>
      </c>
      <c r="I4950" t="s">
        <v>23</v>
      </c>
    </row>
    <row r="4951" spans="1:9" x14ac:dyDescent="0.3">
      <c r="A4951">
        <v>4952</v>
      </c>
      <c r="B4951">
        <v>30</v>
      </c>
      <c r="C4951" t="s">
        <v>8</v>
      </c>
      <c r="D4951" t="s">
        <v>14</v>
      </c>
      <c r="E4951" t="s">
        <v>51</v>
      </c>
      <c r="F4951">
        <v>7</v>
      </c>
      <c r="G4951" s="1">
        <v>120000</v>
      </c>
      <c r="H4951" t="s">
        <v>20</v>
      </c>
      <c r="I4951" t="s">
        <v>56</v>
      </c>
    </row>
    <row r="4952" spans="1:9" x14ac:dyDescent="0.3">
      <c r="A4952">
        <v>4953</v>
      </c>
      <c r="B4952">
        <v>28</v>
      </c>
      <c r="C4952" t="s">
        <v>13</v>
      </c>
      <c r="D4952" t="s">
        <v>18</v>
      </c>
      <c r="E4952" t="s">
        <v>74</v>
      </c>
      <c r="F4952">
        <v>6</v>
      </c>
      <c r="G4952" s="1">
        <v>105000</v>
      </c>
      <c r="H4952" t="s">
        <v>11</v>
      </c>
      <c r="I4952" t="s">
        <v>12</v>
      </c>
    </row>
    <row r="4953" spans="1:9" x14ac:dyDescent="0.3">
      <c r="A4953">
        <v>4954</v>
      </c>
      <c r="B4953">
        <v>26</v>
      </c>
      <c r="C4953" t="s">
        <v>8</v>
      </c>
      <c r="D4953" t="s">
        <v>9</v>
      </c>
      <c r="E4953" t="s">
        <v>141</v>
      </c>
      <c r="F4953">
        <v>5</v>
      </c>
      <c r="G4953" s="1">
        <v>85000</v>
      </c>
      <c r="H4953" t="s">
        <v>16</v>
      </c>
      <c r="I4953" t="s">
        <v>12</v>
      </c>
    </row>
    <row r="4954" spans="1:9" x14ac:dyDescent="0.3">
      <c r="A4954">
        <v>4955</v>
      </c>
      <c r="B4954">
        <v>28</v>
      </c>
      <c r="C4954" t="s">
        <v>13</v>
      </c>
      <c r="D4954" t="s">
        <v>14</v>
      </c>
      <c r="E4954" t="s">
        <v>42</v>
      </c>
      <c r="F4954">
        <v>7</v>
      </c>
      <c r="G4954" s="1">
        <v>110000</v>
      </c>
      <c r="H4954" t="s">
        <v>11</v>
      </c>
      <c r="I4954" t="s">
        <v>23</v>
      </c>
    </row>
    <row r="4955" spans="1:9" x14ac:dyDescent="0.3">
      <c r="A4955">
        <v>4956</v>
      </c>
      <c r="B4955">
        <v>34</v>
      </c>
      <c r="C4955" t="s">
        <v>8</v>
      </c>
      <c r="D4955" t="s">
        <v>18</v>
      </c>
      <c r="E4955" t="s">
        <v>74</v>
      </c>
      <c r="F4955">
        <v>12</v>
      </c>
      <c r="G4955" s="1">
        <v>170000</v>
      </c>
      <c r="H4955" t="s">
        <v>27</v>
      </c>
      <c r="I4955" t="s">
        <v>28</v>
      </c>
    </row>
    <row r="4956" spans="1:9" x14ac:dyDescent="0.3">
      <c r="A4956">
        <v>4957</v>
      </c>
      <c r="B4956">
        <v>31</v>
      </c>
      <c r="C4956" t="s">
        <v>8</v>
      </c>
      <c r="D4956" t="s">
        <v>9</v>
      </c>
      <c r="E4956" t="s">
        <v>46</v>
      </c>
      <c r="F4956">
        <v>9</v>
      </c>
      <c r="G4956" s="1">
        <v>140000</v>
      </c>
      <c r="H4956" t="s">
        <v>16</v>
      </c>
      <c r="I4956" t="s">
        <v>12</v>
      </c>
    </row>
    <row r="4957" spans="1:9" x14ac:dyDescent="0.3">
      <c r="A4957">
        <v>4958</v>
      </c>
      <c r="B4957">
        <v>24</v>
      </c>
      <c r="C4957" t="s">
        <v>13</v>
      </c>
      <c r="D4957" t="s">
        <v>210</v>
      </c>
      <c r="E4957" t="s">
        <v>21</v>
      </c>
      <c r="F4957">
        <v>1</v>
      </c>
      <c r="G4957" s="1">
        <v>30000</v>
      </c>
      <c r="H4957" t="s">
        <v>20</v>
      </c>
      <c r="I4957" t="s">
        <v>23</v>
      </c>
    </row>
    <row r="4958" spans="1:9" x14ac:dyDescent="0.3">
      <c r="A4958">
        <v>4959</v>
      </c>
      <c r="B4958">
        <v>29</v>
      </c>
      <c r="C4958" t="s">
        <v>8</v>
      </c>
      <c r="D4958" t="s">
        <v>9</v>
      </c>
      <c r="E4958" t="s">
        <v>86</v>
      </c>
      <c r="F4958">
        <v>6</v>
      </c>
      <c r="G4958" s="1">
        <v>95000</v>
      </c>
      <c r="H4958" t="s">
        <v>11</v>
      </c>
      <c r="I4958" t="s">
        <v>44</v>
      </c>
    </row>
    <row r="4959" spans="1:9" x14ac:dyDescent="0.3">
      <c r="A4959">
        <v>4960</v>
      </c>
      <c r="B4959">
        <v>27</v>
      </c>
      <c r="C4959" t="s">
        <v>13</v>
      </c>
      <c r="D4959" t="s">
        <v>14</v>
      </c>
      <c r="E4959" t="s">
        <v>97</v>
      </c>
      <c r="F4959">
        <v>4</v>
      </c>
      <c r="G4959" s="1">
        <v>80000</v>
      </c>
      <c r="H4959" t="s">
        <v>16</v>
      </c>
      <c r="I4959" t="s">
        <v>12</v>
      </c>
    </row>
    <row r="4960" spans="1:9" x14ac:dyDescent="0.3">
      <c r="A4960">
        <v>4961</v>
      </c>
      <c r="B4960">
        <v>33</v>
      </c>
      <c r="C4960" t="s">
        <v>8</v>
      </c>
      <c r="D4960" t="s">
        <v>18</v>
      </c>
      <c r="E4960" t="s">
        <v>46</v>
      </c>
      <c r="F4960">
        <v>10</v>
      </c>
      <c r="G4960" s="1">
        <v>155000</v>
      </c>
      <c r="H4960" t="s">
        <v>16</v>
      </c>
      <c r="I4960" t="s">
        <v>23</v>
      </c>
    </row>
    <row r="4961" spans="1:9" x14ac:dyDescent="0.3">
      <c r="A4961">
        <v>4962</v>
      </c>
      <c r="B4961">
        <v>21</v>
      </c>
      <c r="C4961" t="s">
        <v>13</v>
      </c>
      <c r="D4961" t="s">
        <v>210</v>
      </c>
      <c r="E4961" t="s">
        <v>138</v>
      </c>
      <c r="F4961">
        <v>0</v>
      </c>
      <c r="G4961" s="1">
        <v>25000</v>
      </c>
      <c r="H4961" t="s">
        <v>32</v>
      </c>
      <c r="I4961" t="s">
        <v>12</v>
      </c>
    </row>
    <row r="4962" spans="1:9" x14ac:dyDescent="0.3">
      <c r="A4962">
        <v>4963</v>
      </c>
      <c r="B4962">
        <v>36</v>
      </c>
      <c r="C4962" t="s">
        <v>8</v>
      </c>
      <c r="D4962" t="s">
        <v>9</v>
      </c>
      <c r="E4962" t="s">
        <v>26</v>
      </c>
      <c r="F4962">
        <v>11</v>
      </c>
      <c r="G4962" s="1">
        <v>160000</v>
      </c>
      <c r="H4962" t="s">
        <v>11</v>
      </c>
      <c r="I4962" t="s">
        <v>44</v>
      </c>
    </row>
    <row r="4963" spans="1:9" x14ac:dyDescent="0.3">
      <c r="A4963">
        <v>4964</v>
      </c>
      <c r="B4963">
        <v>25</v>
      </c>
      <c r="C4963" t="s">
        <v>13</v>
      </c>
      <c r="D4963" t="s">
        <v>9</v>
      </c>
      <c r="E4963" t="s">
        <v>42</v>
      </c>
      <c r="F4963">
        <v>3</v>
      </c>
      <c r="G4963" s="1">
        <v>65000</v>
      </c>
      <c r="H4963" t="s">
        <v>11</v>
      </c>
      <c r="I4963" t="s">
        <v>12</v>
      </c>
    </row>
    <row r="4964" spans="1:9" x14ac:dyDescent="0.3">
      <c r="A4964">
        <v>4965</v>
      </c>
      <c r="B4964">
        <v>30</v>
      </c>
      <c r="C4964" t="s">
        <v>8</v>
      </c>
      <c r="D4964" t="s">
        <v>14</v>
      </c>
      <c r="E4964" t="s">
        <v>51</v>
      </c>
      <c r="F4964">
        <v>7</v>
      </c>
      <c r="G4964" s="1">
        <v>120000</v>
      </c>
      <c r="H4964" t="s">
        <v>16</v>
      </c>
      <c r="I4964" t="s">
        <v>39</v>
      </c>
    </row>
    <row r="4965" spans="1:9" x14ac:dyDescent="0.3">
      <c r="A4965">
        <v>4966</v>
      </c>
      <c r="B4965">
        <v>28</v>
      </c>
      <c r="C4965" t="s">
        <v>13</v>
      </c>
      <c r="D4965" t="s">
        <v>18</v>
      </c>
      <c r="E4965" t="s">
        <v>74</v>
      </c>
      <c r="F4965">
        <v>6</v>
      </c>
      <c r="G4965" s="1">
        <v>105000</v>
      </c>
      <c r="H4965" t="s">
        <v>11</v>
      </c>
      <c r="I4965" t="s">
        <v>44</v>
      </c>
    </row>
    <row r="4966" spans="1:9" x14ac:dyDescent="0.3">
      <c r="A4966">
        <v>4967</v>
      </c>
      <c r="B4966">
        <v>26</v>
      </c>
      <c r="C4966" t="s">
        <v>8</v>
      </c>
      <c r="D4966" t="s">
        <v>9</v>
      </c>
      <c r="E4966" t="s">
        <v>141</v>
      </c>
      <c r="F4966">
        <v>5</v>
      </c>
      <c r="G4966" s="1">
        <v>85000</v>
      </c>
      <c r="H4966" t="s">
        <v>11</v>
      </c>
      <c r="I4966" t="s">
        <v>12</v>
      </c>
    </row>
    <row r="4967" spans="1:9" x14ac:dyDescent="0.3">
      <c r="A4967">
        <v>4968</v>
      </c>
      <c r="B4967">
        <v>28</v>
      </c>
      <c r="C4967" t="s">
        <v>13</v>
      </c>
      <c r="D4967" t="s">
        <v>14</v>
      </c>
      <c r="E4967" t="s">
        <v>42</v>
      </c>
      <c r="F4967">
        <v>7</v>
      </c>
      <c r="G4967" s="1">
        <v>110000</v>
      </c>
      <c r="H4967" t="s">
        <v>11</v>
      </c>
      <c r="I4967" t="s">
        <v>44</v>
      </c>
    </row>
    <row r="4968" spans="1:9" x14ac:dyDescent="0.3">
      <c r="A4968">
        <v>4969</v>
      </c>
      <c r="B4968">
        <v>34</v>
      </c>
      <c r="C4968" t="s">
        <v>8</v>
      </c>
      <c r="D4968" t="s">
        <v>18</v>
      </c>
      <c r="E4968" t="s">
        <v>74</v>
      </c>
      <c r="F4968">
        <v>12</v>
      </c>
      <c r="G4968" s="1">
        <v>170000</v>
      </c>
      <c r="H4968" t="s">
        <v>11</v>
      </c>
      <c r="I4968" t="s">
        <v>23</v>
      </c>
    </row>
    <row r="4969" spans="1:9" x14ac:dyDescent="0.3">
      <c r="A4969">
        <v>4970</v>
      </c>
      <c r="B4969">
        <v>31</v>
      </c>
      <c r="C4969" t="s">
        <v>8</v>
      </c>
      <c r="D4969" t="s">
        <v>9</v>
      </c>
      <c r="E4969" t="s">
        <v>46</v>
      </c>
      <c r="F4969">
        <v>9</v>
      </c>
      <c r="G4969" s="1">
        <v>140000</v>
      </c>
      <c r="H4969" t="s">
        <v>27</v>
      </c>
      <c r="I4969" t="s">
        <v>28</v>
      </c>
    </row>
    <row r="4970" spans="1:9" x14ac:dyDescent="0.3">
      <c r="A4970">
        <v>4971</v>
      </c>
      <c r="B4970">
        <v>24</v>
      </c>
      <c r="C4970" t="s">
        <v>13</v>
      </c>
      <c r="D4970" t="s">
        <v>210</v>
      </c>
      <c r="E4970" t="s">
        <v>21</v>
      </c>
      <c r="F4970">
        <v>1</v>
      </c>
      <c r="G4970" s="1">
        <v>30000</v>
      </c>
      <c r="H4970" t="s">
        <v>16</v>
      </c>
      <c r="I4970" t="s">
        <v>12</v>
      </c>
    </row>
    <row r="4971" spans="1:9" x14ac:dyDescent="0.3">
      <c r="A4971">
        <v>4972</v>
      </c>
      <c r="B4971">
        <v>29</v>
      </c>
      <c r="C4971" t="s">
        <v>8</v>
      </c>
      <c r="D4971" t="s">
        <v>9</v>
      </c>
      <c r="E4971" t="s">
        <v>86</v>
      </c>
      <c r="F4971">
        <v>6</v>
      </c>
      <c r="G4971" s="1">
        <v>95000</v>
      </c>
      <c r="H4971" t="s">
        <v>27</v>
      </c>
      <c r="I4971" t="s">
        <v>28</v>
      </c>
    </row>
    <row r="4972" spans="1:9" x14ac:dyDescent="0.3">
      <c r="A4972">
        <v>4973</v>
      </c>
      <c r="B4972">
        <v>27</v>
      </c>
      <c r="C4972" t="s">
        <v>13</v>
      </c>
      <c r="D4972" t="s">
        <v>14</v>
      </c>
      <c r="E4972" t="s">
        <v>97</v>
      </c>
      <c r="F4972">
        <v>4</v>
      </c>
      <c r="G4972" s="1">
        <v>80000</v>
      </c>
      <c r="H4972" t="s">
        <v>32</v>
      </c>
      <c r="I4972" t="s">
        <v>33</v>
      </c>
    </row>
    <row r="4973" spans="1:9" x14ac:dyDescent="0.3">
      <c r="A4973">
        <v>4974</v>
      </c>
      <c r="B4973">
        <v>33</v>
      </c>
      <c r="C4973" t="s">
        <v>8</v>
      </c>
      <c r="D4973" t="s">
        <v>18</v>
      </c>
      <c r="E4973" t="s">
        <v>46</v>
      </c>
      <c r="F4973">
        <v>10</v>
      </c>
      <c r="G4973" s="1">
        <v>155000</v>
      </c>
      <c r="H4973" t="s">
        <v>20</v>
      </c>
      <c r="I4973" t="s">
        <v>56</v>
      </c>
    </row>
    <row r="4974" spans="1:9" x14ac:dyDescent="0.3">
      <c r="A4974">
        <v>4975</v>
      </c>
      <c r="B4974">
        <v>21</v>
      </c>
      <c r="C4974" t="s">
        <v>13</v>
      </c>
      <c r="D4974" t="s">
        <v>210</v>
      </c>
      <c r="E4974" t="s">
        <v>138</v>
      </c>
      <c r="F4974">
        <v>0</v>
      </c>
      <c r="G4974" s="1">
        <v>25000</v>
      </c>
      <c r="H4974" t="s">
        <v>20</v>
      </c>
      <c r="I4974" t="s">
        <v>56</v>
      </c>
    </row>
    <row r="4975" spans="1:9" x14ac:dyDescent="0.3">
      <c r="A4975">
        <v>4976</v>
      </c>
      <c r="B4975">
        <v>36</v>
      </c>
      <c r="C4975" t="s">
        <v>8</v>
      </c>
      <c r="D4975" t="s">
        <v>9</v>
      </c>
      <c r="E4975" t="s">
        <v>26</v>
      </c>
      <c r="F4975">
        <v>11</v>
      </c>
      <c r="G4975" s="1">
        <v>160000</v>
      </c>
      <c r="H4975" t="s">
        <v>20</v>
      </c>
      <c r="I4975" t="s">
        <v>56</v>
      </c>
    </row>
    <row r="4976" spans="1:9" x14ac:dyDescent="0.3">
      <c r="A4976">
        <v>4977</v>
      </c>
      <c r="B4976">
        <v>25</v>
      </c>
      <c r="C4976" t="s">
        <v>13</v>
      </c>
      <c r="D4976" t="s">
        <v>9</v>
      </c>
      <c r="E4976" t="s">
        <v>42</v>
      </c>
      <c r="F4976">
        <v>3</v>
      </c>
      <c r="G4976" s="1">
        <v>65000</v>
      </c>
      <c r="H4976" t="s">
        <v>27</v>
      </c>
      <c r="I4976" t="s">
        <v>28</v>
      </c>
    </row>
    <row r="4977" spans="1:9" x14ac:dyDescent="0.3">
      <c r="A4977">
        <v>4978</v>
      </c>
      <c r="B4977">
        <v>30</v>
      </c>
      <c r="C4977" t="s">
        <v>8</v>
      </c>
      <c r="D4977" t="s">
        <v>14</v>
      </c>
      <c r="E4977" t="s">
        <v>51</v>
      </c>
      <c r="F4977">
        <v>7</v>
      </c>
      <c r="G4977" s="1">
        <v>120000</v>
      </c>
      <c r="H4977" t="s">
        <v>27</v>
      </c>
      <c r="I4977" t="s">
        <v>30</v>
      </c>
    </row>
    <row r="4978" spans="1:9" x14ac:dyDescent="0.3">
      <c r="A4978">
        <v>4979</v>
      </c>
      <c r="B4978">
        <v>28</v>
      </c>
      <c r="C4978" t="s">
        <v>13</v>
      </c>
      <c r="D4978" t="s">
        <v>18</v>
      </c>
      <c r="E4978" t="s">
        <v>74</v>
      </c>
      <c r="F4978">
        <v>6</v>
      </c>
      <c r="G4978" s="1">
        <v>105000</v>
      </c>
      <c r="H4978" t="s">
        <v>16</v>
      </c>
      <c r="I4978" t="s">
        <v>12</v>
      </c>
    </row>
    <row r="4979" spans="1:9" x14ac:dyDescent="0.3">
      <c r="A4979">
        <v>4980</v>
      </c>
      <c r="B4979">
        <v>26</v>
      </c>
      <c r="C4979" t="s">
        <v>8</v>
      </c>
      <c r="D4979" t="s">
        <v>9</v>
      </c>
      <c r="E4979" t="s">
        <v>141</v>
      </c>
      <c r="F4979">
        <v>5</v>
      </c>
      <c r="G4979" s="1">
        <v>85000</v>
      </c>
      <c r="H4979" t="s">
        <v>27</v>
      </c>
      <c r="I4979" t="s">
        <v>12</v>
      </c>
    </row>
    <row r="4980" spans="1:9" x14ac:dyDescent="0.3">
      <c r="A4980">
        <v>4981</v>
      </c>
      <c r="B4980">
        <v>28</v>
      </c>
      <c r="C4980" t="s">
        <v>13</v>
      </c>
      <c r="D4980" t="s">
        <v>14</v>
      </c>
      <c r="E4980" t="s">
        <v>42</v>
      </c>
      <c r="F4980">
        <v>7</v>
      </c>
      <c r="G4980" s="1">
        <v>110000</v>
      </c>
      <c r="H4980" t="s">
        <v>16</v>
      </c>
      <c r="I4980" t="s">
        <v>12</v>
      </c>
    </row>
    <row r="4981" spans="1:9" x14ac:dyDescent="0.3">
      <c r="A4981">
        <v>4982</v>
      </c>
      <c r="B4981">
        <v>34</v>
      </c>
      <c r="C4981" t="s">
        <v>8</v>
      </c>
      <c r="D4981" t="s">
        <v>18</v>
      </c>
      <c r="E4981" t="s">
        <v>74</v>
      </c>
      <c r="F4981">
        <v>12</v>
      </c>
      <c r="G4981" s="1">
        <v>170000</v>
      </c>
      <c r="H4981" t="s">
        <v>27</v>
      </c>
      <c r="I4981" t="s">
        <v>12</v>
      </c>
    </row>
    <row r="4982" spans="1:9" x14ac:dyDescent="0.3">
      <c r="A4982">
        <v>4983</v>
      </c>
      <c r="B4982">
        <v>31</v>
      </c>
      <c r="C4982" t="s">
        <v>8</v>
      </c>
      <c r="D4982" t="s">
        <v>9</v>
      </c>
      <c r="E4982" t="s">
        <v>46</v>
      </c>
      <c r="F4982">
        <v>9</v>
      </c>
      <c r="G4982" s="1">
        <v>140000</v>
      </c>
      <c r="H4982" t="s">
        <v>16</v>
      </c>
      <c r="I4982" t="s">
        <v>23</v>
      </c>
    </row>
    <row r="4983" spans="1:9" x14ac:dyDescent="0.3">
      <c r="A4983">
        <v>4984</v>
      </c>
      <c r="B4983">
        <v>24</v>
      </c>
      <c r="C4983" t="s">
        <v>13</v>
      </c>
      <c r="D4983" t="s">
        <v>210</v>
      </c>
      <c r="E4983" t="s">
        <v>21</v>
      </c>
      <c r="F4983">
        <v>1</v>
      </c>
      <c r="G4983" s="1">
        <v>30000</v>
      </c>
      <c r="H4983" t="s">
        <v>11</v>
      </c>
      <c r="I4983" t="s">
        <v>23</v>
      </c>
    </row>
    <row r="4984" spans="1:9" x14ac:dyDescent="0.3">
      <c r="A4984">
        <v>4985</v>
      </c>
      <c r="B4984">
        <v>29</v>
      </c>
      <c r="C4984" t="s">
        <v>8</v>
      </c>
      <c r="D4984" t="s">
        <v>9</v>
      </c>
      <c r="E4984" t="s">
        <v>86</v>
      </c>
      <c r="F4984">
        <v>6</v>
      </c>
      <c r="G4984" s="1">
        <v>95000</v>
      </c>
      <c r="H4984" t="s">
        <v>11</v>
      </c>
      <c r="I4984" t="s">
        <v>23</v>
      </c>
    </row>
    <row r="4985" spans="1:9" x14ac:dyDescent="0.3">
      <c r="A4985">
        <v>4986</v>
      </c>
      <c r="B4985">
        <v>27</v>
      </c>
      <c r="C4985" t="s">
        <v>13</v>
      </c>
      <c r="D4985" t="s">
        <v>14</v>
      </c>
      <c r="E4985" t="s">
        <v>97</v>
      </c>
      <c r="F4985">
        <v>4</v>
      </c>
      <c r="G4985" s="1">
        <v>80000</v>
      </c>
      <c r="H4985" t="s">
        <v>11</v>
      </c>
      <c r="I4985" t="s">
        <v>23</v>
      </c>
    </row>
    <row r="4986" spans="1:9" x14ac:dyDescent="0.3">
      <c r="A4986">
        <v>4987</v>
      </c>
      <c r="B4986">
        <v>33</v>
      </c>
      <c r="C4986" t="s">
        <v>8</v>
      </c>
      <c r="D4986" t="s">
        <v>18</v>
      </c>
      <c r="E4986" t="s">
        <v>46</v>
      </c>
      <c r="F4986">
        <v>10</v>
      </c>
      <c r="G4986" s="1">
        <v>155000</v>
      </c>
      <c r="H4986" t="s">
        <v>16</v>
      </c>
      <c r="I4986" t="s">
        <v>12</v>
      </c>
    </row>
    <row r="4987" spans="1:9" x14ac:dyDescent="0.3">
      <c r="A4987">
        <v>4988</v>
      </c>
      <c r="B4987">
        <v>21</v>
      </c>
      <c r="C4987" t="s">
        <v>13</v>
      </c>
      <c r="D4987" t="s">
        <v>210</v>
      </c>
      <c r="E4987" t="s">
        <v>138</v>
      </c>
      <c r="F4987">
        <v>0</v>
      </c>
      <c r="G4987" s="1">
        <v>25000</v>
      </c>
      <c r="H4987" t="s">
        <v>27</v>
      </c>
      <c r="I4987" t="s">
        <v>28</v>
      </c>
    </row>
    <row r="4988" spans="1:9" x14ac:dyDescent="0.3">
      <c r="A4988">
        <v>4989</v>
      </c>
      <c r="B4988">
        <v>36</v>
      </c>
      <c r="C4988" t="s">
        <v>8</v>
      </c>
      <c r="D4988" t="s">
        <v>9</v>
      </c>
      <c r="E4988" t="s">
        <v>26</v>
      </c>
      <c r="F4988">
        <v>11</v>
      </c>
      <c r="G4988" s="1">
        <v>160000</v>
      </c>
      <c r="H4988" t="s">
        <v>20</v>
      </c>
      <c r="I4988" t="s">
        <v>12</v>
      </c>
    </row>
    <row r="4989" spans="1:9" x14ac:dyDescent="0.3">
      <c r="A4989">
        <v>4990</v>
      </c>
      <c r="B4989">
        <v>25</v>
      </c>
      <c r="C4989" t="s">
        <v>13</v>
      </c>
      <c r="D4989" t="s">
        <v>9</v>
      </c>
      <c r="E4989" t="s">
        <v>42</v>
      </c>
      <c r="F4989">
        <v>3</v>
      </c>
      <c r="G4989" s="1">
        <v>65000</v>
      </c>
      <c r="H4989" t="s">
        <v>32</v>
      </c>
      <c r="I4989" t="s">
        <v>23</v>
      </c>
    </row>
    <row r="4990" spans="1:9" x14ac:dyDescent="0.3">
      <c r="A4990">
        <v>4991</v>
      </c>
      <c r="B4990">
        <v>30</v>
      </c>
      <c r="C4990" t="s">
        <v>8</v>
      </c>
      <c r="D4990" t="s">
        <v>14</v>
      </c>
      <c r="E4990" t="s">
        <v>51</v>
      </c>
      <c r="F4990">
        <v>7</v>
      </c>
      <c r="G4990" s="1">
        <v>120000</v>
      </c>
      <c r="H4990" t="s">
        <v>32</v>
      </c>
      <c r="I4990" t="s">
        <v>23</v>
      </c>
    </row>
    <row r="4991" spans="1:9" x14ac:dyDescent="0.3">
      <c r="A4991">
        <v>4992</v>
      </c>
      <c r="B4991">
        <v>28</v>
      </c>
      <c r="C4991" t="s">
        <v>13</v>
      </c>
      <c r="D4991" t="s">
        <v>18</v>
      </c>
      <c r="E4991" t="s">
        <v>74</v>
      </c>
      <c r="F4991">
        <v>6</v>
      </c>
      <c r="G4991" s="1">
        <v>105000</v>
      </c>
      <c r="H4991" t="s">
        <v>27</v>
      </c>
      <c r="I4991" t="s">
        <v>30</v>
      </c>
    </row>
    <row r="4992" spans="1:9" x14ac:dyDescent="0.3">
      <c r="A4992">
        <v>4993</v>
      </c>
      <c r="B4992">
        <v>26</v>
      </c>
      <c r="C4992" t="s">
        <v>8</v>
      </c>
      <c r="D4992" t="s">
        <v>9</v>
      </c>
      <c r="E4992" t="s">
        <v>141</v>
      </c>
      <c r="F4992">
        <v>5</v>
      </c>
      <c r="G4992" s="1">
        <v>85000</v>
      </c>
      <c r="H4992" t="s">
        <v>11</v>
      </c>
      <c r="I4992" t="s">
        <v>12</v>
      </c>
    </row>
    <row r="4993" spans="1:9" x14ac:dyDescent="0.3">
      <c r="A4993">
        <v>4994</v>
      </c>
      <c r="B4993">
        <v>28</v>
      </c>
      <c r="C4993" t="s">
        <v>13</v>
      </c>
      <c r="D4993" t="s">
        <v>14</v>
      </c>
      <c r="E4993" t="s">
        <v>42</v>
      </c>
      <c r="F4993">
        <v>7</v>
      </c>
      <c r="G4993" s="1">
        <v>110000</v>
      </c>
      <c r="H4993" t="s">
        <v>11</v>
      </c>
      <c r="I4993" t="s">
        <v>12</v>
      </c>
    </row>
    <row r="4994" spans="1:9" x14ac:dyDescent="0.3">
      <c r="A4994">
        <v>4995</v>
      </c>
      <c r="B4994">
        <v>34</v>
      </c>
      <c r="C4994" t="s">
        <v>8</v>
      </c>
      <c r="D4994" t="s">
        <v>18</v>
      </c>
      <c r="E4994" t="s">
        <v>74</v>
      </c>
      <c r="F4994">
        <v>12</v>
      </c>
      <c r="G4994" s="1">
        <v>170000</v>
      </c>
      <c r="H4994" t="s">
        <v>16</v>
      </c>
      <c r="I4994" t="s">
        <v>12</v>
      </c>
    </row>
    <row r="4995" spans="1:9" x14ac:dyDescent="0.3">
      <c r="A4995">
        <v>4996</v>
      </c>
      <c r="B4995">
        <v>31</v>
      </c>
      <c r="C4995" t="s">
        <v>8</v>
      </c>
      <c r="D4995" t="s">
        <v>9</v>
      </c>
      <c r="E4995" t="s">
        <v>46</v>
      </c>
      <c r="F4995">
        <v>9</v>
      </c>
      <c r="G4995" s="1">
        <v>140000</v>
      </c>
      <c r="H4995" t="s">
        <v>11</v>
      </c>
      <c r="I4995" t="s">
        <v>23</v>
      </c>
    </row>
    <row r="4996" spans="1:9" x14ac:dyDescent="0.3">
      <c r="A4996">
        <v>4997</v>
      </c>
      <c r="B4996">
        <v>24</v>
      </c>
      <c r="C4996" t="s">
        <v>13</v>
      </c>
      <c r="D4996" t="s">
        <v>210</v>
      </c>
      <c r="E4996" t="s">
        <v>21</v>
      </c>
      <c r="F4996">
        <v>1</v>
      </c>
      <c r="G4996" s="1">
        <v>30000</v>
      </c>
      <c r="H4996" t="s">
        <v>27</v>
      </c>
      <c r="I4996" t="s">
        <v>28</v>
      </c>
    </row>
    <row r="4997" spans="1:9" x14ac:dyDescent="0.3">
      <c r="A4997">
        <v>4998</v>
      </c>
      <c r="B4997">
        <v>29</v>
      </c>
      <c r="C4997" t="s">
        <v>8</v>
      </c>
      <c r="D4997" t="s">
        <v>9</v>
      </c>
      <c r="E4997" t="s">
        <v>86</v>
      </c>
      <c r="F4997">
        <v>6</v>
      </c>
      <c r="G4997" s="1">
        <v>95000</v>
      </c>
      <c r="H4997" t="s">
        <v>27</v>
      </c>
      <c r="I4997" t="s">
        <v>12</v>
      </c>
    </row>
    <row r="4998" spans="1:9" x14ac:dyDescent="0.3">
      <c r="A4998">
        <v>4999</v>
      </c>
      <c r="B4998">
        <v>27</v>
      </c>
      <c r="C4998" t="s">
        <v>13</v>
      </c>
      <c r="D4998" t="s">
        <v>14</v>
      </c>
      <c r="E4998" t="s">
        <v>97</v>
      </c>
      <c r="F4998">
        <v>4</v>
      </c>
      <c r="G4998" s="1">
        <v>80000</v>
      </c>
      <c r="H4998" t="s">
        <v>11</v>
      </c>
      <c r="I4998" t="s">
        <v>23</v>
      </c>
    </row>
    <row r="4999" spans="1:9" x14ac:dyDescent="0.3">
      <c r="A4999">
        <v>5000</v>
      </c>
      <c r="B4999">
        <v>22</v>
      </c>
      <c r="C4999" t="s">
        <v>13</v>
      </c>
      <c r="D4999" t="s">
        <v>210</v>
      </c>
      <c r="E4999" t="s">
        <v>21</v>
      </c>
      <c r="F4999">
        <v>0</v>
      </c>
      <c r="G4999" s="1">
        <v>25000</v>
      </c>
      <c r="H4999" t="s">
        <v>16</v>
      </c>
      <c r="I4999" t="s">
        <v>23</v>
      </c>
    </row>
    <row r="5000" spans="1:9" x14ac:dyDescent="0.3">
      <c r="A5000">
        <v>5001</v>
      </c>
      <c r="B5000">
        <v>45</v>
      </c>
      <c r="C5000" t="s">
        <v>8</v>
      </c>
      <c r="D5000" t="s">
        <v>9</v>
      </c>
      <c r="E5000" t="s">
        <v>51</v>
      </c>
      <c r="F5000">
        <v>21</v>
      </c>
      <c r="G5000" s="1">
        <v>250000</v>
      </c>
      <c r="H5000" t="s">
        <v>20</v>
      </c>
      <c r="I5000" t="s">
        <v>56</v>
      </c>
    </row>
    <row r="5001" spans="1:9" x14ac:dyDescent="0.3">
      <c r="A5001">
        <v>5002</v>
      </c>
      <c r="B5001">
        <v>31</v>
      </c>
      <c r="C5001" t="s">
        <v>13</v>
      </c>
      <c r="D5001" t="s">
        <v>14</v>
      </c>
      <c r="E5001" t="s">
        <v>97</v>
      </c>
      <c r="F5001">
        <v>8</v>
      </c>
      <c r="G5001" s="1">
        <v>120000</v>
      </c>
      <c r="H5001" t="s">
        <v>20</v>
      </c>
      <c r="I5001" t="s">
        <v>23</v>
      </c>
    </row>
    <row r="5002" spans="1:9" x14ac:dyDescent="0.3">
      <c r="A5002">
        <v>5003</v>
      </c>
      <c r="B5002">
        <v>28</v>
      </c>
      <c r="C5002" t="s">
        <v>8</v>
      </c>
      <c r="D5002" t="s">
        <v>9</v>
      </c>
      <c r="E5002" t="s">
        <v>86</v>
      </c>
      <c r="F5002">
        <v>4</v>
      </c>
      <c r="G5002" s="1">
        <v>80000</v>
      </c>
      <c r="H5002" t="s">
        <v>32</v>
      </c>
      <c r="I5002" t="s">
        <v>23</v>
      </c>
    </row>
    <row r="5003" spans="1:9" x14ac:dyDescent="0.3">
      <c r="A5003">
        <v>5004</v>
      </c>
      <c r="B5003">
        <v>29</v>
      </c>
      <c r="C5003" t="s">
        <v>8</v>
      </c>
      <c r="D5003" t="s">
        <v>9</v>
      </c>
      <c r="E5003" t="s">
        <v>141</v>
      </c>
      <c r="F5003">
        <v>6</v>
      </c>
      <c r="G5003" s="1">
        <v>100000</v>
      </c>
      <c r="H5003" t="s">
        <v>20</v>
      </c>
      <c r="I5003" t="s">
        <v>56</v>
      </c>
    </row>
    <row r="5004" spans="1:9" x14ac:dyDescent="0.3">
      <c r="A5004">
        <v>5005</v>
      </c>
      <c r="B5004">
        <v>35</v>
      </c>
      <c r="C5004" t="s">
        <v>13</v>
      </c>
      <c r="D5004" t="s">
        <v>18</v>
      </c>
      <c r="E5004" t="s">
        <v>74</v>
      </c>
      <c r="F5004">
        <v>12</v>
      </c>
      <c r="G5004" s="1">
        <v>170000</v>
      </c>
      <c r="H5004" t="s">
        <v>20</v>
      </c>
      <c r="I5004" t="s">
        <v>23</v>
      </c>
    </row>
    <row r="5005" spans="1:9" x14ac:dyDescent="0.3">
      <c r="A5005">
        <v>5006</v>
      </c>
      <c r="B5005">
        <v>27</v>
      </c>
      <c r="C5005" t="s">
        <v>8</v>
      </c>
      <c r="D5005" t="s">
        <v>210</v>
      </c>
      <c r="E5005" t="s">
        <v>99</v>
      </c>
      <c r="F5005">
        <v>3</v>
      </c>
      <c r="G5005" s="1">
        <v>50000</v>
      </c>
      <c r="H5005" t="s">
        <v>11</v>
      </c>
      <c r="I5005" t="s">
        <v>44</v>
      </c>
    </row>
    <row r="5006" spans="1:9" x14ac:dyDescent="0.3">
      <c r="A5006">
        <v>5007</v>
      </c>
      <c r="B5006">
        <v>33</v>
      </c>
      <c r="C5006" t="s">
        <v>13</v>
      </c>
      <c r="D5006" t="s">
        <v>9</v>
      </c>
      <c r="E5006" t="s">
        <v>42</v>
      </c>
      <c r="F5006">
        <v>9</v>
      </c>
      <c r="G5006" s="1">
        <v>140000</v>
      </c>
      <c r="H5006" t="s">
        <v>16</v>
      </c>
      <c r="I5006" t="s">
        <v>23</v>
      </c>
    </row>
    <row r="5007" spans="1:9" x14ac:dyDescent="0.3">
      <c r="A5007">
        <v>5008</v>
      </c>
      <c r="B5007">
        <v>30</v>
      </c>
      <c r="C5007" t="s">
        <v>8</v>
      </c>
      <c r="D5007" t="s">
        <v>14</v>
      </c>
      <c r="E5007" t="s">
        <v>51</v>
      </c>
      <c r="F5007">
        <v>7</v>
      </c>
      <c r="G5007" s="1">
        <v>120000</v>
      </c>
      <c r="H5007" t="s">
        <v>32</v>
      </c>
      <c r="I5007" t="s">
        <v>33</v>
      </c>
    </row>
    <row r="5008" spans="1:9" x14ac:dyDescent="0.3">
      <c r="A5008">
        <v>5009</v>
      </c>
      <c r="B5008">
        <v>25</v>
      </c>
      <c r="C5008" t="s">
        <v>13</v>
      </c>
      <c r="D5008" t="s">
        <v>9</v>
      </c>
      <c r="E5008" t="s">
        <v>42</v>
      </c>
      <c r="F5008">
        <v>2</v>
      </c>
      <c r="G5008" s="1">
        <v>55000</v>
      </c>
      <c r="H5008" t="s">
        <v>20</v>
      </c>
      <c r="I5008" t="s">
        <v>23</v>
      </c>
    </row>
    <row r="5009" spans="1:9" x14ac:dyDescent="0.3">
      <c r="A5009">
        <v>5010</v>
      </c>
      <c r="B5009">
        <v>26</v>
      </c>
      <c r="C5009" t="s">
        <v>8</v>
      </c>
      <c r="D5009" t="s">
        <v>9</v>
      </c>
      <c r="E5009" t="s">
        <v>141</v>
      </c>
      <c r="F5009">
        <v>5</v>
      </c>
      <c r="G5009" s="1">
        <v>85000</v>
      </c>
      <c r="H5009" t="s">
        <v>27</v>
      </c>
      <c r="I5009" t="s">
        <v>28</v>
      </c>
    </row>
    <row r="5010" spans="1:9" x14ac:dyDescent="0.3">
      <c r="A5010">
        <v>5011</v>
      </c>
      <c r="B5010">
        <v>29</v>
      </c>
      <c r="C5010" t="s">
        <v>13</v>
      </c>
      <c r="D5010" t="s">
        <v>14</v>
      </c>
      <c r="E5010" t="s">
        <v>97</v>
      </c>
      <c r="F5010">
        <v>4</v>
      </c>
      <c r="G5010" s="1">
        <v>80000</v>
      </c>
      <c r="H5010" t="s">
        <v>11</v>
      </c>
      <c r="I5010" t="s">
        <v>35</v>
      </c>
    </row>
    <row r="5011" spans="1:9" x14ac:dyDescent="0.3">
      <c r="A5011">
        <v>5012</v>
      </c>
      <c r="B5011">
        <v>34</v>
      </c>
      <c r="C5011" t="s">
        <v>8</v>
      </c>
      <c r="D5011" t="s">
        <v>18</v>
      </c>
      <c r="E5011" t="s">
        <v>74</v>
      </c>
      <c r="F5011">
        <v>12</v>
      </c>
      <c r="G5011" s="1">
        <v>170000</v>
      </c>
      <c r="H5011" t="s">
        <v>16</v>
      </c>
      <c r="I5011" t="s">
        <v>17</v>
      </c>
    </row>
    <row r="5012" spans="1:9" x14ac:dyDescent="0.3">
      <c r="A5012">
        <v>5013</v>
      </c>
      <c r="B5012">
        <v>31</v>
      </c>
      <c r="C5012" t="s">
        <v>8</v>
      </c>
      <c r="D5012" t="s">
        <v>9</v>
      </c>
      <c r="E5012" t="s">
        <v>46</v>
      </c>
      <c r="F5012">
        <v>9</v>
      </c>
      <c r="G5012" s="1">
        <v>140000</v>
      </c>
      <c r="H5012" t="s">
        <v>16</v>
      </c>
      <c r="I5012" t="s">
        <v>39</v>
      </c>
    </row>
    <row r="5013" spans="1:9" x14ac:dyDescent="0.3">
      <c r="A5013">
        <v>5014</v>
      </c>
      <c r="B5013">
        <v>24</v>
      </c>
      <c r="C5013" t="s">
        <v>13</v>
      </c>
      <c r="D5013" t="s">
        <v>210</v>
      </c>
      <c r="E5013" t="s">
        <v>21</v>
      </c>
      <c r="F5013">
        <v>1</v>
      </c>
      <c r="G5013" s="1">
        <v>30000</v>
      </c>
      <c r="H5013" t="s">
        <v>16</v>
      </c>
      <c r="I5013" t="s">
        <v>12</v>
      </c>
    </row>
    <row r="5014" spans="1:9" x14ac:dyDescent="0.3">
      <c r="A5014">
        <v>5015</v>
      </c>
      <c r="B5014">
        <v>29</v>
      </c>
      <c r="C5014" t="s">
        <v>8</v>
      </c>
      <c r="D5014" t="s">
        <v>9</v>
      </c>
      <c r="E5014" t="s">
        <v>86</v>
      </c>
      <c r="F5014">
        <v>6</v>
      </c>
      <c r="G5014" s="1">
        <v>95000</v>
      </c>
      <c r="H5014" t="s">
        <v>16</v>
      </c>
      <c r="I5014" t="s">
        <v>39</v>
      </c>
    </row>
    <row r="5015" spans="1:9" x14ac:dyDescent="0.3">
      <c r="A5015">
        <v>5016</v>
      </c>
      <c r="B5015">
        <v>27</v>
      </c>
      <c r="C5015" t="s">
        <v>13</v>
      </c>
      <c r="D5015" t="s">
        <v>14</v>
      </c>
      <c r="E5015" t="s">
        <v>97</v>
      </c>
      <c r="F5015">
        <v>4</v>
      </c>
      <c r="G5015" s="1">
        <v>80000</v>
      </c>
      <c r="H5015" t="s">
        <v>11</v>
      </c>
      <c r="I5015" t="s">
        <v>12</v>
      </c>
    </row>
    <row r="5016" spans="1:9" x14ac:dyDescent="0.3">
      <c r="A5016">
        <v>5017</v>
      </c>
      <c r="B5016">
        <v>33</v>
      </c>
      <c r="C5016" t="s">
        <v>8</v>
      </c>
      <c r="D5016" t="s">
        <v>18</v>
      </c>
      <c r="E5016" t="s">
        <v>46</v>
      </c>
      <c r="F5016">
        <v>10</v>
      </c>
      <c r="G5016" s="1">
        <v>155000</v>
      </c>
      <c r="H5016" t="s">
        <v>11</v>
      </c>
      <c r="I5016" t="s">
        <v>44</v>
      </c>
    </row>
    <row r="5017" spans="1:9" x14ac:dyDescent="0.3">
      <c r="A5017">
        <v>5018</v>
      </c>
      <c r="B5017">
        <v>21</v>
      </c>
      <c r="C5017" t="s">
        <v>13</v>
      </c>
      <c r="D5017" t="s">
        <v>210</v>
      </c>
      <c r="E5017" t="s">
        <v>138</v>
      </c>
      <c r="F5017">
        <v>0</v>
      </c>
      <c r="G5017" s="1">
        <v>25000</v>
      </c>
      <c r="H5017" t="s">
        <v>32</v>
      </c>
      <c r="I5017" t="s">
        <v>12</v>
      </c>
    </row>
    <row r="5018" spans="1:9" x14ac:dyDescent="0.3">
      <c r="A5018">
        <v>5019</v>
      </c>
      <c r="B5018">
        <v>36</v>
      </c>
      <c r="C5018" t="s">
        <v>8</v>
      </c>
      <c r="D5018" t="s">
        <v>9</v>
      </c>
      <c r="E5018" t="s">
        <v>26</v>
      </c>
      <c r="F5018">
        <v>11</v>
      </c>
      <c r="G5018" s="1">
        <v>160000</v>
      </c>
      <c r="H5018" t="s">
        <v>32</v>
      </c>
      <c r="I5018" t="s">
        <v>23</v>
      </c>
    </row>
    <row r="5019" spans="1:9" x14ac:dyDescent="0.3">
      <c r="A5019">
        <v>5020</v>
      </c>
      <c r="B5019">
        <v>25</v>
      </c>
      <c r="C5019" t="s">
        <v>13</v>
      </c>
      <c r="D5019" t="s">
        <v>9</v>
      </c>
      <c r="E5019" t="s">
        <v>42</v>
      </c>
      <c r="F5019">
        <v>3</v>
      </c>
      <c r="G5019" s="1">
        <v>65000</v>
      </c>
      <c r="H5019" t="s">
        <v>11</v>
      </c>
      <c r="I5019" t="s">
        <v>23</v>
      </c>
    </row>
    <row r="5020" spans="1:9" x14ac:dyDescent="0.3">
      <c r="A5020">
        <v>5021</v>
      </c>
      <c r="B5020">
        <v>30</v>
      </c>
      <c r="C5020" t="s">
        <v>8</v>
      </c>
      <c r="D5020" t="s">
        <v>14</v>
      </c>
      <c r="E5020" t="s">
        <v>51</v>
      </c>
      <c r="F5020">
        <v>7</v>
      </c>
      <c r="G5020" s="1">
        <v>120000</v>
      </c>
      <c r="H5020" t="s">
        <v>20</v>
      </c>
      <c r="I5020" t="s">
        <v>23</v>
      </c>
    </row>
    <row r="5021" spans="1:9" x14ac:dyDescent="0.3">
      <c r="A5021">
        <v>5022</v>
      </c>
      <c r="B5021">
        <v>28</v>
      </c>
      <c r="C5021" t="s">
        <v>13</v>
      </c>
      <c r="D5021" t="s">
        <v>18</v>
      </c>
      <c r="E5021" t="s">
        <v>74</v>
      </c>
      <c r="F5021">
        <v>6</v>
      </c>
      <c r="G5021" s="1">
        <v>105000</v>
      </c>
      <c r="H5021" t="s">
        <v>27</v>
      </c>
      <c r="I5021" t="s">
        <v>12</v>
      </c>
    </row>
    <row r="5022" spans="1:9" x14ac:dyDescent="0.3">
      <c r="A5022">
        <v>5023</v>
      </c>
      <c r="B5022">
        <v>26</v>
      </c>
      <c r="C5022" t="s">
        <v>8</v>
      </c>
      <c r="D5022" t="s">
        <v>9</v>
      </c>
      <c r="E5022" t="s">
        <v>141</v>
      </c>
      <c r="F5022">
        <v>5</v>
      </c>
      <c r="G5022" s="1">
        <v>85000</v>
      </c>
      <c r="H5022" t="s">
        <v>27</v>
      </c>
      <c r="I5022" t="s">
        <v>12</v>
      </c>
    </row>
    <row r="5023" spans="1:9" x14ac:dyDescent="0.3">
      <c r="A5023">
        <v>5024</v>
      </c>
      <c r="B5023">
        <v>28</v>
      </c>
      <c r="C5023" t="s">
        <v>13</v>
      </c>
      <c r="D5023" t="s">
        <v>14</v>
      </c>
      <c r="E5023" t="s">
        <v>42</v>
      </c>
      <c r="F5023">
        <v>7</v>
      </c>
      <c r="G5023" s="1">
        <v>110000</v>
      </c>
      <c r="H5023" t="s">
        <v>11</v>
      </c>
      <c r="I5023" t="s">
        <v>12</v>
      </c>
    </row>
    <row r="5024" spans="1:9" x14ac:dyDescent="0.3">
      <c r="A5024">
        <v>5025</v>
      </c>
      <c r="B5024">
        <v>34</v>
      </c>
      <c r="C5024" t="s">
        <v>8</v>
      </c>
      <c r="D5024" t="s">
        <v>18</v>
      </c>
      <c r="E5024" t="s">
        <v>74</v>
      </c>
      <c r="F5024">
        <v>12</v>
      </c>
      <c r="G5024" s="1">
        <v>170000</v>
      </c>
      <c r="H5024" t="s">
        <v>20</v>
      </c>
      <c r="I5024" t="s">
        <v>23</v>
      </c>
    </row>
    <row r="5025" spans="1:9" x14ac:dyDescent="0.3">
      <c r="A5025">
        <v>5026</v>
      </c>
      <c r="B5025">
        <v>31</v>
      </c>
      <c r="C5025" t="s">
        <v>8</v>
      </c>
      <c r="D5025" t="s">
        <v>9</v>
      </c>
      <c r="E5025" t="s">
        <v>46</v>
      </c>
      <c r="F5025">
        <v>9</v>
      </c>
      <c r="G5025" s="1">
        <v>140000</v>
      </c>
      <c r="H5025" t="s">
        <v>16</v>
      </c>
      <c r="I5025" t="s">
        <v>39</v>
      </c>
    </row>
    <row r="5026" spans="1:9" x14ac:dyDescent="0.3">
      <c r="A5026">
        <v>5027</v>
      </c>
      <c r="B5026">
        <v>24</v>
      </c>
      <c r="C5026" t="s">
        <v>13</v>
      </c>
      <c r="D5026" t="s">
        <v>210</v>
      </c>
      <c r="E5026" t="s">
        <v>21</v>
      </c>
      <c r="F5026">
        <v>1</v>
      </c>
      <c r="G5026" s="1">
        <v>30000</v>
      </c>
      <c r="H5026" t="s">
        <v>16</v>
      </c>
      <c r="I5026" t="s">
        <v>39</v>
      </c>
    </row>
    <row r="5027" spans="1:9" x14ac:dyDescent="0.3">
      <c r="A5027">
        <v>5028</v>
      </c>
      <c r="B5027">
        <v>29</v>
      </c>
      <c r="C5027" t="s">
        <v>8</v>
      </c>
      <c r="D5027" t="s">
        <v>9</v>
      </c>
      <c r="E5027" t="s">
        <v>86</v>
      </c>
      <c r="F5027">
        <v>6</v>
      </c>
      <c r="G5027" s="1">
        <v>95000</v>
      </c>
      <c r="H5027" t="s">
        <v>16</v>
      </c>
      <c r="I5027" t="s">
        <v>17</v>
      </c>
    </row>
    <row r="5028" spans="1:9" x14ac:dyDescent="0.3">
      <c r="A5028">
        <v>5029</v>
      </c>
      <c r="B5028">
        <v>27</v>
      </c>
      <c r="C5028" t="s">
        <v>13</v>
      </c>
      <c r="D5028" t="s">
        <v>14</v>
      </c>
      <c r="E5028" t="s">
        <v>97</v>
      </c>
      <c r="F5028">
        <v>4</v>
      </c>
      <c r="G5028" s="1">
        <v>80000</v>
      </c>
      <c r="H5028" t="s">
        <v>20</v>
      </c>
      <c r="I5028" t="s">
        <v>23</v>
      </c>
    </row>
    <row r="5029" spans="1:9" x14ac:dyDescent="0.3">
      <c r="A5029">
        <v>5030</v>
      </c>
      <c r="B5029">
        <v>33</v>
      </c>
      <c r="C5029" t="s">
        <v>8</v>
      </c>
      <c r="D5029" t="s">
        <v>18</v>
      </c>
      <c r="E5029" t="s">
        <v>46</v>
      </c>
      <c r="F5029">
        <v>10</v>
      </c>
      <c r="G5029" s="1">
        <v>155000</v>
      </c>
      <c r="H5029" t="s">
        <v>20</v>
      </c>
      <c r="I5029" t="s">
        <v>12</v>
      </c>
    </row>
    <row r="5030" spans="1:9" x14ac:dyDescent="0.3">
      <c r="A5030">
        <v>5031</v>
      </c>
      <c r="B5030">
        <v>21</v>
      </c>
      <c r="C5030" t="s">
        <v>13</v>
      </c>
      <c r="D5030" t="s">
        <v>210</v>
      </c>
      <c r="E5030" t="s">
        <v>138</v>
      </c>
      <c r="F5030">
        <v>0</v>
      </c>
      <c r="G5030" s="1">
        <v>25000</v>
      </c>
      <c r="H5030" t="s">
        <v>11</v>
      </c>
      <c r="I5030" t="s">
        <v>12</v>
      </c>
    </row>
    <row r="5031" spans="1:9" x14ac:dyDescent="0.3">
      <c r="A5031">
        <v>5032</v>
      </c>
      <c r="B5031">
        <v>36</v>
      </c>
      <c r="C5031" t="s">
        <v>8</v>
      </c>
      <c r="D5031" t="s">
        <v>9</v>
      </c>
      <c r="E5031" t="s">
        <v>26</v>
      </c>
      <c r="F5031">
        <v>11</v>
      </c>
      <c r="G5031" s="1">
        <v>160000</v>
      </c>
      <c r="H5031" t="s">
        <v>11</v>
      </c>
      <c r="I5031" t="s">
        <v>23</v>
      </c>
    </row>
    <row r="5032" spans="1:9" x14ac:dyDescent="0.3">
      <c r="A5032">
        <v>5033</v>
      </c>
      <c r="B5032">
        <v>25</v>
      </c>
      <c r="C5032" t="s">
        <v>13</v>
      </c>
      <c r="D5032" t="s">
        <v>9</v>
      </c>
      <c r="E5032" t="s">
        <v>42</v>
      </c>
      <c r="F5032">
        <v>3</v>
      </c>
      <c r="G5032" s="1">
        <v>65000</v>
      </c>
      <c r="H5032" t="s">
        <v>27</v>
      </c>
      <c r="I5032" t="s">
        <v>28</v>
      </c>
    </row>
    <row r="5033" spans="1:9" x14ac:dyDescent="0.3">
      <c r="A5033">
        <v>5034</v>
      </c>
      <c r="B5033">
        <v>30</v>
      </c>
      <c r="C5033" t="s">
        <v>8</v>
      </c>
      <c r="D5033" t="s">
        <v>14</v>
      </c>
      <c r="E5033" t="s">
        <v>51</v>
      </c>
      <c r="F5033">
        <v>7</v>
      </c>
      <c r="G5033" s="1">
        <v>120000</v>
      </c>
      <c r="H5033" t="s">
        <v>32</v>
      </c>
      <c r="I5033" t="s">
        <v>23</v>
      </c>
    </row>
    <row r="5034" spans="1:9" x14ac:dyDescent="0.3">
      <c r="A5034">
        <v>5035</v>
      </c>
      <c r="B5034">
        <v>28</v>
      </c>
      <c r="C5034" t="s">
        <v>13</v>
      </c>
      <c r="D5034" t="s">
        <v>18</v>
      </c>
      <c r="E5034" t="s">
        <v>74</v>
      </c>
      <c r="F5034">
        <v>6</v>
      </c>
      <c r="G5034" s="1">
        <v>105000</v>
      </c>
      <c r="H5034" t="s">
        <v>32</v>
      </c>
      <c r="I5034" t="s">
        <v>33</v>
      </c>
    </row>
    <row r="5035" spans="1:9" x14ac:dyDescent="0.3">
      <c r="A5035">
        <v>5036</v>
      </c>
      <c r="B5035">
        <v>26</v>
      </c>
      <c r="C5035" t="s">
        <v>8</v>
      </c>
      <c r="D5035" t="s">
        <v>9</v>
      </c>
      <c r="E5035" t="s">
        <v>141</v>
      </c>
      <c r="F5035">
        <v>5</v>
      </c>
      <c r="G5035" s="1">
        <v>85000</v>
      </c>
      <c r="H5035" t="s">
        <v>16</v>
      </c>
      <c r="I5035" t="s">
        <v>39</v>
      </c>
    </row>
    <row r="5036" spans="1:9" x14ac:dyDescent="0.3">
      <c r="A5036">
        <v>5037</v>
      </c>
      <c r="B5036">
        <v>28</v>
      </c>
      <c r="C5036" t="s">
        <v>13</v>
      </c>
      <c r="D5036" t="s">
        <v>14</v>
      </c>
      <c r="E5036" t="s">
        <v>42</v>
      </c>
      <c r="F5036">
        <v>7</v>
      </c>
      <c r="G5036" s="1">
        <v>110000</v>
      </c>
      <c r="H5036" t="s">
        <v>32</v>
      </c>
      <c r="I5036" t="s">
        <v>33</v>
      </c>
    </row>
    <row r="5037" spans="1:9" x14ac:dyDescent="0.3">
      <c r="A5037">
        <v>5038</v>
      </c>
      <c r="B5037">
        <v>34</v>
      </c>
      <c r="C5037" t="s">
        <v>8</v>
      </c>
      <c r="D5037" t="s">
        <v>18</v>
      </c>
      <c r="E5037" t="s">
        <v>74</v>
      </c>
      <c r="F5037">
        <v>12</v>
      </c>
      <c r="G5037" s="1">
        <v>170000</v>
      </c>
      <c r="H5037" t="s">
        <v>27</v>
      </c>
      <c r="I5037" t="s">
        <v>30</v>
      </c>
    </row>
    <row r="5038" spans="1:9" x14ac:dyDescent="0.3">
      <c r="A5038">
        <v>5039</v>
      </c>
      <c r="B5038">
        <v>31</v>
      </c>
      <c r="C5038" t="s">
        <v>8</v>
      </c>
      <c r="D5038" t="s">
        <v>9</v>
      </c>
      <c r="E5038" t="s">
        <v>46</v>
      </c>
      <c r="F5038">
        <v>9</v>
      </c>
      <c r="G5038" s="1">
        <v>140000</v>
      </c>
      <c r="H5038" t="s">
        <v>16</v>
      </c>
      <c r="I5038" t="s">
        <v>23</v>
      </c>
    </row>
    <row r="5039" spans="1:9" x14ac:dyDescent="0.3">
      <c r="A5039">
        <v>5040</v>
      </c>
      <c r="B5039">
        <v>24</v>
      </c>
      <c r="C5039" t="s">
        <v>13</v>
      </c>
      <c r="D5039" t="s">
        <v>210</v>
      </c>
      <c r="E5039" t="s">
        <v>21</v>
      </c>
      <c r="F5039">
        <v>1</v>
      </c>
      <c r="G5039" s="1">
        <v>30000</v>
      </c>
      <c r="H5039" t="s">
        <v>20</v>
      </c>
      <c r="I5039" t="s">
        <v>56</v>
      </c>
    </row>
    <row r="5040" spans="1:9" x14ac:dyDescent="0.3">
      <c r="A5040">
        <v>5041</v>
      </c>
      <c r="B5040">
        <v>29</v>
      </c>
      <c r="C5040" t="s">
        <v>8</v>
      </c>
      <c r="D5040" t="s">
        <v>9</v>
      </c>
      <c r="E5040" t="s">
        <v>86</v>
      </c>
      <c r="F5040">
        <v>6</v>
      </c>
      <c r="G5040" s="1">
        <v>95000</v>
      </c>
      <c r="H5040" t="s">
        <v>32</v>
      </c>
      <c r="I5040" t="s">
        <v>23</v>
      </c>
    </row>
    <row r="5041" spans="1:9" x14ac:dyDescent="0.3">
      <c r="A5041">
        <v>5042</v>
      </c>
      <c r="B5041">
        <v>27</v>
      </c>
      <c r="C5041" t="s">
        <v>13</v>
      </c>
      <c r="D5041" t="s">
        <v>14</v>
      </c>
      <c r="E5041" t="s">
        <v>97</v>
      </c>
      <c r="F5041">
        <v>4</v>
      </c>
      <c r="G5041" s="1">
        <v>80000</v>
      </c>
      <c r="H5041" t="s">
        <v>16</v>
      </c>
      <c r="I5041" t="s">
        <v>12</v>
      </c>
    </row>
    <row r="5042" spans="1:9" x14ac:dyDescent="0.3">
      <c r="A5042">
        <v>5043</v>
      </c>
      <c r="B5042">
        <v>33</v>
      </c>
      <c r="C5042" t="s">
        <v>8</v>
      </c>
      <c r="D5042" t="s">
        <v>18</v>
      </c>
      <c r="E5042" t="s">
        <v>46</v>
      </c>
      <c r="F5042">
        <v>10</v>
      </c>
      <c r="G5042" s="1">
        <v>155000</v>
      </c>
      <c r="H5042" t="s">
        <v>20</v>
      </c>
      <c r="I5042" t="s">
        <v>12</v>
      </c>
    </row>
    <row r="5043" spans="1:9" x14ac:dyDescent="0.3">
      <c r="A5043">
        <v>5044</v>
      </c>
      <c r="B5043">
        <v>21</v>
      </c>
      <c r="C5043" t="s">
        <v>13</v>
      </c>
      <c r="D5043" t="s">
        <v>210</v>
      </c>
      <c r="E5043" t="s">
        <v>138</v>
      </c>
      <c r="F5043">
        <v>0</v>
      </c>
      <c r="G5043" s="1">
        <v>25000</v>
      </c>
      <c r="H5043" t="s">
        <v>32</v>
      </c>
      <c r="I5043" t="s">
        <v>12</v>
      </c>
    </row>
    <row r="5044" spans="1:9" x14ac:dyDescent="0.3">
      <c r="A5044">
        <v>5045</v>
      </c>
      <c r="B5044">
        <v>36</v>
      </c>
      <c r="C5044" t="s">
        <v>8</v>
      </c>
      <c r="D5044" t="s">
        <v>9</v>
      </c>
      <c r="E5044" t="s">
        <v>26</v>
      </c>
      <c r="F5044">
        <v>11</v>
      </c>
      <c r="G5044" s="1">
        <v>160000</v>
      </c>
      <c r="H5044" t="s">
        <v>20</v>
      </c>
      <c r="I5044" t="s">
        <v>56</v>
      </c>
    </row>
    <row r="5045" spans="1:9" x14ac:dyDescent="0.3">
      <c r="A5045">
        <v>5046</v>
      </c>
      <c r="B5045">
        <v>25</v>
      </c>
      <c r="C5045" t="s">
        <v>13</v>
      </c>
      <c r="D5045" t="s">
        <v>9</v>
      </c>
      <c r="E5045" t="s">
        <v>42</v>
      </c>
      <c r="F5045">
        <v>3</v>
      </c>
      <c r="G5045" s="1">
        <v>65000</v>
      </c>
      <c r="H5045" t="s">
        <v>16</v>
      </c>
      <c r="I5045" t="s">
        <v>23</v>
      </c>
    </row>
    <row r="5046" spans="1:9" x14ac:dyDescent="0.3">
      <c r="A5046">
        <v>5047</v>
      </c>
      <c r="B5046">
        <v>30</v>
      </c>
      <c r="C5046" t="s">
        <v>8</v>
      </c>
      <c r="D5046" t="s">
        <v>14</v>
      </c>
      <c r="E5046" t="s">
        <v>51</v>
      </c>
      <c r="F5046">
        <v>7</v>
      </c>
      <c r="G5046" s="1">
        <v>120000</v>
      </c>
      <c r="H5046" t="s">
        <v>27</v>
      </c>
      <c r="I5046" t="s">
        <v>12</v>
      </c>
    </row>
    <row r="5047" spans="1:9" x14ac:dyDescent="0.3">
      <c r="A5047">
        <v>5048</v>
      </c>
      <c r="B5047">
        <v>28</v>
      </c>
      <c r="C5047" t="s">
        <v>13</v>
      </c>
      <c r="D5047" t="s">
        <v>18</v>
      </c>
      <c r="E5047" t="s">
        <v>74</v>
      </c>
      <c r="F5047">
        <v>6</v>
      </c>
      <c r="G5047" s="1">
        <v>105000</v>
      </c>
      <c r="H5047" t="s">
        <v>27</v>
      </c>
      <c r="I5047" t="s">
        <v>28</v>
      </c>
    </row>
    <row r="5048" spans="1:9" x14ac:dyDescent="0.3">
      <c r="A5048">
        <v>5049</v>
      </c>
      <c r="B5048">
        <v>26</v>
      </c>
      <c r="C5048" t="s">
        <v>8</v>
      </c>
      <c r="D5048" t="s">
        <v>9</v>
      </c>
      <c r="E5048" t="s">
        <v>141</v>
      </c>
      <c r="F5048">
        <v>5</v>
      </c>
      <c r="G5048" s="1">
        <v>85000</v>
      </c>
      <c r="H5048" t="s">
        <v>20</v>
      </c>
      <c r="I5048" t="s">
        <v>12</v>
      </c>
    </row>
    <row r="5049" spans="1:9" x14ac:dyDescent="0.3">
      <c r="A5049">
        <v>5050</v>
      </c>
      <c r="B5049">
        <v>28</v>
      </c>
      <c r="C5049" t="s">
        <v>13</v>
      </c>
      <c r="D5049" t="s">
        <v>14</v>
      </c>
      <c r="E5049" t="s">
        <v>42</v>
      </c>
      <c r="F5049">
        <v>7</v>
      </c>
      <c r="G5049" s="1">
        <v>110000</v>
      </c>
      <c r="H5049" t="s">
        <v>16</v>
      </c>
      <c r="I5049" t="s">
        <v>23</v>
      </c>
    </row>
    <row r="5050" spans="1:9" x14ac:dyDescent="0.3">
      <c r="A5050">
        <v>5051</v>
      </c>
      <c r="B5050">
        <v>34</v>
      </c>
      <c r="C5050" t="s">
        <v>8</v>
      </c>
      <c r="D5050" t="s">
        <v>18</v>
      </c>
      <c r="E5050" t="s">
        <v>74</v>
      </c>
      <c r="F5050">
        <v>12</v>
      </c>
      <c r="G5050" s="1">
        <v>170000</v>
      </c>
      <c r="H5050" t="s">
        <v>11</v>
      </c>
      <c r="I5050" t="s">
        <v>44</v>
      </c>
    </row>
    <row r="5051" spans="1:9" x14ac:dyDescent="0.3">
      <c r="A5051">
        <v>5052</v>
      </c>
      <c r="B5051">
        <v>31</v>
      </c>
      <c r="C5051" t="s">
        <v>8</v>
      </c>
      <c r="D5051" t="s">
        <v>9</v>
      </c>
      <c r="E5051" t="s">
        <v>46</v>
      </c>
      <c r="F5051">
        <v>9</v>
      </c>
      <c r="G5051" s="1">
        <v>140000</v>
      </c>
      <c r="H5051" t="s">
        <v>32</v>
      </c>
      <c r="I5051" t="s">
        <v>12</v>
      </c>
    </row>
    <row r="5052" spans="1:9" x14ac:dyDescent="0.3">
      <c r="A5052">
        <v>5053</v>
      </c>
      <c r="B5052">
        <v>24</v>
      </c>
      <c r="C5052" t="s">
        <v>13</v>
      </c>
      <c r="D5052" t="s">
        <v>210</v>
      </c>
      <c r="E5052" t="s">
        <v>21</v>
      </c>
      <c r="F5052">
        <v>1</v>
      </c>
      <c r="G5052" s="1">
        <v>30000</v>
      </c>
      <c r="H5052" t="s">
        <v>27</v>
      </c>
      <c r="I5052" t="s">
        <v>28</v>
      </c>
    </row>
    <row r="5053" spans="1:9" x14ac:dyDescent="0.3">
      <c r="A5053">
        <v>5054</v>
      </c>
      <c r="B5053">
        <v>29</v>
      </c>
      <c r="C5053" t="s">
        <v>8</v>
      </c>
      <c r="D5053" t="s">
        <v>9</v>
      </c>
      <c r="E5053" t="s">
        <v>86</v>
      </c>
      <c r="F5053">
        <v>6</v>
      </c>
      <c r="G5053" s="1">
        <v>95000</v>
      </c>
      <c r="H5053" t="s">
        <v>16</v>
      </c>
      <c r="I5053" t="s">
        <v>17</v>
      </c>
    </row>
    <row r="5054" spans="1:9" x14ac:dyDescent="0.3">
      <c r="A5054">
        <v>5055</v>
      </c>
      <c r="B5054">
        <v>27</v>
      </c>
      <c r="C5054" t="s">
        <v>13</v>
      </c>
      <c r="D5054" t="s">
        <v>14</v>
      </c>
      <c r="E5054" t="s">
        <v>97</v>
      </c>
      <c r="F5054">
        <v>4</v>
      </c>
      <c r="G5054" s="1">
        <v>80000</v>
      </c>
      <c r="H5054" t="s">
        <v>20</v>
      </c>
      <c r="I5054" t="s">
        <v>23</v>
      </c>
    </row>
    <row r="5055" spans="1:9" x14ac:dyDescent="0.3">
      <c r="A5055">
        <v>5056</v>
      </c>
      <c r="B5055">
        <v>33</v>
      </c>
      <c r="C5055" t="s">
        <v>8</v>
      </c>
      <c r="D5055" t="s">
        <v>18</v>
      </c>
      <c r="E5055" t="s">
        <v>46</v>
      </c>
      <c r="F5055">
        <v>10</v>
      </c>
      <c r="G5055" s="1">
        <v>155000</v>
      </c>
      <c r="H5055" t="s">
        <v>16</v>
      </c>
      <c r="I5055" t="s">
        <v>39</v>
      </c>
    </row>
    <row r="5056" spans="1:9" x14ac:dyDescent="0.3">
      <c r="A5056">
        <v>5057</v>
      </c>
      <c r="B5056">
        <v>21</v>
      </c>
      <c r="C5056" t="s">
        <v>13</v>
      </c>
      <c r="D5056" t="s">
        <v>210</v>
      </c>
      <c r="E5056" t="s">
        <v>138</v>
      </c>
      <c r="F5056">
        <v>0</v>
      </c>
      <c r="G5056" s="1">
        <v>25000</v>
      </c>
      <c r="H5056" t="s">
        <v>32</v>
      </c>
      <c r="I5056" t="s">
        <v>33</v>
      </c>
    </row>
    <row r="5057" spans="1:9" x14ac:dyDescent="0.3">
      <c r="A5057">
        <v>5058</v>
      </c>
      <c r="B5057">
        <v>36</v>
      </c>
      <c r="C5057" t="s">
        <v>8</v>
      </c>
      <c r="D5057" t="s">
        <v>9</v>
      </c>
      <c r="E5057" t="s">
        <v>26</v>
      </c>
      <c r="F5057">
        <v>11</v>
      </c>
      <c r="G5057" s="1">
        <v>160000</v>
      </c>
      <c r="H5057" t="s">
        <v>20</v>
      </c>
      <c r="I5057" t="s">
        <v>12</v>
      </c>
    </row>
    <row r="5058" spans="1:9" x14ac:dyDescent="0.3">
      <c r="A5058">
        <v>5059</v>
      </c>
      <c r="B5058">
        <v>25</v>
      </c>
      <c r="C5058" t="s">
        <v>13</v>
      </c>
      <c r="D5058" t="s">
        <v>9</v>
      </c>
      <c r="E5058" t="s">
        <v>42</v>
      </c>
      <c r="F5058">
        <v>3</v>
      </c>
      <c r="G5058" s="1">
        <v>65000</v>
      </c>
      <c r="H5058" t="s">
        <v>16</v>
      </c>
      <c r="I5058" t="s">
        <v>12</v>
      </c>
    </row>
    <row r="5059" spans="1:9" x14ac:dyDescent="0.3">
      <c r="A5059">
        <v>5060</v>
      </c>
      <c r="B5059">
        <v>30</v>
      </c>
      <c r="C5059" t="s">
        <v>8</v>
      </c>
      <c r="D5059" t="s">
        <v>14</v>
      </c>
      <c r="E5059" t="s">
        <v>51</v>
      </c>
      <c r="F5059">
        <v>7</v>
      </c>
      <c r="G5059" s="1">
        <v>120000</v>
      </c>
      <c r="H5059" t="s">
        <v>11</v>
      </c>
      <c r="I5059" t="s">
        <v>44</v>
      </c>
    </row>
    <row r="5060" spans="1:9" x14ac:dyDescent="0.3">
      <c r="A5060">
        <v>5061</v>
      </c>
      <c r="B5060">
        <v>28</v>
      </c>
      <c r="C5060" t="s">
        <v>13</v>
      </c>
      <c r="D5060" t="s">
        <v>18</v>
      </c>
      <c r="E5060" t="s">
        <v>74</v>
      </c>
      <c r="F5060">
        <v>6</v>
      </c>
      <c r="G5060" s="1">
        <v>105000</v>
      </c>
      <c r="H5060" t="s">
        <v>16</v>
      </c>
      <c r="I5060" t="s">
        <v>23</v>
      </c>
    </row>
    <row r="5061" spans="1:9" x14ac:dyDescent="0.3">
      <c r="A5061">
        <v>5062</v>
      </c>
      <c r="B5061">
        <v>26</v>
      </c>
      <c r="C5061" t="s">
        <v>8</v>
      </c>
      <c r="D5061" t="s">
        <v>9</v>
      </c>
      <c r="E5061" t="s">
        <v>141</v>
      </c>
      <c r="F5061">
        <v>5</v>
      </c>
      <c r="G5061" s="1">
        <v>85000</v>
      </c>
      <c r="H5061" t="s">
        <v>32</v>
      </c>
      <c r="I5061" t="s">
        <v>12</v>
      </c>
    </row>
    <row r="5062" spans="1:9" x14ac:dyDescent="0.3">
      <c r="A5062">
        <v>5063</v>
      </c>
      <c r="B5062">
        <v>28</v>
      </c>
      <c r="C5062" t="s">
        <v>13</v>
      </c>
      <c r="D5062" t="s">
        <v>14</v>
      </c>
      <c r="E5062" t="s">
        <v>42</v>
      </c>
      <c r="F5062">
        <v>7</v>
      </c>
      <c r="G5062" s="1">
        <v>110000</v>
      </c>
      <c r="H5062" t="s">
        <v>20</v>
      </c>
      <c r="I5062" t="s">
        <v>23</v>
      </c>
    </row>
    <row r="5063" spans="1:9" x14ac:dyDescent="0.3">
      <c r="A5063">
        <v>5064</v>
      </c>
      <c r="B5063">
        <v>34</v>
      </c>
      <c r="C5063" t="s">
        <v>8</v>
      </c>
      <c r="D5063" t="s">
        <v>18</v>
      </c>
      <c r="E5063" t="s">
        <v>74</v>
      </c>
      <c r="F5063">
        <v>12</v>
      </c>
      <c r="G5063" s="1">
        <v>170000</v>
      </c>
      <c r="H5063" t="s">
        <v>27</v>
      </c>
      <c r="I5063" t="s">
        <v>28</v>
      </c>
    </row>
    <row r="5064" spans="1:9" x14ac:dyDescent="0.3">
      <c r="A5064">
        <v>5065</v>
      </c>
      <c r="B5064">
        <v>31</v>
      </c>
      <c r="C5064" t="s">
        <v>8</v>
      </c>
      <c r="D5064" t="s">
        <v>9</v>
      </c>
      <c r="E5064" t="s">
        <v>46</v>
      </c>
      <c r="F5064">
        <v>9</v>
      </c>
      <c r="G5064" s="1">
        <v>140000</v>
      </c>
      <c r="H5064" t="s">
        <v>32</v>
      </c>
      <c r="I5064" t="s">
        <v>12</v>
      </c>
    </row>
    <row r="5065" spans="1:9" x14ac:dyDescent="0.3">
      <c r="A5065">
        <v>5066</v>
      </c>
      <c r="B5065">
        <v>24</v>
      </c>
      <c r="C5065" t="s">
        <v>13</v>
      </c>
      <c r="D5065" t="s">
        <v>210</v>
      </c>
      <c r="E5065" t="s">
        <v>21</v>
      </c>
      <c r="F5065">
        <v>1</v>
      </c>
      <c r="G5065" s="1">
        <v>30000</v>
      </c>
      <c r="H5065" t="s">
        <v>27</v>
      </c>
      <c r="I5065" t="s">
        <v>28</v>
      </c>
    </row>
    <row r="5066" spans="1:9" x14ac:dyDescent="0.3">
      <c r="A5066">
        <v>5067</v>
      </c>
      <c r="B5066">
        <v>29</v>
      </c>
      <c r="C5066" t="s">
        <v>8</v>
      </c>
      <c r="D5066" t="s">
        <v>9</v>
      </c>
      <c r="E5066" t="s">
        <v>86</v>
      </c>
      <c r="F5066">
        <v>6</v>
      </c>
      <c r="G5066" s="1">
        <v>95000</v>
      </c>
      <c r="H5066" t="s">
        <v>27</v>
      </c>
      <c r="I5066" t="s">
        <v>12</v>
      </c>
    </row>
    <row r="5067" spans="1:9" x14ac:dyDescent="0.3">
      <c r="A5067">
        <v>5068</v>
      </c>
      <c r="B5067">
        <v>27</v>
      </c>
      <c r="C5067" t="s">
        <v>13</v>
      </c>
      <c r="D5067" t="s">
        <v>14</v>
      </c>
      <c r="E5067" t="s">
        <v>97</v>
      </c>
      <c r="F5067">
        <v>4</v>
      </c>
      <c r="G5067" s="1">
        <v>80000</v>
      </c>
      <c r="H5067" t="s">
        <v>11</v>
      </c>
      <c r="I5067" t="s">
        <v>44</v>
      </c>
    </row>
    <row r="5068" spans="1:9" x14ac:dyDescent="0.3">
      <c r="A5068">
        <v>5069</v>
      </c>
      <c r="B5068">
        <v>33</v>
      </c>
      <c r="C5068" t="s">
        <v>8</v>
      </c>
      <c r="D5068" t="s">
        <v>18</v>
      </c>
      <c r="E5068" t="s">
        <v>46</v>
      </c>
      <c r="F5068">
        <v>10</v>
      </c>
      <c r="G5068" s="1">
        <v>155000</v>
      </c>
      <c r="H5068" t="s">
        <v>20</v>
      </c>
      <c r="I5068" t="s">
        <v>12</v>
      </c>
    </row>
    <row r="5069" spans="1:9" x14ac:dyDescent="0.3">
      <c r="A5069">
        <v>5070</v>
      </c>
      <c r="B5069">
        <v>21</v>
      </c>
      <c r="C5069" t="s">
        <v>13</v>
      </c>
      <c r="D5069" t="s">
        <v>210</v>
      </c>
      <c r="E5069" t="s">
        <v>138</v>
      </c>
      <c r="F5069">
        <v>0</v>
      </c>
      <c r="G5069" s="1">
        <v>25000</v>
      </c>
      <c r="H5069" t="s">
        <v>27</v>
      </c>
      <c r="I5069" t="s">
        <v>28</v>
      </c>
    </row>
    <row r="5070" spans="1:9" x14ac:dyDescent="0.3">
      <c r="A5070">
        <v>5071</v>
      </c>
      <c r="B5070">
        <v>36</v>
      </c>
      <c r="C5070" t="s">
        <v>8</v>
      </c>
      <c r="D5070" t="s">
        <v>9</v>
      </c>
      <c r="E5070" t="s">
        <v>26</v>
      </c>
      <c r="F5070">
        <v>11</v>
      </c>
      <c r="G5070" s="1">
        <v>160000</v>
      </c>
      <c r="H5070" t="s">
        <v>16</v>
      </c>
      <c r="I5070" t="s">
        <v>39</v>
      </c>
    </row>
    <row r="5071" spans="1:9" x14ac:dyDescent="0.3">
      <c r="A5071">
        <v>5072</v>
      </c>
      <c r="B5071">
        <v>25</v>
      </c>
      <c r="C5071" t="s">
        <v>13</v>
      </c>
      <c r="D5071" t="s">
        <v>9</v>
      </c>
      <c r="E5071" t="s">
        <v>42</v>
      </c>
      <c r="F5071">
        <v>3</v>
      </c>
      <c r="G5071" s="1">
        <v>65000</v>
      </c>
      <c r="H5071" t="s">
        <v>27</v>
      </c>
      <c r="I5071" t="s">
        <v>12</v>
      </c>
    </row>
    <row r="5072" spans="1:9" x14ac:dyDescent="0.3">
      <c r="A5072">
        <v>5073</v>
      </c>
      <c r="B5072">
        <v>30</v>
      </c>
      <c r="C5072" t="s">
        <v>8</v>
      </c>
      <c r="D5072" t="s">
        <v>14</v>
      </c>
      <c r="E5072" t="s">
        <v>51</v>
      </c>
      <c r="F5072">
        <v>7</v>
      </c>
      <c r="G5072" s="1">
        <v>120000</v>
      </c>
      <c r="H5072" t="s">
        <v>27</v>
      </c>
      <c r="I5072" t="s">
        <v>12</v>
      </c>
    </row>
    <row r="5073" spans="1:9" x14ac:dyDescent="0.3">
      <c r="A5073">
        <v>5074</v>
      </c>
      <c r="B5073">
        <v>28</v>
      </c>
      <c r="C5073" t="s">
        <v>13</v>
      </c>
      <c r="D5073" t="s">
        <v>18</v>
      </c>
      <c r="E5073" t="s">
        <v>74</v>
      </c>
      <c r="F5073">
        <v>6</v>
      </c>
      <c r="G5073" s="1">
        <v>105000</v>
      </c>
      <c r="H5073" t="s">
        <v>32</v>
      </c>
      <c r="I5073" t="s">
        <v>23</v>
      </c>
    </row>
    <row r="5074" spans="1:9" x14ac:dyDescent="0.3">
      <c r="A5074">
        <v>5075</v>
      </c>
      <c r="B5074">
        <v>26</v>
      </c>
      <c r="C5074" t="s">
        <v>8</v>
      </c>
      <c r="D5074" t="s">
        <v>9</v>
      </c>
      <c r="E5074" t="s">
        <v>141</v>
      </c>
      <c r="F5074">
        <v>5</v>
      </c>
      <c r="G5074" s="1">
        <v>85000</v>
      </c>
      <c r="H5074" t="s">
        <v>16</v>
      </c>
      <c r="I5074" t="s">
        <v>17</v>
      </c>
    </row>
    <row r="5075" spans="1:9" x14ac:dyDescent="0.3">
      <c r="A5075">
        <v>5076</v>
      </c>
      <c r="B5075">
        <v>28</v>
      </c>
      <c r="C5075" t="s">
        <v>13</v>
      </c>
      <c r="D5075" t="s">
        <v>14</v>
      </c>
      <c r="E5075" t="s">
        <v>42</v>
      </c>
      <c r="F5075">
        <v>7</v>
      </c>
      <c r="G5075" s="1">
        <v>110000</v>
      </c>
      <c r="H5075" t="s">
        <v>16</v>
      </c>
      <c r="I5075" t="s">
        <v>12</v>
      </c>
    </row>
    <row r="5076" spans="1:9" x14ac:dyDescent="0.3">
      <c r="A5076">
        <v>5077</v>
      </c>
      <c r="B5076">
        <v>34</v>
      </c>
      <c r="C5076" t="s">
        <v>8</v>
      </c>
      <c r="D5076" t="s">
        <v>18</v>
      </c>
      <c r="E5076" t="s">
        <v>74</v>
      </c>
      <c r="F5076">
        <v>12</v>
      </c>
      <c r="G5076" s="1">
        <v>170000</v>
      </c>
      <c r="H5076" t="s">
        <v>20</v>
      </c>
      <c r="I5076" t="s">
        <v>23</v>
      </c>
    </row>
    <row r="5077" spans="1:9" x14ac:dyDescent="0.3">
      <c r="A5077">
        <v>5078</v>
      </c>
      <c r="B5077">
        <v>31</v>
      </c>
      <c r="C5077" t="s">
        <v>8</v>
      </c>
      <c r="D5077" t="s">
        <v>9</v>
      </c>
      <c r="E5077" t="s">
        <v>46</v>
      </c>
      <c r="F5077">
        <v>9</v>
      </c>
      <c r="G5077" s="1">
        <v>140000</v>
      </c>
      <c r="H5077" t="s">
        <v>11</v>
      </c>
      <c r="I5077" t="s">
        <v>23</v>
      </c>
    </row>
    <row r="5078" spans="1:9" x14ac:dyDescent="0.3">
      <c r="A5078">
        <v>5079</v>
      </c>
      <c r="B5078">
        <v>24</v>
      </c>
      <c r="C5078" t="s">
        <v>13</v>
      </c>
      <c r="D5078" t="s">
        <v>210</v>
      </c>
      <c r="E5078" t="s">
        <v>21</v>
      </c>
      <c r="F5078">
        <v>1</v>
      </c>
      <c r="G5078" s="1">
        <v>30000</v>
      </c>
      <c r="H5078" t="s">
        <v>27</v>
      </c>
      <c r="I5078" t="s">
        <v>30</v>
      </c>
    </row>
    <row r="5079" spans="1:9" x14ac:dyDescent="0.3">
      <c r="A5079">
        <v>5080</v>
      </c>
      <c r="B5079">
        <v>29</v>
      </c>
      <c r="C5079" t="s">
        <v>8</v>
      </c>
      <c r="D5079" t="s">
        <v>9</v>
      </c>
      <c r="E5079" t="s">
        <v>86</v>
      </c>
      <c r="F5079">
        <v>6</v>
      </c>
      <c r="G5079" s="1">
        <v>95000</v>
      </c>
      <c r="H5079" t="s">
        <v>16</v>
      </c>
      <c r="I5079" t="s">
        <v>39</v>
      </c>
    </row>
    <row r="5080" spans="1:9" x14ac:dyDescent="0.3">
      <c r="A5080">
        <v>5081</v>
      </c>
      <c r="B5080">
        <v>27</v>
      </c>
      <c r="C5080" t="s">
        <v>13</v>
      </c>
      <c r="D5080" t="s">
        <v>14</v>
      </c>
      <c r="E5080" t="s">
        <v>97</v>
      </c>
      <c r="F5080">
        <v>4</v>
      </c>
      <c r="G5080" s="1">
        <v>80000</v>
      </c>
      <c r="H5080" t="s">
        <v>16</v>
      </c>
      <c r="I5080" t="s">
        <v>23</v>
      </c>
    </row>
    <row r="5081" spans="1:9" x14ac:dyDescent="0.3">
      <c r="A5081">
        <v>5082</v>
      </c>
      <c r="B5081">
        <v>33</v>
      </c>
      <c r="C5081" t="s">
        <v>8</v>
      </c>
      <c r="D5081" t="s">
        <v>18</v>
      </c>
      <c r="E5081" t="s">
        <v>46</v>
      </c>
      <c r="F5081">
        <v>10</v>
      </c>
      <c r="G5081" s="1">
        <v>155000</v>
      </c>
      <c r="H5081" t="s">
        <v>27</v>
      </c>
      <c r="I5081" t="s">
        <v>12</v>
      </c>
    </row>
    <row r="5082" spans="1:9" x14ac:dyDescent="0.3">
      <c r="A5082">
        <v>5083</v>
      </c>
      <c r="B5082">
        <v>21</v>
      </c>
      <c r="C5082" t="s">
        <v>13</v>
      </c>
      <c r="D5082" t="s">
        <v>210</v>
      </c>
      <c r="E5082" t="s">
        <v>138</v>
      </c>
      <c r="F5082">
        <v>0</v>
      </c>
      <c r="G5082" s="1">
        <v>25000</v>
      </c>
      <c r="H5082" t="s">
        <v>16</v>
      </c>
      <c r="I5082" t="s">
        <v>39</v>
      </c>
    </row>
    <row r="5083" spans="1:9" x14ac:dyDescent="0.3">
      <c r="A5083">
        <v>5084</v>
      </c>
      <c r="B5083">
        <v>36</v>
      </c>
      <c r="C5083" t="s">
        <v>8</v>
      </c>
      <c r="D5083" t="s">
        <v>9</v>
      </c>
      <c r="E5083" t="s">
        <v>26</v>
      </c>
      <c r="F5083">
        <v>11</v>
      </c>
      <c r="G5083" s="1">
        <v>160000</v>
      </c>
      <c r="H5083" t="s">
        <v>16</v>
      </c>
      <c r="I5083" t="s">
        <v>23</v>
      </c>
    </row>
    <row r="5084" spans="1:9" x14ac:dyDescent="0.3">
      <c r="A5084">
        <v>5085</v>
      </c>
      <c r="B5084">
        <v>25</v>
      </c>
      <c r="C5084" t="s">
        <v>13</v>
      </c>
      <c r="D5084" t="s">
        <v>9</v>
      </c>
      <c r="E5084" t="s">
        <v>42</v>
      </c>
      <c r="F5084">
        <v>3</v>
      </c>
      <c r="G5084" s="1">
        <v>65000</v>
      </c>
      <c r="H5084" t="s">
        <v>20</v>
      </c>
      <c r="I5084" t="s">
        <v>56</v>
      </c>
    </row>
    <row r="5085" spans="1:9" x14ac:dyDescent="0.3">
      <c r="A5085">
        <v>5086</v>
      </c>
      <c r="B5085">
        <v>30</v>
      </c>
      <c r="C5085" t="s">
        <v>8</v>
      </c>
      <c r="D5085" t="s">
        <v>14</v>
      </c>
      <c r="E5085" t="s">
        <v>51</v>
      </c>
      <c r="F5085">
        <v>7</v>
      </c>
      <c r="G5085" s="1">
        <v>120000</v>
      </c>
      <c r="H5085" t="s">
        <v>16</v>
      </c>
      <c r="I5085" t="s">
        <v>12</v>
      </c>
    </row>
    <row r="5086" spans="1:9" x14ac:dyDescent="0.3">
      <c r="A5086">
        <v>5087</v>
      </c>
      <c r="B5086">
        <v>28</v>
      </c>
      <c r="C5086" t="s">
        <v>13</v>
      </c>
      <c r="D5086" t="s">
        <v>18</v>
      </c>
      <c r="E5086" t="s">
        <v>74</v>
      </c>
      <c r="F5086">
        <v>6</v>
      </c>
      <c r="G5086" s="1">
        <v>105000</v>
      </c>
      <c r="H5086" t="s">
        <v>20</v>
      </c>
      <c r="I5086" t="s">
        <v>23</v>
      </c>
    </row>
    <row r="5087" spans="1:9" x14ac:dyDescent="0.3">
      <c r="A5087">
        <v>5088</v>
      </c>
      <c r="B5087">
        <v>26</v>
      </c>
      <c r="C5087" t="s">
        <v>8</v>
      </c>
      <c r="D5087" t="s">
        <v>9</v>
      </c>
      <c r="E5087" t="s">
        <v>141</v>
      </c>
      <c r="F5087">
        <v>5</v>
      </c>
      <c r="G5087" s="1">
        <v>85000</v>
      </c>
      <c r="H5087" t="s">
        <v>11</v>
      </c>
      <c r="I5087" t="s">
        <v>35</v>
      </c>
    </row>
    <row r="5088" spans="1:9" x14ac:dyDescent="0.3">
      <c r="A5088">
        <v>5089</v>
      </c>
      <c r="B5088">
        <v>28</v>
      </c>
      <c r="C5088" t="s">
        <v>13</v>
      </c>
      <c r="D5088" t="s">
        <v>14</v>
      </c>
      <c r="E5088" t="s">
        <v>42</v>
      </c>
      <c r="F5088">
        <v>7</v>
      </c>
      <c r="G5088" s="1">
        <v>110000</v>
      </c>
      <c r="H5088" t="s">
        <v>27</v>
      </c>
      <c r="I5088" t="s">
        <v>30</v>
      </c>
    </row>
    <row r="5089" spans="1:9" x14ac:dyDescent="0.3">
      <c r="A5089">
        <v>5090</v>
      </c>
      <c r="B5089">
        <v>34</v>
      </c>
      <c r="C5089" t="s">
        <v>8</v>
      </c>
      <c r="D5089" t="s">
        <v>18</v>
      </c>
      <c r="E5089" t="s">
        <v>74</v>
      </c>
      <c r="F5089">
        <v>12</v>
      </c>
      <c r="G5089" s="1">
        <v>170000</v>
      </c>
      <c r="H5089" t="s">
        <v>16</v>
      </c>
      <c r="I5089" t="s">
        <v>23</v>
      </c>
    </row>
    <row r="5090" spans="1:9" x14ac:dyDescent="0.3">
      <c r="A5090">
        <v>5091</v>
      </c>
      <c r="B5090">
        <v>31</v>
      </c>
      <c r="C5090" t="s">
        <v>8</v>
      </c>
      <c r="D5090" t="s">
        <v>9</v>
      </c>
      <c r="E5090" t="s">
        <v>46</v>
      </c>
      <c r="F5090">
        <v>9</v>
      </c>
      <c r="G5090" s="1">
        <v>140000</v>
      </c>
      <c r="H5090" t="s">
        <v>27</v>
      </c>
      <c r="I5090" t="s">
        <v>30</v>
      </c>
    </row>
    <row r="5091" spans="1:9" x14ac:dyDescent="0.3">
      <c r="A5091">
        <v>5092</v>
      </c>
      <c r="B5091">
        <v>24</v>
      </c>
      <c r="C5091" t="s">
        <v>13</v>
      </c>
      <c r="D5091" t="s">
        <v>210</v>
      </c>
      <c r="E5091" t="s">
        <v>21</v>
      </c>
      <c r="F5091">
        <v>1</v>
      </c>
      <c r="G5091" s="1">
        <v>30000</v>
      </c>
      <c r="H5091" t="s">
        <v>20</v>
      </c>
      <c r="I5091" t="s">
        <v>23</v>
      </c>
    </row>
    <row r="5092" spans="1:9" x14ac:dyDescent="0.3">
      <c r="A5092">
        <v>5093</v>
      </c>
      <c r="B5092">
        <v>29</v>
      </c>
      <c r="C5092" t="s">
        <v>8</v>
      </c>
      <c r="D5092" t="s">
        <v>9</v>
      </c>
      <c r="E5092" t="s">
        <v>86</v>
      </c>
      <c r="F5092">
        <v>6</v>
      </c>
      <c r="G5092" s="1">
        <v>95000</v>
      </c>
      <c r="H5092" t="s">
        <v>27</v>
      </c>
      <c r="I5092" t="s">
        <v>28</v>
      </c>
    </row>
    <row r="5093" spans="1:9" x14ac:dyDescent="0.3">
      <c r="A5093">
        <v>5094</v>
      </c>
      <c r="B5093">
        <v>27</v>
      </c>
      <c r="C5093" t="s">
        <v>13</v>
      </c>
      <c r="D5093" t="s">
        <v>14</v>
      </c>
      <c r="E5093" t="s">
        <v>97</v>
      </c>
      <c r="F5093">
        <v>4</v>
      </c>
      <c r="G5093" s="1">
        <v>80000</v>
      </c>
      <c r="H5093" t="s">
        <v>20</v>
      </c>
      <c r="I5093" t="s">
        <v>23</v>
      </c>
    </row>
    <row r="5094" spans="1:9" x14ac:dyDescent="0.3">
      <c r="A5094">
        <v>5095</v>
      </c>
      <c r="B5094">
        <v>33</v>
      </c>
      <c r="C5094" t="s">
        <v>8</v>
      </c>
      <c r="D5094" t="s">
        <v>18</v>
      </c>
      <c r="E5094" t="s">
        <v>46</v>
      </c>
      <c r="F5094">
        <v>10</v>
      </c>
      <c r="G5094" s="1">
        <v>155000</v>
      </c>
      <c r="H5094" t="s">
        <v>27</v>
      </c>
      <c r="I5094" t="s">
        <v>30</v>
      </c>
    </row>
    <row r="5095" spans="1:9" x14ac:dyDescent="0.3">
      <c r="A5095">
        <v>5096</v>
      </c>
      <c r="B5095">
        <v>21</v>
      </c>
      <c r="C5095" t="s">
        <v>13</v>
      </c>
      <c r="D5095" t="s">
        <v>210</v>
      </c>
      <c r="E5095" t="s">
        <v>138</v>
      </c>
      <c r="F5095">
        <v>0</v>
      </c>
      <c r="G5095" s="1">
        <v>25000</v>
      </c>
      <c r="H5095" t="s">
        <v>32</v>
      </c>
      <c r="I5095" t="s">
        <v>23</v>
      </c>
    </row>
    <row r="5096" spans="1:9" x14ac:dyDescent="0.3">
      <c r="A5096">
        <v>5097</v>
      </c>
      <c r="B5096">
        <v>36</v>
      </c>
      <c r="C5096" t="s">
        <v>8</v>
      </c>
      <c r="D5096" t="s">
        <v>9</v>
      </c>
      <c r="E5096" t="s">
        <v>26</v>
      </c>
      <c r="F5096">
        <v>11</v>
      </c>
      <c r="G5096" s="1">
        <v>160000</v>
      </c>
      <c r="H5096" t="s">
        <v>20</v>
      </c>
      <c r="I5096" t="s">
        <v>23</v>
      </c>
    </row>
    <row r="5097" spans="1:9" x14ac:dyDescent="0.3">
      <c r="A5097">
        <v>5098</v>
      </c>
      <c r="B5097">
        <v>25</v>
      </c>
      <c r="C5097" t="s">
        <v>13</v>
      </c>
      <c r="D5097" t="s">
        <v>9</v>
      </c>
      <c r="E5097" t="s">
        <v>42</v>
      </c>
      <c r="F5097">
        <v>3</v>
      </c>
      <c r="G5097" s="1">
        <v>65000</v>
      </c>
      <c r="H5097" t="s">
        <v>32</v>
      </c>
      <c r="I5097" t="s">
        <v>23</v>
      </c>
    </row>
    <row r="5098" spans="1:9" x14ac:dyDescent="0.3">
      <c r="A5098">
        <v>5099</v>
      </c>
      <c r="B5098">
        <v>30</v>
      </c>
      <c r="C5098" t="s">
        <v>8</v>
      </c>
      <c r="D5098" t="s">
        <v>14</v>
      </c>
      <c r="E5098" t="s">
        <v>51</v>
      </c>
      <c r="F5098">
        <v>7</v>
      </c>
      <c r="G5098" s="1">
        <v>120000</v>
      </c>
      <c r="H5098" t="s">
        <v>16</v>
      </c>
      <c r="I5098" t="s">
        <v>12</v>
      </c>
    </row>
    <row r="5099" spans="1:9" x14ac:dyDescent="0.3">
      <c r="A5099">
        <v>5100</v>
      </c>
      <c r="B5099">
        <v>28</v>
      </c>
      <c r="C5099" t="s">
        <v>13</v>
      </c>
      <c r="D5099" t="s">
        <v>18</v>
      </c>
      <c r="E5099" t="s">
        <v>74</v>
      </c>
      <c r="F5099">
        <v>6</v>
      </c>
      <c r="G5099" s="1">
        <v>105000</v>
      </c>
      <c r="H5099" t="s">
        <v>32</v>
      </c>
      <c r="I5099" t="s">
        <v>23</v>
      </c>
    </row>
    <row r="5100" spans="1:9" x14ac:dyDescent="0.3">
      <c r="A5100">
        <v>5101</v>
      </c>
      <c r="B5100">
        <v>26</v>
      </c>
      <c r="C5100" t="s">
        <v>8</v>
      </c>
      <c r="D5100" t="s">
        <v>9</v>
      </c>
      <c r="E5100" t="s">
        <v>141</v>
      </c>
      <c r="F5100">
        <v>5</v>
      </c>
      <c r="G5100" s="1">
        <v>85000</v>
      </c>
      <c r="H5100" t="s">
        <v>16</v>
      </c>
      <c r="I5100" t="s">
        <v>17</v>
      </c>
    </row>
    <row r="5101" spans="1:9" x14ac:dyDescent="0.3">
      <c r="A5101">
        <v>5102</v>
      </c>
      <c r="B5101">
        <v>28</v>
      </c>
      <c r="C5101" t="s">
        <v>13</v>
      </c>
      <c r="D5101" t="s">
        <v>14</v>
      </c>
      <c r="E5101" t="s">
        <v>42</v>
      </c>
      <c r="F5101">
        <v>7</v>
      </c>
      <c r="G5101" s="1">
        <v>110000</v>
      </c>
      <c r="H5101" t="s">
        <v>27</v>
      </c>
      <c r="I5101" t="s">
        <v>28</v>
      </c>
    </row>
    <row r="5102" spans="1:9" x14ac:dyDescent="0.3">
      <c r="A5102">
        <v>5103</v>
      </c>
      <c r="B5102">
        <v>34</v>
      </c>
      <c r="C5102" t="s">
        <v>8</v>
      </c>
      <c r="D5102" t="s">
        <v>18</v>
      </c>
      <c r="E5102" t="s">
        <v>74</v>
      </c>
      <c r="F5102">
        <v>12</v>
      </c>
      <c r="G5102" s="1">
        <v>170000</v>
      </c>
      <c r="H5102" t="s">
        <v>20</v>
      </c>
      <c r="I5102" t="s">
        <v>56</v>
      </c>
    </row>
    <row r="5103" spans="1:9" x14ac:dyDescent="0.3">
      <c r="A5103">
        <v>5104</v>
      </c>
      <c r="B5103">
        <v>31</v>
      </c>
      <c r="C5103" t="s">
        <v>8</v>
      </c>
      <c r="D5103" t="s">
        <v>9</v>
      </c>
      <c r="E5103" t="s">
        <v>46</v>
      </c>
      <c r="F5103">
        <v>9</v>
      </c>
      <c r="G5103" s="1">
        <v>140000</v>
      </c>
      <c r="H5103" t="s">
        <v>27</v>
      </c>
      <c r="I5103" t="s">
        <v>28</v>
      </c>
    </row>
    <row r="5104" spans="1:9" x14ac:dyDescent="0.3">
      <c r="A5104">
        <v>5105</v>
      </c>
      <c r="B5104">
        <v>24</v>
      </c>
      <c r="C5104" t="s">
        <v>13</v>
      </c>
      <c r="D5104" t="s">
        <v>210</v>
      </c>
      <c r="E5104" t="s">
        <v>21</v>
      </c>
      <c r="F5104">
        <v>1</v>
      </c>
      <c r="G5104" s="1">
        <v>30000</v>
      </c>
      <c r="H5104" t="s">
        <v>11</v>
      </c>
      <c r="I5104" t="s">
        <v>44</v>
      </c>
    </row>
    <row r="5105" spans="1:9" x14ac:dyDescent="0.3">
      <c r="A5105">
        <v>5106</v>
      </c>
      <c r="B5105">
        <v>29</v>
      </c>
      <c r="C5105" t="s">
        <v>8</v>
      </c>
      <c r="D5105" t="s">
        <v>9</v>
      </c>
      <c r="E5105" t="s">
        <v>86</v>
      </c>
      <c r="F5105">
        <v>6</v>
      </c>
      <c r="G5105" s="1">
        <v>95000</v>
      </c>
      <c r="H5105" t="s">
        <v>32</v>
      </c>
      <c r="I5105" t="s">
        <v>23</v>
      </c>
    </row>
    <row r="5106" spans="1:9" x14ac:dyDescent="0.3">
      <c r="A5106">
        <v>5107</v>
      </c>
      <c r="B5106">
        <v>27</v>
      </c>
      <c r="C5106" t="s">
        <v>13</v>
      </c>
      <c r="D5106" t="s">
        <v>14</v>
      </c>
      <c r="E5106" t="s">
        <v>97</v>
      </c>
      <c r="F5106">
        <v>4</v>
      </c>
      <c r="G5106" s="1">
        <v>80000</v>
      </c>
      <c r="H5106" t="s">
        <v>32</v>
      </c>
      <c r="I5106" t="s">
        <v>23</v>
      </c>
    </row>
    <row r="5107" spans="1:9" x14ac:dyDescent="0.3">
      <c r="A5107">
        <v>5108</v>
      </c>
      <c r="B5107">
        <v>33</v>
      </c>
      <c r="C5107" t="s">
        <v>8</v>
      </c>
      <c r="D5107" t="s">
        <v>18</v>
      </c>
      <c r="E5107" t="s">
        <v>46</v>
      </c>
      <c r="F5107">
        <v>10</v>
      </c>
      <c r="G5107" s="1">
        <v>155000</v>
      </c>
      <c r="H5107" t="s">
        <v>32</v>
      </c>
      <c r="I5107" t="s">
        <v>12</v>
      </c>
    </row>
    <row r="5108" spans="1:9" x14ac:dyDescent="0.3">
      <c r="A5108">
        <v>5109</v>
      </c>
      <c r="B5108">
        <v>21</v>
      </c>
      <c r="C5108" t="s">
        <v>13</v>
      </c>
      <c r="D5108" t="s">
        <v>210</v>
      </c>
      <c r="E5108" t="s">
        <v>138</v>
      </c>
      <c r="F5108">
        <v>0</v>
      </c>
      <c r="G5108" s="1">
        <v>25000</v>
      </c>
      <c r="H5108" t="s">
        <v>32</v>
      </c>
      <c r="I5108" t="s">
        <v>33</v>
      </c>
    </row>
    <row r="5109" spans="1:9" x14ac:dyDescent="0.3">
      <c r="A5109">
        <v>5110</v>
      </c>
      <c r="B5109">
        <v>36</v>
      </c>
      <c r="C5109" t="s">
        <v>8</v>
      </c>
      <c r="D5109" t="s">
        <v>9</v>
      </c>
      <c r="E5109" t="s">
        <v>26</v>
      </c>
      <c r="F5109">
        <v>11</v>
      </c>
      <c r="G5109" s="1">
        <v>160000</v>
      </c>
      <c r="H5109" t="s">
        <v>20</v>
      </c>
      <c r="I5109" t="s">
        <v>56</v>
      </c>
    </row>
    <row r="5110" spans="1:9" x14ac:dyDescent="0.3">
      <c r="A5110">
        <v>5111</v>
      </c>
      <c r="B5110">
        <v>25</v>
      </c>
      <c r="C5110" t="s">
        <v>13</v>
      </c>
      <c r="D5110" t="s">
        <v>9</v>
      </c>
      <c r="E5110" t="s">
        <v>42</v>
      </c>
      <c r="F5110">
        <v>3</v>
      </c>
      <c r="G5110" s="1">
        <v>65000</v>
      </c>
      <c r="H5110" t="s">
        <v>11</v>
      </c>
      <c r="I5110" t="s">
        <v>35</v>
      </c>
    </row>
    <row r="5111" spans="1:9" x14ac:dyDescent="0.3">
      <c r="A5111">
        <v>5112</v>
      </c>
      <c r="B5111">
        <v>30</v>
      </c>
      <c r="C5111" t="s">
        <v>8</v>
      </c>
      <c r="D5111" t="s">
        <v>14</v>
      </c>
      <c r="E5111" t="s">
        <v>51</v>
      </c>
      <c r="F5111">
        <v>7</v>
      </c>
      <c r="G5111" s="1">
        <v>120000</v>
      </c>
      <c r="H5111" t="s">
        <v>27</v>
      </c>
      <c r="I5111" t="s">
        <v>28</v>
      </c>
    </row>
    <row r="5112" spans="1:9" x14ac:dyDescent="0.3">
      <c r="A5112">
        <v>5113</v>
      </c>
      <c r="B5112">
        <v>28</v>
      </c>
      <c r="C5112" t="s">
        <v>13</v>
      </c>
      <c r="D5112" t="s">
        <v>18</v>
      </c>
      <c r="E5112" t="s">
        <v>74</v>
      </c>
      <c r="F5112">
        <v>6</v>
      </c>
      <c r="G5112" s="1">
        <v>105000</v>
      </c>
      <c r="H5112" t="s">
        <v>16</v>
      </c>
      <c r="I5112" t="s">
        <v>17</v>
      </c>
    </row>
    <row r="5113" spans="1:9" x14ac:dyDescent="0.3">
      <c r="A5113">
        <v>5114</v>
      </c>
      <c r="B5113">
        <v>26</v>
      </c>
      <c r="C5113" t="s">
        <v>8</v>
      </c>
      <c r="D5113" t="s">
        <v>9</v>
      </c>
      <c r="E5113" t="s">
        <v>141</v>
      </c>
      <c r="F5113">
        <v>5</v>
      </c>
      <c r="G5113" s="1">
        <v>85000</v>
      </c>
      <c r="H5113" t="s">
        <v>16</v>
      </c>
      <c r="I5113" t="s">
        <v>39</v>
      </c>
    </row>
    <row r="5114" spans="1:9" x14ac:dyDescent="0.3">
      <c r="A5114">
        <v>5115</v>
      </c>
      <c r="B5114">
        <v>28</v>
      </c>
      <c r="C5114" t="s">
        <v>13</v>
      </c>
      <c r="D5114" t="s">
        <v>14</v>
      </c>
      <c r="E5114" t="s">
        <v>42</v>
      </c>
      <c r="F5114">
        <v>7</v>
      </c>
      <c r="G5114" s="1">
        <v>110000</v>
      </c>
      <c r="H5114" t="s">
        <v>11</v>
      </c>
      <c r="I5114" t="s">
        <v>44</v>
      </c>
    </row>
    <row r="5115" spans="1:9" x14ac:dyDescent="0.3">
      <c r="A5115">
        <v>5116</v>
      </c>
      <c r="B5115">
        <v>34</v>
      </c>
      <c r="C5115" t="s">
        <v>8</v>
      </c>
      <c r="D5115" t="s">
        <v>18</v>
      </c>
      <c r="E5115" t="s">
        <v>74</v>
      </c>
      <c r="F5115">
        <v>12</v>
      </c>
      <c r="G5115" s="1">
        <v>170000</v>
      </c>
      <c r="H5115" t="s">
        <v>32</v>
      </c>
      <c r="I5115" t="s">
        <v>23</v>
      </c>
    </row>
    <row r="5116" spans="1:9" x14ac:dyDescent="0.3">
      <c r="A5116">
        <v>5117</v>
      </c>
      <c r="B5116">
        <v>31</v>
      </c>
      <c r="C5116" t="s">
        <v>8</v>
      </c>
      <c r="D5116" t="s">
        <v>9</v>
      </c>
      <c r="E5116" t="s">
        <v>46</v>
      </c>
      <c r="F5116">
        <v>9</v>
      </c>
      <c r="G5116" s="1">
        <v>140000</v>
      </c>
      <c r="H5116" t="s">
        <v>27</v>
      </c>
      <c r="I5116" t="s">
        <v>30</v>
      </c>
    </row>
    <row r="5117" spans="1:9" x14ac:dyDescent="0.3">
      <c r="A5117">
        <v>5118</v>
      </c>
      <c r="B5117">
        <v>24</v>
      </c>
      <c r="C5117" t="s">
        <v>13</v>
      </c>
      <c r="D5117" t="s">
        <v>210</v>
      </c>
      <c r="E5117" t="s">
        <v>21</v>
      </c>
      <c r="F5117">
        <v>1</v>
      </c>
      <c r="G5117" s="1">
        <v>30000</v>
      </c>
      <c r="H5117" t="s">
        <v>32</v>
      </c>
      <c r="I5117" t="s">
        <v>12</v>
      </c>
    </row>
    <row r="5118" spans="1:9" x14ac:dyDescent="0.3">
      <c r="A5118">
        <v>5119</v>
      </c>
      <c r="B5118">
        <v>29</v>
      </c>
      <c r="C5118" t="s">
        <v>8</v>
      </c>
      <c r="D5118" t="s">
        <v>9</v>
      </c>
      <c r="E5118" t="s">
        <v>86</v>
      </c>
      <c r="F5118">
        <v>6</v>
      </c>
      <c r="G5118" s="1">
        <v>95000</v>
      </c>
      <c r="H5118" t="s">
        <v>32</v>
      </c>
      <c r="I5118" t="s">
        <v>33</v>
      </c>
    </row>
    <row r="5119" spans="1:9" x14ac:dyDescent="0.3">
      <c r="A5119">
        <v>5120</v>
      </c>
      <c r="B5119">
        <v>27</v>
      </c>
      <c r="C5119" t="s">
        <v>13</v>
      </c>
      <c r="D5119" t="s">
        <v>14</v>
      </c>
      <c r="E5119" t="s">
        <v>97</v>
      </c>
      <c r="F5119">
        <v>4</v>
      </c>
      <c r="G5119" s="1">
        <v>80000</v>
      </c>
      <c r="H5119" t="s">
        <v>32</v>
      </c>
      <c r="I5119" t="s">
        <v>12</v>
      </c>
    </row>
    <row r="5120" spans="1:9" x14ac:dyDescent="0.3">
      <c r="A5120">
        <v>5121</v>
      </c>
      <c r="B5120">
        <v>33</v>
      </c>
      <c r="C5120" t="s">
        <v>8</v>
      </c>
      <c r="D5120" t="s">
        <v>18</v>
      </c>
      <c r="E5120" t="s">
        <v>46</v>
      </c>
      <c r="F5120">
        <v>10</v>
      </c>
      <c r="G5120" s="1">
        <v>155000</v>
      </c>
      <c r="H5120" t="s">
        <v>16</v>
      </c>
      <c r="I5120" t="s">
        <v>39</v>
      </c>
    </row>
    <row r="5121" spans="1:9" x14ac:dyDescent="0.3">
      <c r="A5121">
        <v>5122</v>
      </c>
      <c r="B5121">
        <v>21</v>
      </c>
      <c r="C5121" t="s">
        <v>13</v>
      </c>
      <c r="D5121" t="s">
        <v>210</v>
      </c>
      <c r="E5121" t="s">
        <v>138</v>
      </c>
      <c r="F5121">
        <v>0</v>
      </c>
      <c r="G5121" s="1">
        <v>25000</v>
      </c>
      <c r="H5121" t="s">
        <v>27</v>
      </c>
      <c r="I5121" t="s">
        <v>30</v>
      </c>
    </row>
    <row r="5122" spans="1:9" x14ac:dyDescent="0.3">
      <c r="A5122">
        <v>5123</v>
      </c>
      <c r="B5122">
        <v>36</v>
      </c>
      <c r="C5122" t="s">
        <v>8</v>
      </c>
      <c r="D5122" t="s">
        <v>9</v>
      </c>
      <c r="E5122" t="s">
        <v>26</v>
      </c>
      <c r="F5122">
        <v>11</v>
      </c>
      <c r="G5122" s="1">
        <v>160000</v>
      </c>
      <c r="H5122" t="s">
        <v>16</v>
      </c>
      <c r="I5122" t="s">
        <v>23</v>
      </c>
    </row>
    <row r="5123" spans="1:9" x14ac:dyDescent="0.3">
      <c r="A5123">
        <v>5124</v>
      </c>
      <c r="B5123">
        <v>23</v>
      </c>
      <c r="C5123" t="s">
        <v>8</v>
      </c>
      <c r="D5123" t="s">
        <v>9</v>
      </c>
      <c r="E5123" t="s">
        <v>10</v>
      </c>
      <c r="F5123">
        <v>1</v>
      </c>
      <c r="G5123" s="1">
        <v>60000</v>
      </c>
      <c r="H5123" t="s">
        <v>27</v>
      </c>
      <c r="I5123" t="s">
        <v>12</v>
      </c>
    </row>
    <row r="5124" spans="1:9" x14ac:dyDescent="0.3">
      <c r="A5124">
        <v>5125</v>
      </c>
      <c r="B5124">
        <v>39</v>
      </c>
      <c r="C5124" t="s">
        <v>13</v>
      </c>
      <c r="D5124" t="s">
        <v>14</v>
      </c>
      <c r="E5124" t="s">
        <v>42</v>
      </c>
      <c r="F5124">
        <v>12</v>
      </c>
      <c r="G5124" s="1">
        <v>150000</v>
      </c>
      <c r="H5124" t="s">
        <v>20</v>
      </c>
      <c r="I5124" t="s">
        <v>23</v>
      </c>
    </row>
    <row r="5125" spans="1:9" x14ac:dyDescent="0.3">
      <c r="A5125">
        <v>5126</v>
      </c>
      <c r="B5125">
        <v>28</v>
      </c>
      <c r="C5125" t="s">
        <v>8</v>
      </c>
      <c r="D5125" t="s">
        <v>9</v>
      </c>
      <c r="E5125" t="s">
        <v>37</v>
      </c>
      <c r="F5125">
        <v>4</v>
      </c>
      <c r="G5125" s="1">
        <v>80000</v>
      </c>
      <c r="H5125" t="s">
        <v>20</v>
      </c>
      <c r="I5125" t="s">
        <v>12</v>
      </c>
    </row>
    <row r="5126" spans="1:9" x14ac:dyDescent="0.3">
      <c r="A5126">
        <v>5127</v>
      </c>
      <c r="B5126">
        <v>31</v>
      </c>
      <c r="C5126" t="s">
        <v>13</v>
      </c>
      <c r="D5126" t="s">
        <v>18</v>
      </c>
      <c r="E5126" t="s">
        <v>109</v>
      </c>
      <c r="F5126">
        <v>8</v>
      </c>
      <c r="G5126" s="1">
        <v>120000</v>
      </c>
      <c r="H5126" t="s">
        <v>20</v>
      </c>
      <c r="I5126" t="s">
        <v>12</v>
      </c>
    </row>
    <row r="5127" spans="1:9" x14ac:dyDescent="0.3">
      <c r="A5127">
        <v>5128</v>
      </c>
      <c r="B5127">
        <v>35</v>
      </c>
      <c r="C5127" t="s">
        <v>8</v>
      </c>
      <c r="D5127" t="s">
        <v>9</v>
      </c>
      <c r="E5127" t="s">
        <v>38</v>
      </c>
      <c r="F5127">
        <v>10</v>
      </c>
      <c r="G5127" s="1">
        <v>130000</v>
      </c>
      <c r="H5127" t="s">
        <v>20</v>
      </c>
      <c r="I5127" t="s">
        <v>56</v>
      </c>
    </row>
    <row r="5128" spans="1:9" x14ac:dyDescent="0.3">
      <c r="A5128">
        <v>5129</v>
      </c>
      <c r="B5128">
        <v>27</v>
      </c>
      <c r="C5128" t="s">
        <v>13</v>
      </c>
      <c r="D5128" t="s">
        <v>9</v>
      </c>
      <c r="E5128" t="s">
        <v>80</v>
      </c>
      <c r="F5128">
        <v>2</v>
      </c>
      <c r="G5128" s="1">
        <v>50000</v>
      </c>
      <c r="H5128" t="s">
        <v>16</v>
      </c>
      <c r="I5128" t="s">
        <v>17</v>
      </c>
    </row>
    <row r="5129" spans="1:9" x14ac:dyDescent="0.3">
      <c r="A5129">
        <v>5130</v>
      </c>
      <c r="B5129">
        <v>42</v>
      </c>
      <c r="C5129" t="s">
        <v>8</v>
      </c>
      <c r="D5129" t="s">
        <v>14</v>
      </c>
      <c r="E5129" t="s">
        <v>95</v>
      </c>
      <c r="F5129">
        <v>18</v>
      </c>
      <c r="G5129" s="1">
        <v>180000</v>
      </c>
      <c r="H5129" t="s">
        <v>27</v>
      </c>
      <c r="I5129" t="s">
        <v>28</v>
      </c>
    </row>
    <row r="5130" spans="1:9" x14ac:dyDescent="0.3">
      <c r="A5130">
        <v>5131</v>
      </c>
      <c r="B5130">
        <v>29</v>
      </c>
      <c r="C5130" t="s">
        <v>13</v>
      </c>
      <c r="D5130" t="s">
        <v>9</v>
      </c>
      <c r="E5130" t="s">
        <v>216</v>
      </c>
      <c r="F5130">
        <v>3</v>
      </c>
      <c r="G5130" s="1">
        <v>60000</v>
      </c>
      <c r="H5130" t="s">
        <v>20</v>
      </c>
      <c r="I5130" t="s">
        <v>23</v>
      </c>
    </row>
    <row r="5131" spans="1:9" x14ac:dyDescent="0.3">
      <c r="A5131">
        <v>5132</v>
      </c>
      <c r="B5131">
        <v>33</v>
      </c>
      <c r="C5131" t="s">
        <v>8</v>
      </c>
      <c r="D5131" t="s">
        <v>9</v>
      </c>
      <c r="E5131" t="s">
        <v>42</v>
      </c>
      <c r="F5131">
        <v>7</v>
      </c>
      <c r="G5131" s="1">
        <v>110000</v>
      </c>
      <c r="H5131" t="s">
        <v>32</v>
      </c>
      <c r="I5131" t="s">
        <v>23</v>
      </c>
    </row>
    <row r="5132" spans="1:9" x14ac:dyDescent="0.3">
      <c r="A5132">
        <v>5133</v>
      </c>
      <c r="B5132">
        <v>24</v>
      </c>
      <c r="C5132" t="s">
        <v>13</v>
      </c>
      <c r="D5132" t="s">
        <v>210</v>
      </c>
      <c r="E5132" t="s">
        <v>21</v>
      </c>
      <c r="F5132">
        <v>0</v>
      </c>
      <c r="G5132" s="1">
        <v>25000</v>
      </c>
      <c r="H5132" t="s">
        <v>11</v>
      </c>
      <c r="I5132" t="s">
        <v>12</v>
      </c>
    </row>
    <row r="5133" spans="1:9" x14ac:dyDescent="0.3">
      <c r="A5133">
        <v>5134</v>
      </c>
      <c r="B5133">
        <v>30</v>
      </c>
      <c r="C5133" t="s">
        <v>8</v>
      </c>
      <c r="D5133" t="s">
        <v>14</v>
      </c>
      <c r="E5133" t="s">
        <v>37</v>
      </c>
      <c r="F5133">
        <v>6</v>
      </c>
      <c r="G5133" s="1">
        <v>100000</v>
      </c>
      <c r="H5133" t="s">
        <v>11</v>
      </c>
      <c r="I5133" t="s">
        <v>12</v>
      </c>
    </row>
    <row r="5134" spans="1:9" x14ac:dyDescent="0.3">
      <c r="A5134">
        <v>5135</v>
      </c>
      <c r="B5134">
        <v>26</v>
      </c>
      <c r="C5134" t="s">
        <v>13</v>
      </c>
      <c r="D5134" t="s">
        <v>9</v>
      </c>
      <c r="E5134" t="s">
        <v>82</v>
      </c>
      <c r="F5134">
        <v>3</v>
      </c>
      <c r="G5134" s="1">
        <v>55000</v>
      </c>
      <c r="H5134" t="s">
        <v>16</v>
      </c>
      <c r="I5134" t="s">
        <v>39</v>
      </c>
    </row>
    <row r="5135" spans="1:9" x14ac:dyDescent="0.3">
      <c r="A5135">
        <v>5136</v>
      </c>
      <c r="B5135">
        <v>32</v>
      </c>
      <c r="C5135" t="s">
        <v>8</v>
      </c>
      <c r="D5135" t="s">
        <v>18</v>
      </c>
      <c r="E5135" t="s">
        <v>60</v>
      </c>
      <c r="F5135">
        <v>9</v>
      </c>
      <c r="G5135" s="1">
        <v>140000</v>
      </c>
      <c r="H5135" t="s">
        <v>11</v>
      </c>
      <c r="I5135" t="s">
        <v>23</v>
      </c>
    </row>
    <row r="5136" spans="1:9" x14ac:dyDescent="0.3">
      <c r="A5136">
        <v>5137</v>
      </c>
      <c r="B5136">
        <v>22</v>
      </c>
      <c r="C5136" t="s">
        <v>13</v>
      </c>
      <c r="D5136" t="s">
        <v>210</v>
      </c>
      <c r="E5136" t="s">
        <v>217</v>
      </c>
      <c r="F5136">
        <v>0</v>
      </c>
      <c r="G5136" s="1">
        <v>25000</v>
      </c>
      <c r="H5136" t="s">
        <v>11</v>
      </c>
      <c r="I5136" t="s">
        <v>23</v>
      </c>
    </row>
    <row r="5137" spans="1:9" x14ac:dyDescent="0.3">
      <c r="A5137">
        <v>5138</v>
      </c>
      <c r="B5137">
        <v>37</v>
      </c>
      <c r="C5137" t="s">
        <v>8</v>
      </c>
      <c r="D5137" t="s">
        <v>9</v>
      </c>
      <c r="E5137" t="s">
        <v>25</v>
      </c>
      <c r="F5137">
        <v>12</v>
      </c>
      <c r="G5137" s="1">
        <v>150000</v>
      </c>
      <c r="H5137" t="s">
        <v>11</v>
      </c>
      <c r="I5137" t="s">
        <v>35</v>
      </c>
    </row>
    <row r="5138" spans="1:9" x14ac:dyDescent="0.3">
      <c r="A5138">
        <v>5139</v>
      </c>
      <c r="B5138">
        <v>38</v>
      </c>
      <c r="C5138" t="s">
        <v>13</v>
      </c>
      <c r="D5138" t="s">
        <v>14</v>
      </c>
      <c r="E5138" t="s">
        <v>218</v>
      </c>
      <c r="F5138">
        <v>14</v>
      </c>
      <c r="G5138" s="1">
        <v>170000</v>
      </c>
      <c r="H5138" t="s">
        <v>32</v>
      </c>
      <c r="I5138" t="s">
        <v>12</v>
      </c>
    </row>
    <row r="5139" spans="1:9" x14ac:dyDescent="0.3">
      <c r="A5139">
        <v>5140</v>
      </c>
      <c r="B5139">
        <v>25</v>
      </c>
      <c r="C5139" t="s">
        <v>8</v>
      </c>
      <c r="D5139" t="s">
        <v>9</v>
      </c>
      <c r="E5139" t="s">
        <v>156</v>
      </c>
      <c r="F5139">
        <v>1</v>
      </c>
      <c r="G5139" s="1">
        <v>55000</v>
      </c>
      <c r="H5139" t="s">
        <v>32</v>
      </c>
      <c r="I5139" t="s">
        <v>23</v>
      </c>
    </row>
    <row r="5140" spans="1:9" x14ac:dyDescent="0.3">
      <c r="A5140">
        <v>5141</v>
      </c>
      <c r="B5140">
        <v>29</v>
      </c>
      <c r="C5140" t="s">
        <v>13</v>
      </c>
      <c r="D5140" t="s">
        <v>9</v>
      </c>
      <c r="E5140" t="s">
        <v>29</v>
      </c>
      <c r="F5140">
        <v>4</v>
      </c>
      <c r="G5140" s="1">
        <v>65000</v>
      </c>
      <c r="H5140" t="s">
        <v>27</v>
      </c>
      <c r="I5140" t="s">
        <v>28</v>
      </c>
    </row>
    <row r="5141" spans="1:9" x14ac:dyDescent="0.3">
      <c r="A5141">
        <v>5142</v>
      </c>
      <c r="B5141">
        <v>27</v>
      </c>
      <c r="C5141" t="s">
        <v>8</v>
      </c>
      <c r="D5141" t="s">
        <v>9</v>
      </c>
      <c r="E5141" t="s">
        <v>57</v>
      </c>
      <c r="F5141">
        <v>3</v>
      </c>
      <c r="G5141" s="1">
        <v>60000</v>
      </c>
      <c r="H5141" t="s">
        <v>16</v>
      </c>
      <c r="I5141" t="s">
        <v>39</v>
      </c>
    </row>
    <row r="5142" spans="1:9" x14ac:dyDescent="0.3">
      <c r="A5142">
        <v>5143</v>
      </c>
      <c r="B5142">
        <v>34</v>
      </c>
      <c r="C5142" t="s">
        <v>13</v>
      </c>
      <c r="D5142" t="s">
        <v>18</v>
      </c>
      <c r="E5142" t="s">
        <v>92</v>
      </c>
      <c r="F5142">
        <v>10</v>
      </c>
      <c r="G5142" s="1">
        <v>150000</v>
      </c>
      <c r="H5142" t="s">
        <v>32</v>
      </c>
      <c r="I5142" t="s">
        <v>23</v>
      </c>
    </row>
    <row r="5143" spans="1:9" x14ac:dyDescent="0.3">
      <c r="A5143">
        <v>5144</v>
      </c>
      <c r="B5143">
        <v>26</v>
      </c>
      <c r="C5143" t="s">
        <v>8</v>
      </c>
      <c r="D5143" t="s">
        <v>9</v>
      </c>
      <c r="E5143" t="s">
        <v>24</v>
      </c>
      <c r="F5143">
        <v>2</v>
      </c>
      <c r="G5143" s="1">
        <v>50000</v>
      </c>
      <c r="H5143" t="s">
        <v>32</v>
      </c>
      <c r="I5143" t="s">
        <v>12</v>
      </c>
    </row>
    <row r="5144" spans="1:9" x14ac:dyDescent="0.3">
      <c r="A5144">
        <v>5145</v>
      </c>
      <c r="B5144">
        <v>31</v>
      </c>
      <c r="C5144" t="s">
        <v>13</v>
      </c>
      <c r="D5144" t="s">
        <v>14</v>
      </c>
      <c r="E5144" t="s">
        <v>51</v>
      </c>
      <c r="F5144">
        <v>7</v>
      </c>
      <c r="G5144" s="1">
        <v>120000</v>
      </c>
      <c r="H5144" t="s">
        <v>11</v>
      </c>
      <c r="I5144" t="s">
        <v>44</v>
      </c>
    </row>
    <row r="5145" spans="1:9" x14ac:dyDescent="0.3">
      <c r="A5145">
        <v>5146</v>
      </c>
      <c r="B5145">
        <v>25</v>
      </c>
      <c r="C5145" t="s">
        <v>8</v>
      </c>
      <c r="D5145" t="s">
        <v>9</v>
      </c>
      <c r="E5145" t="s">
        <v>156</v>
      </c>
      <c r="F5145">
        <v>1</v>
      </c>
      <c r="G5145" s="1">
        <v>55000</v>
      </c>
      <c r="H5145" t="s">
        <v>27</v>
      </c>
      <c r="I5145" t="s">
        <v>12</v>
      </c>
    </row>
    <row r="5146" spans="1:9" x14ac:dyDescent="0.3">
      <c r="A5146">
        <v>5147</v>
      </c>
      <c r="B5146">
        <v>29</v>
      </c>
      <c r="C5146" t="s">
        <v>13</v>
      </c>
      <c r="D5146" t="s">
        <v>9</v>
      </c>
      <c r="E5146" t="s">
        <v>29</v>
      </c>
      <c r="F5146">
        <v>4</v>
      </c>
      <c r="G5146" s="1">
        <v>65000</v>
      </c>
      <c r="H5146" t="s">
        <v>27</v>
      </c>
      <c r="I5146" t="s">
        <v>30</v>
      </c>
    </row>
    <row r="5147" spans="1:9" x14ac:dyDescent="0.3">
      <c r="A5147">
        <v>5148</v>
      </c>
      <c r="B5147">
        <v>27</v>
      </c>
      <c r="C5147" t="s">
        <v>8</v>
      </c>
      <c r="D5147" t="s">
        <v>9</v>
      </c>
      <c r="E5147" t="s">
        <v>57</v>
      </c>
      <c r="F5147">
        <v>3</v>
      </c>
      <c r="G5147" s="1">
        <v>60000</v>
      </c>
      <c r="H5147" t="s">
        <v>20</v>
      </c>
      <c r="I5147" t="s">
        <v>56</v>
      </c>
    </row>
    <row r="5148" spans="1:9" x14ac:dyDescent="0.3">
      <c r="A5148">
        <v>5149</v>
      </c>
      <c r="B5148">
        <v>34</v>
      </c>
      <c r="C5148" t="s">
        <v>13</v>
      </c>
      <c r="D5148" t="s">
        <v>18</v>
      </c>
      <c r="E5148" t="s">
        <v>92</v>
      </c>
      <c r="F5148">
        <v>10</v>
      </c>
      <c r="G5148" s="1">
        <v>150000</v>
      </c>
      <c r="H5148" t="s">
        <v>16</v>
      </c>
      <c r="I5148" t="s">
        <v>23</v>
      </c>
    </row>
    <row r="5149" spans="1:9" x14ac:dyDescent="0.3">
      <c r="A5149">
        <v>5150</v>
      </c>
      <c r="B5149">
        <v>26</v>
      </c>
      <c r="C5149" t="s">
        <v>8</v>
      </c>
      <c r="D5149" t="s">
        <v>9</v>
      </c>
      <c r="E5149" t="s">
        <v>24</v>
      </c>
      <c r="F5149">
        <v>2</v>
      </c>
      <c r="G5149" s="1">
        <v>50000</v>
      </c>
      <c r="H5149" t="s">
        <v>27</v>
      </c>
      <c r="I5149" t="s">
        <v>12</v>
      </c>
    </row>
    <row r="5150" spans="1:9" x14ac:dyDescent="0.3">
      <c r="A5150">
        <v>5151</v>
      </c>
      <c r="B5150">
        <v>31</v>
      </c>
      <c r="C5150" t="s">
        <v>13</v>
      </c>
      <c r="D5150" t="s">
        <v>14</v>
      </c>
      <c r="E5150" t="s">
        <v>51</v>
      </c>
      <c r="F5150">
        <v>7</v>
      </c>
      <c r="G5150" s="1">
        <v>120000</v>
      </c>
      <c r="H5150" t="s">
        <v>32</v>
      </c>
      <c r="I5150" t="s">
        <v>33</v>
      </c>
    </row>
    <row r="5151" spans="1:9" x14ac:dyDescent="0.3">
      <c r="A5151">
        <v>5152</v>
      </c>
      <c r="B5151">
        <v>23</v>
      </c>
      <c r="C5151" t="s">
        <v>8</v>
      </c>
      <c r="D5151" t="s">
        <v>9</v>
      </c>
      <c r="E5151" t="s">
        <v>10</v>
      </c>
      <c r="F5151">
        <v>1</v>
      </c>
      <c r="G5151" s="1">
        <v>60000</v>
      </c>
      <c r="H5151" t="s">
        <v>32</v>
      </c>
      <c r="I5151" t="s">
        <v>23</v>
      </c>
    </row>
    <row r="5152" spans="1:9" x14ac:dyDescent="0.3">
      <c r="A5152">
        <v>5153</v>
      </c>
      <c r="B5152">
        <v>39</v>
      </c>
      <c r="C5152" t="s">
        <v>13</v>
      </c>
      <c r="D5152" t="s">
        <v>14</v>
      </c>
      <c r="E5152" t="s">
        <v>42</v>
      </c>
      <c r="F5152">
        <v>12</v>
      </c>
      <c r="G5152" s="1">
        <v>150000</v>
      </c>
      <c r="H5152" t="s">
        <v>32</v>
      </c>
      <c r="I5152" t="s">
        <v>33</v>
      </c>
    </row>
    <row r="5153" spans="1:9" x14ac:dyDescent="0.3">
      <c r="A5153">
        <v>5154</v>
      </c>
      <c r="B5153">
        <v>28</v>
      </c>
      <c r="C5153" t="s">
        <v>8</v>
      </c>
      <c r="D5153" t="s">
        <v>9</v>
      </c>
      <c r="E5153" t="s">
        <v>37</v>
      </c>
      <c r="F5153">
        <v>4</v>
      </c>
      <c r="G5153" s="1">
        <v>80000</v>
      </c>
      <c r="H5153" t="s">
        <v>27</v>
      </c>
      <c r="I5153" t="s">
        <v>12</v>
      </c>
    </row>
    <row r="5154" spans="1:9" x14ac:dyDescent="0.3">
      <c r="A5154">
        <v>5155</v>
      </c>
      <c r="B5154">
        <v>31</v>
      </c>
      <c r="C5154" t="s">
        <v>13</v>
      </c>
      <c r="D5154" t="s">
        <v>18</v>
      </c>
      <c r="E5154" t="s">
        <v>109</v>
      </c>
      <c r="F5154">
        <v>8</v>
      </c>
      <c r="G5154" s="1">
        <v>120000</v>
      </c>
      <c r="H5154" t="s">
        <v>20</v>
      </c>
      <c r="I5154" t="s">
        <v>56</v>
      </c>
    </row>
    <row r="5155" spans="1:9" x14ac:dyDescent="0.3">
      <c r="A5155">
        <v>5156</v>
      </c>
      <c r="B5155">
        <v>35</v>
      </c>
      <c r="C5155" t="s">
        <v>8</v>
      </c>
      <c r="D5155" t="s">
        <v>9</v>
      </c>
      <c r="E5155" t="s">
        <v>38</v>
      </c>
      <c r="F5155">
        <v>10</v>
      </c>
      <c r="G5155" s="1">
        <v>130000</v>
      </c>
      <c r="H5155" t="s">
        <v>11</v>
      </c>
      <c r="I5155" t="s">
        <v>23</v>
      </c>
    </row>
    <row r="5156" spans="1:9" x14ac:dyDescent="0.3">
      <c r="A5156">
        <v>5157</v>
      </c>
      <c r="B5156">
        <v>27</v>
      </c>
      <c r="C5156" t="s">
        <v>13</v>
      </c>
      <c r="D5156" t="s">
        <v>9</v>
      </c>
      <c r="E5156" t="s">
        <v>80</v>
      </c>
      <c r="F5156">
        <v>2</v>
      </c>
      <c r="G5156" s="1">
        <v>50000</v>
      </c>
      <c r="H5156" t="s">
        <v>11</v>
      </c>
      <c r="I5156" t="s">
        <v>23</v>
      </c>
    </row>
    <row r="5157" spans="1:9" x14ac:dyDescent="0.3">
      <c r="A5157">
        <v>5158</v>
      </c>
      <c r="B5157">
        <v>42</v>
      </c>
      <c r="C5157" t="s">
        <v>8</v>
      </c>
      <c r="D5157" t="s">
        <v>14</v>
      </c>
      <c r="E5157" t="s">
        <v>95</v>
      </c>
      <c r="F5157">
        <v>18</v>
      </c>
      <c r="G5157" s="1">
        <v>180000</v>
      </c>
      <c r="H5157" t="s">
        <v>11</v>
      </c>
      <c r="I5157" t="s">
        <v>23</v>
      </c>
    </row>
    <row r="5158" spans="1:9" x14ac:dyDescent="0.3">
      <c r="A5158">
        <v>5159</v>
      </c>
      <c r="B5158">
        <v>29</v>
      </c>
      <c r="C5158" t="s">
        <v>13</v>
      </c>
      <c r="D5158" t="s">
        <v>9</v>
      </c>
      <c r="E5158" t="s">
        <v>216</v>
      </c>
      <c r="F5158">
        <v>3</v>
      </c>
      <c r="G5158" s="1">
        <v>60000</v>
      </c>
      <c r="H5158" t="s">
        <v>16</v>
      </c>
      <c r="I5158" t="s">
        <v>17</v>
      </c>
    </row>
    <row r="5159" spans="1:9" x14ac:dyDescent="0.3">
      <c r="A5159">
        <v>5160</v>
      </c>
      <c r="B5159">
        <v>33</v>
      </c>
      <c r="C5159" t="s">
        <v>8</v>
      </c>
      <c r="D5159" t="s">
        <v>9</v>
      </c>
      <c r="E5159" t="s">
        <v>42</v>
      </c>
      <c r="F5159">
        <v>7</v>
      </c>
      <c r="G5159" s="1">
        <v>110000</v>
      </c>
      <c r="H5159" t="s">
        <v>20</v>
      </c>
      <c r="I5159" t="s">
        <v>23</v>
      </c>
    </row>
    <row r="5160" spans="1:9" x14ac:dyDescent="0.3">
      <c r="A5160">
        <v>5161</v>
      </c>
      <c r="B5160">
        <v>24</v>
      </c>
      <c r="C5160" t="s">
        <v>13</v>
      </c>
      <c r="D5160" t="s">
        <v>210</v>
      </c>
      <c r="E5160" t="s">
        <v>21</v>
      </c>
      <c r="F5160">
        <v>0</v>
      </c>
      <c r="G5160" s="1">
        <v>25000</v>
      </c>
      <c r="H5160" t="s">
        <v>20</v>
      </c>
      <c r="I5160" t="s">
        <v>56</v>
      </c>
    </row>
    <row r="5161" spans="1:9" x14ac:dyDescent="0.3">
      <c r="A5161">
        <v>5162</v>
      </c>
      <c r="B5161">
        <v>30</v>
      </c>
      <c r="C5161" t="s">
        <v>8</v>
      </c>
      <c r="D5161" t="s">
        <v>14</v>
      </c>
      <c r="E5161" t="s">
        <v>37</v>
      </c>
      <c r="F5161">
        <v>6</v>
      </c>
      <c r="G5161" s="1">
        <v>100000</v>
      </c>
      <c r="H5161" t="s">
        <v>27</v>
      </c>
      <c r="I5161" t="s">
        <v>12</v>
      </c>
    </row>
    <row r="5162" spans="1:9" x14ac:dyDescent="0.3">
      <c r="A5162">
        <v>5163</v>
      </c>
      <c r="B5162">
        <v>26</v>
      </c>
      <c r="C5162" t="s">
        <v>13</v>
      </c>
      <c r="D5162" t="s">
        <v>9</v>
      </c>
      <c r="E5162" t="s">
        <v>82</v>
      </c>
      <c r="F5162">
        <v>3</v>
      </c>
      <c r="G5162" s="1">
        <v>55000</v>
      </c>
      <c r="H5162" t="s">
        <v>16</v>
      </c>
      <c r="I5162" t="s">
        <v>39</v>
      </c>
    </row>
    <row r="5163" spans="1:9" x14ac:dyDescent="0.3">
      <c r="A5163">
        <v>5164</v>
      </c>
      <c r="B5163">
        <v>32</v>
      </c>
      <c r="C5163" t="s">
        <v>8</v>
      </c>
      <c r="D5163" t="s">
        <v>18</v>
      </c>
      <c r="E5163" t="s">
        <v>60</v>
      </c>
      <c r="F5163">
        <v>9</v>
      </c>
      <c r="G5163" s="1">
        <v>140000</v>
      </c>
      <c r="H5163" t="s">
        <v>16</v>
      </c>
      <c r="I5163" t="s">
        <v>23</v>
      </c>
    </row>
    <row r="5164" spans="1:9" x14ac:dyDescent="0.3">
      <c r="A5164">
        <v>5165</v>
      </c>
      <c r="B5164">
        <v>22</v>
      </c>
      <c r="C5164" t="s">
        <v>13</v>
      </c>
      <c r="D5164" t="s">
        <v>210</v>
      </c>
      <c r="E5164" t="s">
        <v>217</v>
      </c>
      <c r="F5164">
        <v>0</v>
      </c>
      <c r="G5164" s="1">
        <v>25000</v>
      </c>
      <c r="H5164" t="s">
        <v>11</v>
      </c>
      <c r="I5164" t="s">
        <v>12</v>
      </c>
    </row>
    <row r="5165" spans="1:9" x14ac:dyDescent="0.3">
      <c r="A5165">
        <v>5166</v>
      </c>
      <c r="B5165">
        <v>37</v>
      </c>
      <c r="C5165" t="s">
        <v>8</v>
      </c>
      <c r="D5165" t="s">
        <v>9</v>
      </c>
      <c r="E5165" t="s">
        <v>25</v>
      </c>
      <c r="F5165">
        <v>12</v>
      </c>
      <c r="G5165" s="1">
        <v>150000</v>
      </c>
      <c r="H5165" t="s">
        <v>20</v>
      </c>
      <c r="I5165" t="s">
        <v>23</v>
      </c>
    </row>
    <row r="5166" spans="1:9" x14ac:dyDescent="0.3">
      <c r="A5166">
        <v>5167</v>
      </c>
      <c r="B5166">
        <v>38</v>
      </c>
      <c r="C5166" t="s">
        <v>13</v>
      </c>
      <c r="D5166" t="s">
        <v>14</v>
      </c>
      <c r="E5166" t="s">
        <v>218</v>
      </c>
      <c r="F5166">
        <v>14</v>
      </c>
      <c r="G5166" s="1">
        <v>170000</v>
      </c>
      <c r="H5166" t="s">
        <v>20</v>
      </c>
      <c r="I5166" t="s">
        <v>56</v>
      </c>
    </row>
    <row r="5167" spans="1:9" x14ac:dyDescent="0.3">
      <c r="A5167">
        <v>5168</v>
      </c>
      <c r="B5167">
        <v>25</v>
      </c>
      <c r="C5167" t="s">
        <v>8</v>
      </c>
      <c r="D5167" t="s">
        <v>9</v>
      </c>
      <c r="E5167" t="s">
        <v>156</v>
      </c>
      <c r="F5167">
        <v>1</v>
      </c>
      <c r="G5167" s="1">
        <v>55000</v>
      </c>
      <c r="H5167" t="s">
        <v>11</v>
      </c>
      <c r="I5167" t="s">
        <v>44</v>
      </c>
    </row>
    <row r="5168" spans="1:9" x14ac:dyDescent="0.3">
      <c r="A5168">
        <v>5169</v>
      </c>
      <c r="B5168">
        <v>29</v>
      </c>
      <c r="C5168" t="s">
        <v>13</v>
      </c>
      <c r="D5168" t="s">
        <v>9</v>
      </c>
      <c r="E5168" t="s">
        <v>29</v>
      </c>
      <c r="F5168">
        <v>4</v>
      </c>
      <c r="G5168" s="1">
        <v>65000</v>
      </c>
      <c r="H5168" t="s">
        <v>20</v>
      </c>
      <c r="I5168" t="s">
        <v>56</v>
      </c>
    </row>
    <row r="5169" spans="1:9" x14ac:dyDescent="0.3">
      <c r="A5169">
        <v>5170</v>
      </c>
      <c r="B5169">
        <v>27</v>
      </c>
      <c r="C5169" t="s">
        <v>8</v>
      </c>
      <c r="D5169" t="s">
        <v>9</v>
      </c>
      <c r="E5169" t="s">
        <v>57</v>
      </c>
      <c r="F5169">
        <v>3</v>
      </c>
      <c r="G5169" s="1">
        <v>60000</v>
      </c>
      <c r="H5169" t="s">
        <v>27</v>
      </c>
      <c r="I5169" t="s">
        <v>28</v>
      </c>
    </row>
    <row r="5170" spans="1:9" x14ac:dyDescent="0.3">
      <c r="A5170">
        <v>5171</v>
      </c>
      <c r="B5170">
        <v>34</v>
      </c>
      <c r="C5170" t="s">
        <v>13</v>
      </c>
      <c r="D5170" t="s">
        <v>18</v>
      </c>
      <c r="E5170" t="s">
        <v>92</v>
      </c>
      <c r="F5170">
        <v>10</v>
      </c>
      <c r="G5170" s="1">
        <v>150000</v>
      </c>
      <c r="H5170" t="s">
        <v>27</v>
      </c>
      <c r="I5170" t="s">
        <v>12</v>
      </c>
    </row>
    <row r="5171" spans="1:9" x14ac:dyDescent="0.3">
      <c r="A5171">
        <v>5172</v>
      </c>
      <c r="B5171">
        <v>26</v>
      </c>
      <c r="C5171" t="s">
        <v>8</v>
      </c>
      <c r="D5171" t="s">
        <v>9</v>
      </c>
      <c r="E5171" t="s">
        <v>24</v>
      </c>
      <c r="F5171">
        <v>2</v>
      </c>
      <c r="G5171" s="1">
        <v>50000</v>
      </c>
      <c r="H5171" t="s">
        <v>32</v>
      </c>
      <c r="I5171" t="s">
        <v>33</v>
      </c>
    </row>
    <row r="5172" spans="1:9" x14ac:dyDescent="0.3">
      <c r="A5172">
        <v>5173</v>
      </c>
      <c r="B5172">
        <v>31</v>
      </c>
      <c r="C5172" t="s">
        <v>13</v>
      </c>
      <c r="D5172" t="s">
        <v>14</v>
      </c>
      <c r="E5172" t="s">
        <v>51</v>
      </c>
      <c r="F5172">
        <v>7</v>
      </c>
      <c r="G5172" s="1">
        <v>120000</v>
      </c>
      <c r="H5172" t="s">
        <v>20</v>
      </c>
      <c r="I5172" t="s">
        <v>23</v>
      </c>
    </row>
    <row r="5173" spans="1:9" x14ac:dyDescent="0.3">
      <c r="A5173">
        <v>5174</v>
      </c>
      <c r="B5173">
        <v>25</v>
      </c>
      <c r="C5173" t="s">
        <v>8</v>
      </c>
      <c r="D5173" t="s">
        <v>9</v>
      </c>
      <c r="E5173" t="s">
        <v>156</v>
      </c>
      <c r="F5173">
        <v>1</v>
      </c>
      <c r="G5173" s="1">
        <v>55000</v>
      </c>
      <c r="H5173" t="s">
        <v>32</v>
      </c>
      <c r="I5173" t="s">
        <v>33</v>
      </c>
    </row>
    <row r="5174" spans="1:9" x14ac:dyDescent="0.3">
      <c r="A5174">
        <v>5175</v>
      </c>
      <c r="B5174">
        <v>29</v>
      </c>
      <c r="C5174" t="s">
        <v>13</v>
      </c>
      <c r="D5174" t="s">
        <v>9</v>
      </c>
      <c r="E5174" t="s">
        <v>29</v>
      </c>
      <c r="F5174">
        <v>4</v>
      </c>
      <c r="G5174" s="1">
        <v>65000</v>
      </c>
      <c r="H5174" t="s">
        <v>32</v>
      </c>
      <c r="I5174" t="s">
        <v>12</v>
      </c>
    </row>
    <row r="5175" spans="1:9" x14ac:dyDescent="0.3">
      <c r="A5175">
        <v>5176</v>
      </c>
      <c r="B5175">
        <v>27</v>
      </c>
      <c r="C5175" t="s">
        <v>8</v>
      </c>
      <c r="D5175" t="s">
        <v>9</v>
      </c>
      <c r="E5175" t="s">
        <v>57</v>
      </c>
      <c r="F5175">
        <v>3</v>
      </c>
      <c r="G5175" s="1">
        <v>60000</v>
      </c>
      <c r="H5175" t="s">
        <v>16</v>
      </c>
      <c r="I5175" t="s">
        <v>39</v>
      </c>
    </row>
    <row r="5176" spans="1:9" x14ac:dyDescent="0.3">
      <c r="A5176">
        <v>5177</v>
      </c>
      <c r="B5176">
        <v>34</v>
      </c>
      <c r="C5176" t="s">
        <v>13</v>
      </c>
      <c r="D5176" t="s">
        <v>18</v>
      </c>
      <c r="E5176" t="s">
        <v>92</v>
      </c>
      <c r="F5176">
        <v>10</v>
      </c>
      <c r="G5176" s="1">
        <v>150000</v>
      </c>
      <c r="H5176" t="s">
        <v>16</v>
      </c>
      <c r="I5176" t="s">
        <v>23</v>
      </c>
    </row>
    <row r="5177" spans="1:9" x14ac:dyDescent="0.3">
      <c r="A5177">
        <v>5178</v>
      </c>
      <c r="B5177">
        <v>26</v>
      </c>
      <c r="C5177" t="s">
        <v>8</v>
      </c>
      <c r="D5177" t="s">
        <v>9</v>
      </c>
      <c r="E5177" t="s">
        <v>24</v>
      </c>
      <c r="F5177">
        <v>2</v>
      </c>
      <c r="G5177" s="1">
        <v>50000</v>
      </c>
      <c r="H5177" t="s">
        <v>11</v>
      </c>
      <c r="I5177" t="s">
        <v>12</v>
      </c>
    </row>
    <row r="5178" spans="1:9" x14ac:dyDescent="0.3">
      <c r="A5178">
        <v>5179</v>
      </c>
      <c r="B5178">
        <v>31</v>
      </c>
      <c r="C5178" t="s">
        <v>13</v>
      </c>
      <c r="D5178" t="s">
        <v>14</v>
      </c>
      <c r="E5178" t="s">
        <v>51</v>
      </c>
      <c r="F5178">
        <v>7</v>
      </c>
      <c r="G5178" s="1">
        <v>120000</v>
      </c>
      <c r="H5178" t="s">
        <v>32</v>
      </c>
      <c r="I5178" t="s">
        <v>12</v>
      </c>
    </row>
    <row r="5179" spans="1:9" x14ac:dyDescent="0.3">
      <c r="A5179">
        <v>5180</v>
      </c>
      <c r="B5179">
        <v>23</v>
      </c>
      <c r="C5179" t="s">
        <v>8</v>
      </c>
      <c r="D5179" t="s">
        <v>9</v>
      </c>
      <c r="E5179" t="s">
        <v>10</v>
      </c>
      <c r="F5179">
        <v>1</v>
      </c>
      <c r="G5179" s="1">
        <v>60000</v>
      </c>
      <c r="H5179" t="s">
        <v>32</v>
      </c>
      <c r="I5179" t="s">
        <v>33</v>
      </c>
    </row>
    <row r="5180" spans="1:9" x14ac:dyDescent="0.3">
      <c r="A5180">
        <v>5181</v>
      </c>
      <c r="B5180">
        <v>39</v>
      </c>
      <c r="C5180" t="s">
        <v>13</v>
      </c>
      <c r="D5180" t="s">
        <v>14</v>
      </c>
      <c r="E5180" t="s">
        <v>42</v>
      </c>
      <c r="F5180">
        <v>12</v>
      </c>
      <c r="G5180" s="1">
        <v>150000</v>
      </c>
      <c r="H5180" t="s">
        <v>27</v>
      </c>
      <c r="I5180" t="s">
        <v>30</v>
      </c>
    </row>
    <row r="5181" spans="1:9" x14ac:dyDescent="0.3">
      <c r="A5181">
        <v>5182</v>
      </c>
      <c r="B5181">
        <v>28</v>
      </c>
      <c r="C5181" t="s">
        <v>8</v>
      </c>
      <c r="D5181" t="s">
        <v>9</v>
      </c>
      <c r="E5181" t="s">
        <v>37</v>
      </c>
      <c r="F5181">
        <v>4</v>
      </c>
      <c r="G5181" s="1">
        <v>80000</v>
      </c>
      <c r="H5181" t="s">
        <v>27</v>
      </c>
      <c r="I5181" t="s">
        <v>28</v>
      </c>
    </row>
    <row r="5182" spans="1:9" x14ac:dyDescent="0.3">
      <c r="A5182">
        <v>5183</v>
      </c>
      <c r="B5182">
        <v>31</v>
      </c>
      <c r="C5182" t="s">
        <v>13</v>
      </c>
      <c r="D5182" t="s">
        <v>18</v>
      </c>
      <c r="E5182" t="s">
        <v>109</v>
      </c>
      <c r="F5182">
        <v>8</v>
      </c>
      <c r="G5182" s="1">
        <v>120000</v>
      </c>
      <c r="H5182" t="s">
        <v>27</v>
      </c>
      <c r="I5182" t="s">
        <v>12</v>
      </c>
    </row>
    <row r="5183" spans="1:9" x14ac:dyDescent="0.3">
      <c r="A5183">
        <v>5184</v>
      </c>
      <c r="B5183">
        <v>35</v>
      </c>
      <c r="C5183" t="s">
        <v>8</v>
      </c>
      <c r="D5183" t="s">
        <v>9</v>
      </c>
      <c r="E5183" t="s">
        <v>38</v>
      </c>
      <c r="F5183">
        <v>10</v>
      </c>
      <c r="G5183" s="1">
        <v>130000</v>
      </c>
      <c r="H5183" t="s">
        <v>16</v>
      </c>
      <c r="I5183" t="s">
        <v>12</v>
      </c>
    </row>
    <row r="5184" spans="1:9" x14ac:dyDescent="0.3">
      <c r="A5184">
        <v>5185</v>
      </c>
      <c r="B5184">
        <v>27</v>
      </c>
      <c r="C5184" t="s">
        <v>13</v>
      </c>
      <c r="D5184" t="s">
        <v>9</v>
      </c>
      <c r="E5184" t="s">
        <v>80</v>
      </c>
      <c r="F5184">
        <v>2</v>
      </c>
      <c r="G5184" s="1">
        <v>50000</v>
      </c>
      <c r="H5184" t="s">
        <v>27</v>
      </c>
      <c r="I5184" t="s">
        <v>28</v>
      </c>
    </row>
    <row r="5185" spans="1:9" x14ac:dyDescent="0.3">
      <c r="A5185">
        <v>5186</v>
      </c>
      <c r="B5185">
        <v>42</v>
      </c>
      <c r="C5185" t="s">
        <v>8</v>
      </c>
      <c r="D5185" t="s">
        <v>14</v>
      </c>
      <c r="E5185" t="s">
        <v>95</v>
      </c>
      <c r="F5185">
        <v>18</v>
      </c>
      <c r="G5185" s="1">
        <v>180000</v>
      </c>
      <c r="H5185" t="s">
        <v>20</v>
      </c>
      <c r="I5185" t="s">
        <v>23</v>
      </c>
    </row>
    <row r="5186" spans="1:9" x14ac:dyDescent="0.3">
      <c r="A5186">
        <v>5187</v>
      </c>
      <c r="B5186">
        <v>29</v>
      </c>
      <c r="C5186" t="s">
        <v>13</v>
      </c>
      <c r="D5186" t="s">
        <v>9</v>
      </c>
      <c r="E5186" t="s">
        <v>216</v>
      </c>
      <c r="F5186">
        <v>3</v>
      </c>
      <c r="G5186" s="1">
        <v>60000</v>
      </c>
      <c r="H5186" t="s">
        <v>20</v>
      </c>
      <c r="I5186" t="s">
        <v>23</v>
      </c>
    </row>
    <row r="5187" spans="1:9" x14ac:dyDescent="0.3">
      <c r="A5187">
        <v>5188</v>
      </c>
      <c r="B5187">
        <v>33</v>
      </c>
      <c r="C5187" t="s">
        <v>8</v>
      </c>
      <c r="D5187" t="s">
        <v>9</v>
      </c>
      <c r="E5187" t="s">
        <v>42</v>
      </c>
      <c r="F5187">
        <v>7</v>
      </c>
      <c r="G5187" s="1">
        <v>110000</v>
      </c>
      <c r="H5187" t="s">
        <v>20</v>
      </c>
      <c r="I5187" t="s">
        <v>56</v>
      </c>
    </row>
    <row r="5188" spans="1:9" x14ac:dyDescent="0.3">
      <c r="A5188">
        <v>5189</v>
      </c>
      <c r="B5188">
        <v>24</v>
      </c>
      <c r="C5188" t="s">
        <v>13</v>
      </c>
      <c r="D5188" t="s">
        <v>210</v>
      </c>
      <c r="E5188" t="s">
        <v>21</v>
      </c>
      <c r="F5188">
        <v>0</v>
      </c>
      <c r="G5188" s="1">
        <v>25000</v>
      </c>
      <c r="H5188" t="s">
        <v>16</v>
      </c>
      <c r="I5188" t="s">
        <v>17</v>
      </c>
    </row>
    <row r="5189" spans="1:9" x14ac:dyDescent="0.3">
      <c r="A5189">
        <v>5190</v>
      </c>
      <c r="B5189">
        <v>30</v>
      </c>
      <c r="C5189" t="s">
        <v>8</v>
      </c>
      <c r="D5189" t="s">
        <v>14</v>
      </c>
      <c r="E5189" t="s">
        <v>37</v>
      </c>
      <c r="F5189">
        <v>6</v>
      </c>
      <c r="G5189" s="1">
        <v>100000</v>
      </c>
      <c r="H5189" t="s">
        <v>20</v>
      </c>
      <c r="I5189" t="s">
        <v>56</v>
      </c>
    </row>
    <row r="5190" spans="1:9" x14ac:dyDescent="0.3">
      <c r="A5190">
        <v>5191</v>
      </c>
      <c r="B5190">
        <v>26</v>
      </c>
      <c r="C5190" t="s">
        <v>13</v>
      </c>
      <c r="D5190" t="s">
        <v>9</v>
      </c>
      <c r="E5190" t="s">
        <v>82</v>
      </c>
      <c r="F5190">
        <v>3</v>
      </c>
      <c r="G5190" s="1">
        <v>55000</v>
      </c>
      <c r="H5190" t="s">
        <v>32</v>
      </c>
      <c r="I5190" t="s">
        <v>23</v>
      </c>
    </row>
    <row r="5191" spans="1:9" x14ac:dyDescent="0.3">
      <c r="A5191">
        <v>5192</v>
      </c>
      <c r="B5191">
        <v>32</v>
      </c>
      <c r="C5191" t="s">
        <v>8</v>
      </c>
      <c r="D5191" t="s">
        <v>18</v>
      </c>
      <c r="E5191" t="s">
        <v>60</v>
      </c>
      <c r="F5191">
        <v>9</v>
      </c>
      <c r="G5191" s="1">
        <v>140000</v>
      </c>
      <c r="H5191" t="s">
        <v>20</v>
      </c>
      <c r="I5191" t="s">
        <v>12</v>
      </c>
    </row>
    <row r="5192" spans="1:9" x14ac:dyDescent="0.3">
      <c r="A5192">
        <v>5193</v>
      </c>
      <c r="B5192">
        <v>22</v>
      </c>
      <c r="C5192" t="s">
        <v>13</v>
      </c>
      <c r="D5192" t="s">
        <v>210</v>
      </c>
      <c r="E5192" t="s">
        <v>217</v>
      </c>
      <c r="F5192">
        <v>0</v>
      </c>
      <c r="G5192" s="1">
        <v>25000</v>
      </c>
      <c r="H5192" t="s">
        <v>16</v>
      </c>
      <c r="I5192" t="s">
        <v>12</v>
      </c>
    </row>
    <row r="5193" spans="1:9" x14ac:dyDescent="0.3">
      <c r="A5193">
        <v>5194</v>
      </c>
      <c r="B5193">
        <v>37</v>
      </c>
      <c r="C5193" t="s">
        <v>8</v>
      </c>
      <c r="D5193" t="s">
        <v>9</v>
      </c>
      <c r="E5193" t="s">
        <v>25</v>
      </c>
      <c r="F5193">
        <v>12</v>
      </c>
      <c r="G5193" s="1">
        <v>150000</v>
      </c>
      <c r="H5193" t="s">
        <v>16</v>
      </c>
      <c r="I5193" t="s">
        <v>23</v>
      </c>
    </row>
    <row r="5194" spans="1:9" x14ac:dyDescent="0.3">
      <c r="A5194">
        <v>5195</v>
      </c>
      <c r="B5194">
        <v>38</v>
      </c>
      <c r="C5194" t="s">
        <v>13</v>
      </c>
      <c r="D5194" t="s">
        <v>14</v>
      </c>
      <c r="E5194" t="s">
        <v>218</v>
      </c>
      <c r="F5194">
        <v>14</v>
      </c>
      <c r="G5194" s="1">
        <v>170000</v>
      </c>
      <c r="H5194" t="s">
        <v>32</v>
      </c>
      <c r="I5194" t="s">
        <v>12</v>
      </c>
    </row>
    <row r="5195" spans="1:9" x14ac:dyDescent="0.3">
      <c r="A5195">
        <v>5196</v>
      </c>
      <c r="B5195">
        <v>25</v>
      </c>
      <c r="C5195" t="s">
        <v>8</v>
      </c>
      <c r="D5195" t="s">
        <v>9</v>
      </c>
      <c r="E5195" t="s">
        <v>156</v>
      </c>
      <c r="F5195">
        <v>1</v>
      </c>
      <c r="G5195" s="1">
        <v>55000</v>
      </c>
      <c r="H5195" t="s">
        <v>27</v>
      </c>
      <c r="I5195" t="s">
        <v>30</v>
      </c>
    </row>
    <row r="5196" spans="1:9" x14ac:dyDescent="0.3">
      <c r="A5196">
        <v>5197</v>
      </c>
      <c r="B5196">
        <v>29</v>
      </c>
      <c r="C5196" t="s">
        <v>13</v>
      </c>
      <c r="D5196" t="s">
        <v>9</v>
      </c>
      <c r="E5196" t="s">
        <v>29</v>
      </c>
      <c r="F5196">
        <v>4</v>
      </c>
      <c r="G5196" s="1">
        <v>65000</v>
      </c>
      <c r="H5196" t="s">
        <v>20</v>
      </c>
      <c r="I5196" t="s">
        <v>23</v>
      </c>
    </row>
    <row r="5197" spans="1:9" x14ac:dyDescent="0.3">
      <c r="A5197">
        <v>5198</v>
      </c>
      <c r="B5197">
        <v>27</v>
      </c>
      <c r="C5197" t="s">
        <v>8</v>
      </c>
      <c r="D5197" t="s">
        <v>9</v>
      </c>
      <c r="E5197" t="s">
        <v>57</v>
      </c>
      <c r="F5197">
        <v>3</v>
      </c>
      <c r="G5197" s="1">
        <v>60000</v>
      </c>
      <c r="H5197" t="s">
        <v>27</v>
      </c>
      <c r="I5197" t="s">
        <v>28</v>
      </c>
    </row>
    <row r="5198" spans="1:9" x14ac:dyDescent="0.3">
      <c r="A5198">
        <v>5199</v>
      </c>
      <c r="B5198">
        <v>34</v>
      </c>
      <c r="C5198" t="s">
        <v>13</v>
      </c>
      <c r="D5198" t="s">
        <v>18</v>
      </c>
      <c r="E5198" t="s">
        <v>92</v>
      </c>
      <c r="F5198">
        <v>10</v>
      </c>
      <c r="G5198" s="1">
        <v>150000</v>
      </c>
      <c r="H5198" t="s">
        <v>11</v>
      </c>
      <c r="I5198" t="s">
        <v>35</v>
      </c>
    </row>
    <row r="5199" spans="1:9" x14ac:dyDescent="0.3">
      <c r="A5199">
        <v>5200</v>
      </c>
      <c r="B5199">
        <v>26</v>
      </c>
      <c r="C5199" t="s">
        <v>8</v>
      </c>
      <c r="D5199" t="s">
        <v>9</v>
      </c>
      <c r="E5199" t="s">
        <v>24</v>
      </c>
      <c r="F5199">
        <v>2</v>
      </c>
      <c r="G5199" s="1">
        <v>50000</v>
      </c>
      <c r="H5199" t="s">
        <v>11</v>
      </c>
      <c r="I5199" t="s">
        <v>23</v>
      </c>
    </row>
    <row r="5200" spans="1:9" x14ac:dyDescent="0.3">
      <c r="A5200">
        <v>5201</v>
      </c>
      <c r="B5200">
        <v>31</v>
      </c>
      <c r="C5200" t="s">
        <v>13</v>
      </c>
      <c r="D5200" t="s">
        <v>14</v>
      </c>
      <c r="E5200" t="s">
        <v>51</v>
      </c>
      <c r="F5200">
        <v>7</v>
      </c>
      <c r="G5200" s="1">
        <v>120000</v>
      </c>
      <c r="H5200" t="s">
        <v>16</v>
      </c>
      <c r="I5200" t="s">
        <v>23</v>
      </c>
    </row>
    <row r="5201" spans="1:9" x14ac:dyDescent="0.3">
      <c r="A5201">
        <v>5202</v>
      </c>
      <c r="B5201">
        <v>25</v>
      </c>
      <c r="C5201" t="s">
        <v>8</v>
      </c>
      <c r="D5201" t="s">
        <v>9</v>
      </c>
      <c r="E5201" t="s">
        <v>156</v>
      </c>
      <c r="F5201">
        <v>1</v>
      </c>
      <c r="G5201" s="1">
        <v>55000</v>
      </c>
      <c r="H5201" t="s">
        <v>27</v>
      </c>
      <c r="I5201" t="s">
        <v>30</v>
      </c>
    </row>
    <row r="5202" spans="1:9" x14ac:dyDescent="0.3">
      <c r="A5202">
        <v>5203</v>
      </c>
      <c r="B5202">
        <v>29</v>
      </c>
      <c r="C5202" t="s">
        <v>13</v>
      </c>
      <c r="D5202" t="s">
        <v>9</v>
      </c>
      <c r="E5202" t="s">
        <v>29</v>
      </c>
      <c r="F5202">
        <v>4</v>
      </c>
      <c r="G5202" s="1">
        <v>65000</v>
      </c>
      <c r="H5202" t="s">
        <v>27</v>
      </c>
      <c r="I5202" t="s">
        <v>28</v>
      </c>
    </row>
    <row r="5203" spans="1:9" x14ac:dyDescent="0.3">
      <c r="A5203">
        <v>5204</v>
      </c>
      <c r="B5203">
        <v>27</v>
      </c>
      <c r="C5203" t="s">
        <v>8</v>
      </c>
      <c r="D5203" t="s">
        <v>9</v>
      </c>
      <c r="E5203" t="s">
        <v>57</v>
      </c>
      <c r="F5203">
        <v>3</v>
      </c>
      <c r="G5203" s="1">
        <v>60000</v>
      </c>
      <c r="H5203" t="s">
        <v>11</v>
      </c>
      <c r="I5203" t="s">
        <v>23</v>
      </c>
    </row>
    <row r="5204" spans="1:9" x14ac:dyDescent="0.3">
      <c r="A5204">
        <v>5205</v>
      </c>
      <c r="B5204">
        <v>34</v>
      </c>
      <c r="C5204" t="s">
        <v>13</v>
      </c>
      <c r="D5204" t="s">
        <v>18</v>
      </c>
      <c r="E5204" t="s">
        <v>92</v>
      </c>
      <c r="F5204">
        <v>10</v>
      </c>
      <c r="G5204" s="1">
        <v>150000</v>
      </c>
      <c r="H5204" t="s">
        <v>27</v>
      </c>
      <c r="I5204" t="s">
        <v>28</v>
      </c>
    </row>
    <row r="5205" spans="1:9" x14ac:dyDescent="0.3">
      <c r="A5205">
        <v>5206</v>
      </c>
      <c r="B5205">
        <v>26</v>
      </c>
      <c r="C5205" t="s">
        <v>8</v>
      </c>
      <c r="D5205" t="s">
        <v>9</v>
      </c>
      <c r="E5205" t="s">
        <v>24</v>
      </c>
      <c r="F5205">
        <v>2</v>
      </c>
      <c r="G5205" s="1">
        <v>50000</v>
      </c>
      <c r="H5205" t="s">
        <v>11</v>
      </c>
      <c r="I5205" t="s">
        <v>35</v>
      </c>
    </row>
    <row r="5206" spans="1:9" x14ac:dyDescent="0.3">
      <c r="A5206">
        <v>5207</v>
      </c>
      <c r="B5206">
        <v>31</v>
      </c>
      <c r="C5206" t="s">
        <v>13</v>
      </c>
      <c r="D5206" t="s">
        <v>14</v>
      </c>
      <c r="E5206" t="s">
        <v>51</v>
      </c>
      <c r="F5206">
        <v>7</v>
      </c>
      <c r="G5206" s="1">
        <v>120000</v>
      </c>
      <c r="H5206" t="s">
        <v>20</v>
      </c>
      <c r="I5206" t="s">
        <v>56</v>
      </c>
    </row>
    <row r="5207" spans="1:9" x14ac:dyDescent="0.3">
      <c r="A5207">
        <v>5208</v>
      </c>
      <c r="B5207">
        <v>23</v>
      </c>
      <c r="C5207" t="s">
        <v>8</v>
      </c>
      <c r="D5207" t="s">
        <v>9</v>
      </c>
      <c r="E5207" t="s">
        <v>10</v>
      </c>
      <c r="F5207">
        <v>1</v>
      </c>
      <c r="G5207" s="1">
        <v>60000</v>
      </c>
      <c r="H5207" t="s">
        <v>16</v>
      </c>
      <c r="I5207" t="s">
        <v>17</v>
      </c>
    </row>
    <row r="5208" spans="1:9" x14ac:dyDescent="0.3">
      <c r="A5208">
        <v>5209</v>
      </c>
      <c r="B5208">
        <v>39</v>
      </c>
      <c r="C5208" t="s">
        <v>13</v>
      </c>
      <c r="D5208" t="s">
        <v>14</v>
      </c>
      <c r="E5208" t="s">
        <v>42</v>
      </c>
      <c r="F5208">
        <v>12</v>
      </c>
      <c r="G5208" s="1">
        <v>150000</v>
      </c>
      <c r="H5208" t="s">
        <v>11</v>
      </c>
      <c r="I5208" t="s">
        <v>23</v>
      </c>
    </row>
    <row r="5209" spans="1:9" x14ac:dyDescent="0.3">
      <c r="A5209">
        <v>5210</v>
      </c>
      <c r="B5209">
        <v>28</v>
      </c>
      <c r="C5209" t="s">
        <v>8</v>
      </c>
      <c r="D5209" t="s">
        <v>9</v>
      </c>
      <c r="E5209" t="s">
        <v>37</v>
      </c>
      <c r="F5209">
        <v>4</v>
      </c>
      <c r="G5209" s="1">
        <v>80000</v>
      </c>
      <c r="H5209" t="s">
        <v>27</v>
      </c>
      <c r="I5209" t="s">
        <v>28</v>
      </c>
    </row>
    <row r="5210" spans="1:9" x14ac:dyDescent="0.3">
      <c r="A5210">
        <v>5211</v>
      </c>
      <c r="B5210">
        <v>31</v>
      </c>
      <c r="C5210" t="s">
        <v>13</v>
      </c>
      <c r="D5210" t="s">
        <v>18</v>
      </c>
      <c r="E5210" t="s">
        <v>109</v>
      </c>
      <c r="F5210">
        <v>8</v>
      </c>
      <c r="G5210" s="1">
        <v>120000</v>
      </c>
      <c r="H5210" t="s">
        <v>32</v>
      </c>
      <c r="I5210" t="s">
        <v>23</v>
      </c>
    </row>
    <row r="5211" spans="1:9" x14ac:dyDescent="0.3">
      <c r="A5211">
        <v>5212</v>
      </c>
      <c r="B5211">
        <v>35</v>
      </c>
      <c r="C5211" t="s">
        <v>8</v>
      </c>
      <c r="D5211" t="s">
        <v>9</v>
      </c>
      <c r="E5211" t="s">
        <v>38</v>
      </c>
      <c r="F5211">
        <v>10</v>
      </c>
      <c r="G5211" s="1">
        <v>130000</v>
      </c>
      <c r="H5211" t="s">
        <v>27</v>
      </c>
      <c r="I5211" t="s">
        <v>12</v>
      </c>
    </row>
    <row r="5212" spans="1:9" x14ac:dyDescent="0.3">
      <c r="A5212">
        <v>5213</v>
      </c>
      <c r="B5212">
        <v>27</v>
      </c>
      <c r="C5212" t="s">
        <v>13</v>
      </c>
      <c r="D5212" t="s">
        <v>9</v>
      </c>
      <c r="E5212" t="s">
        <v>80</v>
      </c>
      <c r="F5212">
        <v>2</v>
      </c>
      <c r="G5212" s="1">
        <v>50000</v>
      </c>
      <c r="H5212" t="s">
        <v>16</v>
      </c>
      <c r="I5212" t="s">
        <v>17</v>
      </c>
    </row>
    <row r="5213" spans="1:9" x14ac:dyDescent="0.3">
      <c r="A5213">
        <v>5214</v>
      </c>
      <c r="B5213">
        <v>42</v>
      </c>
      <c r="C5213" t="s">
        <v>8</v>
      </c>
      <c r="D5213" t="s">
        <v>14</v>
      </c>
      <c r="E5213" t="s">
        <v>95</v>
      </c>
      <c r="F5213">
        <v>18</v>
      </c>
      <c r="G5213" s="1">
        <v>180000</v>
      </c>
      <c r="H5213" t="s">
        <v>16</v>
      </c>
      <c r="I5213" t="s">
        <v>23</v>
      </c>
    </row>
    <row r="5214" spans="1:9" x14ac:dyDescent="0.3">
      <c r="A5214">
        <v>5215</v>
      </c>
      <c r="B5214">
        <v>29</v>
      </c>
      <c r="C5214" t="s">
        <v>13</v>
      </c>
      <c r="D5214" t="s">
        <v>9</v>
      </c>
      <c r="E5214" t="s">
        <v>216</v>
      </c>
      <c r="F5214">
        <v>3</v>
      </c>
      <c r="G5214" s="1">
        <v>60000</v>
      </c>
      <c r="H5214" t="s">
        <v>11</v>
      </c>
      <c r="I5214" t="s">
        <v>35</v>
      </c>
    </row>
    <row r="5215" spans="1:9" x14ac:dyDescent="0.3">
      <c r="A5215">
        <v>5216</v>
      </c>
      <c r="B5215">
        <v>33</v>
      </c>
      <c r="C5215" t="s">
        <v>8</v>
      </c>
      <c r="D5215" t="s">
        <v>9</v>
      </c>
      <c r="E5215" t="s">
        <v>42</v>
      </c>
      <c r="F5215">
        <v>7</v>
      </c>
      <c r="G5215" s="1">
        <v>110000</v>
      </c>
      <c r="H5215" t="s">
        <v>16</v>
      </c>
      <c r="I5215" t="s">
        <v>23</v>
      </c>
    </row>
    <row r="5216" spans="1:9" x14ac:dyDescent="0.3">
      <c r="A5216">
        <v>5217</v>
      </c>
      <c r="B5216">
        <v>24</v>
      </c>
      <c r="C5216" t="s">
        <v>13</v>
      </c>
      <c r="D5216" t="s">
        <v>210</v>
      </c>
      <c r="E5216" t="s">
        <v>21</v>
      </c>
      <c r="F5216">
        <v>0</v>
      </c>
      <c r="G5216" s="1">
        <v>25000</v>
      </c>
      <c r="H5216" t="s">
        <v>20</v>
      </c>
      <c r="I5216" t="s">
        <v>12</v>
      </c>
    </row>
    <row r="5217" spans="1:9" x14ac:dyDescent="0.3">
      <c r="A5217">
        <v>5218</v>
      </c>
      <c r="B5217">
        <v>30</v>
      </c>
      <c r="C5217" t="s">
        <v>8</v>
      </c>
      <c r="D5217" t="s">
        <v>14</v>
      </c>
      <c r="E5217" t="s">
        <v>37</v>
      </c>
      <c r="F5217">
        <v>6</v>
      </c>
      <c r="G5217" s="1">
        <v>100000</v>
      </c>
      <c r="H5217" t="s">
        <v>32</v>
      </c>
      <c r="I5217" t="s">
        <v>33</v>
      </c>
    </row>
    <row r="5218" spans="1:9" x14ac:dyDescent="0.3">
      <c r="A5218">
        <v>5219</v>
      </c>
      <c r="B5218">
        <v>26</v>
      </c>
      <c r="C5218" t="s">
        <v>13</v>
      </c>
      <c r="D5218" t="s">
        <v>9</v>
      </c>
      <c r="E5218" t="s">
        <v>82</v>
      </c>
      <c r="F5218">
        <v>3</v>
      </c>
      <c r="G5218" s="1">
        <v>55000</v>
      </c>
      <c r="H5218" t="s">
        <v>20</v>
      </c>
      <c r="I5218" t="s">
        <v>12</v>
      </c>
    </row>
    <row r="5219" spans="1:9" x14ac:dyDescent="0.3">
      <c r="A5219">
        <v>5220</v>
      </c>
      <c r="B5219">
        <v>32</v>
      </c>
      <c r="C5219" t="s">
        <v>8</v>
      </c>
      <c r="D5219" t="s">
        <v>18</v>
      </c>
      <c r="E5219" t="s">
        <v>60</v>
      </c>
      <c r="F5219">
        <v>9</v>
      </c>
      <c r="G5219" s="1">
        <v>140000</v>
      </c>
      <c r="H5219" t="s">
        <v>27</v>
      </c>
      <c r="I5219" t="s">
        <v>30</v>
      </c>
    </row>
    <row r="5220" spans="1:9" x14ac:dyDescent="0.3">
      <c r="A5220">
        <v>5221</v>
      </c>
      <c r="B5220">
        <v>22</v>
      </c>
      <c r="C5220" t="s">
        <v>13</v>
      </c>
      <c r="D5220" t="s">
        <v>210</v>
      </c>
      <c r="E5220" t="s">
        <v>217</v>
      </c>
      <c r="F5220">
        <v>0</v>
      </c>
      <c r="G5220" s="1">
        <v>25000</v>
      </c>
      <c r="H5220" t="s">
        <v>20</v>
      </c>
      <c r="I5220" t="s">
        <v>23</v>
      </c>
    </row>
    <row r="5221" spans="1:9" x14ac:dyDescent="0.3">
      <c r="A5221">
        <v>5222</v>
      </c>
      <c r="B5221">
        <v>37</v>
      </c>
      <c r="C5221" t="s">
        <v>8</v>
      </c>
      <c r="D5221" t="s">
        <v>9</v>
      </c>
      <c r="E5221" t="s">
        <v>25</v>
      </c>
      <c r="F5221">
        <v>12</v>
      </c>
      <c r="G5221" s="1">
        <v>150000</v>
      </c>
      <c r="H5221" t="s">
        <v>16</v>
      </c>
      <c r="I5221" t="s">
        <v>12</v>
      </c>
    </row>
    <row r="5222" spans="1:9" x14ac:dyDescent="0.3">
      <c r="A5222">
        <v>5223</v>
      </c>
      <c r="B5222">
        <v>38</v>
      </c>
      <c r="C5222" t="s">
        <v>13</v>
      </c>
      <c r="D5222" t="s">
        <v>14</v>
      </c>
      <c r="E5222" t="s">
        <v>218</v>
      </c>
      <c r="F5222">
        <v>14</v>
      </c>
      <c r="G5222" s="1">
        <v>170000</v>
      </c>
      <c r="H5222" t="s">
        <v>16</v>
      </c>
      <c r="I5222" t="s">
        <v>17</v>
      </c>
    </row>
    <row r="5223" spans="1:9" x14ac:dyDescent="0.3">
      <c r="A5223">
        <v>5224</v>
      </c>
      <c r="B5223">
        <v>25</v>
      </c>
      <c r="C5223" t="s">
        <v>8</v>
      </c>
      <c r="D5223" t="s">
        <v>9</v>
      </c>
      <c r="E5223" t="s">
        <v>156</v>
      </c>
      <c r="F5223">
        <v>1</v>
      </c>
      <c r="G5223" s="1">
        <v>55000</v>
      </c>
      <c r="H5223" t="s">
        <v>16</v>
      </c>
      <c r="I5223" t="s">
        <v>39</v>
      </c>
    </row>
    <row r="5224" spans="1:9" x14ac:dyDescent="0.3">
      <c r="A5224">
        <v>5225</v>
      </c>
      <c r="B5224">
        <v>29</v>
      </c>
      <c r="C5224" t="s">
        <v>13</v>
      </c>
      <c r="D5224" t="s">
        <v>9</v>
      </c>
      <c r="E5224" t="s">
        <v>29</v>
      </c>
      <c r="F5224">
        <v>4</v>
      </c>
      <c r="G5224" s="1">
        <v>65000</v>
      </c>
      <c r="H5224" t="s">
        <v>11</v>
      </c>
      <c r="I5224" t="s">
        <v>35</v>
      </c>
    </row>
    <row r="5225" spans="1:9" x14ac:dyDescent="0.3">
      <c r="A5225">
        <v>5226</v>
      </c>
      <c r="B5225">
        <v>27</v>
      </c>
      <c r="C5225" t="s">
        <v>8</v>
      </c>
      <c r="D5225" t="s">
        <v>9</v>
      </c>
      <c r="E5225" t="s">
        <v>57</v>
      </c>
      <c r="F5225">
        <v>3</v>
      </c>
      <c r="G5225" s="1">
        <v>60000</v>
      </c>
      <c r="H5225" t="s">
        <v>11</v>
      </c>
      <c r="I5225" t="s">
        <v>35</v>
      </c>
    </row>
    <row r="5226" spans="1:9" x14ac:dyDescent="0.3">
      <c r="A5226">
        <v>5227</v>
      </c>
      <c r="B5226">
        <v>34</v>
      </c>
      <c r="C5226" t="s">
        <v>13</v>
      </c>
      <c r="D5226" t="s">
        <v>18</v>
      </c>
      <c r="E5226" t="s">
        <v>92</v>
      </c>
      <c r="F5226">
        <v>10</v>
      </c>
      <c r="G5226" s="1">
        <v>150000</v>
      </c>
      <c r="H5226" t="s">
        <v>11</v>
      </c>
      <c r="I5226" t="s">
        <v>44</v>
      </c>
    </row>
    <row r="5227" spans="1:9" x14ac:dyDescent="0.3">
      <c r="A5227">
        <v>5228</v>
      </c>
      <c r="B5227">
        <v>26</v>
      </c>
      <c r="C5227" t="s">
        <v>8</v>
      </c>
      <c r="D5227" t="s">
        <v>9</v>
      </c>
      <c r="E5227" t="s">
        <v>24</v>
      </c>
      <c r="F5227">
        <v>2</v>
      </c>
      <c r="G5227" s="1">
        <v>50000</v>
      </c>
      <c r="H5227" t="s">
        <v>20</v>
      </c>
      <c r="I5227" t="s">
        <v>23</v>
      </c>
    </row>
    <row r="5228" spans="1:9" x14ac:dyDescent="0.3">
      <c r="A5228">
        <v>5229</v>
      </c>
      <c r="B5228">
        <v>31</v>
      </c>
      <c r="C5228" t="s">
        <v>13</v>
      </c>
      <c r="D5228" t="s">
        <v>14</v>
      </c>
      <c r="E5228" t="s">
        <v>51</v>
      </c>
      <c r="F5228">
        <v>7</v>
      </c>
      <c r="G5228" s="1">
        <v>120000</v>
      </c>
      <c r="H5228" t="s">
        <v>27</v>
      </c>
      <c r="I5228" t="s">
        <v>12</v>
      </c>
    </row>
    <row r="5229" spans="1:9" x14ac:dyDescent="0.3">
      <c r="A5229">
        <v>5230</v>
      </c>
      <c r="B5229">
        <v>25</v>
      </c>
      <c r="C5229" t="s">
        <v>8</v>
      </c>
      <c r="D5229" t="s">
        <v>9</v>
      </c>
      <c r="E5229" t="s">
        <v>156</v>
      </c>
      <c r="F5229">
        <v>1</v>
      </c>
      <c r="G5229" s="1">
        <v>55000</v>
      </c>
      <c r="H5229" t="s">
        <v>27</v>
      </c>
      <c r="I5229" t="s">
        <v>28</v>
      </c>
    </row>
    <row r="5230" spans="1:9" x14ac:dyDescent="0.3">
      <c r="A5230">
        <v>5231</v>
      </c>
      <c r="B5230">
        <v>29</v>
      </c>
      <c r="C5230" t="s">
        <v>13</v>
      </c>
      <c r="D5230" t="s">
        <v>9</v>
      </c>
      <c r="E5230" t="s">
        <v>29</v>
      </c>
      <c r="F5230">
        <v>4</v>
      </c>
      <c r="G5230" s="1">
        <v>65000</v>
      </c>
      <c r="H5230" t="s">
        <v>16</v>
      </c>
      <c r="I5230" t="s">
        <v>17</v>
      </c>
    </row>
    <row r="5231" spans="1:9" x14ac:dyDescent="0.3">
      <c r="A5231">
        <v>5232</v>
      </c>
      <c r="B5231">
        <v>27</v>
      </c>
      <c r="C5231" t="s">
        <v>8</v>
      </c>
      <c r="D5231" t="s">
        <v>9</v>
      </c>
      <c r="E5231" t="s">
        <v>57</v>
      </c>
      <c r="F5231">
        <v>3</v>
      </c>
      <c r="G5231" s="1">
        <v>60000</v>
      </c>
      <c r="H5231" t="s">
        <v>32</v>
      </c>
      <c r="I5231" t="s">
        <v>33</v>
      </c>
    </row>
    <row r="5232" spans="1:9" x14ac:dyDescent="0.3">
      <c r="A5232">
        <v>5233</v>
      </c>
      <c r="B5232">
        <v>34</v>
      </c>
      <c r="C5232" t="s">
        <v>13</v>
      </c>
      <c r="D5232" t="s">
        <v>18</v>
      </c>
      <c r="E5232" t="s">
        <v>92</v>
      </c>
      <c r="F5232">
        <v>10</v>
      </c>
      <c r="G5232" s="1">
        <v>150000</v>
      </c>
      <c r="H5232" t="s">
        <v>16</v>
      </c>
      <c r="I5232" t="s">
        <v>23</v>
      </c>
    </row>
    <row r="5233" spans="1:9" x14ac:dyDescent="0.3">
      <c r="A5233">
        <v>5234</v>
      </c>
      <c r="B5233">
        <v>26</v>
      </c>
      <c r="C5233" t="s">
        <v>8</v>
      </c>
      <c r="D5233" t="s">
        <v>9</v>
      </c>
      <c r="E5233" t="s">
        <v>24</v>
      </c>
      <c r="F5233">
        <v>2</v>
      </c>
      <c r="G5233" s="1">
        <v>50000</v>
      </c>
      <c r="H5233" t="s">
        <v>11</v>
      </c>
      <c r="I5233" t="s">
        <v>12</v>
      </c>
    </row>
    <row r="5234" spans="1:9" x14ac:dyDescent="0.3">
      <c r="A5234">
        <v>5235</v>
      </c>
      <c r="B5234">
        <v>31</v>
      </c>
      <c r="C5234" t="s">
        <v>13</v>
      </c>
      <c r="D5234" t="s">
        <v>14</v>
      </c>
      <c r="E5234" t="s">
        <v>51</v>
      </c>
      <c r="F5234">
        <v>7</v>
      </c>
      <c r="G5234" s="1">
        <v>120000</v>
      </c>
      <c r="H5234" t="s">
        <v>20</v>
      </c>
      <c r="I5234" t="s">
        <v>56</v>
      </c>
    </row>
    <row r="5235" spans="1:9" x14ac:dyDescent="0.3">
      <c r="A5235">
        <v>5236</v>
      </c>
      <c r="B5235">
        <v>23</v>
      </c>
      <c r="C5235" t="s">
        <v>8</v>
      </c>
      <c r="D5235" t="s">
        <v>9</v>
      </c>
      <c r="E5235" t="s">
        <v>10</v>
      </c>
      <c r="F5235">
        <v>1</v>
      </c>
      <c r="G5235" s="1">
        <v>60000</v>
      </c>
      <c r="H5235" t="s">
        <v>27</v>
      </c>
      <c r="I5235" t="s">
        <v>30</v>
      </c>
    </row>
    <row r="5236" spans="1:9" x14ac:dyDescent="0.3">
      <c r="A5236">
        <v>5237</v>
      </c>
      <c r="B5236">
        <v>39</v>
      </c>
      <c r="C5236" t="s">
        <v>13</v>
      </c>
      <c r="D5236" t="s">
        <v>14</v>
      </c>
      <c r="E5236" t="s">
        <v>42</v>
      </c>
      <c r="F5236">
        <v>12</v>
      </c>
      <c r="G5236" s="1">
        <v>150000</v>
      </c>
      <c r="H5236" t="s">
        <v>16</v>
      </c>
      <c r="I5236" t="s">
        <v>23</v>
      </c>
    </row>
    <row r="5237" spans="1:9" x14ac:dyDescent="0.3">
      <c r="A5237">
        <v>5238</v>
      </c>
      <c r="B5237">
        <v>28</v>
      </c>
      <c r="C5237" t="s">
        <v>8</v>
      </c>
      <c r="D5237" t="s">
        <v>9</v>
      </c>
      <c r="E5237" t="s">
        <v>37</v>
      </c>
      <c r="F5237">
        <v>4</v>
      </c>
      <c r="G5237" s="1">
        <v>80000</v>
      </c>
      <c r="H5237" t="s">
        <v>20</v>
      </c>
      <c r="I5237" t="s">
        <v>56</v>
      </c>
    </row>
    <row r="5238" spans="1:9" x14ac:dyDescent="0.3">
      <c r="A5238">
        <v>5239</v>
      </c>
      <c r="B5238">
        <v>31</v>
      </c>
      <c r="C5238" t="s">
        <v>13</v>
      </c>
      <c r="D5238" t="s">
        <v>18</v>
      </c>
      <c r="E5238" t="s">
        <v>109</v>
      </c>
      <c r="F5238">
        <v>8</v>
      </c>
      <c r="G5238" s="1">
        <v>120000</v>
      </c>
      <c r="H5238" t="s">
        <v>20</v>
      </c>
      <c r="I5238" t="s">
        <v>23</v>
      </c>
    </row>
    <row r="5239" spans="1:9" x14ac:dyDescent="0.3">
      <c r="A5239">
        <v>5240</v>
      </c>
      <c r="B5239">
        <v>35</v>
      </c>
      <c r="C5239" t="s">
        <v>8</v>
      </c>
      <c r="D5239" t="s">
        <v>9</v>
      </c>
      <c r="E5239" t="s">
        <v>38</v>
      </c>
      <c r="F5239">
        <v>10</v>
      </c>
      <c r="G5239" s="1">
        <v>130000</v>
      </c>
      <c r="H5239" t="s">
        <v>32</v>
      </c>
      <c r="I5239" t="s">
        <v>33</v>
      </c>
    </row>
    <row r="5240" spans="1:9" x14ac:dyDescent="0.3">
      <c r="A5240">
        <v>5241</v>
      </c>
      <c r="B5240">
        <v>27</v>
      </c>
      <c r="C5240" t="s">
        <v>13</v>
      </c>
      <c r="D5240" t="s">
        <v>9</v>
      </c>
      <c r="E5240" t="s">
        <v>80</v>
      </c>
      <c r="F5240">
        <v>2</v>
      </c>
      <c r="G5240" s="1">
        <v>50000</v>
      </c>
      <c r="H5240" t="s">
        <v>11</v>
      </c>
      <c r="I5240" t="s">
        <v>23</v>
      </c>
    </row>
    <row r="5241" spans="1:9" x14ac:dyDescent="0.3">
      <c r="A5241">
        <v>5242</v>
      </c>
      <c r="B5241">
        <v>42</v>
      </c>
      <c r="C5241" t="s">
        <v>8</v>
      </c>
      <c r="D5241" t="s">
        <v>14</v>
      </c>
      <c r="E5241" t="s">
        <v>95</v>
      </c>
      <c r="F5241">
        <v>18</v>
      </c>
      <c r="G5241" s="1">
        <v>180000</v>
      </c>
      <c r="H5241" t="s">
        <v>11</v>
      </c>
      <c r="I5241" t="s">
        <v>44</v>
      </c>
    </row>
    <row r="5242" spans="1:9" x14ac:dyDescent="0.3">
      <c r="A5242">
        <v>5243</v>
      </c>
      <c r="B5242">
        <v>29</v>
      </c>
      <c r="C5242" t="s">
        <v>13</v>
      </c>
      <c r="D5242" t="s">
        <v>9</v>
      </c>
      <c r="E5242" t="s">
        <v>216</v>
      </c>
      <c r="F5242">
        <v>3</v>
      </c>
      <c r="G5242" s="1">
        <v>60000</v>
      </c>
      <c r="H5242" t="s">
        <v>20</v>
      </c>
      <c r="I5242" t="s">
        <v>12</v>
      </c>
    </row>
    <row r="5243" spans="1:9" x14ac:dyDescent="0.3">
      <c r="A5243">
        <v>5244</v>
      </c>
      <c r="B5243">
        <v>33</v>
      </c>
      <c r="C5243" t="s">
        <v>8</v>
      </c>
      <c r="D5243" t="s">
        <v>9</v>
      </c>
      <c r="E5243" t="s">
        <v>42</v>
      </c>
      <c r="F5243">
        <v>7</v>
      </c>
      <c r="G5243" s="1">
        <v>110000</v>
      </c>
      <c r="H5243" t="s">
        <v>32</v>
      </c>
      <c r="I5243" t="s">
        <v>23</v>
      </c>
    </row>
    <row r="5244" spans="1:9" x14ac:dyDescent="0.3">
      <c r="A5244">
        <v>5245</v>
      </c>
      <c r="B5244">
        <v>24</v>
      </c>
      <c r="C5244" t="s">
        <v>13</v>
      </c>
      <c r="D5244" t="s">
        <v>210</v>
      </c>
      <c r="E5244" t="s">
        <v>21</v>
      </c>
      <c r="F5244">
        <v>0</v>
      </c>
      <c r="G5244" s="1">
        <v>25000</v>
      </c>
      <c r="H5244" t="s">
        <v>20</v>
      </c>
      <c r="I5244" t="s">
        <v>23</v>
      </c>
    </row>
    <row r="5245" spans="1:9" x14ac:dyDescent="0.3">
      <c r="A5245">
        <v>5246</v>
      </c>
      <c r="B5245">
        <v>30</v>
      </c>
      <c r="C5245" t="s">
        <v>8</v>
      </c>
      <c r="D5245" t="s">
        <v>14</v>
      </c>
      <c r="E5245" t="s">
        <v>37</v>
      </c>
      <c r="F5245">
        <v>6</v>
      </c>
      <c r="G5245" s="1">
        <v>100000</v>
      </c>
      <c r="H5245" t="s">
        <v>32</v>
      </c>
      <c r="I5245" t="s">
        <v>23</v>
      </c>
    </row>
    <row r="5246" spans="1:9" x14ac:dyDescent="0.3">
      <c r="A5246">
        <v>5248</v>
      </c>
      <c r="B5246">
        <v>28</v>
      </c>
      <c r="C5246" t="s">
        <v>8</v>
      </c>
      <c r="D5246" t="s">
        <v>9</v>
      </c>
      <c r="E5246" t="s">
        <v>10</v>
      </c>
      <c r="F5246">
        <v>3</v>
      </c>
      <c r="G5246" s="1">
        <v>85000</v>
      </c>
      <c r="H5246" t="s">
        <v>20</v>
      </c>
      <c r="I5246" t="s">
        <v>23</v>
      </c>
    </row>
    <row r="5247" spans="1:9" x14ac:dyDescent="0.3">
      <c r="A5247">
        <v>5249</v>
      </c>
      <c r="B5247">
        <v>36</v>
      </c>
      <c r="C5247" t="s">
        <v>13</v>
      </c>
      <c r="D5247" t="s">
        <v>14</v>
      </c>
      <c r="E5247" t="s">
        <v>218</v>
      </c>
      <c r="F5247">
        <v>11</v>
      </c>
      <c r="G5247" s="1">
        <v>160000</v>
      </c>
      <c r="H5247" t="s">
        <v>27</v>
      </c>
      <c r="I5247" t="s">
        <v>12</v>
      </c>
    </row>
    <row r="5248" spans="1:9" x14ac:dyDescent="0.3">
      <c r="A5248">
        <v>5250</v>
      </c>
      <c r="B5248">
        <v>25</v>
      </c>
      <c r="C5248" t="s">
        <v>8</v>
      </c>
      <c r="D5248" t="s">
        <v>9</v>
      </c>
      <c r="E5248" t="s">
        <v>37</v>
      </c>
      <c r="F5248">
        <v>1</v>
      </c>
      <c r="G5248" s="1">
        <v>55000</v>
      </c>
      <c r="H5248" t="s">
        <v>16</v>
      </c>
      <c r="I5248" t="s">
        <v>17</v>
      </c>
    </row>
    <row r="5249" spans="1:9" x14ac:dyDescent="0.3">
      <c r="A5249">
        <v>5251</v>
      </c>
      <c r="B5249">
        <v>29</v>
      </c>
      <c r="C5249" t="s">
        <v>13</v>
      </c>
      <c r="D5249" t="s">
        <v>18</v>
      </c>
      <c r="E5249" t="s">
        <v>60</v>
      </c>
      <c r="F5249">
        <v>5</v>
      </c>
      <c r="G5249" s="1">
        <v>100000</v>
      </c>
      <c r="H5249" t="s">
        <v>27</v>
      </c>
      <c r="I5249" t="s">
        <v>28</v>
      </c>
    </row>
    <row r="5250" spans="1:9" x14ac:dyDescent="0.3">
      <c r="A5250">
        <v>5252</v>
      </c>
      <c r="B5250">
        <v>33</v>
      </c>
      <c r="C5250" t="s">
        <v>8</v>
      </c>
      <c r="D5250" t="s">
        <v>9</v>
      </c>
      <c r="E5250" t="s">
        <v>38</v>
      </c>
      <c r="F5250">
        <v>8</v>
      </c>
      <c r="G5250" s="1">
        <v>120000</v>
      </c>
      <c r="H5250" t="s">
        <v>20</v>
      </c>
      <c r="I5250" t="s">
        <v>23</v>
      </c>
    </row>
    <row r="5251" spans="1:9" x14ac:dyDescent="0.3">
      <c r="A5251">
        <v>5253</v>
      </c>
      <c r="B5251">
        <v>27</v>
      </c>
      <c r="C5251" t="s">
        <v>13</v>
      </c>
      <c r="D5251" t="s">
        <v>9</v>
      </c>
      <c r="E5251" t="s">
        <v>80</v>
      </c>
      <c r="F5251">
        <v>2</v>
      </c>
      <c r="G5251" s="1">
        <v>50000</v>
      </c>
      <c r="H5251" t="s">
        <v>11</v>
      </c>
      <c r="I5251" t="s">
        <v>35</v>
      </c>
    </row>
    <row r="5252" spans="1:9" x14ac:dyDescent="0.3">
      <c r="A5252">
        <v>5254</v>
      </c>
      <c r="B5252">
        <v>43</v>
      </c>
      <c r="C5252" t="s">
        <v>8</v>
      </c>
      <c r="D5252" t="s">
        <v>14</v>
      </c>
      <c r="E5252" t="s">
        <v>95</v>
      </c>
      <c r="F5252">
        <v>19</v>
      </c>
      <c r="G5252" s="1">
        <v>185000</v>
      </c>
      <c r="H5252" t="s">
        <v>11</v>
      </c>
      <c r="I5252" t="s">
        <v>35</v>
      </c>
    </row>
    <row r="5253" spans="1:9" x14ac:dyDescent="0.3">
      <c r="A5253">
        <v>5255</v>
      </c>
      <c r="B5253">
        <v>30</v>
      </c>
      <c r="C5253" t="s">
        <v>13</v>
      </c>
      <c r="D5253" t="s">
        <v>9</v>
      </c>
      <c r="E5253" t="s">
        <v>216</v>
      </c>
      <c r="F5253">
        <v>4</v>
      </c>
      <c r="G5253" s="1">
        <v>65000</v>
      </c>
      <c r="H5253" t="s">
        <v>32</v>
      </c>
      <c r="I5253" t="s">
        <v>33</v>
      </c>
    </row>
    <row r="5254" spans="1:9" x14ac:dyDescent="0.3">
      <c r="A5254">
        <v>5256</v>
      </c>
      <c r="B5254">
        <v>34</v>
      </c>
      <c r="C5254" t="s">
        <v>8</v>
      </c>
      <c r="D5254" t="s">
        <v>9</v>
      </c>
      <c r="E5254" t="s">
        <v>42</v>
      </c>
      <c r="F5254">
        <v>9</v>
      </c>
      <c r="G5254" s="1">
        <v>130000</v>
      </c>
      <c r="H5254" t="s">
        <v>27</v>
      </c>
      <c r="I5254" t="s">
        <v>28</v>
      </c>
    </row>
    <row r="5255" spans="1:9" x14ac:dyDescent="0.3">
      <c r="A5255">
        <v>5257</v>
      </c>
      <c r="B5255">
        <v>25</v>
      </c>
      <c r="C5255" t="s">
        <v>13</v>
      </c>
      <c r="D5255" t="s">
        <v>210</v>
      </c>
      <c r="E5255" t="s">
        <v>21</v>
      </c>
      <c r="F5255">
        <v>0</v>
      </c>
      <c r="G5255" s="1">
        <v>25000</v>
      </c>
      <c r="H5255" t="s">
        <v>20</v>
      </c>
      <c r="I5255" t="s">
        <v>12</v>
      </c>
    </row>
    <row r="5256" spans="1:9" x14ac:dyDescent="0.3">
      <c r="A5256">
        <v>5258</v>
      </c>
      <c r="B5256">
        <v>31</v>
      </c>
      <c r="C5256" t="s">
        <v>8</v>
      </c>
      <c r="D5256" t="s">
        <v>14</v>
      </c>
      <c r="E5256" t="s">
        <v>37</v>
      </c>
      <c r="F5256">
        <v>6</v>
      </c>
      <c r="G5256" s="1">
        <v>100000</v>
      </c>
      <c r="H5256" t="s">
        <v>27</v>
      </c>
      <c r="I5256" t="s">
        <v>30</v>
      </c>
    </row>
    <row r="5257" spans="1:9" x14ac:dyDescent="0.3">
      <c r="A5257">
        <v>5259</v>
      </c>
      <c r="B5257">
        <v>27</v>
      </c>
      <c r="C5257" t="s">
        <v>13</v>
      </c>
      <c r="D5257" t="s">
        <v>9</v>
      </c>
      <c r="E5257" t="s">
        <v>82</v>
      </c>
      <c r="F5257">
        <v>3</v>
      </c>
      <c r="G5257" s="1">
        <v>55000</v>
      </c>
      <c r="H5257" t="s">
        <v>20</v>
      </c>
      <c r="I5257" t="s">
        <v>56</v>
      </c>
    </row>
    <row r="5258" spans="1:9" x14ac:dyDescent="0.3">
      <c r="A5258">
        <v>5260</v>
      </c>
      <c r="B5258">
        <v>33</v>
      </c>
      <c r="C5258" t="s">
        <v>8</v>
      </c>
      <c r="D5258" t="s">
        <v>18</v>
      </c>
      <c r="E5258" t="s">
        <v>109</v>
      </c>
      <c r="F5258">
        <v>10</v>
      </c>
      <c r="G5258" s="1">
        <v>150000</v>
      </c>
      <c r="H5258" t="s">
        <v>32</v>
      </c>
      <c r="I5258" t="s">
        <v>12</v>
      </c>
    </row>
    <row r="5259" spans="1:9" x14ac:dyDescent="0.3">
      <c r="A5259">
        <v>5261</v>
      </c>
      <c r="B5259">
        <v>23</v>
      </c>
      <c r="C5259" t="s">
        <v>13</v>
      </c>
      <c r="D5259" t="s">
        <v>210</v>
      </c>
      <c r="E5259" t="s">
        <v>217</v>
      </c>
      <c r="F5259">
        <v>0</v>
      </c>
      <c r="G5259" s="1">
        <v>25000</v>
      </c>
      <c r="H5259" t="s">
        <v>32</v>
      </c>
      <c r="I5259" t="s">
        <v>33</v>
      </c>
    </row>
    <row r="5260" spans="1:9" x14ac:dyDescent="0.3">
      <c r="A5260">
        <v>5262</v>
      </c>
      <c r="B5260">
        <v>38</v>
      </c>
      <c r="C5260" t="s">
        <v>8</v>
      </c>
      <c r="D5260" t="s">
        <v>9</v>
      </c>
      <c r="E5260" t="s">
        <v>25</v>
      </c>
      <c r="F5260">
        <v>13</v>
      </c>
      <c r="G5260" s="1">
        <v>160000</v>
      </c>
      <c r="H5260" t="s">
        <v>32</v>
      </c>
      <c r="I5260" t="s">
        <v>23</v>
      </c>
    </row>
    <row r="5261" spans="1:9" x14ac:dyDescent="0.3">
      <c r="A5261">
        <v>5263</v>
      </c>
      <c r="B5261">
        <v>39</v>
      </c>
      <c r="C5261" t="s">
        <v>13</v>
      </c>
      <c r="D5261" t="s">
        <v>14</v>
      </c>
      <c r="E5261" t="s">
        <v>42</v>
      </c>
      <c r="F5261">
        <v>14</v>
      </c>
      <c r="G5261" s="1">
        <v>170000</v>
      </c>
      <c r="H5261" t="s">
        <v>20</v>
      </c>
      <c r="I5261" t="s">
        <v>56</v>
      </c>
    </row>
    <row r="5262" spans="1:9" x14ac:dyDescent="0.3">
      <c r="A5262">
        <v>5264</v>
      </c>
      <c r="B5262">
        <v>26</v>
      </c>
      <c r="C5262" t="s">
        <v>8</v>
      </c>
      <c r="D5262" t="s">
        <v>9</v>
      </c>
      <c r="E5262" t="s">
        <v>156</v>
      </c>
      <c r="F5262">
        <v>1</v>
      </c>
      <c r="G5262" s="1">
        <v>55000</v>
      </c>
      <c r="H5262" t="s">
        <v>32</v>
      </c>
      <c r="I5262" t="s">
        <v>23</v>
      </c>
    </row>
    <row r="5263" spans="1:9" x14ac:dyDescent="0.3">
      <c r="A5263">
        <v>5265</v>
      </c>
      <c r="B5263">
        <v>30</v>
      </c>
      <c r="C5263" t="s">
        <v>13</v>
      </c>
      <c r="D5263" t="s">
        <v>9</v>
      </c>
      <c r="E5263" t="s">
        <v>29</v>
      </c>
      <c r="F5263">
        <v>4</v>
      </c>
      <c r="G5263" s="1">
        <v>65000</v>
      </c>
      <c r="H5263" t="s">
        <v>20</v>
      </c>
      <c r="I5263" t="s">
        <v>12</v>
      </c>
    </row>
    <row r="5264" spans="1:9" x14ac:dyDescent="0.3">
      <c r="A5264">
        <v>5266</v>
      </c>
      <c r="B5264">
        <v>28</v>
      </c>
      <c r="C5264" t="s">
        <v>8</v>
      </c>
      <c r="D5264" t="s">
        <v>9</v>
      </c>
      <c r="E5264" t="s">
        <v>57</v>
      </c>
      <c r="F5264">
        <v>3</v>
      </c>
      <c r="G5264" s="1">
        <v>60000</v>
      </c>
      <c r="H5264" t="s">
        <v>11</v>
      </c>
      <c r="I5264" t="s">
        <v>12</v>
      </c>
    </row>
    <row r="5265" spans="1:9" x14ac:dyDescent="0.3">
      <c r="A5265">
        <v>5267</v>
      </c>
      <c r="B5265">
        <v>35</v>
      </c>
      <c r="C5265" t="s">
        <v>13</v>
      </c>
      <c r="D5265" t="s">
        <v>18</v>
      </c>
      <c r="E5265" t="s">
        <v>92</v>
      </c>
      <c r="F5265">
        <v>11</v>
      </c>
      <c r="G5265" s="1">
        <v>160000</v>
      </c>
      <c r="H5265" t="s">
        <v>11</v>
      </c>
      <c r="I5265" t="s">
        <v>35</v>
      </c>
    </row>
    <row r="5266" spans="1:9" x14ac:dyDescent="0.3">
      <c r="A5266">
        <v>5268</v>
      </c>
      <c r="B5266">
        <v>27</v>
      </c>
      <c r="C5266" t="s">
        <v>8</v>
      </c>
      <c r="D5266" t="s">
        <v>9</v>
      </c>
      <c r="E5266" t="s">
        <v>24</v>
      </c>
      <c r="F5266">
        <v>2</v>
      </c>
      <c r="G5266" s="1">
        <v>50000</v>
      </c>
      <c r="H5266" t="s">
        <v>11</v>
      </c>
      <c r="I5266" t="s">
        <v>12</v>
      </c>
    </row>
    <row r="5267" spans="1:9" x14ac:dyDescent="0.3">
      <c r="A5267">
        <v>5269</v>
      </c>
      <c r="B5267">
        <v>32</v>
      </c>
      <c r="C5267" t="s">
        <v>13</v>
      </c>
      <c r="D5267" t="s">
        <v>14</v>
      </c>
      <c r="E5267" t="s">
        <v>51</v>
      </c>
      <c r="F5267">
        <v>8</v>
      </c>
      <c r="G5267" s="1">
        <v>120000</v>
      </c>
      <c r="H5267" t="s">
        <v>11</v>
      </c>
      <c r="I5267" t="s">
        <v>35</v>
      </c>
    </row>
    <row r="5268" spans="1:9" x14ac:dyDescent="0.3">
      <c r="A5268">
        <v>5270</v>
      </c>
      <c r="B5268">
        <v>26</v>
      </c>
      <c r="C5268" t="s">
        <v>8</v>
      </c>
      <c r="D5268" t="s">
        <v>9</v>
      </c>
      <c r="E5268" t="s">
        <v>156</v>
      </c>
      <c r="F5268">
        <v>1</v>
      </c>
      <c r="G5268" s="1">
        <v>55000</v>
      </c>
      <c r="H5268" t="s">
        <v>27</v>
      </c>
      <c r="I5268" t="s">
        <v>12</v>
      </c>
    </row>
    <row r="5269" spans="1:9" x14ac:dyDescent="0.3">
      <c r="A5269">
        <v>5271</v>
      </c>
      <c r="B5269">
        <v>30</v>
      </c>
      <c r="C5269" t="s">
        <v>13</v>
      </c>
      <c r="D5269" t="s">
        <v>9</v>
      </c>
      <c r="E5269" t="s">
        <v>29</v>
      </c>
      <c r="F5269">
        <v>4</v>
      </c>
      <c r="G5269" s="1">
        <v>65000</v>
      </c>
      <c r="H5269" t="s">
        <v>20</v>
      </c>
      <c r="I5269" t="s">
        <v>56</v>
      </c>
    </row>
    <row r="5270" spans="1:9" x14ac:dyDescent="0.3">
      <c r="A5270">
        <v>5272</v>
      </c>
      <c r="B5270">
        <v>28</v>
      </c>
      <c r="C5270" t="s">
        <v>8</v>
      </c>
      <c r="D5270" t="s">
        <v>9</v>
      </c>
      <c r="E5270" t="s">
        <v>57</v>
      </c>
      <c r="F5270">
        <v>3</v>
      </c>
      <c r="G5270" s="1">
        <v>60000</v>
      </c>
      <c r="H5270" t="s">
        <v>16</v>
      </c>
      <c r="I5270" t="s">
        <v>39</v>
      </c>
    </row>
    <row r="5271" spans="1:9" x14ac:dyDescent="0.3">
      <c r="A5271">
        <v>5273</v>
      </c>
      <c r="B5271">
        <v>35</v>
      </c>
      <c r="C5271" t="s">
        <v>13</v>
      </c>
      <c r="D5271" t="s">
        <v>18</v>
      </c>
      <c r="E5271" t="s">
        <v>92</v>
      </c>
      <c r="F5271">
        <v>11</v>
      </c>
      <c r="G5271" s="1">
        <v>160000</v>
      </c>
      <c r="H5271" t="s">
        <v>20</v>
      </c>
      <c r="I5271" t="s">
        <v>56</v>
      </c>
    </row>
    <row r="5272" spans="1:9" x14ac:dyDescent="0.3">
      <c r="A5272">
        <v>5274</v>
      </c>
      <c r="B5272">
        <v>27</v>
      </c>
      <c r="C5272" t="s">
        <v>8</v>
      </c>
      <c r="D5272" t="s">
        <v>9</v>
      </c>
      <c r="E5272" t="s">
        <v>24</v>
      </c>
      <c r="F5272">
        <v>2</v>
      </c>
      <c r="G5272" s="1">
        <v>50000</v>
      </c>
      <c r="H5272" t="s">
        <v>27</v>
      </c>
      <c r="I5272" t="s">
        <v>30</v>
      </c>
    </row>
    <row r="5273" spans="1:9" x14ac:dyDescent="0.3">
      <c r="A5273">
        <v>5275</v>
      </c>
      <c r="B5273">
        <v>32</v>
      </c>
      <c r="C5273" t="s">
        <v>13</v>
      </c>
      <c r="D5273" t="s">
        <v>14</v>
      </c>
      <c r="E5273" t="s">
        <v>51</v>
      </c>
      <c r="F5273">
        <v>8</v>
      </c>
      <c r="G5273" s="1">
        <v>120000</v>
      </c>
      <c r="H5273" t="s">
        <v>32</v>
      </c>
      <c r="I5273" t="s">
        <v>33</v>
      </c>
    </row>
    <row r="5274" spans="1:9" x14ac:dyDescent="0.3">
      <c r="A5274">
        <v>5276</v>
      </c>
      <c r="B5274">
        <v>28</v>
      </c>
      <c r="C5274" t="s">
        <v>8</v>
      </c>
      <c r="D5274" t="s">
        <v>9</v>
      </c>
      <c r="E5274" t="s">
        <v>10</v>
      </c>
      <c r="F5274">
        <v>3</v>
      </c>
      <c r="G5274" s="1">
        <v>85000</v>
      </c>
      <c r="H5274" t="s">
        <v>11</v>
      </c>
      <c r="I5274" t="s">
        <v>35</v>
      </c>
    </row>
    <row r="5275" spans="1:9" x14ac:dyDescent="0.3">
      <c r="A5275">
        <v>5277</v>
      </c>
      <c r="B5275">
        <v>36</v>
      </c>
      <c r="C5275" t="s">
        <v>13</v>
      </c>
      <c r="D5275" t="s">
        <v>14</v>
      </c>
      <c r="E5275" t="s">
        <v>218</v>
      </c>
      <c r="F5275">
        <v>11</v>
      </c>
      <c r="G5275" s="1">
        <v>160000</v>
      </c>
      <c r="H5275" t="s">
        <v>16</v>
      </c>
      <c r="I5275" t="s">
        <v>12</v>
      </c>
    </row>
    <row r="5276" spans="1:9" x14ac:dyDescent="0.3">
      <c r="A5276">
        <v>5278</v>
      </c>
      <c r="B5276">
        <v>25</v>
      </c>
      <c r="C5276" t="s">
        <v>8</v>
      </c>
      <c r="D5276" t="s">
        <v>9</v>
      </c>
      <c r="E5276" t="s">
        <v>37</v>
      </c>
      <c r="F5276">
        <v>1</v>
      </c>
      <c r="G5276" s="1">
        <v>55000</v>
      </c>
      <c r="H5276" t="s">
        <v>20</v>
      </c>
      <c r="I5276" t="s">
        <v>12</v>
      </c>
    </row>
    <row r="5277" spans="1:9" x14ac:dyDescent="0.3">
      <c r="A5277">
        <v>5279</v>
      </c>
      <c r="B5277">
        <v>29</v>
      </c>
      <c r="C5277" t="s">
        <v>13</v>
      </c>
      <c r="D5277" t="s">
        <v>18</v>
      </c>
      <c r="E5277" t="s">
        <v>60</v>
      </c>
      <c r="F5277">
        <v>5</v>
      </c>
      <c r="G5277" s="1">
        <v>100000</v>
      </c>
      <c r="H5277" t="s">
        <v>16</v>
      </c>
      <c r="I5277" t="s">
        <v>39</v>
      </c>
    </row>
    <row r="5278" spans="1:9" x14ac:dyDescent="0.3">
      <c r="A5278">
        <v>5280</v>
      </c>
      <c r="B5278">
        <v>33</v>
      </c>
      <c r="C5278" t="s">
        <v>8</v>
      </c>
      <c r="D5278" t="s">
        <v>9</v>
      </c>
      <c r="E5278" t="s">
        <v>38</v>
      </c>
      <c r="F5278">
        <v>8</v>
      </c>
      <c r="G5278" s="1">
        <v>120000</v>
      </c>
      <c r="H5278" t="s">
        <v>32</v>
      </c>
      <c r="I5278" t="s">
        <v>23</v>
      </c>
    </row>
    <row r="5279" spans="1:9" x14ac:dyDescent="0.3">
      <c r="A5279">
        <v>5281</v>
      </c>
      <c r="B5279">
        <v>27</v>
      </c>
      <c r="C5279" t="s">
        <v>13</v>
      </c>
      <c r="D5279" t="s">
        <v>9</v>
      </c>
      <c r="E5279" t="s">
        <v>80</v>
      </c>
      <c r="F5279">
        <v>2</v>
      </c>
      <c r="G5279" s="1">
        <v>50000</v>
      </c>
      <c r="H5279" t="s">
        <v>27</v>
      </c>
      <c r="I5279" t="s">
        <v>30</v>
      </c>
    </row>
    <row r="5280" spans="1:9" x14ac:dyDescent="0.3">
      <c r="A5280">
        <v>5282</v>
      </c>
      <c r="B5280">
        <v>43</v>
      </c>
      <c r="C5280" t="s">
        <v>8</v>
      </c>
      <c r="D5280" t="s">
        <v>14</v>
      </c>
      <c r="E5280" t="s">
        <v>95</v>
      </c>
      <c r="F5280">
        <v>19</v>
      </c>
      <c r="G5280" s="1">
        <v>185000</v>
      </c>
      <c r="H5280" t="s">
        <v>11</v>
      </c>
      <c r="I5280" t="s">
        <v>44</v>
      </c>
    </row>
    <row r="5281" spans="1:9" x14ac:dyDescent="0.3">
      <c r="A5281">
        <v>5283</v>
      </c>
      <c r="B5281">
        <v>30</v>
      </c>
      <c r="C5281" t="s">
        <v>13</v>
      </c>
      <c r="D5281" t="s">
        <v>9</v>
      </c>
      <c r="E5281" t="s">
        <v>216</v>
      </c>
      <c r="F5281">
        <v>4</v>
      </c>
      <c r="G5281" s="1">
        <v>65000</v>
      </c>
      <c r="H5281" t="s">
        <v>27</v>
      </c>
      <c r="I5281" t="s">
        <v>30</v>
      </c>
    </row>
    <row r="5282" spans="1:9" x14ac:dyDescent="0.3">
      <c r="A5282">
        <v>5284</v>
      </c>
      <c r="B5282">
        <v>34</v>
      </c>
      <c r="C5282" t="s">
        <v>8</v>
      </c>
      <c r="D5282" t="s">
        <v>9</v>
      </c>
      <c r="E5282" t="s">
        <v>42</v>
      </c>
      <c r="F5282">
        <v>9</v>
      </c>
      <c r="G5282" s="1">
        <v>130000</v>
      </c>
      <c r="H5282" t="s">
        <v>11</v>
      </c>
      <c r="I5282" t="s">
        <v>23</v>
      </c>
    </row>
    <row r="5283" spans="1:9" x14ac:dyDescent="0.3">
      <c r="A5283">
        <v>5285</v>
      </c>
      <c r="B5283">
        <v>25</v>
      </c>
      <c r="C5283" t="s">
        <v>13</v>
      </c>
      <c r="D5283" t="s">
        <v>210</v>
      </c>
      <c r="E5283" t="s">
        <v>21</v>
      </c>
      <c r="F5283">
        <v>0</v>
      </c>
      <c r="G5283" s="1">
        <v>25000</v>
      </c>
      <c r="H5283" t="s">
        <v>32</v>
      </c>
      <c r="I5283" t="s">
        <v>23</v>
      </c>
    </row>
    <row r="5284" spans="1:9" x14ac:dyDescent="0.3">
      <c r="A5284">
        <v>5286</v>
      </c>
      <c r="B5284">
        <v>31</v>
      </c>
      <c r="C5284" t="s">
        <v>8</v>
      </c>
      <c r="D5284" t="s">
        <v>14</v>
      </c>
      <c r="E5284" t="s">
        <v>37</v>
      </c>
      <c r="F5284">
        <v>6</v>
      </c>
      <c r="G5284" s="1">
        <v>100000</v>
      </c>
      <c r="H5284" t="s">
        <v>32</v>
      </c>
      <c r="I5284" t="s">
        <v>12</v>
      </c>
    </row>
    <row r="5285" spans="1:9" x14ac:dyDescent="0.3">
      <c r="A5285">
        <v>5287</v>
      </c>
      <c r="B5285">
        <v>27</v>
      </c>
      <c r="C5285" t="s">
        <v>13</v>
      </c>
      <c r="D5285" t="s">
        <v>9</v>
      </c>
      <c r="E5285" t="s">
        <v>82</v>
      </c>
      <c r="F5285">
        <v>3</v>
      </c>
      <c r="G5285" s="1">
        <v>55000</v>
      </c>
      <c r="H5285" t="s">
        <v>16</v>
      </c>
      <c r="I5285" t="s">
        <v>17</v>
      </c>
    </row>
    <row r="5286" spans="1:9" x14ac:dyDescent="0.3">
      <c r="A5286">
        <v>5288</v>
      </c>
      <c r="B5286">
        <v>33</v>
      </c>
      <c r="C5286" t="s">
        <v>8</v>
      </c>
      <c r="D5286" t="s">
        <v>18</v>
      </c>
      <c r="E5286" t="s">
        <v>109</v>
      </c>
      <c r="F5286">
        <v>10</v>
      </c>
      <c r="G5286" s="1">
        <v>150000</v>
      </c>
      <c r="H5286" t="s">
        <v>27</v>
      </c>
      <c r="I5286" t="s">
        <v>12</v>
      </c>
    </row>
    <row r="5287" spans="1:9" x14ac:dyDescent="0.3">
      <c r="A5287">
        <v>5289</v>
      </c>
      <c r="B5287">
        <v>23</v>
      </c>
      <c r="C5287" t="s">
        <v>13</v>
      </c>
      <c r="D5287" t="s">
        <v>210</v>
      </c>
      <c r="E5287" t="s">
        <v>217</v>
      </c>
      <c r="F5287">
        <v>0</v>
      </c>
      <c r="G5287" s="1">
        <v>25000</v>
      </c>
      <c r="H5287" t="s">
        <v>11</v>
      </c>
      <c r="I5287" t="s">
        <v>12</v>
      </c>
    </row>
    <row r="5288" spans="1:9" x14ac:dyDescent="0.3">
      <c r="A5288">
        <v>5290</v>
      </c>
      <c r="B5288">
        <v>38</v>
      </c>
      <c r="C5288" t="s">
        <v>8</v>
      </c>
      <c r="D5288" t="s">
        <v>9</v>
      </c>
      <c r="E5288" t="s">
        <v>25</v>
      </c>
      <c r="F5288">
        <v>13</v>
      </c>
      <c r="G5288" s="1">
        <v>160000</v>
      </c>
      <c r="H5288" t="s">
        <v>20</v>
      </c>
      <c r="I5288" t="s">
        <v>23</v>
      </c>
    </row>
    <row r="5289" spans="1:9" x14ac:dyDescent="0.3">
      <c r="A5289">
        <v>5291</v>
      </c>
      <c r="B5289">
        <v>39</v>
      </c>
      <c r="C5289" t="s">
        <v>13</v>
      </c>
      <c r="D5289" t="s">
        <v>14</v>
      </c>
      <c r="E5289" t="s">
        <v>42</v>
      </c>
      <c r="F5289">
        <v>14</v>
      </c>
      <c r="G5289" s="1">
        <v>170000</v>
      </c>
      <c r="H5289" t="s">
        <v>32</v>
      </c>
      <c r="I5289" t="s">
        <v>12</v>
      </c>
    </row>
    <row r="5290" spans="1:9" x14ac:dyDescent="0.3">
      <c r="A5290">
        <v>5292</v>
      </c>
      <c r="B5290">
        <v>26</v>
      </c>
      <c r="C5290" t="s">
        <v>8</v>
      </c>
      <c r="D5290" t="s">
        <v>9</v>
      </c>
      <c r="E5290" t="s">
        <v>156</v>
      </c>
      <c r="F5290">
        <v>1</v>
      </c>
      <c r="G5290" s="1">
        <v>55000</v>
      </c>
      <c r="H5290" t="s">
        <v>20</v>
      </c>
      <c r="I5290" t="s">
        <v>23</v>
      </c>
    </row>
    <row r="5291" spans="1:9" x14ac:dyDescent="0.3">
      <c r="A5291">
        <v>5293</v>
      </c>
      <c r="B5291">
        <v>30</v>
      </c>
      <c r="C5291" t="s">
        <v>13</v>
      </c>
      <c r="D5291" t="s">
        <v>9</v>
      </c>
      <c r="E5291" t="s">
        <v>29</v>
      </c>
      <c r="F5291">
        <v>4</v>
      </c>
      <c r="G5291" s="1">
        <v>65000</v>
      </c>
      <c r="H5291" t="s">
        <v>27</v>
      </c>
      <c r="I5291" t="s">
        <v>28</v>
      </c>
    </row>
    <row r="5292" spans="1:9" x14ac:dyDescent="0.3">
      <c r="A5292">
        <v>5294</v>
      </c>
      <c r="B5292">
        <v>28</v>
      </c>
      <c r="C5292" t="s">
        <v>8</v>
      </c>
      <c r="D5292" t="s">
        <v>9</v>
      </c>
      <c r="E5292" t="s">
        <v>57</v>
      </c>
      <c r="F5292">
        <v>3</v>
      </c>
      <c r="G5292" s="1">
        <v>60000</v>
      </c>
      <c r="H5292" t="s">
        <v>11</v>
      </c>
      <c r="I5292" t="s">
        <v>35</v>
      </c>
    </row>
    <row r="5293" spans="1:9" x14ac:dyDescent="0.3">
      <c r="A5293">
        <v>5295</v>
      </c>
      <c r="B5293">
        <v>35</v>
      </c>
      <c r="C5293" t="s">
        <v>13</v>
      </c>
      <c r="D5293" t="s">
        <v>18</v>
      </c>
      <c r="E5293" t="s">
        <v>92</v>
      </c>
      <c r="F5293">
        <v>11</v>
      </c>
      <c r="G5293" s="1">
        <v>160000</v>
      </c>
      <c r="H5293" t="s">
        <v>11</v>
      </c>
      <c r="I5293" t="s">
        <v>35</v>
      </c>
    </row>
    <row r="5294" spans="1:9" x14ac:dyDescent="0.3">
      <c r="A5294">
        <v>5296</v>
      </c>
      <c r="B5294">
        <v>27</v>
      </c>
      <c r="C5294" t="s">
        <v>8</v>
      </c>
      <c r="D5294" t="s">
        <v>9</v>
      </c>
      <c r="E5294" t="s">
        <v>24</v>
      </c>
      <c r="F5294">
        <v>2</v>
      </c>
      <c r="G5294" s="1">
        <v>50000</v>
      </c>
      <c r="H5294" t="s">
        <v>16</v>
      </c>
      <c r="I5294" t="s">
        <v>17</v>
      </c>
    </row>
    <row r="5295" spans="1:9" x14ac:dyDescent="0.3">
      <c r="A5295">
        <v>5297</v>
      </c>
      <c r="B5295">
        <v>32</v>
      </c>
      <c r="C5295" t="s">
        <v>13</v>
      </c>
      <c r="D5295" t="s">
        <v>14</v>
      </c>
      <c r="E5295" t="s">
        <v>51</v>
      </c>
      <c r="F5295">
        <v>8</v>
      </c>
      <c r="G5295" s="1">
        <v>120000</v>
      </c>
      <c r="H5295" t="s">
        <v>32</v>
      </c>
      <c r="I5295" t="s">
        <v>33</v>
      </c>
    </row>
    <row r="5296" spans="1:9" x14ac:dyDescent="0.3">
      <c r="A5296">
        <v>5298</v>
      </c>
      <c r="B5296">
        <v>26</v>
      </c>
      <c r="C5296" t="s">
        <v>8</v>
      </c>
      <c r="D5296" t="s">
        <v>9</v>
      </c>
      <c r="E5296" t="s">
        <v>156</v>
      </c>
      <c r="F5296">
        <v>1</v>
      </c>
      <c r="G5296" s="1">
        <v>55000</v>
      </c>
      <c r="H5296" t="s">
        <v>27</v>
      </c>
      <c r="I5296" t="s">
        <v>12</v>
      </c>
    </row>
    <row r="5297" spans="1:9" x14ac:dyDescent="0.3">
      <c r="A5297">
        <v>5299</v>
      </c>
      <c r="B5297">
        <v>30</v>
      </c>
      <c r="C5297" t="s">
        <v>13</v>
      </c>
      <c r="D5297" t="s">
        <v>9</v>
      </c>
      <c r="E5297" t="s">
        <v>29</v>
      </c>
      <c r="F5297">
        <v>4</v>
      </c>
      <c r="G5297" s="1">
        <v>65000</v>
      </c>
      <c r="H5297" t="s">
        <v>20</v>
      </c>
      <c r="I5297" t="s">
        <v>12</v>
      </c>
    </row>
    <row r="5298" spans="1:9" x14ac:dyDescent="0.3">
      <c r="A5298">
        <v>5300</v>
      </c>
      <c r="B5298">
        <v>28</v>
      </c>
      <c r="C5298" t="s">
        <v>8</v>
      </c>
      <c r="D5298" t="s">
        <v>9</v>
      </c>
      <c r="E5298" t="s">
        <v>57</v>
      </c>
      <c r="F5298">
        <v>3</v>
      </c>
      <c r="G5298" s="1">
        <v>60000</v>
      </c>
      <c r="H5298" t="s">
        <v>11</v>
      </c>
      <c r="I5298" t="s">
        <v>12</v>
      </c>
    </row>
    <row r="5299" spans="1:9" x14ac:dyDescent="0.3">
      <c r="A5299">
        <v>5301</v>
      </c>
      <c r="B5299">
        <v>35</v>
      </c>
      <c r="C5299" t="s">
        <v>13</v>
      </c>
      <c r="D5299" t="s">
        <v>18</v>
      </c>
      <c r="E5299" t="s">
        <v>92</v>
      </c>
      <c r="F5299">
        <v>11</v>
      </c>
      <c r="G5299" s="1">
        <v>160000</v>
      </c>
      <c r="H5299" t="s">
        <v>27</v>
      </c>
      <c r="I5299" t="s">
        <v>30</v>
      </c>
    </row>
    <row r="5300" spans="1:9" x14ac:dyDescent="0.3">
      <c r="A5300">
        <v>5302</v>
      </c>
      <c r="B5300">
        <v>27</v>
      </c>
      <c r="C5300" t="s">
        <v>8</v>
      </c>
      <c r="D5300" t="s">
        <v>9</v>
      </c>
      <c r="E5300" t="s">
        <v>24</v>
      </c>
      <c r="F5300">
        <v>2</v>
      </c>
      <c r="G5300" s="1">
        <v>50000</v>
      </c>
      <c r="H5300" t="s">
        <v>16</v>
      </c>
      <c r="I5300" t="s">
        <v>23</v>
      </c>
    </row>
    <row r="5301" spans="1:9" x14ac:dyDescent="0.3">
      <c r="A5301">
        <v>5303</v>
      </c>
      <c r="B5301">
        <v>32</v>
      </c>
      <c r="C5301" t="s">
        <v>13</v>
      </c>
      <c r="D5301" t="s">
        <v>14</v>
      </c>
      <c r="E5301" t="s">
        <v>51</v>
      </c>
      <c r="F5301">
        <v>8</v>
      </c>
      <c r="G5301" s="1">
        <v>120000</v>
      </c>
      <c r="H5301" t="s">
        <v>11</v>
      </c>
      <c r="I5301" t="s">
        <v>35</v>
      </c>
    </row>
    <row r="5302" spans="1:9" x14ac:dyDescent="0.3">
      <c r="A5302">
        <v>5304</v>
      </c>
      <c r="B5302">
        <v>28</v>
      </c>
      <c r="C5302" t="s">
        <v>8</v>
      </c>
      <c r="D5302" t="s">
        <v>9</v>
      </c>
      <c r="E5302" t="s">
        <v>10</v>
      </c>
      <c r="F5302">
        <v>3</v>
      </c>
      <c r="G5302" s="1">
        <v>85000</v>
      </c>
      <c r="H5302" t="s">
        <v>20</v>
      </c>
      <c r="I5302" t="s">
        <v>23</v>
      </c>
    </row>
    <row r="5303" spans="1:9" x14ac:dyDescent="0.3">
      <c r="A5303">
        <v>5305</v>
      </c>
      <c r="B5303">
        <v>36</v>
      </c>
      <c r="C5303" t="s">
        <v>13</v>
      </c>
      <c r="D5303" t="s">
        <v>14</v>
      </c>
      <c r="E5303" t="s">
        <v>218</v>
      </c>
      <c r="F5303">
        <v>11</v>
      </c>
      <c r="G5303" s="1">
        <v>160000</v>
      </c>
      <c r="H5303" t="s">
        <v>20</v>
      </c>
      <c r="I5303" t="s">
        <v>56</v>
      </c>
    </row>
    <row r="5304" spans="1:9" x14ac:dyDescent="0.3">
      <c r="A5304">
        <v>5306</v>
      </c>
      <c r="B5304">
        <v>25</v>
      </c>
      <c r="C5304" t="s">
        <v>8</v>
      </c>
      <c r="D5304" t="s">
        <v>9</v>
      </c>
      <c r="E5304" t="s">
        <v>37</v>
      </c>
      <c r="F5304">
        <v>1</v>
      </c>
      <c r="G5304" s="1">
        <v>55000</v>
      </c>
      <c r="H5304" t="s">
        <v>16</v>
      </c>
      <c r="I5304" t="s">
        <v>39</v>
      </c>
    </row>
    <row r="5305" spans="1:9" x14ac:dyDescent="0.3">
      <c r="A5305">
        <v>5307</v>
      </c>
      <c r="B5305">
        <v>29</v>
      </c>
      <c r="C5305" t="s">
        <v>13</v>
      </c>
      <c r="D5305" t="s">
        <v>18</v>
      </c>
      <c r="E5305" t="s">
        <v>60</v>
      </c>
      <c r="F5305">
        <v>5</v>
      </c>
      <c r="G5305" s="1">
        <v>100000</v>
      </c>
      <c r="H5305" t="s">
        <v>16</v>
      </c>
      <c r="I5305" t="s">
        <v>39</v>
      </c>
    </row>
    <row r="5306" spans="1:9" x14ac:dyDescent="0.3">
      <c r="A5306">
        <v>5308</v>
      </c>
      <c r="B5306">
        <v>33</v>
      </c>
      <c r="C5306" t="s">
        <v>8</v>
      </c>
      <c r="D5306" t="s">
        <v>9</v>
      </c>
      <c r="E5306" t="s">
        <v>38</v>
      </c>
      <c r="F5306">
        <v>8</v>
      </c>
      <c r="G5306" s="1">
        <v>120000</v>
      </c>
      <c r="H5306" t="s">
        <v>20</v>
      </c>
      <c r="I5306" t="s">
        <v>12</v>
      </c>
    </row>
    <row r="5307" spans="1:9" x14ac:dyDescent="0.3">
      <c r="A5307">
        <v>5309</v>
      </c>
      <c r="B5307">
        <v>27</v>
      </c>
      <c r="C5307" t="s">
        <v>13</v>
      </c>
      <c r="D5307" t="s">
        <v>9</v>
      </c>
      <c r="E5307" t="s">
        <v>80</v>
      </c>
      <c r="F5307">
        <v>2</v>
      </c>
      <c r="G5307" s="1">
        <v>50000</v>
      </c>
      <c r="H5307" t="s">
        <v>20</v>
      </c>
      <c r="I5307" t="s">
        <v>23</v>
      </c>
    </row>
    <row r="5308" spans="1:9" x14ac:dyDescent="0.3">
      <c r="A5308">
        <v>5310</v>
      </c>
      <c r="B5308">
        <v>43</v>
      </c>
      <c r="C5308" t="s">
        <v>8</v>
      </c>
      <c r="D5308" t="s">
        <v>14</v>
      </c>
      <c r="E5308" t="s">
        <v>95</v>
      </c>
      <c r="F5308">
        <v>19</v>
      </c>
      <c r="G5308" s="1">
        <v>185000</v>
      </c>
      <c r="H5308" t="s">
        <v>27</v>
      </c>
      <c r="I5308" t="s">
        <v>30</v>
      </c>
    </row>
    <row r="5309" spans="1:9" x14ac:dyDescent="0.3">
      <c r="A5309">
        <v>5311</v>
      </c>
      <c r="B5309">
        <v>30</v>
      </c>
      <c r="C5309" t="s">
        <v>13</v>
      </c>
      <c r="D5309" t="s">
        <v>9</v>
      </c>
      <c r="E5309" t="s">
        <v>216</v>
      </c>
      <c r="F5309">
        <v>4</v>
      </c>
      <c r="G5309" s="1">
        <v>65000</v>
      </c>
      <c r="H5309" t="s">
        <v>32</v>
      </c>
      <c r="I5309" t="s">
        <v>33</v>
      </c>
    </row>
    <row r="5310" spans="1:9" x14ac:dyDescent="0.3">
      <c r="A5310">
        <v>5312</v>
      </c>
      <c r="B5310">
        <v>34</v>
      </c>
      <c r="C5310" t="s">
        <v>8</v>
      </c>
      <c r="D5310" t="s">
        <v>9</v>
      </c>
      <c r="E5310" t="s">
        <v>42</v>
      </c>
      <c r="F5310">
        <v>9</v>
      </c>
      <c r="G5310" s="1">
        <v>130000</v>
      </c>
      <c r="H5310" t="s">
        <v>20</v>
      </c>
      <c r="I5310" t="s">
        <v>23</v>
      </c>
    </row>
    <row r="5311" spans="1:9" x14ac:dyDescent="0.3">
      <c r="A5311">
        <v>5313</v>
      </c>
      <c r="B5311">
        <v>25</v>
      </c>
      <c r="C5311" t="s">
        <v>13</v>
      </c>
      <c r="D5311" t="s">
        <v>210</v>
      </c>
      <c r="E5311" t="s">
        <v>21</v>
      </c>
      <c r="F5311">
        <v>0</v>
      </c>
      <c r="G5311" s="1">
        <v>25000</v>
      </c>
      <c r="H5311" t="s">
        <v>16</v>
      </c>
      <c r="I5311" t="s">
        <v>39</v>
      </c>
    </row>
    <row r="5312" spans="1:9" x14ac:dyDescent="0.3">
      <c r="A5312">
        <v>5314</v>
      </c>
      <c r="B5312">
        <v>31</v>
      </c>
      <c r="C5312" t="s">
        <v>8</v>
      </c>
      <c r="D5312" t="s">
        <v>14</v>
      </c>
      <c r="E5312" t="s">
        <v>37</v>
      </c>
      <c r="F5312">
        <v>6</v>
      </c>
      <c r="G5312" s="1">
        <v>100000</v>
      </c>
      <c r="H5312" t="s">
        <v>27</v>
      </c>
      <c r="I5312" t="s">
        <v>30</v>
      </c>
    </row>
    <row r="5313" spans="1:9" x14ac:dyDescent="0.3">
      <c r="A5313">
        <v>5315</v>
      </c>
      <c r="B5313">
        <v>27</v>
      </c>
      <c r="C5313" t="s">
        <v>13</v>
      </c>
      <c r="D5313" t="s">
        <v>9</v>
      </c>
      <c r="E5313" t="s">
        <v>82</v>
      </c>
      <c r="F5313">
        <v>3</v>
      </c>
      <c r="G5313" s="1">
        <v>55000</v>
      </c>
      <c r="H5313" t="s">
        <v>27</v>
      </c>
      <c r="I5313" t="s">
        <v>30</v>
      </c>
    </row>
    <row r="5314" spans="1:9" x14ac:dyDescent="0.3">
      <c r="A5314">
        <v>5316</v>
      </c>
      <c r="B5314">
        <v>33</v>
      </c>
      <c r="C5314" t="s">
        <v>8</v>
      </c>
      <c r="D5314" t="s">
        <v>18</v>
      </c>
      <c r="E5314" t="s">
        <v>109</v>
      </c>
      <c r="F5314">
        <v>10</v>
      </c>
      <c r="G5314" s="1">
        <v>150000</v>
      </c>
      <c r="H5314" t="s">
        <v>20</v>
      </c>
      <c r="I5314" t="s">
        <v>56</v>
      </c>
    </row>
    <row r="5315" spans="1:9" x14ac:dyDescent="0.3">
      <c r="A5315">
        <v>5317</v>
      </c>
      <c r="B5315">
        <v>23</v>
      </c>
      <c r="C5315" t="s">
        <v>13</v>
      </c>
      <c r="D5315" t="s">
        <v>210</v>
      </c>
      <c r="E5315" t="s">
        <v>217</v>
      </c>
      <c r="F5315">
        <v>0</v>
      </c>
      <c r="G5315" s="1">
        <v>25000</v>
      </c>
      <c r="H5315" t="s">
        <v>27</v>
      </c>
      <c r="I5315" t="s">
        <v>12</v>
      </c>
    </row>
    <row r="5316" spans="1:9" x14ac:dyDescent="0.3">
      <c r="A5316">
        <v>5318</v>
      </c>
      <c r="B5316">
        <v>38</v>
      </c>
      <c r="C5316" t="s">
        <v>8</v>
      </c>
      <c r="D5316" t="s">
        <v>9</v>
      </c>
      <c r="E5316" t="s">
        <v>25</v>
      </c>
      <c r="F5316">
        <v>13</v>
      </c>
      <c r="G5316" s="1">
        <v>160000</v>
      </c>
      <c r="H5316" t="s">
        <v>32</v>
      </c>
      <c r="I5316" t="s">
        <v>33</v>
      </c>
    </row>
    <row r="5317" spans="1:9" x14ac:dyDescent="0.3">
      <c r="A5317">
        <v>5319</v>
      </c>
      <c r="B5317">
        <v>39</v>
      </c>
      <c r="C5317" t="s">
        <v>13</v>
      </c>
      <c r="D5317" t="s">
        <v>14</v>
      </c>
      <c r="E5317" t="s">
        <v>42</v>
      </c>
      <c r="F5317">
        <v>14</v>
      </c>
      <c r="G5317" s="1">
        <v>170000</v>
      </c>
      <c r="H5317" t="s">
        <v>16</v>
      </c>
      <c r="I5317" t="s">
        <v>23</v>
      </c>
    </row>
    <row r="5318" spans="1:9" x14ac:dyDescent="0.3">
      <c r="A5318">
        <v>5320</v>
      </c>
      <c r="B5318">
        <v>26</v>
      </c>
      <c r="C5318" t="s">
        <v>8</v>
      </c>
      <c r="D5318" t="s">
        <v>9</v>
      </c>
      <c r="E5318" t="s">
        <v>156</v>
      </c>
      <c r="F5318">
        <v>1</v>
      </c>
      <c r="G5318" s="1">
        <v>55000</v>
      </c>
      <c r="H5318" t="s">
        <v>16</v>
      </c>
      <c r="I5318" t="s">
        <v>12</v>
      </c>
    </row>
    <row r="5319" spans="1:9" x14ac:dyDescent="0.3">
      <c r="A5319">
        <v>5321</v>
      </c>
      <c r="B5319">
        <v>30</v>
      </c>
      <c r="C5319" t="s">
        <v>13</v>
      </c>
      <c r="D5319" t="s">
        <v>9</v>
      </c>
      <c r="E5319" t="s">
        <v>29</v>
      </c>
      <c r="F5319">
        <v>4</v>
      </c>
      <c r="G5319" s="1">
        <v>65000</v>
      </c>
      <c r="H5319" t="s">
        <v>11</v>
      </c>
      <c r="I5319" t="s">
        <v>35</v>
      </c>
    </row>
    <row r="5320" spans="1:9" x14ac:dyDescent="0.3">
      <c r="A5320">
        <v>5322</v>
      </c>
      <c r="B5320">
        <v>28</v>
      </c>
      <c r="C5320" t="s">
        <v>8</v>
      </c>
      <c r="D5320" t="s">
        <v>9</v>
      </c>
      <c r="E5320" t="s">
        <v>57</v>
      </c>
      <c r="F5320">
        <v>3</v>
      </c>
      <c r="G5320" s="1">
        <v>60000</v>
      </c>
      <c r="H5320" t="s">
        <v>11</v>
      </c>
      <c r="I5320" t="s">
        <v>44</v>
      </c>
    </row>
    <row r="5321" spans="1:9" x14ac:dyDescent="0.3">
      <c r="A5321">
        <v>5323</v>
      </c>
      <c r="B5321">
        <v>35</v>
      </c>
      <c r="C5321" t="s">
        <v>13</v>
      </c>
      <c r="D5321" t="s">
        <v>18</v>
      </c>
      <c r="E5321" t="s">
        <v>92</v>
      </c>
      <c r="F5321">
        <v>11</v>
      </c>
      <c r="G5321" s="1">
        <v>160000</v>
      </c>
      <c r="H5321" t="s">
        <v>16</v>
      </c>
      <c r="I5321" t="s">
        <v>39</v>
      </c>
    </row>
    <row r="5322" spans="1:9" x14ac:dyDescent="0.3">
      <c r="A5322">
        <v>5324</v>
      </c>
      <c r="B5322">
        <v>27</v>
      </c>
      <c r="C5322" t="s">
        <v>8</v>
      </c>
      <c r="D5322" t="s">
        <v>9</v>
      </c>
      <c r="E5322" t="s">
        <v>24</v>
      </c>
      <c r="F5322">
        <v>2</v>
      </c>
      <c r="G5322" s="1">
        <v>50000</v>
      </c>
      <c r="H5322" t="s">
        <v>11</v>
      </c>
      <c r="I5322" t="s">
        <v>12</v>
      </c>
    </row>
    <row r="5323" spans="1:9" x14ac:dyDescent="0.3">
      <c r="A5323">
        <v>5325</v>
      </c>
      <c r="B5323">
        <v>32</v>
      </c>
      <c r="C5323" t="s">
        <v>13</v>
      </c>
      <c r="D5323" t="s">
        <v>14</v>
      </c>
      <c r="E5323" t="s">
        <v>51</v>
      </c>
      <c r="F5323">
        <v>8</v>
      </c>
      <c r="G5323" s="1">
        <v>120000</v>
      </c>
      <c r="H5323" t="s">
        <v>11</v>
      </c>
      <c r="I5323" t="s">
        <v>44</v>
      </c>
    </row>
    <row r="5324" spans="1:9" x14ac:dyDescent="0.3">
      <c r="A5324">
        <v>5326</v>
      </c>
      <c r="B5324">
        <v>26</v>
      </c>
      <c r="C5324" t="s">
        <v>8</v>
      </c>
      <c r="D5324" t="s">
        <v>9</v>
      </c>
      <c r="E5324" t="s">
        <v>156</v>
      </c>
      <c r="F5324">
        <v>1</v>
      </c>
      <c r="G5324" s="1">
        <v>55000</v>
      </c>
      <c r="H5324" t="s">
        <v>16</v>
      </c>
      <c r="I5324" t="s">
        <v>17</v>
      </c>
    </row>
    <row r="5325" spans="1:9" x14ac:dyDescent="0.3">
      <c r="A5325">
        <v>5327</v>
      </c>
      <c r="B5325">
        <v>30</v>
      </c>
      <c r="C5325" t="s">
        <v>13</v>
      </c>
      <c r="D5325" t="s">
        <v>9</v>
      </c>
      <c r="E5325" t="s">
        <v>29</v>
      </c>
      <c r="F5325">
        <v>4</v>
      </c>
      <c r="G5325" s="1">
        <v>65000</v>
      </c>
      <c r="H5325" t="s">
        <v>32</v>
      </c>
      <c r="I5325" t="s">
        <v>12</v>
      </c>
    </row>
    <row r="5326" spans="1:9" x14ac:dyDescent="0.3">
      <c r="A5326">
        <v>5328</v>
      </c>
      <c r="B5326">
        <v>28</v>
      </c>
      <c r="C5326" t="s">
        <v>8</v>
      </c>
      <c r="D5326" t="s">
        <v>9</v>
      </c>
      <c r="E5326" t="s">
        <v>57</v>
      </c>
      <c r="F5326">
        <v>3</v>
      </c>
      <c r="G5326" s="1">
        <v>60000</v>
      </c>
      <c r="H5326" t="s">
        <v>11</v>
      </c>
      <c r="I5326" t="s">
        <v>12</v>
      </c>
    </row>
    <row r="5327" spans="1:9" x14ac:dyDescent="0.3">
      <c r="A5327">
        <v>5329</v>
      </c>
      <c r="B5327">
        <v>35</v>
      </c>
      <c r="C5327" t="s">
        <v>13</v>
      </c>
      <c r="D5327" t="s">
        <v>18</v>
      </c>
      <c r="E5327" t="s">
        <v>92</v>
      </c>
      <c r="F5327">
        <v>11</v>
      </c>
      <c r="G5327" s="1">
        <v>160000</v>
      </c>
      <c r="H5327" t="s">
        <v>11</v>
      </c>
      <c r="I5327" t="s">
        <v>35</v>
      </c>
    </row>
    <row r="5328" spans="1:9" x14ac:dyDescent="0.3">
      <c r="A5328">
        <v>5330</v>
      </c>
      <c r="B5328">
        <v>27</v>
      </c>
      <c r="C5328" t="s">
        <v>8</v>
      </c>
      <c r="D5328" t="s">
        <v>9</v>
      </c>
      <c r="E5328" t="s">
        <v>24</v>
      </c>
      <c r="F5328">
        <v>2</v>
      </c>
      <c r="G5328" s="1">
        <v>50000</v>
      </c>
      <c r="H5328" t="s">
        <v>32</v>
      </c>
      <c r="I5328" t="s">
        <v>23</v>
      </c>
    </row>
    <row r="5329" spans="1:9" x14ac:dyDescent="0.3">
      <c r="A5329">
        <v>5331</v>
      </c>
      <c r="B5329">
        <v>32</v>
      </c>
      <c r="C5329" t="s">
        <v>13</v>
      </c>
      <c r="D5329" t="s">
        <v>14</v>
      </c>
      <c r="E5329" t="s">
        <v>51</v>
      </c>
      <c r="F5329">
        <v>8</v>
      </c>
      <c r="G5329" s="1">
        <v>120000</v>
      </c>
      <c r="H5329" t="s">
        <v>16</v>
      </c>
      <c r="I5329" t="s">
        <v>12</v>
      </c>
    </row>
    <row r="5330" spans="1:9" x14ac:dyDescent="0.3">
      <c r="A5330">
        <v>5332</v>
      </c>
      <c r="B5330">
        <v>28</v>
      </c>
      <c r="C5330" t="s">
        <v>8</v>
      </c>
      <c r="D5330" t="s">
        <v>9</v>
      </c>
      <c r="E5330" t="s">
        <v>10</v>
      </c>
      <c r="F5330">
        <v>3</v>
      </c>
      <c r="G5330" s="1">
        <v>85000</v>
      </c>
      <c r="H5330" t="s">
        <v>16</v>
      </c>
      <c r="I5330" t="s">
        <v>23</v>
      </c>
    </row>
    <row r="5331" spans="1:9" x14ac:dyDescent="0.3">
      <c r="A5331">
        <v>5333</v>
      </c>
      <c r="B5331">
        <v>36</v>
      </c>
      <c r="C5331" t="s">
        <v>13</v>
      </c>
      <c r="D5331" t="s">
        <v>14</v>
      </c>
      <c r="E5331" t="s">
        <v>218</v>
      </c>
      <c r="F5331">
        <v>11</v>
      </c>
      <c r="G5331" s="1">
        <v>160000</v>
      </c>
      <c r="H5331" t="s">
        <v>27</v>
      </c>
      <c r="I5331" t="s">
        <v>12</v>
      </c>
    </row>
    <row r="5332" spans="1:9" x14ac:dyDescent="0.3">
      <c r="A5332">
        <v>5334</v>
      </c>
      <c r="B5332">
        <v>25</v>
      </c>
      <c r="C5332" t="s">
        <v>8</v>
      </c>
      <c r="D5332" t="s">
        <v>9</v>
      </c>
      <c r="E5332" t="s">
        <v>37</v>
      </c>
      <c r="F5332">
        <v>1</v>
      </c>
      <c r="G5332" s="1">
        <v>55000</v>
      </c>
      <c r="H5332" t="s">
        <v>20</v>
      </c>
      <c r="I5332" t="s">
        <v>23</v>
      </c>
    </row>
    <row r="5333" spans="1:9" x14ac:dyDescent="0.3">
      <c r="A5333">
        <v>5335</v>
      </c>
      <c r="B5333">
        <v>29</v>
      </c>
      <c r="C5333" t="s">
        <v>13</v>
      </c>
      <c r="D5333" t="s">
        <v>18</v>
      </c>
      <c r="E5333" t="s">
        <v>60</v>
      </c>
      <c r="F5333">
        <v>5</v>
      </c>
      <c r="G5333" s="1">
        <v>100000</v>
      </c>
      <c r="H5333" t="s">
        <v>16</v>
      </c>
      <c r="I5333" t="s">
        <v>17</v>
      </c>
    </row>
    <row r="5334" spans="1:9" x14ac:dyDescent="0.3">
      <c r="A5334">
        <v>5336</v>
      </c>
      <c r="B5334">
        <v>33</v>
      </c>
      <c r="C5334" t="s">
        <v>8</v>
      </c>
      <c r="D5334" t="s">
        <v>9</v>
      </c>
      <c r="E5334" t="s">
        <v>38</v>
      </c>
      <c r="F5334">
        <v>8</v>
      </c>
      <c r="G5334" s="1">
        <v>120000</v>
      </c>
      <c r="H5334" t="s">
        <v>16</v>
      </c>
      <c r="I5334" t="s">
        <v>12</v>
      </c>
    </row>
    <row r="5335" spans="1:9" x14ac:dyDescent="0.3">
      <c r="A5335">
        <v>5337</v>
      </c>
      <c r="B5335">
        <v>27</v>
      </c>
      <c r="C5335" t="s">
        <v>13</v>
      </c>
      <c r="D5335" t="s">
        <v>9</v>
      </c>
      <c r="E5335" t="s">
        <v>80</v>
      </c>
      <c r="F5335">
        <v>2</v>
      </c>
      <c r="G5335" s="1">
        <v>50000</v>
      </c>
      <c r="H5335" t="s">
        <v>16</v>
      </c>
      <c r="I5335" t="s">
        <v>17</v>
      </c>
    </row>
    <row r="5336" spans="1:9" x14ac:dyDescent="0.3">
      <c r="A5336">
        <v>5338</v>
      </c>
      <c r="B5336">
        <v>43</v>
      </c>
      <c r="C5336" t="s">
        <v>8</v>
      </c>
      <c r="D5336" t="s">
        <v>14</v>
      </c>
      <c r="E5336" t="s">
        <v>95</v>
      </c>
      <c r="F5336">
        <v>19</v>
      </c>
      <c r="G5336" s="1">
        <v>185000</v>
      </c>
      <c r="H5336" t="s">
        <v>27</v>
      </c>
      <c r="I5336" t="s">
        <v>12</v>
      </c>
    </row>
    <row r="5337" spans="1:9" x14ac:dyDescent="0.3">
      <c r="A5337">
        <v>5339</v>
      </c>
      <c r="B5337">
        <v>30</v>
      </c>
      <c r="C5337" t="s">
        <v>13</v>
      </c>
      <c r="D5337" t="s">
        <v>9</v>
      </c>
      <c r="E5337" t="s">
        <v>216</v>
      </c>
      <c r="F5337">
        <v>4</v>
      </c>
      <c r="G5337" s="1">
        <v>65000</v>
      </c>
      <c r="H5337" t="s">
        <v>27</v>
      </c>
      <c r="I5337" t="s">
        <v>12</v>
      </c>
    </row>
    <row r="5338" spans="1:9" x14ac:dyDescent="0.3">
      <c r="A5338">
        <v>5340</v>
      </c>
      <c r="B5338">
        <v>34</v>
      </c>
      <c r="C5338" t="s">
        <v>8</v>
      </c>
      <c r="D5338" t="s">
        <v>9</v>
      </c>
      <c r="E5338" t="s">
        <v>42</v>
      </c>
      <c r="F5338">
        <v>9</v>
      </c>
      <c r="G5338" s="1">
        <v>130000</v>
      </c>
      <c r="H5338" t="s">
        <v>27</v>
      </c>
      <c r="I5338" t="s">
        <v>28</v>
      </c>
    </row>
    <row r="5339" spans="1:9" x14ac:dyDescent="0.3">
      <c r="A5339">
        <v>5341</v>
      </c>
      <c r="B5339">
        <v>25</v>
      </c>
      <c r="C5339" t="s">
        <v>13</v>
      </c>
      <c r="D5339" t="s">
        <v>210</v>
      </c>
      <c r="E5339" t="s">
        <v>21</v>
      </c>
      <c r="F5339">
        <v>0</v>
      </c>
      <c r="G5339" s="1">
        <v>25000</v>
      </c>
      <c r="H5339" t="s">
        <v>20</v>
      </c>
      <c r="I5339" t="s">
        <v>56</v>
      </c>
    </row>
    <row r="5340" spans="1:9" x14ac:dyDescent="0.3">
      <c r="A5340">
        <v>5342</v>
      </c>
      <c r="B5340">
        <v>31</v>
      </c>
      <c r="C5340" t="s">
        <v>8</v>
      </c>
      <c r="D5340" t="s">
        <v>14</v>
      </c>
      <c r="E5340" t="s">
        <v>37</v>
      </c>
      <c r="F5340">
        <v>6</v>
      </c>
      <c r="G5340" s="1">
        <v>100000</v>
      </c>
      <c r="H5340" t="s">
        <v>32</v>
      </c>
      <c r="I5340" t="s">
        <v>33</v>
      </c>
    </row>
    <row r="5341" spans="1:9" x14ac:dyDescent="0.3">
      <c r="A5341">
        <v>5343</v>
      </c>
      <c r="B5341">
        <v>27</v>
      </c>
      <c r="C5341" t="s">
        <v>13</v>
      </c>
      <c r="D5341" t="s">
        <v>9</v>
      </c>
      <c r="E5341" t="s">
        <v>82</v>
      </c>
      <c r="F5341">
        <v>3</v>
      </c>
      <c r="G5341" s="1">
        <v>55000</v>
      </c>
      <c r="H5341" t="s">
        <v>16</v>
      </c>
      <c r="I5341" t="s">
        <v>39</v>
      </c>
    </row>
    <row r="5342" spans="1:9" x14ac:dyDescent="0.3">
      <c r="A5342">
        <v>5344</v>
      </c>
      <c r="B5342">
        <v>33</v>
      </c>
      <c r="C5342" t="s">
        <v>8</v>
      </c>
      <c r="D5342" t="s">
        <v>18</v>
      </c>
      <c r="E5342" t="s">
        <v>109</v>
      </c>
      <c r="F5342">
        <v>10</v>
      </c>
      <c r="G5342" s="1">
        <v>150000</v>
      </c>
      <c r="H5342" t="s">
        <v>16</v>
      </c>
      <c r="I5342" t="s">
        <v>12</v>
      </c>
    </row>
    <row r="5343" spans="1:9" x14ac:dyDescent="0.3">
      <c r="A5343">
        <v>5345</v>
      </c>
      <c r="B5343">
        <v>23</v>
      </c>
      <c r="C5343" t="s">
        <v>13</v>
      </c>
      <c r="D5343" t="s">
        <v>210</v>
      </c>
      <c r="E5343" t="s">
        <v>217</v>
      </c>
      <c r="F5343">
        <v>0</v>
      </c>
      <c r="G5343" s="1">
        <v>25000</v>
      </c>
      <c r="H5343" t="s">
        <v>27</v>
      </c>
      <c r="I5343" t="s">
        <v>30</v>
      </c>
    </row>
    <row r="5344" spans="1:9" x14ac:dyDescent="0.3">
      <c r="A5344">
        <v>5346</v>
      </c>
      <c r="B5344">
        <v>38</v>
      </c>
      <c r="C5344" t="s">
        <v>8</v>
      </c>
      <c r="D5344" t="s">
        <v>9</v>
      </c>
      <c r="E5344" t="s">
        <v>25</v>
      </c>
      <c r="F5344">
        <v>13</v>
      </c>
      <c r="G5344" s="1">
        <v>160000</v>
      </c>
      <c r="H5344" t="s">
        <v>27</v>
      </c>
      <c r="I5344" t="s">
        <v>28</v>
      </c>
    </row>
    <row r="5345" spans="1:9" x14ac:dyDescent="0.3">
      <c r="A5345">
        <v>5347</v>
      </c>
      <c r="B5345">
        <v>39</v>
      </c>
      <c r="C5345" t="s">
        <v>13</v>
      </c>
      <c r="D5345" t="s">
        <v>14</v>
      </c>
      <c r="E5345" t="s">
        <v>42</v>
      </c>
      <c r="F5345">
        <v>14</v>
      </c>
      <c r="G5345" s="1">
        <v>170000</v>
      </c>
      <c r="H5345" t="s">
        <v>20</v>
      </c>
      <c r="I5345" t="s">
        <v>56</v>
      </c>
    </row>
    <row r="5346" spans="1:9" x14ac:dyDescent="0.3">
      <c r="A5346">
        <v>5348</v>
      </c>
      <c r="B5346">
        <v>26</v>
      </c>
      <c r="C5346" t="s">
        <v>8</v>
      </c>
      <c r="D5346" t="s">
        <v>9</v>
      </c>
      <c r="E5346" t="s">
        <v>156</v>
      </c>
      <c r="F5346">
        <v>1</v>
      </c>
      <c r="G5346" s="1">
        <v>55000</v>
      </c>
      <c r="H5346" t="s">
        <v>11</v>
      </c>
      <c r="I5346" t="s">
        <v>35</v>
      </c>
    </row>
    <row r="5347" spans="1:9" x14ac:dyDescent="0.3">
      <c r="A5347">
        <v>5349</v>
      </c>
      <c r="B5347">
        <v>30</v>
      </c>
      <c r="C5347" t="s">
        <v>13</v>
      </c>
      <c r="D5347" t="s">
        <v>9</v>
      </c>
      <c r="E5347" t="s">
        <v>29</v>
      </c>
      <c r="F5347">
        <v>4</v>
      </c>
      <c r="G5347" s="1">
        <v>65000</v>
      </c>
      <c r="H5347" t="s">
        <v>16</v>
      </c>
      <c r="I5347" t="s">
        <v>23</v>
      </c>
    </row>
    <row r="5348" spans="1:9" x14ac:dyDescent="0.3">
      <c r="A5348">
        <v>5350</v>
      </c>
      <c r="B5348">
        <v>28</v>
      </c>
      <c r="C5348" t="s">
        <v>8</v>
      </c>
      <c r="D5348" t="s">
        <v>9</v>
      </c>
      <c r="E5348" t="s">
        <v>57</v>
      </c>
      <c r="F5348">
        <v>3</v>
      </c>
      <c r="G5348" s="1">
        <v>60000</v>
      </c>
      <c r="H5348" t="s">
        <v>16</v>
      </c>
      <c r="I5348" t="s">
        <v>23</v>
      </c>
    </row>
    <row r="5349" spans="1:9" x14ac:dyDescent="0.3">
      <c r="A5349">
        <v>5351</v>
      </c>
      <c r="B5349">
        <v>35</v>
      </c>
      <c r="C5349" t="s">
        <v>13</v>
      </c>
      <c r="D5349" t="s">
        <v>18</v>
      </c>
      <c r="E5349" t="s">
        <v>92</v>
      </c>
      <c r="F5349">
        <v>11</v>
      </c>
      <c r="G5349" s="1">
        <v>160000</v>
      </c>
      <c r="H5349" t="s">
        <v>32</v>
      </c>
      <c r="I5349" t="s">
        <v>23</v>
      </c>
    </row>
    <row r="5350" spans="1:9" x14ac:dyDescent="0.3">
      <c r="A5350">
        <v>5352</v>
      </c>
      <c r="B5350">
        <v>27</v>
      </c>
      <c r="C5350" t="s">
        <v>8</v>
      </c>
      <c r="D5350" t="s">
        <v>9</v>
      </c>
      <c r="E5350" t="s">
        <v>24</v>
      </c>
      <c r="F5350">
        <v>2</v>
      </c>
      <c r="G5350" s="1">
        <v>50000</v>
      </c>
      <c r="H5350" t="s">
        <v>32</v>
      </c>
      <c r="I5350" t="s">
        <v>33</v>
      </c>
    </row>
    <row r="5351" spans="1:9" x14ac:dyDescent="0.3">
      <c r="A5351">
        <v>5353</v>
      </c>
      <c r="B5351">
        <v>32</v>
      </c>
      <c r="C5351" t="s">
        <v>13</v>
      </c>
      <c r="D5351" t="s">
        <v>14</v>
      </c>
      <c r="E5351" t="s">
        <v>51</v>
      </c>
      <c r="F5351">
        <v>8</v>
      </c>
      <c r="G5351" s="1">
        <v>120000</v>
      </c>
      <c r="H5351" t="s">
        <v>32</v>
      </c>
      <c r="I5351" t="s">
        <v>12</v>
      </c>
    </row>
    <row r="5352" spans="1:9" x14ac:dyDescent="0.3">
      <c r="A5352">
        <v>5354</v>
      </c>
      <c r="B5352">
        <v>26</v>
      </c>
      <c r="C5352" t="s">
        <v>8</v>
      </c>
      <c r="D5352" t="s">
        <v>9</v>
      </c>
      <c r="E5352" t="s">
        <v>156</v>
      </c>
      <c r="F5352">
        <v>1</v>
      </c>
      <c r="G5352" s="1">
        <v>55000</v>
      </c>
      <c r="H5352" t="s">
        <v>32</v>
      </c>
      <c r="I5352" t="s">
        <v>33</v>
      </c>
    </row>
    <row r="5353" spans="1:9" x14ac:dyDescent="0.3">
      <c r="A5353">
        <v>5355</v>
      </c>
      <c r="B5353">
        <v>30</v>
      </c>
      <c r="C5353" t="s">
        <v>13</v>
      </c>
      <c r="D5353" t="s">
        <v>9</v>
      </c>
      <c r="E5353" t="s">
        <v>29</v>
      </c>
      <c r="F5353">
        <v>4</v>
      </c>
      <c r="G5353" s="1">
        <v>65000</v>
      </c>
      <c r="H5353" t="s">
        <v>11</v>
      </c>
      <c r="I5353" t="s">
        <v>12</v>
      </c>
    </row>
    <row r="5354" spans="1:9" x14ac:dyDescent="0.3">
      <c r="A5354">
        <v>5356</v>
      </c>
      <c r="B5354">
        <v>28</v>
      </c>
      <c r="C5354" t="s">
        <v>8</v>
      </c>
      <c r="D5354" t="s">
        <v>9</v>
      </c>
      <c r="E5354" t="s">
        <v>57</v>
      </c>
      <c r="F5354">
        <v>3</v>
      </c>
      <c r="G5354" s="1">
        <v>60000</v>
      </c>
      <c r="H5354" t="s">
        <v>20</v>
      </c>
      <c r="I5354" t="s">
        <v>56</v>
      </c>
    </row>
    <row r="5355" spans="1:9" x14ac:dyDescent="0.3">
      <c r="A5355">
        <v>5357</v>
      </c>
      <c r="B5355">
        <v>35</v>
      </c>
      <c r="C5355" t="s">
        <v>13</v>
      </c>
      <c r="D5355" t="s">
        <v>18</v>
      </c>
      <c r="E5355" t="s">
        <v>92</v>
      </c>
      <c r="F5355">
        <v>11</v>
      </c>
      <c r="G5355" s="1">
        <v>160000</v>
      </c>
      <c r="H5355" t="s">
        <v>20</v>
      </c>
      <c r="I5355" t="s">
        <v>12</v>
      </c>
    </row>
    <row r="5356" spans="1:9" x14ac:dyDescent="0.3">
      <c r="A5356">
        <v>5358</v>
      </c>
      <c r="B5356">
        <v>27</v>
      </c>
      <c r="C5356" t="s">
        <v>8</v>
      </c>
      <c r="D5356" t="s">
        <v>9</v>
      </c>
      <c r="E5356" t="s">
        <v>24</v>
      </c>
      <c r="F5356">
        <v>2</v>
      </c>
      <c r="G5356" s="1">
        <v>50000</v>
      </c>
      <c r="H5356" t="s">
        <v>32</v>
      </c>
      <c r="I5356" t="s">
        <v>12</v>
      </c>
    </row>
    <row r="5357" spans="1:9" x14ac:dyDescent="0.3">
      <c r="A5357">
        <v>5359</v>
      </c>
      <c r="B5357">
        <v>32</v>
      </c>
      <c r="C5357" t="s">
        <v>13</v>
      </c>
      <c r="D5357" t="s">
        <v>14</v>
      </c>
      <c r="E5357" t="s">
        <v>51</v>
      </c>
      <c r="F5357">
        <v>8</v>
      </c>
      <c r="G5357" s="1">
        <v>120000</v>
      </c>
      <c r="H5357" t="s">
        <v>11</v>
      </c>
      <c r="I5357" t="s">
        <v>44</v>
      </c>
    </row>
    <row r="5358" spans="1:9" x14ac:dyDescent="0.3">
      <c r="A5358">
        <v>5360</v>
      </c>
      <c r="B5358">
        <v>28</v>
      </c>
      <c r="C5358" t="s">
        <v>8</v>
      </c>
      <c r="D5358" t="s">
        <v>9</v>
      </c>
      <c r="E5358" t="s">
        <v>10</v>
      </c>
      <c r="F5358">
        <v>3</v>
      </c>
      <c r="G5358" s="1">
        <v>85000</v>
      </c>
      <c r="H5358" t="s">
        <v>20</v>
      </c>
      <c r="I5358" t="s">
        <v>23</v>
      </c>
    </row>
    <row r="5359" spans="1:9" x14ac:dyDescent="0.3">
      <c r="A5359">
        <v>5361</v>
      </c>
      <c r="B5359">
        <v>36</v>
      </c>
      <c r="C5359" t="s">
        <v>13</v>
      </c>
      <c r="D5359" t="s">
        <v>14</v>
      </c>
      <c r="E5359" t="s">
        <v>218</v>
      </c>
      <c r="F5359">
        <v>11</v>
      </c>
      <c r="G5359" s="1">
        <v>160000</v>
      </c>
      <c r="H5359" t="s">
        <v>32</v>
      </c>
      <c r="I5359" t="s">
        <v>33</v>
      </c>
    </row>
    <row r="5360" spans="1:9" x14ac:dyDescent="0.3">
      <c r="A5360">
        <v>5362</v>
      </c>
      <c r="B5360">
        <v>25</v>
      </c>
      <c r="C5360" t="s">
        <v>8</v>
      </c>
      <c r="D5360" t="s">
        <v>9</v>
      </c>
      <c r="E5360" t="s">
        <v>37</v>
      </c>
      <c r="F5360">
        <v>1</v>
      </c>
      <c r="G5360" s="1">
        <v>55000</v>
      </c>
      <c r="H5360" t="s">
        <v>32</v>
      </c>
      <c r="I5360" t="s">
        <v>23</v>
      </c>
    </row>
    <row r="5361" spans="1:9" x14ac:dyDescent="0.3">
      <c r="A5361">
        <v>5363</v>
      </c>
      <c r="B5361">
        <v>29</v>
      </c>
      <c r="C5361" t="s">
        <v>13</v>
      </c>
      <c r="D5361" t="s">
        <v>18</v>
      </c>
      <c r="E5361" t="s">
        <v>60</v>
      </c>
      <c r="F5361">
        <v>5</v>
      </c>
      <c r="G5361" s="1">
        <v>100000</v>
      </c>
      <c r="H5361" t="s">
        <v>16</v>
      </c>
      <c r="I5361" t="s">
        <v>23</v>
      </c>
    </row>
    <row r="5362" spans="1:9" x14ac:dyDescent="0.3">
      <c r="A5362">
        <v>5364</v>
      </c>
      <c r="B5362">
        <v>33</v>
      </c>
      <c r="C5362" t="s">
        <v>8</v>
      </c>
      <c r="D5362" t="s">
        <v>9</v>
      </c>
      <c r="E5362" t="s">
        <v>38</v>
      </c>
      <c r="F5362">
        <v>8</v>
      </c>
      <c r="G5362" s="1">
        <v>120000</v>
      </c>
      <c r="H5362" t="s">
        <v>11</v>
      </c>
      <c r="I5362" t="s">
        <v>44</v>
      </c>
    </row>
    <row r="5363" spans="1:9" x14ac:dyDescent="0.3">
      <c r="A5363">
        <v>5365</v>
      </c>
      <c r="B5363">
        <v>27</v>
      </c>
      <c r="C5363" t="s">
        <v>13</v>
      </c>
      <c r="D5363" t="s">
        <v>9</v>
      </c>
      <c r="E5363" t="s">
        <v>80</v>
      </c>
      <c r="F5363">
        <v>2</v>
      </c>
      <c r="G5363" s="1">
        <v>50000</v>
      </c>
      <c r="H5363" t="s">
        <v>32</v>
      </c>
      <c r="I5363" t="s">
        <v>12</v>
      </c>
    </row>
    <row r="5364" spans="1:9" x14ac:dyDescent="0.3">
      <c r="A5364">
        <v>5366</v>
      </c>
      <c r="B5364">
        <v>43</v>
      </c>
      <c r="C5364" t="s">
        <v>8</v>
      </c>
      <c r="D5364" t="s">
        <v>14</v>
      </c>
      <c r="E5364" t="s">
        <v>95</v>
      </c>
      <c r="F5364">
        <v>19</v>
      </c>
      <c r="G5364" s="1">
        <v>185000</v>
      </c>
      <c r="H5364" t="s">
        <v>20</v>
      </c>
      <c r="I5364" t="s">
        <v>23</v>
      </c>
    </row>
    <row r="5365" spans="1:9" x14ac:dyDescent="0.3">
      <c r="A5365">
        <v>5367</v>
      </c>
      <c r="B5365">
        <v>30</v>
      </c>
      <c r="C5365" t="s">
        <v>13</v>
      </c>
      <c r="D5365" t="s">
        <v>9</v>
      </c>
      <c r="E5365" t="s">
        <v>216</v>
      </c>
      <c r="F5365">
        <v>4</v>
      </c>
      <c r="G5365" s="1">
        <v>65000</v>
      </c>
      <c r="H5365" t="s">
        <v>27</v>
      </c>
      <c r="I5365" t="s">
        <v>28</v>
      </c>
    </row>
    <row r="5366" spans="1:9" x14ac:dyDescent="0.3">
      <c r="A5366">
        <v>5368</v>
      </c>
      <c r="B5366">
        <v>34</v>
      </c>
      <c r="C5366" t="s">
        <v>8</v>
      </c>
      <c r="D5366" t="s">
        <v>9</v>
      </c>
      <c r="E5366" t="s">
        <v>42</v>
      </c>
      <c r="F5366">
        <v>9</v>
      </c>
      <c r="G5366" s="1">
        <v>130000</v>
      </c>
      <c r="H5366" t="s">
        <v>32</v>
      </c>
      <c r="I5366" t="s">
        <v>23</v>
      </c>
    </row>
    <row r="5367" spans="1:9" x14ac:dyDescent="0.3">
      <c r="A5367">
        <v>5369</v>
      </c>
      <c r="B5367">
        <v>25</v>
      </c>
      <c r="C5367" t="s">
        <v>13</v>
      </c>
      <c r="D5367" t="s">
        <v>210</v>
      </c>
      <c r="E5367" t="s">
        <v>21</v>
      </c>
      <c r="F5367">
        <v>0</v>
      </c>
      <c r="G5367" s="1">
        <v>25000</v>
      </c>
      <c r="H5367" t="s">
        <v>16</v>
      </c>
      <c r="I5367" t="s">
        <v>23</v>
      </c>
    </row>
    <row r="5368" spans="1:9" x14ac:dyDescent="0.3">
      <c r="A5368">
        <v>5370</v>
      </c>
      <c r="B5368">
        <v>31</v>
      </c>
      <c r="C5368" t="s">
        <v>8</v>
      </c>
      <c r="D5368" t="s">
        <v>14</v>
      </c>
      <c r="E5368" t="s">
        <v>37</v>
      </c>
      <c r="F5368">
        <v>6</v>
      </c>
      <c r="G5368" s="1">
        <v>100000</v>
      </c>
      <c r="H5368" t="s">
        <v>11</v>
      </c>
      <c r="I5368" t="s">
        <v>35</v>
      </c>
    </row>
    <row r="5369" spans="1:9" x14ac:dyDescent="0.3">
      <c r="A5369">
        <v>5371</v>
      </c>
      <c r="B5369">
        <v>27</v>
      </c>
      <c r="C5369" t="s">
        <v>13</v>
      </c>
      <c r="D5369" t="s">
        <v>9</v>
      </c>
      <c r="E5369" t="s">
        <v>82</v>
      </c>
      <c r="F5369">
        <v>3</v>
      </c>
      <c r="G5369" s="1">
        <v>55000</v>
      </c>
      <c r="H5369" t="s">
        <v>20</v>
      </c>
      <c r="I5369" t="s">
        <v>56</v>
      </c>
    </row>
    <row r="5370" spans="1:9" x14ac:dyDescent="0.3">
      <c r="A5370">
        <v>5372</v>
      </c>
      <c r="B5370">
        <v>33</v>
      </c>
      <c r="C5370" t="s">
        <v>8</v>
      </c>
      <c r="D5370" t="s">
        <v>18</v>
      </c>
      <c r="E5370" t="s">
        <v>109</v>
      </c>
      <c r="F5370">
        <v>10</v>
      </c>
      <c r="G5370" s="1">
        <v>150000</v>
      </c>
      <c r="H5370" t="s">
        <v>27</v>
      </c>
      <c r="I5370" t="s">
        <v>12</v>
      </c>
    </row>
    <row r="5371" spans="1:9" x14ac:dyDescent="0.3">
      <c r="A5371">
        <v>5373</v>
      </c>
      <c r="B5371">
        <v>27</v>
      </c>
      <c r="C5371" t="s">
        <v>8</v>
      </c>
      <c r="D5371" t="s">
        <v>9</v>
      </c>
      <c r="E5371" t="s">
        <v>10</v>
      </c>
      <c r="F5371">
        <v>3</v>
      </c>
      <c r="G5371" s="1">
        <v>85000</v>
      </c>
      <c r="H5371" t="s">
        <v>11</v>
      </c>
      <c r="I5371" t="s">
        <v>23</v>
      </c>
    </row>
    <row r="5372" spans="1:9" x14ac:dyDescent="0.3">
      <c r="A5372">
        <v>5374</v>
      </c>
      <c r="B5372">
        <v>35</v>
      </c>
      <c r="C5372" t="s">
        <v>13</v>
      </c>
      <c r="D5372" t="s">
        <v>14</v>
      </c>
      <c r="E5372" t="s">
        <v>218</v>
      </c>
      <c r="F5372">
        <v>11</v>
      </c>
      <c r="G5372" s="1">
        <v>160000</v>
      </c>
      <c r="H5372" t="s">
        <v>20</v>
      </c>
      <c r="I5372" t="s">
        <v>23</v>
      </c>
    </row>
    <row r="5373" spans="1:9" x14ac:dyDescent="0.3">
      <c r="A5373">
        <v>5375</v>
      </c>
      <c r="B5373">
        <v>24</v>
      </c>
      <c r="C5373" t="s">
        <v>8</v>
      </c>
      <c r="D5373" t="s">
        <v>9</v>
      </c>
      <c r="E5373" t="s">
        <v>37</v>
      </c>
      <c r="F5373">
        <v>1</v>
      </c>
      <c r="G5373" s="1">
        <v>55000</v>
      </c>
      <c r="H5373" t="s">
        <v>11</v>
      </c>
      <c r="I5373" t="s">
        <v>12</v>
      </c>
    </row>
    <row r="5374" spans="1:9" x14ac:dyDescent="0.3">
      <c r="A5374">
        <v>5376</v>
      </c>
      <c r="B5374">
        <v>28</v>
      </c>
      <c r="C5374" t="s">
        <v>13</v>
      </c>
      <c r="D5374" t="s">
        <v>18</v>
      </c>
      <c r="E5374" t="s">
        <v>60</v>
      </c>
      <c r="F5374">
        <v>5</v>
      </c>
      <c r="G5374" s="1">
        <v>100000</v>
      </c>
      <c r="H5374" t="s">
        <v>16</v>
      </c>
      <c r="I5374" t="s">
        <v>23</v>
      </c>
    </row>
    <row r="5375" spans="1:9" x14ac:dyDescent="0.3">
      <c r="A5375">
        <v>5377</v>
      </c>
      <c r="B5375">
        <v>32</v>
      </c>
      <c r="C5375" t="s">
        <v>8</v>
      </c>
      <c r="D5375" t="s">
        <v>9</v>
      </c>
      <c r="E5375" t="s">
        <v>38</v>
      </c>
      <c r="F5375">
        <v>8</v>
      </c>
      <c r="G5375" s="1">
        <v>120000</v>
      </c>
      <c r="H5375" t="s">
        <v>16</v>
      </c>
      <c r="I5375" t="s">
        <v>39</v>
      </c>
    </row>
    <row r="5376" spans="1:9" x14ac:dyDescent="0.3">
      <c r="A5376">
        <v>5378</v>
      </c>
      <c r="B5376">
        <v>26</v>
      </c>
      <c r="C5376" t="s">
        <v>13</v>
      </c>
      <c r="D5376" t="s">
        <v>9</v>
      </c>
      <c r="E5376" t="s">
        <v>80</v>
      </c>
      <c r="F5376">
        <v>2</v>
      </c>
      <c r="G5376" s="1">
        <v>50000</v>
      </c>
      <c r="H5376" t="s">
        <v>16</v>
      </c>
      <c r="I5376" t="s">
        <v>17</v>
      </c>
    </row>
    <row r="5377" spans="1:9" x14ac:dyDescent="0.3">
      <c r="A5377">
        <v>5379</v>
      </c>
      <c r="B5377">
        <v>41</v>
      </c>
      <c r="C5377" t="s">
        <v>8</v>
      </c>
      <c r="D5377" t="s">
        <v>14</v>
      </c>
      <c r="E5377" t="s">
        <v>95</v>
      </c>
      <c r="F5377">
        <v>19</v>
      </c>
      <c r="G5377" s="1">
        <v>185000</v>
      </c>
      <c r="H5377" t="s">
        <v>27</v>
      </c>
      <c r="I5377" t="s">
        <v>12</v>
      </c>
    </row>
    <row r="5378" spans="1:9" x14ac:dyDescent="0.3">
      <c r="A5378">
        <v>5380</v>
      </c>
      <c r="B5378">
        <v>29</v>
      </c>
      <c r="C5378" t="s">
        <v>13</v>
      </c>
      <c r="D5378" t="s">
        <v>9</v>
      </c>
      <c r="E5378" t="s">
        <v>216</v>
      </c>
      <c r="F5378">
        <v>4</v>
      </c>
      <c r="G5378" s="1">
        <v>65000</v>
      </c>
      <c r="H5378" t="s">
        <v>20</v>
      </c>
      <c r="I5378" t="s">
        <v>12</v>
      </c>
    </row>
    <row r="5379" spans="1:9" x14ac:dyDescent="0.3">
      <c r="A5379">
        <v>5381</v>
      </c>
      <c r="B5379">
        <v>33</v>
      </c>
      <c r="C5379" t="s">
        <v>8</v>
      </c>
      <c r="D5379" t="s">
        <v>9</v>
      </c>
      <c r="E5379" t="s">
        <v>42</v>
      </c>
      <c r="F5379">
        <v>9</v>
      </c>
      <c r="G5379" s="1">
        <v>130000</v>
      </c>
      <c r="H5379" t="s">
        <v>16</v>
      </c>
      <c r="I5379" t="s">
        <v>39</v>
      </c>
    </row>
    <row r="5380" spans="1:9" x14ac:dyDescent="0.3">
      <c r="A5380">
        <v>5382</v>
      </c>
      <c r="B5380">
        <v>24</v>
      </c>
      <c r="C5380" t="s">
        <v>13</v>
      </c>
      <c r="D5380" t="s">
        <v>210</v>
      </c>
      <c r="E5380" t="s">
        <v>21</v>
      </c>
      <c r="F5380">
        <v>0</v>
      </c>
      <c r="G5380" s="1">
        <v>25000</v>
      </c>
      <c r="H5380" t="s">
        <v>20</v>
      </c>
      <c r="I5380" t="s">
        <v>56</v>
      </c>
    </row>
    <row r="5381" spans="1:9" x14ac:dyDescent="0.3">
      <c r="A5381">
        <v>5383</v>
      </c>
      <c r="B5381">
        <v>30</v>
      </c>
      <c r="C5381" t="s">
        <v>8</v>
      </c>
      <c r="D5381" t="s">
        <v>14</v>
      </c>
      <c r="E5381" t="s">
        <v>37</v>
      </c>
      <c r="F5381">
        <v>6</v>
      </c>
      <c r="G5381" s="1">
        <v>100000</v>
      </c>
      <c r="H5381" t="s">
        <v>11</v>
      </c>
      <c r="I5381" t="s">
        <v>35</v>
      </c>
    </row>
    <row r="5382" spans="1:9" x14ac:dyDescent="0.3">
      <c r="A5382">
        <v>5384</v>
      </c>
      <c r="B5382">
        <v>26</v>
      </c>
      <c r="C5382" t="s">
        <v>13</v>
      </c>
      <c r="D5382" t="s">
        <v>9</v>
      </c>
      <c r="E5382" t="s">
        <v>82</v>
      </c>
      <c r="F5382">
        <v>3</v>
      </c>
      <c r="G5382" s="1">
        <v>55000</v>
      </c>
      <c r="H5382" t="s">
        <v>16</v>
      </c>
      <c r="I5382" t="s">
        <v>39</v>
      </c>
    </row>
    <row r="5383" spans="1:9" x14ac:dyDescent="0.3">
      <c r="A5383">
        <v>5385</v>
      </c>
      <c r="B5383">
        <v>32</v>
      </c>
      <c r="C5383" t="s">
        <v>8</v>
      </c>
      <c r="D5383" t="s">
        <v>18</v>
      </c>
      <c r="E5383" t="s">
        <v>109</v>
      </c>
      <c r="F5383">
        <v>10</v>
      </c>
      <c r="G5383" s="1">
        <v>150000</v>
      </c>
      <c r="H5383" t="s">
        <v>32</v>
      </c>
      <c r="I5383" t="s">
        <v>23</v>
      </c>
    </row>
    <row r="5384" spans="1:9" x14ac:dyDescent="0.3">
      <c r="A5384">
        <v>5386</v>
      </c>
      <c r="B5384">
        <v>22</v>
      </c>
      <c r="C5384" t="s">
        <v>13</v>
      </c>
      <c r="D5384" t="s">
        <v>210</v>
      </c>
      <c r="E5384" t="s">
        <v>217</v>
      </c>
      <c r="F5384">
        <v>0</v>
      </c>
      <c r="G5384" s="1">
        <v>25000</v>
      </c>
      <c r="H5384" t="s">
        <v>20</v>
      </c>
      <c r="I5384" t="s">
        <v>56</v>
      </c>
    </row>
    <row r="5385" spans="1:9" x14ac:dyDescent="0.3">
      <c r="A5385">
        <v>5387</v>
      </c>
      <c r="B5385">
        <v>37</v>
      </c>
      <c r="C5385" t="s">
        <v>8</v>
      </c>
      <c r="D5385" t="s">
        <v>9</v>
      </c>
      <c r="E5385" t="s">
        <v>25</v>
      </c>
      <c r="F5385">
        <v>13</v>
      </c>
      <c r="G5385" s="1">
        <v>160000</v>
      </c>
      <c r="H5385" t="s">
        <v>11</v>
      </c>
      <c r="I5385" t="s">
        <v>23</v>
      </c>
    </row>
    <row r="5386" spans="1:9" x14ac:dyDescent="0.3">
      <c r="A5386">
        <v>5388</v>
      </c>
      <c r="B5386">
        <v>38</v>
      </c>
      <c r="C5386" t="s">
        <v>13</v>
      </c>
      <c r="D5386" t="s">
        <v>14</v>
      </c>
      <c r="E5386" t="s">
        <v>42</v>
      </c>
      <c r="F5386">
        <v>14</v>
      </c>
      <c r="G5386" s="1">
        <v>170000</v>
      </c>
      <c r="H5386" t="s">
        <v>32</v>
      </c>
      <c r="I5386" t="s">
        <v>33</v>
      </c>
    </row>
    <row r="5387" spans="1:9" x14ac:dyDescent="0.3">
      <c r="A5387">
        <v>5389</v>
      </c>
      <c r="B5387">
        <v>27</v>
      </c>
      <c r="C5387" t="s">
        <v>8</v>
      </c>
      <c r="D5387" t="s">
        <v>9</v>
      </c>
      <c r="E5387" t="s">
        <v>156</v>
      </c>
      <c r="F5387">
        <v>1</v>
      </c>
      <c r="G5387" s="1">
        <v>55000</v>
      </c>
      <c r="H5387" t="s">
        <v>11</v>
      </c>
      <c r="I5387" t="s">
        <v>23</v>
      </c>
    </row>
    <row r="5388" spans="1:9" x14ac:dyDescent="0.3">
      <c r="A5388">
        <v>5390</v>
      </c>
      <c r="B5388">
        <v>31</v>
      </c>
      <c r="C5388" t="s">
        <v>13</v>
      </c>
      <c r="D5388" t="s">
        <v>9</v>
      </c>
      <c r="E5388" t="s">
        <v>29</v>
      </c>
      <c r="F5388">
        <v>4</v>
      </c>
      <c r="G5388" s="1">
        <v>65000</v>
      </c>
      <c r="H5388" t="s">
        <v>32</v>
      </c>
      <c r="I5388" t="s">
        <v>23</v>
      </c>
    </row>
    <row r="5389" spans="1:9" x14ac:dyDescent="0.3">
      <c r="A5389">
        <v>5391</v>
      </c>
      <c r="B5389">
        <v>29</v>
      </c>
      <c r="C5389" t="s">
        <v>8</v>
      </c>
      <c r="D5389" t="s">
        <v>9</v>
      </c>
      <c r="E5389" t="s">
        <v>57</v>
      </c>
      <c r="F5389">
        <v>3</v>
      </c>
      <c r="G5389" s="1">
        <v>60000</v>
      </c>
      <c r="H5389" t="s">
        <v>27</v>
      </c>
      <c r="I5389" t="s">
        <v>30</v>
      </c>
    </row>
    <row r="5390" spans="1:9" x14ac:dyDescent="0.3">
      <c r="A5390">
        <v>5392</v>
      </c>
      <c r="B5390">
        <v>34</v>
      </c>
      <c r="C5390" t="s">
        <v>13</v>
      </c>
      <c r="D5390" t="s">
        <v>18</v>
      </c>
      <c r="E5390" t="s">
        <v>92</v>
      </c>
      <c r="F5390">
        <v>11</v>
      </c>
      <c r="G5390" s="1">
        <v>160000</v>
      </c>
      <c r="H5390" t="s">
        <v>27</v>
      </c>
      <c r="I5390" t="s">
        <v>28</v>
      </c>
    </row>
    <row r="5391" spans="1:9" x14ac:dyDescent="0.3">
      <c r="A5391">
        <v>5393</v>
      </c>
      <c r="B5391">
        <v>26</v>
      </c>
      <c r="C5391" t="s">
        <v>8</v>
      </c>
      <c r="D5391" t="s">
        <v>9</v>
      </c>
      <c r="E5391" t="s">
        <v>24</v>
      </c>
      <c r="F5391">
        <v>2</v>
      </c>
      <c r="G5391" s="1">
        <v>50000</v>
      </c>
      <c r="H5391" t="s">
        <v>20</v>
      </c>
      <c r="I5391" t="s">
        <v>23</v>
      </c>
    </row>
    <row r="5392" spans="1:9" x14ac:dyDescent="0.3">
      <c r="A5392">
        <v>5394</v>
      </c>
      <c r="B5392">
        <v>31</v>
      </c>
      <c r="C5392" t="s">
        <v>13</v>
      </c>
      <c r="D5392" t="s">
        <v>14</v>
      </c>
      <c r="E5392" t="s">
        <v>51</v>
      </c>
      <c r="F5392">
        <v>8</v>
      </c>
      <c r="G5392" s="1">
        <v>120000</v>
      </c>
      <c r="H5392" t="s">
        <v>20</v>
      </c>
      <c r="I5392" t="s">
        <v>12</v>
      </c>
    </row>
    <row r="5393" spans="1:9" x14ac:dyDescent="0.3">
      <c r="A5393">
        <v>5395</v>
      </c>
      <c r="B5393">
        <v>27</v>
      </c>
      <c r="C5393" t="s">
        <v>8</v>
      </c>
      <c r="D5393" t="s">
        <v>9</v>
      </c>
      <c r="E5393" t="s">
        <v>156</v>
      </c>
      <c r="F5393">
        <v>1</v>
      </c>
      <c r="G5393" s="1">
        <v>55000</v>
      </c>
      <c r="H5393" t="s">
        <v>11</v>
      </c>
      <c r="I5393" t="s">
        <v>23</v>
      </c>
    </row>
    <row r="5394" spans="1:9" x14ac:dyDescent="0.3">
      <c r="A5394">
        <v>5396</v>
      </c>
      <c r="B5394">
        <v>31</v>
      </c>
      <c r="C5394" t="s">
        <v>13</v>
      </c>
      <c r="D5394" t="s">
        <v>9</v>
      </c>
      <c r="E5394" t="s">
        <v>29</v>
      </c>
      <c r="F5394">
        <v>4</v>
      </c>
      <c r="G5394" s="1">
        <v>65000</v>
      </c>
      <c r="H5394" t="s">
        <v>16</v>
      </c>
      <c r="I5394" t="s">
        <v>23</v>
      </c>
    </row>
    <row r="5395" spans="1:9" x14ac:dyDescent="0.3">
      <c r="A5395">
        <v>5397</v>
      </c>
      <c r="B5395">
        <v>29</v>
      </c>
      <c r="C5395" t="s">
        <v>8</v>
      </c>
      <c r="D5395" t="s">
        <v>9</v>
      </c>
      <c r="E5395" t="s">
        <v>57</v>
      </c>
      <c r="F5395">
        <v>3</v>
      </c>
      <c r="G5395" s="1">
        <v>60000</v>
      </c>
      <c r="H5395" t="s">
        <v>32</v>
      </c>
      <c r="I5395" t="s">
        <v>23</v>
      </c>
    </row>
    <row r="5396" spans="1:9" x14ac:dyDescent="0.3">
      <c r="A5396">
        <v>5398</v>
      </c>
      <c r="B5396">
        <v>34</v>
      </c>
      <c r="C5396" t="s">
        <v>13</v>
      </c>
      <c r="D5396" t="s">
        <v>18</v>
      </c>
      <c r="E5396" t="s">
        <v>92</v>
      </c>
      <c r="F5396">
        <v>11</v>
      </c>
      <c r="G5396" s="1">
        <v>160000</v>
      </c>
      <c r="H5396" t="s">
        <v>32</v>
      </c>
      <c r="I5396" t="s">
        <v>12</v>
      </c>
    </row>
    <row r="5397" spans="1:9" x14ac:dyDescent="0.3">
      <c r="A5397">
        <v>5399</v>
      </c>
      <c r="B5397">
        <v>26</v>
      </c>
      <c r="C5397" t="s">
        <v>8</v>
      </c>
      <c r="D5397" t="s">
        <v>9</v>
      </c>
      <c r="E5397" t="s">
        <v>24</v>
      </c>
      <c r="F5397">
        <v>2</v>
      </c>
      <c r="G5397" s="1">
        <v>50000</v>
      </c>
      <c r="H5397" t="s">
        <v>27</v>
      </c>
      <c r="I5397" t="s">
        <v>30</v>
      </c>
    </row>
    <row r="5398" spans="1:9" x14ac:dyDescent="0.3">
      <c r="A5398">
        <v>5400</v>
      </c>
      <c r="B5398">
        <v>31</v>
      </c>
      <c r="C5398" t="s">
        <v>13</v>
      </c>
      <c r="D5398" t="s">
        <v>14</v>
      </c>
      <c r="E5398" t="s">
        <v>51</v>
      </c>
      <c r="F5398">
        <v>8</v>
      </c>
      <c r="G5398" s="1">
        <v>120000</v>
      </c>
      <c r="H5398" t="s">
        <v>20</v>
      </c>
      <c r="I5398" t="s">
        <v>56</v>
      </c>
    </row>
    <row r="5399" spans="1:9" x14ac:dyDescent="0.3">
      <c r="A5399">
        <v>5401</v>
      </c>
      <c r="B5399">
        <v>27</v>
      </c>
      <c r="C5399" t="s">
        <v>8</v>
      </c>
      <c r="D5399" t="s">
        <v>9</v>
      </c>
      <c r="E5399" t="s">
        <v>10</v>
      </c>
      <c r="F5399">
        <v>3</v>
      </c>
      <c r="G5399" s="1">
        <v>85000</v>
      </c>
      <c r="H5399" t="s">
        <v>27</v>
      </c>
      <c r="I5399" t="s">
        <v>12</v>
      </c>
    </row>
    <row r="5400" spans="1:9" x14ac:dyDescent="0.3">
      <c r="A5400">
        <v>5402</v>
      </c>
      <c r="B5400">
        <v>35</v>
      </c>
      <c r="C5400" t="s">
        <v>13</v>
      </c>
      <c r="D5400" t="s">
        <v>14</v>
      </c>
      <c r="E5400" t="s">
        <v>218</v>
      </c>
      <c r="F5400">
        <v>11</v>
      </c>
      <c r="G5400" s="1">
        <v>160000</v>
      </c>
      <c r="H5400" t="s">
        <v>27</v>
      </c>
      <c r="I5400" t="s">
        <v>12</v>
      </c>
    </row>
    <row r="5401" spans="1:9" x14ac:dyDescent="0.3">
      <c r="A5401">
        <v>5403</v>
      </c>
      <c r="B5401">
        <v>24</v>
      </c>
      <c r="C5401" t="s">
        <v>8</v>
      </c>
      <c r="D5401" t="s">
        <v>9</v>
      </c>
      <c r="E5401" t="s">
        <v>37</v>
      </c>
      <c r="F5401">
        <v>1</v>
      </c>
      <c r="G5401" s="1">
        <v>55000</v>
      </c>
      <c r="H5401" t="s">
        <v>16</v>
      </c>
      <c r="I5401" t="s">
        <v>12</v>
      </c>
    </row>
    <row r="5402" spans="1:9" x14ac:dyDescent="0.3">
      <c r="A5402">
        <v>5404</v>
      </c>
      <c r="B5402">
        <v>28</v>
      </c>
      <c r="C5402" t="s">
        <v>13</v>
      </c>
      <c r="D5402" t="s">
        <v>18</v>
      </c>
      <c r="E5402" t="s">
        <v>60</v>
      </c>
      <c r="F5402">
        <v>5</v>
      </c>
      <c r="G5402" s="1">
        <v>100000</v>
      </c>
      <c r="H5402" t="s">
        <v>11</v>
      </c>
      <c r="I5402" t="s">
        <v>23</v>
      </c>
    </row>
    <row r="5403" spans="1:9" x14ac:dyDescent="0.3">
      <c r="A5403">
        <v>5405</v>
      </c>
      <c r="B5403">
        <v>32</v>
      </c>
      <c r="C5403" t="s">
        <v>8</v>
      </c>
      <c r="D5403" t="s">
        <v>9</v>
      </c>
      <c r="E5403" t="s">
        <v>38</v>
      </c>
      <c r="F5403">
        <v>8</v>
      </c>
      <c r="G5403" s="1">
        <v>120000</v>
      </c>
      <c r="H5403" t="s">
        <v>32</v>
      </c>
      <c r="I5403" t="s">
        <v>23</v>
      </c>
    </row>
    <row r="5404" spans="1:9" x14ac:dyDescent="0.3">
      <c r="A5404">
        <v>5406</v>
      </c>
      <c r="B5404">
        <v>26</v>
      </c>
      <c r="C5404" t="s">
        <v>13</v>
      </c>
      <c r="D5404" t="s">
        <v>9</v>
      </c>
      <c r="E5404" t="s">
        <v>80</v>
      </c>
      <c r="F5404">
        <v>2</v>
      </c>
      <c r="G5404" s="1">
        <v>50000</v>
      </c>
      <c r="H5404" t="s">
        <v>32</v>
      </c>
      <c r="I5404" t="s">
        <v>23</v>
      </c>
    </row>
    <row r="5405" spans="1:9" x14ac:dyDescent="0.3">
      <c r="A5405">
        <v>5407</v>
      </c>
      <c r="B5405">
        <v>41</v>
      </c>
      <c r="C5405" t="s">
        <v>8</v>
      </c>
      <c r="D5405" t="s">
        <v>14</v>
      </c>
      <c r="E5405" t="s">
        <v>95</v>
      </c>
      <c r="F5405">
        <v>19</v>
      </c>
      <c r="G5405" s="1">
        <v>185000</v>
      </c>
      <c r="H5405" t="s">
        <v>32</v>
      </c>
      <c r="I5405" t="s">
        <v>12</v>
      </c>
    </row>
    <row r="5406" spans="1:9" x14ac:dyDescent="0.3">
      <c r="A5406">
        <v>5408</v>
      </c>
      <c r="B5406">
        <v>29</v>
      </c>
      <c r="C5406" t="s">
        <v>13</v>
      </c>
      <c r="D5406" t="s">
        <v>9</v>
      </c>
      <c r="E5406" t="s">
        <v>216</v>
      </c>
      <c r="F5406">
        <v>4</v>
      </c>
      <c r="G5406" s="1">
        <v>65000</v>
      </c>
      <c r="H5406" t="s">
        <v>27</v>
      </c>
      <c r="I5406" t="s">
        <v>30</v>
      </c>
    </row>
    <row r="5407" spans="1:9" x14ac:dyDescent="0.3">
      <c r="A5407">
        <v>5409</v>
      </c>
      <c r="B5407">
        <v>33</v>
      </c>
      <c r="C5407" t="s">
        <v>8</v>
      </c>
      <c r="D5407" t="s">
        <v>9</v>
      </c>
      <c r="E5407" t="s">
        <v>42</v>
      </c>
      <c r="F5407">
        <v>9</v>
      </c>
      <c r="G5407" s="1">
        <v>130000</v>
      </c>
      <c r="H5407" t="s">
        <v>20</v>
      </c>
      <c r="I5407" t="s">
        <v>56</v>
      </c>
    </row>
    <row r="5408" spans="1:9" x14ac:dyDescent="0.3">
      <c r="A5408">
        <v>5410</v>
      </c>
      <c r="B5408">
        <v>24</v>
      </c>
      <c r="C5408" t="s">
        <v>13</v>
      </c>
      <c r="D5408" t="s">
        <v>210</v>
      </c>
      <c r="E5408" t="s">
        <v>21</v>
      </c>
      <c r="F5408">
        <v>0</v>
      </c>
      <c r="G5408" s="1">
        <v>25000</v>
      </c>
      <c r="H5408" t="s">
        <v>11</v>
      </c>
      <c r="I5408" t="s">
        <v>23</v>
      </c>
    </row>
    <row r="5409" spans="1:9" x14ac:dyDescent="0.3">
      <c r="A5409">
        <v>5411</v>
      </c>
      <c r="B5409">
        <v>30</v>
      </c>
      <c r="C5409" t="s">
        <v>8</v>
      </c>
      <c r="D5409" t="s">
        <v>14</v>
      </c>
      <c r="E5409" t="s">
        <v>37</v>
      </c>
      <c r="F5409">
        <v>6</v>
      </c>
      <c r="G5409" s="1">
        <v>100000</v>
      </c>
      <c r="H5409" t="s">
        <v>32</v>
      </c>
      <c r="I5409" t="s">
        <v>23</v>
      </c>
    </row>
    <row r="5410" spans="1:9" x14ac:dyDescent="0.3">
      <c r="A5410">
        <v>5412</v>
      </c>
      <c r="B5410">
        <v>26</v>
      </c>
      <c r="C5410" t="s">
        <v>13</v>
      </c>
      <c r="D5410" t="s">
        <v>9</v>
      </c>
      <c r="E5410" t="s">
        <v>82</v>
      </c>
      <c r="F5410">
        <v>3</v>
      </c>
      <c r="G5410" s="1">
        <v>55000</v>
      </c>
      <c r="H5410" t="s">
        <v>11</v>
      </c>
      <c r="I5410" t="s">
        <v>23</v>
      </c>
    </row>
    <row r="5411" spans="1:9" x14ac:dyDescent="0.3">
      <c r="A5411">
        <v>5413</v>
      </c>
      <c r="B5411">
        <v>32</v>
      </c>
      <c r="C5411" t="s">
        <v>8</v>
      </c>
      <c r="D5411" t="s">
        <v>18</v>
      </c>
      <c r="E5411" t="s">
        <v>109</v>
      </c>
      <c r="F5411">
        <v>10</v>
      </c>
      <c r="G5411" s="1">
        <v>150000</v>
      </c>
      <c r="H5411" t="s">
        <v>16</v>
      </c>
      <c r="I5411" t="s">
        <v>17</v>
      </c>
    </row>
    <row r="5412" spans="1:9" x14ac:dyDescent="0.3">
      <c r="A5412">
        <v>5414</v>
      </c>
      <c r="B5412">
        <v>22</v>
      </c>
      <c r="C5412" t="s">
        <v>13</v>
      </c>
      <c r="D5412" t="s">
        <v>210</v>
      </c>
      <c r="E5412" t="s">
        <v>217</v>
      </c>
      <c r="F5412">
        <v>0</v>
      </c>
      <c r="G5412" s="1">
        <v>25000</v>
      </c>
      <c r="H5412" t="s">
        <v>11</v>
      </c>
      <c r="I5412" t="s">
        <v>23</v>
      </c>
    </row>
    <row r="5413" spans="1:9" x14ac:dyDescent="0.3">
      <c r="A5413">
        <v>5415</v>
      </c>
      <c r="B5413">
        <v>37</v>
      </c>
      <c r="C5413" t="s">
        <v>8</v>
      </c>
      <c r="D5413" t="s">
        <v>9</v>
      </c>
      <c r="E5413" t="s">
        <v>25</v>
      </c>
      <c r="F5413">
        <v>13</v>
      </c>
      <c r="G5413" s="1">
        <v>160000</v>
      </c>
      <c r="H5413" t="s">
        <v>20</v>
      </c>
      <c r="I5413" t="s">
        <v>56</v>
      </c>
    </row>
    <row r="5414" spans="1:9" x14ac:dyDescent="0.3">
      <c r="A5414">
        <v>5416</v>
      </c>
      <c r="B5414">
        <v>38</v>
      </c>
      <c r="C5414" t="s">
        <v>13</v>
      </c>
      <c r="D5414" t="s">
        <v>14</v>
      </c>
      <c r="E5414" t="s">
        <v>42</v>
      </c>
      <c r="F5414">
        <v>14</v>
      </c>
      <c r="G5414" s="1">
        <v>170000</v>
      </c>
      <c r="H5414" t="s">
        <v>20</v>
      </c>
      <c r="I5414" t="s">
        <v>23</v>
      </c>
    </row>
    <row r="5415" spans="1:9" x14ac:dyDescent="0.3">
      <c r="A5415">
        <v>5417</v>
      </c>
      <c r="B5415">
        <v>27</v>
      </c>
      <c r="C5415" t="s">
        <v>8</v>
      </c>
      <c r="D5415" t="s">
        <v>9</v>
      </c>
      <c r="E5415" t="s">
        <v>156</v>
      </c>
      <c r="F5415">
        <v>1</v>
      </c>
      <c r="G5415" s="1">
        <v>55000</v>
      </c>
      <c r="H5415" t="s">
        <v>27</v>
      </c>
      <c r="I5415" t="s">
        <v>12</v>
      </c>
    </row>
    <row r="5416" spans="1:9" x14ac:dyDescent="0.3">
      <c r="A5416">
        <v>5418</v>
      </c>
      <c r="B5416">
        <v>31</v>
      </c>
      <c r="C5416" t="s">
        <v>13</v>
      </c>
      <c r="D5416" t="s">
        <v>9</v>
      </c>
      <c r="E5416" t="s">
        <v>29</v>
      </c>
      <c r="F5416">
        <v>4</v>
      </c>
      <c r="G5416" s="1">
        <v>65000</v>
      </c>
      <c r="H5416" t="s">
        <v>32</v>
      </c>
      <c r="I5416" t="s">
        <v>33</v>
      </c>
    </row>
    <row r="5417" spans="1:9" x14ac:dyDescent="0.3">
      <c r="A5417">
        <v>5419</v>
      </c>
      <c r="B5417">
        <v>29</v>
      </c>
      <c r="C5417" t="s">
        <v>8</v>
      </c>
      <c r="D5417" t="s">
        <v>9</v>
      </c>
      <c r="E5417" t="s">
        <v>57</v>
      </c>
      <c r="F5417">
        <v>3</v>
      </c>
      <c r="G5417" s="1">
        <v>60000</v>
      </c>
      <c r="H5417" t="s">
        <v>11</v>
      </c>
      <c r="I5417" t="s">
        <v>35</v>
      </c>
    </row>
    <row r="5418" spans="1:9" x14ac:dyDescent="0.3">
      <c r="A5418">
        <v>5420</v>
      </c>
      <c r="B5418">
        <v>34</v>
      </c>
      <c r="C5418" t="s">
        <v>13</v>
      </c>
      <c r="D5418" t="s">
        <v>18</v>
      </c>
      <c r="E5418" t="s">
        <v>92</v>
      </c>
      <c r="F5418">
        <v>11</v>
      </c>
      <c r="G5418" s="1">
        <v>160000</v>
      </c>
      <c r="H5418" t="s">
        <v>27</v>
      </c>
      <c r="I5418" t="s">
        <v>12</v>
      </c>
    </row>
    <row r="5419" spans="1:9" x14ac:dyDescent="0.3">
      <c r="A5419">
        <v>5421</v>
      </c>
      <c r="B5419">
        <v>26</v>
      </c>
      <c r="C5419" t="s">
        <v>8</v>
      </c>
      <c r="D5419" t="s">
        <v>9</v>
      </c>
      <c r="E5419" t="s">
        <v>24</v>
      </c>
      <c r="F5419">
        <v>2</v>
      </c>
      <c r="G5419" s="1">
        <v>50000</v>
      </c>
      <c r="H5419" t="s">
        <v>16</v>
      </c>
      <c r="I5419" t="s">
        <v>12</v>
      </c>
    </row>
    <row r="5420" spans="1:9" x14ac:dyDescent="0.3">
      <c r="A5420">
        <v>5422</v>
      </c>
      <c r="B5420">
        <v>31</v>
      </c>
      <c r="C5420" t="s">
        <v>13</v>
      </c>
      <c r="D5420" t="s">
        <v>14</v>
      </c>
      <c r="E5420" t="s">
        <v>51</v>
      </c>
      <c r="F5420">
        <v>8</v>
      </c>
      <c r="G5420" s="1">
        <v>120000</v>
      </c>
      <c r="H5420" t="s">
        <v>32</v>
      </c>
      <c r="I5420" t="s">
        <v>23</v>
      </c>
    </row>
    <row r="5421" spans="1:9" x14ac:dyDescent="0.3">
      <c r="A5421">
        <v>5423</v>
      </c>
      <c r="B5421">
        <v>27</v>
      </c>
      <c r="C5421" t="s">
        <v>8</v>
      </c>
      <c r="D5421" t="s">
        <v>9</v>
      </c>
      <c r="E5421" t="s">
        <v>156</v>
      </c>
      <c r="F5421">
        <v>1</v>
      </c>
      <c r="G5421" s="1">
        <v>55000</v>
      </c>
      <c r="H5421" t="s">
        <v>27</v>
      </c>
      <c r="I5421" t="s">
        <v>12</v>
      </c>
    </row>
    <row r="5422" spans="1:9" x14ac:dyDescent="0.3">
      <c r="A5422">
        <v>5424</v>
      </c>
      <c r="B5422">
        <v>31</v>
      </c>
      <c r="C5422" t="s">
        <v>13</v>
      </c>
      <c r="D5422" t="s">
        <v>9</v>
      </c>
      <c r="E5422" t="s">
        <v>29</v>
      </c>
      <c r="F5422">
        <v>4</v>
      </c>
      <c r="G5422" s="1">
        <v>65000</v>
      </c>
      <c r="H5422" t="s">
        <v>27</v>
      </c>
      <c r="I5422" t="s">
        <v>28</v>
      </c>
    </row>
    <row r="5423" spans="1:9" x14ac:dyDescent="0.3">
      <c r="A5423">
        <v>5425</v>
      </c>
      <c r="B5423">
        <v>29</v>
      </c>
      <c r="C5423" t="s">
        <v>8</v>
      </c>
      <c r="D5423" t="s">
        <v>9</v>
      </c>
      <c r="E5423" t="s">
        <v>57</v>
      </c>
      <c r="F5423">
        <v>3</v>
      </c>
      <c r="G5423" s="1">
        <v>60000</v>
      </c>
      <c r="H5423" t="s">
        <v>27</v>
      </c>
      <c r="I5423" t="s">
        <v>30</v>
      </c>
    </row>
    <row r="5424" spans="1:9" x14ac:dyDescent="0.3">
      <c r="A5424">
        <v>5426</v>
      </c>
      <c r="B5424">
        <v>34</v>
      </c>
      <c r="C5424" t="s">
        <v>13</v>
      </c>
      <c r="D5424" t="s">
        <v>18</v>
      </c>
      <c r="E5424" t="s">
        <v>92</v>
      </c>
      <c r="F5424">
        <v>11</v>
      </c>
      <c r="G5424" s="1">
        <v>160000</v>
      </c>
      <c r="H5424" t="s">
        <v>32</v>
      </c>
      <c r="I5424" t="s">
        <v>23</v>
      </c>
    </row>
    <row r="5425" spans="1:9" x14ac:dyDescent="0.3">
      <c r="A5425">
        <v>5427</v>
      </c>
      <c r="B5425">
        <v>26</v>
      </c>
      <c r="C5425" t="s">
        <v>8</v>
      </c>
      <c r="D5425" t="s">
        <v>9</v>
      </c>
      <c r="E5425" t="s">
        <v>24</v>
      </c>
      <c r="F5425">
        <v>2</v>
      </c>
      <c r="G5425" s="1">
        <v>50000</v>
      </c>
      <c r="H5425" t="s">
        <v>11</v>
      </c>
      <c r="I5425" t="s">
        <v>23</v>
      </c>
    </row>
    <row r="5426" spans="1:9" x14ac:dyDescent="0.3">
      <c r="A5426">
        <v>5428</v>
      </c>
      <c r="B5426">
        <v>31</v>
      </c>
      <c r="C5426" t="s">
        <v>13</v>
      </c>
      <c r="D5426" t="s">
        <v>14</v>
      </c>
      <c r="E5426" t="s">
        <v>51</v>
      </c>
      <c r="F5426">
        <v>8</v>
      </c>
      <c r="G5426" s="1">
        <v>120000</v>
      </c>
      <c r="H5426" t="s">
        <v>11</v>
      </c>
      <c r="I5426" t="s">
        <v>12</v>
      </c>
    </row>
    <row r="5427" spans="1:9" x14ac:dyDescent="0.3">
      <c r="A5427">
        <v>5429</v>
      </c>
      <c r="B5427">
        <v>27</v>
      </c>
      <c r="C5427" t="s">
        <v>8</v>
      </c>
      <c r="D5427" t="s">
        <v>9</v>
      </c>
      <c r="E5427" t="s">
        <v>10</v>
      </c>
      <c r="F5427">
        <v>3</v>
      </c>
      <c r="G5427" s="1">
        <v>85000</v>
      </c>
      <c r="H5427" t="s">
        <v>27</v>
      </c>
      <c r="I5427" t="s">
        <v>12</v>
      </c>
    </row>
    <row r="5428" spans="1:9" x14ac:dyDescent="0.3">
      <c r="A5428">
        <v>5430</v>
      </c>
      <c r="B5428">
        <v>35</v>
      </c>
      <c r="C5428" t="s">
        <v>13</v>
      </c>
      <c r="D5428" t="s">
        <v>14</v>
      </c>
      <c r="E5428" t="s">
        <v>218</v>
      </c>
      <c r="F5428">
        <v>11</v>
      </c>
      <c r="G5428" s="1">
        <v>160000</v>
      </c>
      <c r="H5428" t="s">
        <v>16</v>
      </c>
      <c r="I5428" t="s">
        <v>12</v>
      </c>
    </row>
    <row r="5429" spans="1:9" x14ac:dyDescent="0.3">
      <c r="A5429">
        <v>5431</v>
      </c>
      <c r="B5429">
        <v>24</v>
      </c>
      <c r="C5429" t="s">
        <v>8</v>
      </c>
      <c r="D5429" t="s">
        <v>9</v>
      </c>
      <c r="E5429" t="s">
        <v>37</v>
      </c>
      <c r="F5429">
        <v>1</v>
      </c>
      <c r="G5429" s="1">
        <v>55000</v>
      </c>
      <c r="H5429" t="s">
        <v>11</v>
      </c>
      <c r="I5429" t="s">
        <v>12</v>
      </c>
    </row>
    <row r="5430" spans="1:9" x14ac:dyDescent="0.3">
      <c r="A5430">
        <v>5432</v>
      </c>
      <c r="B5430">
        <v>28</v>
      </c>
      <c r="C5430" t="s">
        <v>13</v>
      </c>
      <c r="D5430" t="s">
        <v>18</v>
      </c>
      <c r="E5430" t="s">
        <v>60</v>
      </c>
      <c r="F5430">
        <v>5</v>
      </c>
      <c r="G5430" s="1">
        <v>100000</v>
      </c>
      <c r="H5430" t="s">
        <v>27</v>
      </c>
      <c r="I5430" t="s">
        <v>12</v>
      </c>
    </row>
    <row r="5431" spans="1:9" x14ac:dyDescent="0.3">
      <c r="A5431">
        <v>5433</v>
      </c>
      <c r="B5431">
        <v>32</v>
      </c>
      <c r="C5431" t="s">
        <v>8</v>
      </c>
      <c r="D5431" t="s">
        <v>9</v>
      </c>
      <c r="E5431" t="s">
        <v>38</v>
      </c>
      <c r="F5431">
        <v>8</v>
      </c>
      <c r="G5431" s="1">
        <v>120000</v>
      </c>
      <c r="H5431" t="s">
        <v>27</v>
      </c>
      <c r="I5431" t="s">
        <v>30</v>
      </c>
    </row>
    <row r="5432" spans="1:9" x14ac:dyDescent="0.3">
      <c r="A5432">
        <v>5434</v>
      </c>
      <c r="B5432">
        <v>26</v>
      </c>
      <c r="C5432" t="s">
        <v>13</v>
      </c>
      <c r="D5432" t="s">
        <v>9</v>
      </c>
      <c r="E5432" t="s">
        <v>80</v>
      </c>
      <c r="F5432">
        <v>2</v>
      </c>
      <c r="G5432" s="1">
        <v>50000</v>
      </c>
      <c r="H5432" t="s">
        <v>20</v>
      </c>
      <c r="I5432" t="s">
        <v>56</v>
      </c>
    </row>
    <row r="5433" spans="1:9" x14ac:dyDescent="0.3">
      <c r="A5433">
        <v>5435</v>
      </c>
      <c r="B5433">
        <v>41</v>
      </c>
      <c r="C5433" t="s">
        <v>8</v>
      </c>
      <c r="D5433" t="s">
        <v>14</v>
      </c>
      <c r="E5433" t="s">
        <v>95</v>
      </c>
      <c r="F5433">
        <v>19</v>
      </c>
      <c r="G5433" s="1">
        <v>185000</v>
      </c>
      <c r="H5433" t="s">
        <v>20</v>
      </c>
      <c r="I5433" t="s">
        <v>23</v>
      </c>
    </row>
    <row r="5434" spans="1:9" x14ac:dyDescent="0.3">
      <c r="A5434">
        <v>5436</v>
      </c>
      <c r="B5434">
        <v>29</v>
      </c>
      <c r="C5434" t="s">
        <v>13</v>
      </c>
      <c r="D5434" t="s">
        <v>9</v>
      </c>
      <c r="E5434" t="s">
        <v>216</v>
      </c>
      <c r="F5434">
        <v>4</v>
      </c>
      <c r="G5434" s="1">
        <v>65000</v>
      </c>
      <c r="H5434" t="s">
        <v>27</v>
      </c>
      <c r="I5434" t="s">
        <v>28</v>
      </c>
    </row>
    <row r="5435" spans="1:9" x14ac:dyDescent="0.3">
      <c r="A5435">
        <v>5437</v>
      </c>
      <c r="B5435">
        <v>33</v>
      </c>
      <c r="C5435" t="s">
        <v>8</v>
      </c>
      <c r="D5435" t="s">
        <v>9</v>
      </c>
      <c r="E5435" t="s">
        <v>42</v>
      </c>
      <c r="F5435">
        <v>9</v>
      </c>
      <c r="G5435" s="1">
        <v>130000</v>
      </c>
      <c r="H5435" t="s">
        <v>11</v>
      </c>
      <c r="I5435" t="s">
        <v>23</v>
      </c>
    </row>
    <row r="5436" spans="1:9" x14ac:dyDescent="0.3">
      <c r="A5436">
        <v>5438</v>
      </c>
      <c r="B5436">
        <v>24</v>
      </c>
      <c r="C5436" t="s">
        <v>13</v>
      </c>
      <c r="D5436" t="s">
        <v>210</v>
      </c>
      <c r="E5436" t="s">
        <v>21</v>
      </c>
      <c r="F5436">
        <v>0</v>
      </c>
      <c r="G5436" s="1">
        <v>25000</v>
      </c>
      <c r="H5436" t="s">
        <v>20</v>
      </c>
      <c r="I5436" t="s">
        <v>56</v>
      </c>
    </row>
    <row r="5437" spans="1:9" x14ac:dyDescent="0.3">
      <c r="A5437">
        <v>5439</v>
      </c>
      <c r="B5437">
        <v>30</v>
      </c>
      <c r="C5437" t="s">
        <v>8</v>
      </c>
      <c r="D5437" t="s">
        <v>14</v>
      </c>
      <c r="E5437" t="s">
        <v>37</v>
      </c>
      <c r="F5437">
        <v>6</v>
      </c>
      <c r="G5437" s="1">
        <v>100000</v>
      </c>
      <c r="H5437" t="s">
        <v>32</v>
      </c>
      <c r="I5437" t="s">
        <v>12</v>
      </c>
    </row>
    <row r="5438" spans="1:9" x14ac:dyDescent="0.3">
      <c r="A5438">
        <v>5440</v>
      </c>
      <c r="B5438">
        <v>26</v>
      </c>
      <c r="C5438" t="s">
        <v>13</v>
      </c>
      <c r="D5438" t="s">
        <v>9</v>
      </c>
      <c r="E5438" t="s">
        <v>82</v>
      </c>
      <c r="F5438">
        <v>3</v>
      </c>
      <c r="G5438" s="1">
        <v>55000</v>
      </c>
      <c r="H5438" t="s">
        <v>20</v>
      </c>
      <c r="I5438" t="s">
        <v>12</v>
      </c>
    </row>
    <row r="5439" spans="1:9" x14ac:dyDescent="0.3">
      <c r="A5439">
        <v>5441</v>
      </c>
      <c r="B5439">
        <v>32</v>
      </c>
      <c r="C5439" t="s">
        <v>8</v>
      </c>
      <c r="D5439" t="s">
        <v>18</v>
      </c>
      <c r="E5439" t="s">
        <v>109</v>
      </c>
      <c r="F5439">
        <v>10</v>
      </c>
      <c r="G5439" s="1">
        <v>150000</v>
      </c>
      <c r="H5439" t="s">
        <v>16</v>
      </c>
      <c r="I5439" t="s">
        <v>17</v>
      </c>
    </row>
    <row r="5440" spans="1:9" x14ac:dyDescent="0.3">
      <c r="A5440">
        <v>5442</v>
      </c>
      <c r="B5440">
        <v>22</v>
      </c>
      <c r="C5440" t="s">
        <v>13</v>
      </c>
      <c r="D5440" t="s">
        <v>210</v>
      </c>
      <c r="E5440" t="s">
        <v>217</v>
      </c>
      <c r="F5440">
        <v>0</v>
      </c>
      <c r="G5440" s="1">
        <v>25000</v>
      </c>
      <c r="H5440" t="s">
        <v>20</v>
      </c>
      <c r="I5440" t="s">
        <v>23</v>
      </c>
    </row>
    <row r="5441" spans="1:9" x14ac:dyDescent="0.3">
      <c r="A5441">
        <v>5443</v>
      </c>
      <c r="B5441">
        <v>37</v>
      </c>
      <c r="C5441" t="s">
        <v>8</v>
      </c>
      <c r="D5441" t="s">
        <v>9</v>
      </c>
      <c r="E5441" t="s">
        <v>25</v>
      </c>
      <c r="F5441">
        <v>13</v>
      </c>
      <c r="G5441" s="1">
        <v>160000</v>
      </c>
      <c r="H5441" t="s">
        <v>11</v>
      </c>
      <c r="I5441" t="s">
        <v>44</v>
      </c>
    </row>
    <row r="5442" spans="1:9" x14ac:dyDescent="0.3">
      <c r="A5442">
        <v>5444</v>
      </c>
      <c r="B5442">
        <v>38</v>
      </c>
      <c r="C5442" t="s">
        <v>13</v>
      </c>
      <c r="D5442" t="s">
        <v>14</v>
      </c>
      <c r="E5442" t="s">
        <v>42</v>
      </c>
      <c r="F5442">
        <v>14</v>
      </c>
      <c r="G5442" s="1">
        <v>170000</v>
      </c>
      <c r="H5442" t="s">
        <v>32</v>
      </c>
      <c r="I5442" t="s">
        <v>23</v>
      </c>
    </row>
    <row r="5443" spans="1:9" x14ac:dyDescent="0.3">
      <c r="A5443">
        <v>5445</v>
      </c>
      <c r="B5443">
        <v>27</v>
      </c>
      <c r="C5443" t="s">
        <v>8</v>
      </c>
      <c r="D5443" t="s">
        <v>9</v>
      </c>
      <c r="E5443" t="s">
        <v>156</v>
      </c>
      <c r="F5443">
        <v>1</v>
      </c>
      <c r="G5443" s="1">
        <v>55000</v>
      </c>
      <c r="H5443" t="s">
        <v>20</v>
      </c>
      <c r="I5443" t="s">
        <v>23</v>
      </c>
    </row>
    <row r="5444" spans="1:9" x14ac:dyDescent="0.3">
      <c r="A5444">
        <v>5446</v>
      </c>
      <c r="B5444">
        <v>31</v>
      </c>
      <c r="C5444" t="s">
        <v>13</v>
      </c>
      <c r="D5444" t="s">
        <v>9</v>
      </c>
      <c r="E5444" t="s">
        <v>29</v>
      </c>
      <c r="F5444">
        <v>4</v>
      </c>
      <c r="G5444" s="1">
        <v>65000</v>
      </c>
      <c r="H5444" t="s">
        <v>20</v>
      </c>
      <c r="I5444" t="s">
        <v>23</v>
      </c>
    </row>
    <row r="5445" spans="1:9" x14ac:dyDescent="0.3">
      <c r="A5445">
        <v>5447</v>
      </c>
      <c r="B5445">
        <v>29</v>
      </c>
      <c r="C5445" t="s">
        <v>8</v>
      </c>
      <c r="D5445" t="s">
        <v>9</v>
      </c>
      <c r="E5445" t="s">
        <v>57</v>
      </c>
      <c r="F5445">
        <v>3</v>
      </c>
      <c r="G5445" s="1">
        <v>60000</v>
      </c>
      <c r="H5445" t="s">
        <v>32</v>
      </c>
      <c r="I5445" t="s">
        <v>33</v>
      </c>
    </row>
    <row r="5446" spans="1:9" x14ac:dyDescent="0.3">
      <c r="A5446">
        <v>5448</v>
      </c>
      <c r="B5446">
        <v>34</v>
      </c>
      <c r="C5446" t="s">
        <v>13</v>
      </c>
      <c r="D5446" t="s">
        <v>18</v>
      </c>
      <c r="E5446" t="s">
        <v>92</v>
      </c>
      <c r="F5446">
        <v>11</v>
      </c>
      <c r="G5446" s="1">
        <v>160000</v>
      </c>
      <c r="H5446" t="s">
        <v>20</v>
      </c>
      <c r="I5446" t="s">
        <v>12</v>
      </c>
    </row>
    <row r="5447" spans="1:9" x14ac:dyDescent="0.3">
      <c r="A5447">
        <v>5449</v>
      </c>
      <c r="B5447">
        <v>26</v>
      </c>
      <c r="C5447" t="s">
        <v>8</v>
      </c>
      <c r="D5447" t="s">
        <v>9</v>
      </c>
      <c r="E5447" t="s">
        <v>24</v>
      </c>
      <c r="F5447">
        <v>2</v>
      </c>
      <c r="G5447" s="1">
        <v>50000</v>
      </c>
      <c r="H5447" t="s">
        <v>16</v>
      </c>
      <c r="I5447" t="s">
        <v>17</v>
      </c>
    </row>
    <row r="5448" spans="1:9" x14ac:dyDescent="0.3">
      <c r="A5448">
        <v>5450</v>
      </c>
      <c r="B5448">
        <v>31</v>
      </c>
      <c r="C5448" t="s">
        <v>13</v>
      </c>
      <c r="D5448" t="s">
        <v>14</v>
      </c>
      <c r="E5448" t="s">
        <v>51</v>
      </c>
      <c r="F5448">
        <v>8</v>
      </c>
      <c r="G5448" s="1">
        <v>120000</v>
      </c>
      <c r="H5448" t="s">
        <v>32</v>
      </c>
      <c r="I5448" t="s">
        <v>23</v>
      </c>
    </row>
    <row r="5449" spans="1:9" x14ac:dyDescent="0.3">
      <c r="A5449">
        <v>5451</v>
      </c>
      <c r="B5449">
        <v>27</v>
      </c>
      <c r="C5449" t="s">
        <v>8</v>
      </c>
      <c r="D5449" t="s">
        <v>9</v>
      </c>
      <c r="E5449" t="s">
        <v>156</v>
      </c>
      <c r="F5449">
        <v>1</v>
      </c>
      <c r="G5449" s="1">
        <v>55000</v>
      </c>
      <c r="H5449" t="s">
        <v>32</v>
      </c>
      <c r="I5449" t="s">
        <v>23</v>
      </c>
    </row>
    <row r="5450" spans="1:9" x14ac:dyDescent="0.3">
      <c r="A5450">
        <v>5452</v>
      </c>
      <c r="B5450">
        <v>31</v>
      </c>
      <c r="C5450" t="s">
        <v>13</v>
      </c>
      <c r="D5450" t="s">
        <v>9</v>
      </c>
      <c r="E5450" t="s">
        <v>29</v>
      </c>
      <c r="F5450">
        <v>4</v>
      </c>
      <c r="G5450" s="1">
        <v>65000</v>
      </c>
      <c r="H5450" t="s">
        <v>11</v>
      </c>
      <c r="I5450" t="s">
        <v>23</v>
      </c>
    </row>
    <row r="5451" spans="1:9" x14ac:dyDescent="0.3">
      <c r="A5451">
        <v>5453</v>
      </c>
      <c r="B5451">
        <v>29</v>
      </c>
      <c r="C5451" t="s">
        <v>8</v>
      </c>
      <c r="D5451" t="s">
        <v>9</v>
      </c>
      <c r="E5451" t="s">
        <v>57</v>
      </c>
      <c r="F5451">
        <v>3</v>
      </c>
      <c r="G5451" s="1">
        <v>60000</v>
      </c>
      <c r="H5451" t="s">
        <v>11</v>
      </c>
      <c r="I5451" t="s">
        <v>44</v>
      </c>
    </row>
    <row r="5452" spans="1:9" x14ac:dyDescent="0.3">
      <c r="A5452">
        <v>5454</v>
      </c>
      <c r="B5452">
        <v>34</v>
      </c>
      <c r="C5452" t="s">
        <v>13</v>
      </c>
      <c r="D5452" t="s">
        <v>18</v>
      </c>
      <c r="E5452" t="s">
        <v>92</v>
      </c>
      <c r="F5452">
        <v>11</v>
      </c>
      <c r="G5452" s="1">
        <v>160000</v>
      </c>
      <c r="H5452" t="s">
        <v>16</v>
      </c>
      <c r="I5452" t="s">
        <v>17</v>
      </c>
    </row>
    <row r="5453" spans="1:9" x14ac:dyDescent="0.3">
      <c r="A5453">
        <v>5455</v>
      </c>
      <c r="B5453">
        <v>26</v>
      </c>
      <c r="C5453" t="s">
        <v>8</v>
      </c>
      <c r="D5453" t="s">
        <v>9</v>
      </c>
      <c r="E5453" t="s">
        <v>24</v>
      </c>
      <c r="F5453">
        <v>2</v>
      </c>
      <c r="G5453" s="1">
        <v>50000</v>
      </c>
      <c r="H5453" t="s">
        <v>16</v>
      </c>
      <c r="I5453" t="s">
        <v>23</v>
      </c>
    </row>
    <row r="5454" spans="1:9" x14ac:dyDescent="0.3">
      <c r="A5454">
        <v>5456</v>
      </c>
      <c r="B5454">
        <v>31</v>
      </c>
      <c r="C5454" t="s">
        <v>13</v>
      </c>
      <c r="D5454" t="s">
        <v>14</v>
      </c>
      <c r="E5454" t="s">
        <v>51</v>
      </c>
      <c r="F5454">
        <v>8</v>
      </c>
      <c r="G5454" s="1">
        <v>120000</v>
      </c>
      <c r="H5454" t="s">
        <v>32</v>
      </c>
      <c r="I5454" t="s">
        <v>33</v>
      </c>
    </row>
    <row r="5455" spans="1:9" x14ac:dyDescent="0.3">
      <c r="A5455">
        <v>5457</v>
      </c>
      <c r="B5455">
        <v>27</v>
      </c>
      <c r="C5455" t="s">
        <v>8</v>
      </c>
      <c r="D5455" t="s">
        <v>9</v>
      </c>
      <c r="E5455" t="s">
        <v>10</v>
      </c>
      <c r="F5455">
        <v>3</v>
      </c>
      <c r="G5455" s="1">
        <v>85000</v>
      </c>
      <c r="H5455" t="s">
        <v>32</v>
      </c>
      <c r="I5455" t="s">
        <v>12</v>
      </c>
    </row>
    <row r="5456" spans="1:9" x14ac:dyDescent="0.3">
      <c r="A5456">
        <v>5458</v>
      </c>
      <c r="B5456">
        <v>35</v>
      </c>
      <c r="C5456" t="s">
        <v>13</v>
      </c>
      <c r="D5456" t="s">
        <v>14</v>
      </c>
      <c r="E5456" t="s">
        <v>218</v>
      </c>
      <c r="F5456">
        <v>11</v>
      </c>
      <c r="G5456" s="1">
        <v>160000</v>
      </c>
      <c r="H5456" t="s">
        <v>11</v>
      </c>
      <c r="I5456" t="s">
        <v>12</v>
      </c>
    </row>
    <row r="5457" spans="1:9" x14ac:dyDescent="0.3">
      <c r="A5457">
        <v>5459</v>
      </c>
      <c r="B5457">
        <v>24</v>
      </c>
      <c r="C5457" t="s">
        <v>8</v>
      </c>
      <c r="D5457" t="s">
        <v>9</v>
      </c>
      <c r="E5457" t="s">
        <v>37</v>
      </c>
      <c r="F5457">
        <v>1</v>
      </c>
      <c r="G5457" s="1">
        <v>55000</v>
      </c>
      <c r="H5457" t="s">
        <v>11</v>
      </c>
      <c r="I5457" t="s">
        <v>44</v>
      </c>
    </row>
    <row r="5458" spans="1:9" x14ac:dyDescent="0.3">
      <c r="A5458">
        <v>5460</v>
      </c>
      <c r="B5458">
        <v>28</v>
      </c>
      <c r="C5458" t="s">
        <v>13</v>
      </c>
      <c r="D5458" t="s">
        <v>18</v>
      </c>
      <c r="E5458" t="s">
        <v>60</v>
      </c>
      <c r="F5458">
        <v>5</v>
      </c>
      <c r="G5458" s="1">
        <v>100000</v>
      </c>
      <c r="H5458" t="s">
        <v>11</v>
      </c>
      <c r="I5458" t="s">
        <v>12</v>
      </c>
    </row>
    <row r="5459" spans="1:9" x14ac:dyDescent="0.3">
      <c r="A5459">
        <v>5461</v>
      </c>
      <c r="B5459">
        <v>32</v>
      </c>
      <c r="C5459" t="s">
        <v>8</v>
      </c>
      <c r="D5459" t="s">
        <v>9</v>
      </c>
      <c r="E5459" t="s">
        <v>38</v>
      </c>
      <c r="F5459">
        <v>8</v>
      </c>
      <c r="G5459" s="1">
        <v>120000</v>
      </c>
      <c r="H5459" t="s">
        <v>32</v>
      </c>
      <c r="I5459" t="s">
        <v>12</v>
      </c>
    </row>
    <row r="5460" spans="1:9" x14ac:dyDescent="0.3">
      <c r="A5460">
        <v>5462</v>
      </c>
      <c r="B5460">
        <v>26</v>
      </c>
      <c r="C5460" t="s">
        <v>13</v>
      </c>
      <c r="D5460" t="s">
        <v>9</v>
      </c>
      <c r="E5460" t="s">
        <v>80</v>
      </c>
      <c r="F5460">
        <v>2</v>
      </c>
      <c r="G5460" s="1">
        <v>50000</v>
      </c>
      <c r="H5460" t="s">
        <v>32</v>
      </c>
      <c r="I5460" t="s">
        <v>33</v>
      </c>
    </row>
    <row r="5461" spans="1:9" x14ac:dyDescent="0.3">
      <c r="A5461">
        <v>5463</v>
      </c>
      <c r="B5461">
        <v>41</v>
      </c>
      <c r="C5461" t="s">
        <v>8</v>
      </c>
      <c r="D5461" t="s">
        <v>14</v>
      </c>
      <c r="E5461" t="s">
        <v>95</v>
      </c>
      <c r="F5461">
        <v>19</v>
      </c>
      <c r="G5461" s="1">
        <v>185000</v>
      </c>
      <c r="H5461" t="s">
        <v>32</v>
      </c>
      <c r="I5461" t="s">
        <v>23</v>
      </c>
    </row>
    <row r="5462" spans="1:9" x14ac:dyDescent="0.3">
      <c r="A5462">
        <v>5464</v>
      </c>
      <c r="B5462">
        <v>29</v>
      </c>
      <c r="C5462" t="s">
        <v>13</v>
      </c>
      <c r="D5462" t="s">
        <v>9</v>
      </c>
      <c r="E5462" t="s">
        <v>216</v>
      </c>
      <c r="F5462">
        <v>4</v>
      </c>
      <c r="G5462" s="1">
        <v>65000</v>
      </c>
      <c r="H5462" t="s">
        <v>32</v>
      </c>
      <c r="I5462" t="s">
        <v>33</v>
      </c>
    </row>
    <row r="5463" spans="1:9" x14ac:dyDescent="0.3">
      <c r="A5463">
        <v>5465</v>
      </c>
      <c r="B5463">
        <v>33</v>
      </c>
      <c r="C5463" t="s">
        <v>8</v>
      </c>
      <c r="D5463" t="s">
        <v>9</v>
      </c>
      <c r="E5463" t="s">
        <v>42</v>
      </c>
      <c r="F5463">
        <v>9</v>
      </c>
      <c r="G5463" s="1">
        <v>130000</v>
      </c>
      <c r="H5463" t="s">
        <v>20</v>
      </c>
      <c r="I5463" t="s">
        <v>12</v>
      </c>
    </row>
    <row r="5464" spans="1:9" x14ac:dyDescent="0.3">
      <c r="A5464">
        <v>5466</v>
      </c>
      <c r="B5464">
        <v>24</v>
      </c>
      <c r="C5464" t="s">
        <v>13</v>
      </c>
      <c r="D5464" t="s">
        <v>210</v>
      </c>
      <c r="E5464" t="s">
        <v>21</v>
      </c>
      <c r="F5464">
        <v>0</v>
      </c>
      <c r="G5464" s="1">
        <v>25000</v>
      </c>
      <c r="H5464" t="s">
        <v>20</v>
      </c>
      <c r="I5464" t="s">
        <v>23</v>
      </c>
    </row>
    <row r="5465" spans="1:9" x14ac:dyDescent="0.3">
      <c r="A5465">
        <v>5467</v>
      </c>
      <c r="B5465">
        <v>30</v>
      </c>
      <c r="C5465" t="s">
        <v>8</v>
      </c>
      <c r="D5465" t="s">
        <v>14</v>
      </c>
      <c r="E5465" t="s">
        <v>37</v>
      </c>
      <c r="F5465">
        <v>6</v>
      </c>
      <c r="G5465" s="1">
        <v>100000</v>
      </c>
      <c r="H5465" t="s">
        <v>27</v>
      </c>
      <c r="I5465" t="s">
        <v>28</v>
      </c>
    </row>
    <row r="5466" spans="1:9" x14ac:dyDescent="0.3">
      <c r="A5466">
        <v>5468</v>
      </c>
      <c r="B5466">
        <v>26</v>
      </c>
      <c r="C5466" t="s">
        <v>13</v>
      </c>
      <c r="D5466" t="s">
        <v>9</v>
      </c>
      <c r="E5466" t="s">
        <v>82</v>
      </c>
      <c r="F5466">
        <v>3</v>
      </c>
      <c r="G5466" s="1">
        <v>55000</v>
      </c>
      <c r="H5466" t="s">
        <v>27</v>
      </c>
      <c r="I5466" t="s">
        <v>12</v>
      </c>
    </row>
    <row r="5467" spans="1:9" x14ac:dyDescent="0.3">
      <c r="A5467">
        <v>5469</v>
      </c>
      <c r="B5467">
        <v>32</v>
      </c>
      <c r="C5467" t="s">
        <v>8</v>
      </c>
      <c r="D5467" t="s">
        <v>18</v>
      </c>
      <c r="E5467" t="s">
        <v>109</v>
      </c>
      <c r="F5467">
        <v>10</v>
      </c>
      <c r="G5467" s="1">
        <v>150000</v>
      </c>
      <c r="H5467" t="s">
        <v>20</v>
      </c>
      <c r="I5467" t="s">
        <v>56</v>
      </c>
    </row>
    <row r="5468" spans="1:9" x14ac:dyDescent="0.3">
      <c r="A5468">
        <v>5470</v>
      </c>
      <c r="B5468">
        <v>22</v>
      </c>
      <c r="C5468" t="s">
        <v>13</v>
      </c>
      <c r="D5468" t="s">
        <v>210</v>
      </c>
      <c r="E5468" t="s">
        <v>217</v>
      </c>
      <c r="F5468">
        <v>0</v>
      </c>
      <c r="G5468" s="1">
        <v>25000</v>
      </c>
      <c r="H5468" t="s">
        <v>32</v>
      </c>
      <c r="I5468" t="s">
        <v>33</v>
      </c>
    </row>
    <row r="5469" spans="1:9" x14ac:dyDescent="0.3">
      <c r="A5469">
        <v>5471</v>
      </c>
      <c r="B5469">
        <v>37</v>
      </c>
      <c r="C5469" t="s">
        <v>8</v>
      </c>
      <c r="D5469" t="s">
        <v>9</v>
      </c>
      <c r="E5469" t="s">
        <v>25</v>
      </c>
      <c r="F5469">
        <v>13</v>
      </c>
      <c r="G5469" s="1">
        <v>160000</v>
      </c>
      <c r="H5469" t="s">
        <v>11</v>
      </c>
      <c r="I5469" t="s">
        <v>35</v>
      </c>
    </row>
    <row r="5470" spans="1:9" x14ac:dyDescent="0.3">
      <c r="A5470">
        <v>5472</v>
      </c>
      <c r="B5470">
        <v>38</v>
      </c>
      <c r="C5470" t="s">
        <v>13</v>
      </c>
      <c r="D5470" t="s">
        <v>14</v>
      </c>
      <c r="E5470" t="s">
        <v>42</v>
      </c>
      <c r="F5470">
        <v>14</v>
      </c>
      <c r="G5470" s="1">
        <v>170000</v>
      </c>
      <c r="H5470" t="s">
        <v>11</v>
      </c>
      <c r="I5470" t="s">
        <v>12</v>
      </c>
    </row>
    <row r="5471" spans="1:9" x14ac:dyDescent="0.3">
      <c r="A5471">
        <v>5473</v>
      </c>
      <c r="B5471">
        <v>27</v>
      </c>
      <c r="C5471" t="s">
        <v>8</v>
      </c>
      <c r="D5471" t="s">
        <v>9</v>
      </c>
      <c r="E5471" t="s">
        <v>156</v>
      </c>
      <c r="F5471">
        <v>1</v>
      </c>
      <c r="G5471" s="1">
        <v>55000</v>
      </c>
      <c r="H5471" t="s">
        <v>32</v>
      </c>
      <c r="I5471" t="s">
        <v>23</v>
      </c>
    </row>
    <row r="5472" spans="1:9" x14ac:dyDescent="0.3">
      <c r="A5472">
        <v>5474</v>
      </c>
      <c r="B5472">
        <v>31</v>
      </c>
      <c r="C5472" t="s">
        <v>13</v>
      </c>
      <c r="D5472" t="s">
        <v>9</v>
      </c>
      <c r="E5472" t="s">
        <v>29</v>
      </c>
      <c r="F5472">
        <v>4</v>
      </c>
      <c r="G5472" s="1">
        <v>65000</v>
      </c>
      <c r="H5472" t="s">
        <v>27</v>
      </c>
      <c r="I5472" t="s">
        <v>30</v>
      </c>
    </row>
    <row r="5473" spans="1:9" x14ac:dyDescent="0.3">
      <c r="A5473">
        <v>5475</v>
      </c>
      <c r="B5473">
        <v>29</v>
      </c>
      <c r="C5473" t="s">
        <v>8</v>
      </c>
      <c r="D5473" t="s">
        <v>9</v>
      </c>
      <c r="E5473" t="s">
        <v>57</v>
      </c>
      <c r="F5473">
        <v>3</v>
      </c>
      <c r="G5473" s="1">
        <v>60000</v>
      </c>
      <c r="H5473" t="s">
        <v>16</v>
      </c>
      <c r="I5473" t="s">
        <v>17</v>
      </c>
    </row>
    <row r="5474" spans="1:9" x14ac:dyDescent="0.3">
      <c r="A5474">
        <v>5476</v>
      </c>
      <c r="B5474">
        <v>34</v>
      </c>
      <c r="C5474" t="s">
        <v>13</v>
      </c>
      <c r="D5474" t="s">
        <v>18</v>
      </c>
      <c r="E5474" t="s">
        <v>92</v>
      </c>
      <c r="F5474">
        <v>11</v>
      </c>
      <c r="G5474" s="1">
        <v>160000</v>
      </c>
      <c r="H5474" t="s">
        <v>32</v>
      </c>
      <c r="I5474" t="s">
        <v>33</v>
      </c>
    </row>
    <row r="5475" spans="1:9" x14ac:dyDescent="0.3">
      <c r="A5475">
        <v>5477</v>
      </c>
      <c r="B5475">
        <v>26</v>
      </c>
      <c r="C5475" t="s">
        <v>8</v>
      </c>
      <c r="D5475" t="s">
        <v>9</v>
      </c>
      <c r="E5475" t="s">
        <v>24</v>
      </c>
      <c r="F5475">
        <v>2</v>
      </c>
      <c r="G5475" s="1">
        <v>50000</v>
      </c>
      <c r="H5475" t="s">
        <v>11</v>
      </c>
      <c r="I5475" t="s">
        <v>44</v>
      </c>
    </row>
    <row r="5476" spans="1:9" x14ac:dyDescent="0.3">
      <c r="A5476">
        <v>5478</v>
      </c>
      <c r="B5476">
        <v>31</v>
      </c>
      <c r="C5476" t="s">
        <v>13</v>
      </c>
      <c r="D5476" t="s">
        <v>14</v>
      </c>
      <c r="E5476" t="s">
        <v>51</v>
      </c>
      <c r="F5476">
        <v>8</v>
      </c>
      <c r="G5476" s="1">
        <v>120000</v>
      </c>
      <c r="H5476" t="s">
        <v>11</v>
      </c>
      <c r="I5476" t="s">
        <v>23</v>
      </c>
    </row>
    <row r="5477" spans="1:9" x14ac:dyDescent="0.3">
      <c r="A5477">
        <v>5479</v>
      </c>
      <c r="B5477">
        <v>27</v>
      </c>
      <c r="C5477" t="s">
        <v>8</v>
      </c>
      <c r="D5477" t="s">
        <v>9</v>
      </c>
      <c r="E5477" t="s">
        <v>156</v>
      </c>
      <c r="F5477">
        <v>1</v>
      </c>
      <c r="G5477" s="1">
        <v>55000</v>
      </c>
      <c r="H5477" t="s">
        <v>16</v>
      </c>
      <c r="I5477" t="s">
        <v>39</v>
      </c>
    </row>
    <row r="5478" spans="1:9" x14ac:dyDescent="0.3">
      <c r="A5478">
        <v>5480</v>
      </c>
      <c r="B5478">
        <v>31</v>
      </c>
      <c r="C5478" t="s">
        <v>13</v>
      </c>
      <c r="D5478" t="s">
        <v>9</v>
      </c>
      <c r="E5478" t="s">
        <v>29</v>
      </c>
      <c r="F5478">
        <v>4</v>
      </c>
      <c r="G5478" s="1">
        <v>65000</v>
      </c>
      <c r="H5478" t="s">
        <v>16</v>
      </c>
      <c r="I5478" t="s">
        <v>17</v>
      </c>
    </row>
    <row r="5479" spans="1:9" x14ac:dyDescent="0.3">
      <c r="A5479">
        <v>5481</v>
      </c>
      <c r="B5479">
        <v>29</v>
      </c>
      <c r="C5479" t="s">
        <v>8</v>
      </c>
      <c r="D5479" t="s">
        <v>9</v>
      </c>
      <c r="E5479" t="s">
        <v>57</v>
      </c>
      <c r="F5479">
        <v>3</v>
      </c>
      <c r="G5479" s="1">
        <v>60000</v>
      </c>
      <c r="H5479" t="s">
        <v>16</v>
      </c>
      <c r="I5479" t="s">
        <v>23</v>
      </c>
    </row>
    <row r="5480" spans="1:9" x14ac:dyDescent="0.3">
      <c r="A5480">
        <v>5482</v>
      </c>
      <c r="B5480">
        <v>34</v>
      </c>
      <c r="C5480" t="s">
        <v>13</v>
      </c>
      <c r="D5480" t="s">
        <v>18</v>
      </c>
      <c r="E5480" t="s">
        <v>92</v>
      </c>
      <c r="F5480">
        <v>11</v>
      </c>
      <c r="G5480" s="1">
        <v>160000</v>
      </c>
      <c r="H5480" t="s">
        <v>20</v>
      </c>
      <c r="I5480" t="s">
        <v>56</v>
      </c>
    </row>
    <row r="5481" spans="1:9" x14ac:dyDescent="0.3">
      <c r="A5481">
        <v>5483</v>
      </c>
      <c r="B5481">
        <v>26</v>
      </c>
      <c r="C5481" t="s">
        <v>8</v>
      </c>
      <c r="D5481" t="s">
        <v>9</v>
      </c>
      <c r="E5481" t="s">
        <v>24</v>
      </c>
      <c r="F5481">
        <v>2</v>
      </c>
      <c r="G5481" s="1">
        <v>50000</v>
      </c>
      <c r="H5481" t="s">
        <v>11</v>
      </c>
      <c r="I5481" t="s">
        <v>23</v>
      </c>
    </row>
    <row r="5482" spans="1:9" x14ac:dyDescent="0.3">
      <c r="A5482">
        <v>5484</v>
      </c>
      <c r="B5482">
        <v>31</v>
      </c>
      <c r="C5482" t="s">
        <v>13</v>
      </c>
      <c r="D5482" t="s">
        <v>14</v>
      </c>
      <c r="E5482" t="s">
        <v>51</v>
      </c>
      <c r="F5482">
        <v>8</v>
      </c>
      <c r="G5482" s="1">
        <v>120000</v>
      </c>
      <c r="H5482" t="s">
        <v>16</v>
      </c>
      <c r="I5482" t="s">
        <v>23</v>
      </c>
    </row>
    <row r="5483" spans="1:9" x14ac:dyDescent="0.3">
      <c r="A5483">
        <v>5485</v>
      </c>
      <c r="B5483">
        <v>27</v>
      </c>
      <c r="C5483" t="s">
        <v>8</v>
      </c>
      <c r="D5483" t="s">
        <v>9</v>
      </c>
      <c r="E5483" t="s">
        <v>10</v>
      </c>
      <c r="F5483">
        <v>3</v>
      </c>
      <c r="G5483" s="1">
        <v>85000</v>
      </c>
      <c r="H5483" t="s">
        <v>27</v>
      </c>
      <c r="I5483" t="s">
        <v>30</v>
      </c>
    </row>
    <row r="5484" spans="1:9" x14ac:dyDescent="0.3">
      <c r="A5484">
        <v>5486</v>
      </c>
      <c r="B5484">
        <v>35</v>
      </c>
      <c r="C5484" t="s">
        <v>13</v>
      </c>
      <c r="D5484" t="s">
        <v>14</v>
      </c>
      <c r="E5484" t="s">
        <v>218</v>
      </c>
      <c r="F5484">
        <v>11</v>
      </c>
      <c r="G5484" s="1">
        <v>160000</v>
      </c>
      <c r="H5484" t="s">
        <v>20</v>
      </c>
      <c r="I5484" t="s">
        <v>56</v>
      </c>
    </row>
    <row r="5485" spans="1:9" x14ac:dyDescent="0.3">
      <c r="A5485">
        <v>5487</v>
      </c>
      <c r="B5485">
        <v>24</v>
      </c>
      <c r="C5485" t="s">
        <v>8</v>
      </c>
      <c r="D5485" t="s">
        <v>9</v>
      </c>
      <c r="E5485" t="s">
        <v>37</v>
      </c>
      <c r="F5485">
        <v>1</v>
      </c>
      <c r="G5485" s="1">
        <v>55000</v>
      </c>
      <c r="H5485" t="s">
        <v>11</v>
      </c>
      <c r="I5485" t="s">
        <v>44</v>
      </c>
    </row>
    <row r="5486" spans="1:9" x14ac:dyDescent="0.3">
      <c r="A5486">
        <v>5488</v>
      </c>
      <c r="B5486">
        <v>28</v>
      </c>
      <c r="C5486" t="s">
        <v>13</v>
      </c>
      <c r="D5486" t="s">
        <v>18</v>
      </c>
      <c r="E5486" t="s">
        <v>60</v>
      </c>
      <c r="F5486">
        <v>5</v>
      </c>
      <c r="G5486" s="1">
        <v>100000</v>
      </c>
      <c r="H5486" t="s">
        <v>11</v>
      </c>
      <c r="I5486" t="s">
        <v>12</v>
      </c>
    </row>
    <row r="5487" spans="1:9" x14ac:dyDescent="0.3">
      <c r="A5487">
        <v>5489</v>
      </c>
      <c r="B5487">
        <v>32</v>
      </c>
      <c r="C5487" t="s">
        <v>8</v>
      </c>
      <c r="D5487" t="s">
        <v>9</v>
      </c>
      <c r="E5487" t="s">
        <v>38</v>
      </c>
      <c r="F5487">
        <v>8</v>
      </c>
      <c r="G5487" s="1">
        <v>120000</v>
      </c>
      <c r="H5487" t="s">
        <v>32</v>
      </c>
      <c r="I5487" t="s">
        <v>23</v>
      </c>
    </row>
    <row r="5488" spans="1:9" x14ac:dyDescent="0.3">
      <c r="A5488">
        <v>5490</v>
      </c>
      <c r="B5488">
        <v>26</v>
      </c>
      <c r="C5488" t="s">
        <v>13</v>
      </c>
      <c r="D5488" t="s">
        <v>9</v>
      </c>
      <c r="E5488" t="s">
        <v>80</v>
      </c>
      <c r="F5488">
        <v>2</v>
      </c>
      <c r="G5488" s="1">
        <v>50000</v>
      </c>
      <c r="H5488" t="s">
        <v>27</v>
      </c>
      <c r="I5488" t="s">
        <v>30</v>
      </c>
    </row>
    <row r="5489" spans="1:9" x14ac:dyDescent="0.3">
      <c r="A5489">
        <v>5491</v>
      </c>
      <c r="B5489">
        <v>41</v>
      </c>
      <c r="C5489" t="s">
        <v>8</v>
      </c>
      <c r="D5489" t="s">
        <v>14</v>
      </c>
      <c r="E5489" t="s">
        <v>95</v>
      </c>
      <c r="F5489">
        <v>19</v>
      </c>
      <c r="G5489" s="1">
        <v>185000</v>
      </c>
      <c r="H5489" t="s">
        <v>16</v>
      </c>
      <c r="I5489" t="s">
        <v>17</v>
      </c>
    </row>
    <row r="5490" spans="1:9" x14ac:dyDescent="0.3">
      <c r="A5490">
        <v>5492</v>
      </c>
      <c r="B5490">
        <v>29</v>
      </c>
      <c r="C5490" t="s">
        <v>13</v>
      </c>
      <c r="D5490" t="s">
        <v>9</v>
      </c>
      <c r="E5490" t="s">
        <v>216</v>
      </c>
      <c r="F5490">
        <v>4</v>
      </c>
      <c r="G5490" s="1">
        <v>65000</v>
      </c>
      <c r="H5490" t="s">
        <v>20</v>
      </c>
      <c r="I5490" t="s">
        <v>56</v>
      </c>
    </row>
    <row r="5491" spans="1:9" x14ac:dyDescent="0.3">
      <c r="A5491">
        <v>5493</v>
      </c>
      <c r="B5491">
        <v>33</v>
      </c>
      <c r="C5491" t="s">
        <v>8</v>
      </c>
      <c r="D5491" t="s">
        <v>9</v>
      </c>
      <c r="E5491" t="s">
        <v>42</v>
      </c>
      <c r="F5491">
        <v>9</v>
      </c>
      <c r="G5491" s="1">
        <v>130000</v>
      </c>
      <c r="H5491" t="s">
        <v>32</v>
      </c>
      <c r="I5491" t="s">
        <v>12</v>
      </c>
    </row>
    <row r="5492" spans="1:9" x14ac:dyDescent="0.3">
      <c r="A5492">
        <v>5494</v>
      </c>
      <c r="B5492">
        <v>24</v>
      </c>
      <c r="C5492" t="s">
        <v>13</v>
      </c>
      <c r="D5492" t="s">
        <v>210</v>
      </c>
      <c r="E5492" t="s">
        <v>21</v>
      </c>
      <c r="F5492">
        <v>0</v>
      </c>
      <c r="G5492" s="1">
        <v>25000</v>
      </c>
      <c r="H5492" t="s">
        <v>16</v>
      </c>
      <c r="I5492" t="s">
        <v>12</v>
      </c>
    </row>
    <row r="5493" spans="1:9" x14ac:dyDescent="0.3">
      <c r="A5493">
        <v>5495</v>
      </c>
      <c r="B5493">
        <v>30</v>
      </c>
      <c r="C5493" t="s">
        <v>8</v>
      </c>
      <c r="D5493" t="s">
        <v>14</v>
      </c>
      <c r="E5493" t="s">
        <v>37</v>
      </c>
      <c r="F5493">
        <v>6</v>
      </c>
      <c r="G5493" s="1">
        <v>100000</v>
      </c>
      <c r="H5493" t="s">
        <v>16</v>
      </c>
      <c r="I5493" t="s">
        <v>12</v>
      </c>
    </row>
    <row r="5494" spans="1:9" x14ac:dyDescent="0.3">
      <c r="A5494">
        <v>5496</v>
      </c>
      <c r="B5494">
        <v>26</v>
      </c>
      <c r="C5494" t="s">
        <v>13</v>
      </c>
      <c r="D5494" t="s">
        <v>9</v>
      </c>
      <c r="E5494" t="s">
        <v>219</v>
      </c>
      <c r="F5494">
        <v>7</v>
      </c>
      <c r="G5494" s="1">
        <v>100000</v>
      </c>
      <c r="H5494" t="s">
        <v>16</v>
      </c>
      <c r="I5494" t="s">
        <v>39</v>
      </c>
    </row>
    <row r="5495" spans="1:9" x14ac:dyDescent="0.3">
      <c r="A5495">
        <v>5497</v>
      </c>
      <c r="B5495">
        <v>31</v>
      </c>
      <c r="C5495" t="s">
        <v>8</v>
      </c>
      <c r="D5495" t="s">
        <v>9</v>
      </c>
      <c r="E5495" t="s">
        <v>10</v>
      </c>
      <c r="F5495">
        <v>7</v>
      </c>
      <c r="G5495" s="1">
        <v>120000</v>
      </c>
      <c r="H5495" t="s">
        <v>32</v>
      </c>
      <c r="I5495" t="s">
        <v>12</v>
      </c>
    </row>
    <row r="5496" spans="1:9" x14ac:dyDescent="0.3">
      <c r="A5496">
        <v>5498</v>
      </c>
      <c r="B5496">
        <v>26</v>
      </c>
      <c r="C5496" t="s">
        <v>13</v>
      </c>
      <c r="D5496" t="s">
        <v>9</v>
      </c>
      <c r="E5496" t="s">
        <v>80</v>
      </c>
      <c r="F5496">
        <v>2</v>
      </c>
      <c r="G5496" s="1">
        <v>50000</v>
      </c>
      <c r="H5496" t="s">
        <v>16</v>
      </c>
      <c r="I5496" t="s">
        <v>12</v>
      </c>
    </row>
    <row r="5497" spans="1:9" x14ac:dyDescent="0.3">
      <c r="A5497">
        <v>5499</v>
      </c>
      <c r="B5497">
        <v>33</v>
      </c>
      <c r="C5497" t="s">
        <v>8</v>
      </c>
      <c r="D5497" t="s">
        <v>14</v>
      </c>
      <c r="E5497" t="s">
        <v>42</v>
      </c>
      <c r="F5497">
        <v>9</v>
      </c>
      <c r="G5497" s="1">
        <v>130000</v>
      </c>
      <c r="H5497" t="s">
        <v>16</v>
      </c>
      <c r="I5497" t="s">
        <v>12</v>
      </c>
    </row>
    <row r="5498" spans="1:9" x14ac:dyDescent="0.3">
      <c r="A5498">
        <v>5500</v>
      </c>
      <c r="B5498">
        <v>29</v>
      </c>
      <c r="C5498" t="s">
        <v>13</v>
      </c>
      <c r="D5498" t="s">
        <v>210</v>
      </c>
      <c r="E5498" t="s">
        <v>88</v>
      </c>
      <c r="F5498">
        <v>3</v>
      </c>
      <c r="G5498" s="1">
        <v>35000</v>
      </c>
      <c r="H5498" t="s">
        <v>11</v>
      </c>
      <c r="I5498" t="s">
        <v>35</v>
      </c>
    </row>
    <row r="5499" spans="1:9" x14ac:dyDescent="0.3">
      <c r="A5499">
        <v>5501</v>
      </c>
      <c r="B5499">
        <v>36</v>
      </c>
      <c r="C5499" t="s">
        <v>8</v>
      </c>
      <c r="D5499" t="s">
        <v>18</v>
      </c>
      <c r="E5499" t="s">
        <v>109</v>
      </c>
      <c r="F5499">
        <v>13</v>
      </c>
      <c r="G5499" s="1">
        <v>160000</v>
      </c>
      <c r="H5499" t="s">
        <v>11</v>
      </c>
      <c r="I5499" t="s">
        <v>12</v>
      </c>
    </row>
    <row r="5500" spans="1:9" x14ac:dyDescent="0.3">
      <c r="A5500">
        <v>5502</v>
      </c>
      <c r="B5500">
        <v>27</v>
      </c>
      <c r="C5500" t="s">
        <v>13</v>
      </c>
      <c r="D5500" t="s">
        <v>9</v>
      </c>
      <c r="E5500" t="s">
        <v>29</v>
      </c>
      <c r="F5500">
        <v>2</v>
      </c>
      <c r="G5500" s="1">
        <v>50000</v>
      </c>
      <c r="H5500" t="s">
        <v>27</v>
      </c>
      <c r="I5500" t="s">
        <v>28</v>
      </c>
    </row>
    <row r="5501" spans="1:9" x14ac:dyDescent="0.3">
      <c r="A5501">
        <v>5503</v>
      </c>
      <c r="B5501">
        <v>31</v>
      </c>
      <c r="C5501" t="s">
        <v>8</v>
      </c>
      <c r="D5501" t="s">
        <v>9</v>
      </c>
      <c r="E5501" t="s">
        <v>38</v>
      </c>
      <c r="F5501">
        <v>6</v>
      </c>
      <c r="G5501" s="1">
        <v>100000</v>
      </c>
      <c r="H5501" t="s">
        <v>16</v>
      </c>
      <c r="I5501" t="s">
        <v>12</v>
      </c>
    </row>
    <row r="5502" spans="1:9" x14ac:dyDescent="0.3">
      <c r="A5502">
        <v>5504</v>
      </c>
      <c r="B5502">
        <v>28</v>
      </c>
      <c r="C5502" t="s">
        <v>13</v>
      </c>
      <c r="D5502" t="s">
        <v>14</v>
      </c>
      <c r="E5502" t="s">
        <v>37</v>
      </c>
      <c r="F5502">
        <v>4</v>
      </c>
      <c r="G5502" s="1">
        <v>80000</v>
      </c>
      <c r="H5502" t="s">
        <v>11</v>
      </c>
      <c r="I5502" t="s">
        <v>35</v>
      </c>
    </row>
    <row r="5503" spans="1:9" x14ac:dyDescent="0.3">
      <c r="A5503">
        <v>5505</v>
      </c>
      <c r="B5503">
        <v>25</v>
      </c>
      <c r="C5503" t="s">
        <v>8</v>
      </c>
      <c r="D5503" t="s">
        <v>9</v>
      </c>
      <c r="E5503" t="s">
        <v>10</v>
      </c>
      <c r="F5503">
        <v>1</v>
      </c>
      <c r="G5503" s="1">
        <v>60000</v>
      </c>
      <c r="H5503" t="s">
        <v>20</v>
      </c>
      <c r="I5503" t="s">
        <v>23</v>
      </c>
    </row>
    <row r="5504" spans="1:9" x14ac:dyDescent="0.3">
      <c r="A5504">
        <v>5506</v>
      </c>
      <c r="B5504">
        <v>30</v>
      </c>
      <c r="C5504" t="s">
        <v>13</v>
      </c>
      <c r="D5504" t="s">
        <v>9</v>
      </c>
      <c r="E5504" t="s">
        <v>26</v>
      </c>
      <c r="F5504">
        <v>5</v>
      </c>
      <c r="G5504" s="1">
        <v>90000</v>
      </c>
      <c r="H5504" t="s">
        <v>16</v>
      </c>
      <c r="I5504" t="s">
        <v>23</v>
      </c>
    </row>
    <row r="5505" spans="1:9" x14ac:dyDescent="0.3">
      <c r="A5505">
        <v>5507</v>
      </c>
      <c r="B5505">
        <v>34</v>
      </c>
      <c r="C5505" t="s">
        <v>8</v>
      </c>
      <c r="D5505" t="s">
        <v>18</v>
      </c>
      <c r="E5505" t="s">
        <v>92</v>
      </c>
      <c r="F5505">
        <v>11</v>
      </c>
      <c r="G5505" s="1">
        <v>170000</v>
      </c>
      <c r="H5505" t="s">
        <v>11</v>
      </c>
      <c r="I5505" t="s">
        <v>44</v>
      </c>
    </row>
    <row r="5506" spans="1:9" x14ac:dyDescent="0.3">
      <c r="A5506">
        <v>5508</v>
      </c>
      <c r="B5506">
        <v>28</v>
      </c>
      <c r="C5506" t="s">
        <v>13</v>
      </c>
      <c r="D5506" t="s">
        <v>9</v>
      </c>
      <c r="E5506" t="s">
        <v>24</v>
      </c>
      <c r="F5506">
        <v>3</v>
      </c>
      <c r="G5506" s="1">
        <v>60000</v>
      </c>
      <c r="H5506" t="s">
        <v>20</v>
      </c>
      <c r="I5506" t="s">
        <v>12</v>
      </c>
    </row>
    <row r="5507" spans="1:9" x14ac:dyDescent="0.3">
      <c r="A5507">
        <v>5509</v>
      </c>
      <c r="B5507">
        <v>32</v>
      </c>
      <c r="C5507" t="s">
        <v>8</v>
      </c>
      <c r="D5507" t="s">
        <v>9</v>
      </c>
      <c r="E5507" t="s">
        <v>25</v>
      </c>
      <c r="F5507">
        <v>7</v>
      </c>
      <c r="G5507" s="1">
        <v>120000</v>
      </c>
      <c r="H5507" t="s">
        <v>20</v>
      </c>
      <c r="I5507" t="s">
        <v>56</v>
      </c>
    </row>
    <row r="5508" spans="1:9" x14ac:dyDescent="0.3">
      <c r="A5508">
        <v>5510</v>
      </c>
      <c r="B5508">
        <v>24</v>
      </c>
      <c r="C5508" t="s">
        <v>13</v>
      </c>
      <c r="D5508" t="s">
        <v>210</v>
      </c>
      <c r="E5508" t="s">
        <v>217</v>
      </c>
      <c r="F5508">
        <v>0</v>
      </c>
      <c r="G5508" s="1">
        <v>25000</v>
      </c>
      <c r="H5508" t="s">
        <v>32</v>
      </c>
      <c r="I5508" t="s">
        <v>33</v>
      </c>
    </row>
    <row r="5509" spans="1:9" x14ac:dyDescent="0.3">
      <c r="A5509">
        <v>5511</v>
      </c>
      <c r="B5509">
        <v>37</v>
      </c>
      <c r="C5509" t="s">
        <v>8</v>
      </c>
      <c r="D5509" t="s">
        <v>14</v>
      </c>
      <c r="E5509" t="s">
        <v>218</v>
      </c>
      <c r="F5509">
        <v>14</v>
      </c>
      <c r="G5509" s="1">
        <v>180000</v>
      </c>
      <c r="H5509" t="s">
        <v>20</v>
      </c>
      <c r="I5509" t="s">
        <v>56</v>
      </c>
    </row>
    <row r="5510" spans="1:9" x14ac:dyDescent="0.3">
      <c r="A5510">
        <v>5512</v>
      </c>
      <c r="B5510">
        <v>39</v>
      </c>
      <c r="C5510" t="s">
        <v>13</v>
      </c>
      <c r="D5510" t="s">
        <v>9</v>
      </c>
      <c r="E5510" t="s">
        <v>51</v>
      </c>
      <c r="F5510">
        <v>16</v>
      </c>
      <c r="G5510" s="1">
        <v>200000</v>
      </c>
      <c r="H5510" t="s">
        <v>32</v>
      </c>
      <c r="I5510" t="s">
        <v>23</v>
      </c>
    </row>
    <row r="5511" spans="1:9" x14ac:dyDescent="0.3">
      <c r="A5511">
        <v>5513</v>
      </c>
      <c r="B5511">
        <v>26</v>
      </c>
      <c r="C5511" t="s">
        <v>8</v>
      </c>
      <c r="D5511" t="s">
        <v>9</v>
      </c>
      <c r="E5511" t="s">
        <v>57</v>
      </c>
      <c r="F5511">
        <v>2</v>
      </c>
      <c r="G5511" s="1">
        <v>50000</v>
      </c>
      <c r="H5511" t="s">
        <v>32</v>
      </c>
      <c r="I5511" t="s">
        <v>33</v>
      </c>
    </row>
    <row r="5512" spans="1:9" x14ac:dyDescent="0.3">
      <c r="A5512">
        <v>5514</v>
      </c>
      <c r="B5512">
        <v>31</v>
      </c>
      <c r="C5512" t="s">
        <v>13</v>
      </c>
      <c r="D5512" t="s">
        <v>18</v>
      </c>
      <c r="E5512" t="s">
        <v>60</v>
      </c>
      <c r="F5512">
        <v>8</v>
      </c>
      <c r="G5512" s="1">
        <v>140000</v>
      </c>
      <c r="H5512" t="s">
        <v>32</v>
      </c>
      <c r="I5512" t="s">
        <v>12</v>
      </c>
    </row>
    <row r="5513" spans="1:9" x14ac:dyDescent="0.3">
      <c r="A5513">
        <v>5515</v>
      </c>
      <c r="B5513">
        <v>29</v>
      </c>
      <c r="C5513" t="s">
        <v>8</v>
      </c>
      <c r="D5513" t="s">
        <v>9</v>
      </c>
      <c r="E5513" t="s">
        <v>24</v>
      </c>
      <c r="F5513">
        <v>4</v>
      </c>
      <c r="G5513" s="1">
        <v>70000</v>
      </c>
      <c r="H5513" t="s">
        <v>32</v>
      </c>
      <c r="I5513" t="s">
        <v>12</v>
      </c>
    </row>
    <row r="5514" spans="1:9" x14ac:dyDescent="0.3">
      <c r="A5514">
        <v>5516</v>
      </c>
      <c r="B5514">
        <v>33</v>
      </c>
      <c r="C5514" t="s">
        <v>13</v>
      </c>
      <c r="D5514" t="s">
        <v>14</v>
      </c>
      <c r="E5514" t="s">
        <v>42</v>
      </c>
      <c r="F5514">
        <v>9</v>
      </c>
      <c r="G5514" s="1">
        <v>130000</v>
      </c>
      <c r="H5514" t="s">
        <v>27</v>
      </c>
      <c r="I5514" t="s">
        <v>12</v>
      </c>
    </row>
    <row r="5515" spans="1:9" x14ac:dyDescent="0.3">
      <c r="A5515">
        <v>5517</v>
      </c>
      <c r="B5515">
        <v>27</v>
      </c>
      <c r="C5515" t="s">
        <v>8</v>
      </c>
      <c r="D5515" t="s">
        <v>9</v>
      </c>
      <c r="E5515" t="s">
        <v>10</v>
      </c>
      <c r="F5515">
        <v>3</v>
      </c>
      <c r="G5515" s="1">
        <v>80000</v>
      </c>
      <c r="H5515" t="s">
        <v>27</v>
      </c>
      <c r="I5515" t="s">
        <v>28</v>
      </c>
    </row>
    <row r="5516" spans="1:9" x14ac:dyDescent="0.3">
      <c r="A5516">
        <v>5518</v>
      </c>
      <c r="B5516">
        <v>36</v>
      </c>
      <c r="C5516" t="s">
        <v>13</v>
      </c>
      <c r="D5516" t="s">
        <v>18</v>
      </c>
      <c r="E5516" t="s">
        <v>109</v>
      </c>
      <c r="F5516">
        <v>12</v>
      </c>
      <c r="G5516" s="1">
        <v>160000</v>
      </c>
      <c r="H5516" t="s">
        <v>11</v>
      </c>
      <c r="I5516" t="s">
        <v>44</v>
      </c>
    </row>
    <row r="5517" spans="1:9" x14ac:dyDescent="0.3">
      <c r="A5517">
        <v>5519</v>
      </c>
      <c r="B5517">
        <v>25</v>
      </c>
      <c r="C5517" t="s">
        <v>8</v>
      </c>
      <c r="D5517" t="s">
        <v>9</v>
      </c>
      <c r="E5517" t="s">
        <v>25</v>
      </c>
      <c r="F5517">
        <v>1</v>
      </c>
      <c r="G5517" s="1">
        <v>55000</v>
      </c>
      <c r="H5517" t="s">
        <v>16</v>
      </c>
      <c r="I5517" t="s">
        <v>23</v>
      </c>
    </row>
    <row r="5518" spans="1:9" x14ac:dyDescent="0.3">
      <c r="A5518">
        <v>5520</v>
      </c>
      <c r="B5518">
        <v>30</v>
      </c>
      <c r="C5518" t="s">
        <v>13</v>
      </c>
      <c r="D5518" t="s">
        <v>9</v>
      </c>
      <c r="E5518" t="s">
        <v>29</v>
      </c>
      <c r="F5518">
        <v>5</v>
      </c>
      <c r="G5518" s="1">
        <v>85000</v>
      </c>
      <c r="H5518" t="s">
        <v>16</v>
      </c>
      <c r="I5518" t="s">
        <v>39</v>
      </c>
    </row>
    <row r="5519" spans="1:9" x14ac:dyDescent="0.3">
      <c r="A5519">
        <v>5521</v>
      </c>
      <c r="B5519">
        <v>34</v>
      </c>
      <c r="C5519" t="s">
        <v>8</v>
      </c>
      <c r="D5519" t="s">
        <v>18</v>
      </c>
      <c r="E5519" t="s">
        <v>92</v>
      </c>
      <c r="F5519">
        <v>11</v>
      </c>
      <c r="G5519" s="1">
        <v>170000</v>
      </c>
      <c r="H5519" t="s">
        <v>16</v>
      </c>
      <c r="I5519" t="s">
        <v>23</v>
      </c>
    </row>
    <row r="5520" spans="1:9" x14ac:dyDescent="0.3">
      <c r="A5520">
        <v>5522</v>
      </c>
      <c r="B5520">
        <v>28</v>
      </c>
      <c r="C5520" t="s">
        <v>13</v>
      </c>
      <c r="D5520" t="s">
        <v>9</v>
      </c>
      <c r="E5520" t="s">
        <v>24</v>
      </c>
      <c r="F5520">
        <v>3</v>
      </c>
      <c r="G5520" s="1">
        <v>60000</v>
      </c>
      <c r="H5520" t="s">
        <v>20</v>
      </c>
      <c r="I5520" t="s">
        <v>56</v>
      </c>
    </row>
    <row r="5521" spans="1:9" x14ac:dyDescent="0.3">
      <c r="A5521">
        <v>5523</v>
      </c>
      <c r="B5521">
        <v>32</v>
      </c>
      <c r="C5521" t="s">
        <v>8</v>
      </c>
      <c r="D5521" t="s">
        <v>9</v>
      </c>
      <c r="E5521" t="s">
        <v>25</v>
      </c>
      <c r="F5521">
        <v>7</v>
      </c>
      <c r="G5521" s="1">
        <v>120000</v>
      </c>
      <c r="H5521" t="s">
        <v>27</v>
      </c>
      <c r="I5521" t="s">
        <v>28</v>
      </c>
    </row>
    <row r="5522" spans="1:9" x14ac:dyDescent="0.3">
      <c r="A5522">
        <v>5524</v>
      </c>
      <c r="B5522">
        <v>24</v>
      </c>
      <c r="C5522" t="s">
        <v>13</v>
      </c>
      <c r="D5522" t="s">
        <v>210</v>
      </c>
      <c r="E5522" t="s">
        <v>217</v>
      </c>
      <c r="F5522">
        <v>0</v>
      </c>
      <c r="G5522" s="1">
        <v>25000</v>
      </c>
      <c r="H5522" t="s">
        <v>32</v>
      </c>
      <c r="I5522" t="s">
        <v>23</v>
      </c>
    </row>
    <row r="5523" spans="1:9" x14ac:dyDescent="0.3">
      <c r="A5523">
        <v>5525</v>
      </c>
      <c r="B5523">
        <v>37</v>
      </c>
      <c r="C5523" t="s">
        <v>8</v>
      </c>
      <c r="D5523" t="s">
        <v>14</v>
      </c>
      <c r="E5523" t="s">
        <v>218</v>
      </c>
      <c r="F5523">
        <v>14</v>
      </c>
      <c r="G5523" s="1">
        <v>180000</v>
      </c>
      <c r="H5523" t="s">
        <v>32</v>
      </c>
      <c r="I5523" t="s">
        <v>12</v>
      </c>
    </row>
    <row r="5524" spans="1:9" x14ac:dyDescent="0.3">
      <c r="A5524">
        <v>5526</v>
      </c>
      <c r="B5524">
        <v>39</v>
      </c>
      <c r="C5524" t="s">
        <v>13</v>
      </c>
      <c r="D5524" t="s">
        <v>9</v>
      </c>
      <c r="E5524" t="s">
        <v>51</v>
      </c>
      <c r="F5524">
        <v>16</v>
      </c>
      <c r="G5524" s="1">
        <v>200000</v>
      </c>
      <c r="H5524" t="s">
        <v>16</v>
      </c>
      <c r="I5524" t="s">
        <v>12</v>
      </c>
    </row>
    <row r="5525" spans="1:9" x14ac:dyDescent="0.3">
      <c r="A5525">
        <v>5527</v>
      </c>
      <c r="B5525">
        <v>26</v>
      </c>
      <c r="C5525" t="s">
        <v>8</v>
      </c>
      <c r="D5525" t="s">
        <v>9</v>
      </c>
      <c r="E5525" t="s">
        <v>57</v>
      </c>
      <c r="F5525">
        <v>2</v>
      </c>
      <c r="G5525" s="1">
        <v>50000</v>
      </c>
      <c r="H5525" t="s">
        <v>16</v>
      </c>
      <c r="I5525" t="s">
        <v>23</v>
      </c>
    </row>
    <row r="5526" spans="1:9" x14ac:dyDescent="0.3">
      <c r="A5526">
        <v>5528</v>
      </c>
      <c r="B5526">
        <v>31</v>
      </c>
      <c r="C5526" t="s">
        <v>13</v>
      </c>
      <c r="D5526" t="s">
        <v>18</v>
      </c>
      <c r="E5526" t="s">
        <v>60</v>
      </c>
      <c r="F5526">
        <v>8</v>
      </c>
      <c r="G5526" s="1">
        <v>140000</v>
      </c>
      <c r="H5526" t="s">
        <v>27</v>
      </c>
      <c r="I5526" t="s">
        <v>12</v>
      </c>
    </row>
    <row r="5527" spans="1:9" x14ac:dyDescent="0.3">
      <c r="A5527">
        <v>5529</v>
      </c>
      <c r="B5527">
        <v>29</v>
      </c>
      <c r="C5527" t="s">
        <v>8</v>
      </c>
      <c r="D5527" t="s">
        <v>9</v>
      </c>
      <c r="E5527" t="s">
        <v>24</v>
      </c>
      <c r="F5527">
        <v>4</v>
      </c>
      <c r="G5527" s="1">
        <v>70000</v>
      </c>
      <c r="H5527" t="s">
        <v>27</v>
      </c>
      <c r="I5527" t="s">
        <v>12</v>
      </c>
    </row>
    <row r="5528" spans="1:9" x14ac:dyDescent="0.3">
      <c r="A5528">
        <v>5530</v>
      </c>
      <c r="B5528">
        <v>33</v>
      </c>
      <c r="C5528" t="s">
        <v>13</v>
      </c>
      <c r="D5528" t="s">
        <v>14</v>
      </c>
      <c r="E5528" t="s">
        <v>42</v>
      </c>
      <c r="F5528">
        <v>9</v>
      </c>
      <c r="G5528" s="1">
        <v>130000</v>
      </c>
      <c r="H5528" t="s">
        <v>20</v>
      </c>
      <c r="I5528" t="s">
        <v>56</v>
      </c>
    </row>
    <row r="5529" spans="1:9" x14ac:dyDescent="0.3">
      <c r="A5529">
        <v>5531</v>
      </c>
      <c r="B5529">
        <v>27</v>
      </c>
      <c r="C5529" t="s">
        <v>8</v>
      </c>
      <c r="D5529" t="s">
        <v>9</v>
      </c>
      <c r="E5529" t="s">
        <v>10</v>
      </c>
      <c r="F5529">
        <v>3</v>
      </c>
      <c r="G5529" s="1">
        <v>80000</v>
      </c>
      <c r="H5529" t="s">
        <v>16</v>
      </c>
      <c r="I5529" t="s">
        <v>12</v>
      </c>
    </row>
    <row r="5530" spans="1:9" x14ac:dyDescent="0.3">
      <c r="A5530">
        <v>5532</v>
      </c>
      <c r="B5530">
        <v>36</v>
      </c>
      <c r="C5530" t="s">
        <v>13</v>
      </c>
      <c r="D5530" t="s">
        <v>18</v>
      </c>
      <c r="E5530" t="s">
        <v>109</v>
      </c>
      <c r="F5530">
        <v>12</v>
      </c>
      <c r="G5530" s="1">
        <v>160000</v>
      </c>
      <c r="H5530" t="s">
        <v>16</v>
      </c>
      <c r="I5530" t="s">
        <v>12</v>
      </c>
    </row>
    <row r="5531" spans="1:9" x14ac:dyDescent="0.3">
      <c r="A5531">
        <v>5533</v>
      </c>
      <c r="B5531">
        <v>25</v>
      </c>
      <c r="C5531" t="s">
        <v>8</v>
      </c>
      <c r="D5531" t="s">
        <v>9</v>
      </c>
      <c r="E5531" t="s">
        <v>25</v>
      </c>
      <c r="F5531">
        <v>1</v>
      </c>
      <c r="G5531" s="1">
        <v>55000</v>
      </c>
      <c r="H5531" t="s">
        <v>27</v>
      </c>
      <c r="I5531" t="s">
        <v>28</v>
      </c>
    </row>
    <row r="5532" spans="1:9" x14ac:dyDescent="0.3">
      <c r="A5532">
        <v>5534</v>
      </c>
      <c r="B5532">
        <v>30</v>
      </c>
      <c r="C5532" t="s">
        <v>13</v>
      </c>
      <c r="D5532" t="s">
        <v>9</v>
      </c>
      <c r="E5532" t="s">
        <v>29</v>
      </c>
      <c r="F5532">
        <v>5</v>
      </c>
      <c r="G5532" s="1">
        <v>85000</v>
      </c>
      <c r="H5532" t="s">
        <v>20</v>
      </c>
      <c r="I5532" t="s">
        <v>56</v>
      </c>
    </row>
    <row r="5533" spans="1:9" x14ac:dyDescent="0.3">
      <c r="A5533">
        <v>5535</v>
      </c>
      <c r="B5533">
        <v>34</v>
      </c>
      <c r="C5533" t="s">
        <v>8</v>
      </c>
      <c r="D5533" t="s">
        <v>18</v>
      </c>
      <c r="E5533" t="s">
        <v>92</v>
      </c>
      <c r="F5533">
        <v>11</v>
      </c>
      <c r="G5533" s="1">
        <v>170000</v>
      </c>
      <c r="H5533" t="s">
        <v>20</v>
      </c>
      <c r="I5533" t="s">
        <v>56</v>
      </c>
    </row>
    <row r="5534" spans="1:9" x14ac:dyDescent="0.3">
      <c r="A5534">
        <v>5536</v>
      </c>
      <c r="B5534">
        <v>28</v>
      </c>
      <c r="C5534" t="s">
        <v>13</v>
      </c>
      <c r="D5534" t="s">
        <v>9</v>
      </c>
      <c r="E5534" t="s">
        <v>24</v>
      </c>
      <c r="F5534">
        <v>3</v>
      </c>
      <c r="G5534" s="1">
        <v>60000</v>
      </c>
      <c r="H5534" t="s">
        <v>11</v>
      </c>
      <c r="I5534" t="s">
        <v>44</v>
      </c>
    </row>
    <row r="5535" spans="1:9" x14ac:dyDescent="0.3">
      <c r="A5535">
        <v>5537</v>
      </c>
      <c r="B5535">
        <v>32</v>
      </c>
      <c r="C5535" t="s">
        <v>8</v>
      </c>
      <c r="D5535" t="s">
        <v>9</v>
      </c>
      <c r="E5535" t="s">
        <v>25</v>
      </c>
      <c r="F5535">
        <v>7</v>
      </c>
      <c r="G5535" s="1">
        <v>120000</v>
      </c>
      <c r="H5535" t="s">
        <v>27</v>
      </c>
      <c r="I5535" t="s">
        <v>30</v>
      </c>
    </row>
    <row r="5536" spans="1:9" x14ac:dyDescent="0.3">
      <c r="A5536">
        <v>5538</v>
      </c>
      <c r="B5536">
        <v>24</v>
      </c>
      <c r="C5536" t="s">
        <v>13</v>
      </c>
      <c r="D5536" t="s">
        <v>210</v>
      </c>
      <c r="E5536" t="s">
        <v>217</v>
      </c>
      <c r="F5536">
        <v>0</v>
      </c>
      <c r="G5536" s="1">
        <v>25000</v>
      </c>
      <c r="H5536" t="s">
        <v>32</v>
      </c>
      <c r="I5536" t="s">
        <v>23</v>
      </c>
    </row>
    <row r="5537" spans="1:9" x14ac:dyDescent="0.3">
      <c r="A5537">
        <v>5539</v>
      </c>
      <c r="B5537">
        <v>37</v>
      </c>
      <c r="C5537" t="s">
        <v>8</v>
      </c>
      <c r="D5537" t="s">
        <v>14</v>
      </c>
      <c r="E5537" t="s">
        <v>218</v>
      </c>
      <c r="F5537">
        <v>14</v>
      </c>
      <c r="G5537" s="1">
        <v>180000</v>
      </c>
      <c r="H5537" t="s">
        <v>27</v>
      </c>
      <c r="I5537" t="s">
        <v>30</v>
      </c>
    </row>
    <row r="5538" spans="1:9" x14ac:dyDescent="0.3">
      <c r="A5538">
        <v>5540</v>
      </c>
      <c r="B5538">
        <v>39</v>
      </c>
      <c r="C5538" t="s">
        <v>13</v>
      </c>
      <c r="D5538" t="s">
        <v>9</v>
      </c>
      <c r="E5538" t="s">
        <v>51</v>
      </c>
      <c r="F5538">
        <v>16</v>
      </c>
      <c r="G5538" s="1">
        <v>200000</v>
      </c>
      <c r="H5538" t="s">
        <v>27</v>
      </c>
      <c r="I5538" t="s">
        <v>28</v>
      </c>
    </row>
    <row r="5539" spans="1:9" x14ac:dyDescent="0.3">
      <c r="A5539">
        <v>5541</v>
      </c>
      <c r="B5539">
        <v>26</v>
      </c>
      <c r="C5539" t="s">
        <v>8</v>
      </c>
      <c r="D5539" t="s">
        <v>9</v>
      </c>
      <c r="E5539" t="s">
        <v>57</v>
      </c>
      <c r="F5539">
        <v>2</v>
      </c>
      <c r="G5539" s="1">
        <v>50000</v>
      </c>
      <c r="H5539" t="s">
        <v>32</v>
      </c>
      <c r="I5539" t="s">
        <v>23</v>
      </c>
    </row>
    <row r="5540" spans="1:9" x14ac:dyDescent="0.3">
      <c r="A5540">
        <v>5542</v>
      </c>
      <c r="B5540">
        <v>31</v>
      </c>
      <c r="C5540" t="s">
        <v>13</v>
      </c>
      <c r="D5540" t="s">
        <v>18</v>
      </c>
      <c r="E5540" t="s">
        <v>60</v>
      </c>
      <c r="F5540">
        <v>8</v>
      </c>
      <c r="G5540" s="1">
        <v>140000</v>
      </c>
      <c r="H5540" t="s">
        <v>20</v>
      </c>
      <c r="I5540" t="s">
        <v>56</v>
      </c>
    </row>
    <row r="5541" spans="1:9" x14ac:dyDescent="0.3">
      <c r="A5541">
        <v>5543</v>
      </c>
      <c r="B5541">
        <v>29</v>
      </c>
      <c r="C5541" t="s">
        <v>8</v>
      </c>
      <c r="D5541" t="s">
        <v>9</v>
      </c>
      <c r="E5541" t="s">
        <v>24</v>
      </c>
      <c r="F5541">
        <v>4</v>
      </c>
      <c r="G5541" s="1">
        <v>70000</v>
      </c>
      <c r="H5541" t="s">
        <v>11</v>
      </c>
      <c r="I5541" t="s">
        <v>12</v>
      </c>
    </row>
    <row r="5542" spans="1:9" x14ac:dyDescent="0.3">
      <c r="A5542">
        <v>5544</v>
      </c>
      <c r="B5542">
        <v>33</v>
      </c>
      <c r="C5542" t="s">
        <v>13</v>
      </c>
      <c r="D5542" t="s">
        <v>14</v>
      </c>
      <c r="E5542" t="s">
        <v>42</v>
      </c>
      <c r="F5542">
        <v>9</v>
      </c>
      <c r="G5542" s="1">
        <v>130000</v>
      </c>
      <c r="H5542" t="s">
        <v>16</v>
      </c>
      <c r="I5542" t="s">
        <v>12</v>
      </c>
    </row>
    <row r="5543" spans="1:9" x14ac:dyDescent="0.3">
      <c r="A5543">
        <v>5545</v>
      </c>
      <c r="B5543">
        <v>27</v>
      </c>
      <c r="C5543" t="s">
        <v>8</v>
      </c>
      <c r="D5543" t="s">
        <v>9</v>
      </c>
      <c r="E5543" t="s">
        <v>10</v>
      </c>
      <c r="F5543">
        <v>3</v>
      </c>
      <c r="G5543" s="1">
        <v>80000</v>
      </c>
      <c r="H5543" t="s">
        <v>27</v>
      </c>
      <c r="I5543" t="s">
        <v>12</v>
      </c>
    </row>
    <row r="5544" spans="1:9" x14ac:dyDescent="0.3">
      <c r="A5544">
        <v>5546</v>
      </c>
      <c r="B5544">
        <v>36</v>
      </c>
      <c r="C5544" t="s">
        <v>13</v>
      </c>
      <c r="D5544" t="s">
        <v>18</v>
      </c>
      <c r="E5544" t="s">
        <v>109</v>
      </c>
      <c r="F5544">
        <v>12</v>
      </c>
      <c r="G5544" s="1">
        <v>160000</v>
      </c>
      <c r="H5544" t="s">
        <v>27</v>
      </c>
      <c r="I5544" t="s">
        <v>28</v>
      </c>
    </row>
    <row r="5545" spans="1:9" x14ac:dyDescent="0.3">
      <c r="A5545">
        <v>5547</v>
      </c>
      <c r="B5545">
        <v>25</v>
      </c>
      <c r="C5545" t="s">
        <v>8</v>
      </c>
      <c r="D5545" t="s">
        <v>9</v>
      </c>
      <c r="E5545" t="s">
        <v>25</v>
      </c>
      <c r="F5545">
        <v>1</v>
      </c>
      <c r="G5545" s="1">
        <v>55000</v>
      </c>
      <c r="H5545" t="s">
        <v>27</v>
      </c>
      <c r="I5545" t="s">
        <v>30</v>
      </c>
    </row>
    <row r="5546" spans="1:9" x14ac:dyDescent="0.3">
      <c r="A5546">
        <v>5548</v>
      </c>
      <c r="B5546">
        <v>30</v>
      </c>
      <c r="C5546" t="s">
        <v>13</v>
      </c>
      <c r="D5546" t="s">
        <v>9</v>
      </c>
      <c r="E5546" t="s">
        <v>29</v>
      </c>
      <c r="F5546">
        <v>5</v>
      </c>
      <c r="G5546" s="1">
        <v>85000</v>
      </c>
      <c r="H5546" t="s">
        <v>20</v>
      </c>
      <c r="I5546" t="s">
        <v>12</v>
      </c>
    </row>
    <row r="5547" spans="1:9" x14ac:dyDescent="0.3">
      <c r="A5547">
        <v>5549</v>
      </c>
      <c r="B5547">
        <v>34</v>
      </c>
      <c r="C5547" t="s">
        <v>8</v>
      </c>
      <c r="D5547" t="s">
        <v>18</v>
      </c>
      <c r="E5547" t="s">
        <v>92</v>
      </c>
      <c r="F5547">
        <v>11</v>
      </c>
      <c r="G5547" s="1">
        <v>170000</v>
      </c>
      <c r="H5547" t="s">
        <v>27</v>
      </c>
      <c r="I5547" t="s">
        <v>12</v>
      </c>
    </row>
    <row r="5548" spans="1:9" x14ac:dyDescent="0.3">
      <c r="A5548">
        <v>5550</v>
      </c>
      <c r="B5548">
        <v>28</v>
      </c>
      <c r="C5548" t="s">
        <v>13</v>
      </c>
      <c r="D5548" t="s">
        <v>9</v>
      </c>
      <c r="E5548" t="s">
        <v>24</v>
      </c>
      <c r="F5548">
        <v>3</v>
      </c>
      <c r="G5548" s="1">
        <v>60000</v>
      </c>
      <c r="H5548" t="s">
        <v>32</v>
      </c>
      <c r="I5548" t="s">
        <v>33</v>
      </c>
    </row>
    <row r="5549" spans="1:9" x14ac:dyDescent="0.3">
      <c r="A5549">
        <v>5551</v>
      </c>
      <c r="B5549">
        <v>32</v>
      </c>
      <c r="C5549" t="s">
        <v>8</v>
      </c>
      <c r="D5549" t="s">
        <v>9</v>
      </c>
      <c r="E5549" t="s">
        <v>25</v>
      </c>
      <c r="F5549">
        <v>7</v>
      </c>
      <c r="G5549" s="1">
        <v>120000</v>
      </c>
      <c r="H5549" t="s">
        <v>32</v>
      </c>
      <c r="I5549" t="s">
        <v>12</v>
      </c>
    </row>
    <row r="5550" spans="1:9" x14ac:dyDescent="0.3">
      <c r="A5550">
        <v>5552</v>
      </c>
      <c r="B5550">
        <v>24</v>
      </c>
      <c r="C5550" t="s">
        <v>13</v>
      </c>
      <c r="D5550" t="s">
        <v>210</v>
      </c>
      <c r="E5550" t="s">
        <v>217</v>
      </c>
      <c r="F5550">
        <v>0</v>
      </c>
      <c r="G5550" s="1">
        <v>25000</v>
      </c>
      <c r="H5550" t="s">
        <v>27</v>
      </c>
      <c r="I5550" t="s">
        <v>28</v>
      </c>
    </row>
    <row r="5551" spans="1:9" x14ac:dyDescent="0.3">
      <c r="A5551">
        <v>5553</v>
      </c>
      <c r="B5551">
        <v>37</v>
      </c>
      <c r="C5551" t="s">
        <v>8</v>
      </c>
      <c r="D5551" t="s">
        <v>14</v>
      </c>
      <c r="E5551" t="s">
        <v>218</v>
      </c>
      <c r="F5551">
        <v>14</v>
      </c>
      <c r="G5551" s="1">
        <v>180000</v>
      </c>
      <c r="H5551" t="s">
        <v>11</v>
      </c>
      <c r="I5551" t="s">
        <v>12</v>
      </c>
    </row>
    <row r="5552" spans="1:9" x14ac:dyDescent="0.3">
      <c r="A5552">
        <v>5554</v>
      </c>
      <c r="B5552">
        <v>39</v>
      </c>
      <c r="C5552" t="s">
        <v>13</v>
      </c>
      <c r="D5552" t="s">
        <v>9</v>
      </c>
      <c r="E5552" t="s">
        <v>51</v>
      </c>
      <c r="F5552">
        <v>16</v>
      </c>
      <c r="G5552" s="1">
        <v>200000</v>
      </c>
      <c r="H5552" t="s">
        <v>32</v>
      </c>
      <c r="I5552" t="s">
        <v>12</v>
      </c>
    </row>
    <row r="5553" spans="1:9" x14ac:dyDescent="0.3">
      <c r="A5553">
        <v>5555</v>
      </c>
      <c r="B5553">
        <v>26</v>
      </c>
      <c r="C5553" t="s">
        <v>8</v>
      </c>
      <c r="D5553" t="s">
        <v>9</v>
      </c>
      <c r="E5553" t="s">
        <v>57</v>
      </c>
      <c r="F5553">
        <v>2</v>
      </c>
      <c r="G5553" s="1">
        <v>50000</v>
      </c>
      <c r="H5553" t="s">
        <v>32</v>
      </c>
      <c r="I5553" t="s">
        <v>12</v>
      </c>
    </row>
    <row r="5554" spans="1:9" x14ac:dyDescent="0.3">
      <c r="A5554">
        <v>5556</v>
      </c>
      <c r="B5554">
        <v>31</v>
      </c>
      <c r="C5554" t="s">
        <v>13</v>
      </c>
      <c r="D5554" t="s">
        <v>18</v>
      </c>
      <c r="E5554" t="s">
        <v>60</v>
      </c>
      <c r="F5554">
        <v>8</v>
      </c>
      <c r="G5554" s="1">
        <v>140000</v>
      </c>
      <c r="H5554" t="s">
        <v>11</v>
      </c>
      <c r="I5554" t="s">
        <v>35</v>
      </c>
    </row>
    <row r="5555" spans="1:9" x14ac:dyDescent="0.3">
      <c r="A5555">
        <v>5557</v>
      </c>
      <c r="B5555">
        <v>29</v>
      </c>
      <c r="C5555" t="s">
        <v>8</v>
      </c>
      <c r="D5555" t="s">
        <v>9</v>
      </c>
      <c r="E5555" t="s">
        <v>24</v>
      </c>
      <c r="F5555">
        <v>4</v>
      </c>
      <c r="G5555" s="1">
        <v>70000</v>
      </c>
      <c r="H5555" t="s">
        <v>11</v>
      </c>
      <c r="I5555" t="s">
        <v>12</v>
      </c>
    </row>
    <row r="5556" spans="1:9" x14ac:dyDescent="0.3">
      <c r="A5556">
        <v>5558</v>
      </c>
      <c r="B5556">
        <v>33</v>
      </c>
      <c r="C5556" t="s">
        <v>13</v>
      </c>
      <c r="D5556" t="s">
        <v>14</v>
      </c>
      <c r="E5556" t="s">
        <v>42</v>
      </c>
      <c r="F5556">
        <v>9</v>
      </c>
      <c r="G5556" s="1">
        <v>130000</v>
      </c>
      <c r="H5556" t="s">
        <v>27</v>
      </c>
      <c r="I5556" t="s">
        <v>28</v>
      </c>
    </row>
    <row r="5557" spans="1:9" x14ac:dyDescent="0.3">
      <c r="A5557">
        <v>5559</v>
      </c>
      <c r="B5557">
        <v>27</v>
      </c>
      <c r="C5557" t="s">
        <v>8</v>
      </c>
      <c r="D5557" t="s">
        <v>9</v>
      </c>
      <c r="E5557" t="s">
        <v>10</v>
      </c>
      <c r="F5557">
        <v>3</v>
      </c>
      <c r="G5557" s="1">
        <v>80000</v>
      </c>
      <c r="H5557" t="s">
        <v>20</v>
      </c>
      <c r="I5557" t="s">
        <v>23</v>
      </c>
    </row>
    <row r="5558" spans="1:9" x14ac:dyDescent="0.3">
      <c r="A5558">
        <v>5560</v>
      </c>
      <c r="B5558">
        <v>36</v>
      </c>
      <c r="C5558" t="s">
        <v>13</v>
      </c>
      <c r="D5558" t="s">
        <v>18</v>
      </c>
      <c r="E5558" t="s">
        <v>109</v>
      </c>
      <c r="F5558">
        <v>12</v>
      </c>
      <c r="G5558" s="1">
        <v>160000</v>
      </c>
      <c r="H5558" t="s">
        <v>11</v>
      </c>
      <c r="I5558" t="s">
        <v>12</v>
      </c>
    </row>
    <row r="5559" spans="1:9" x14ac:dyDescent="0.3">
      <c r="A5559">
        <v>5561</v>
      </c>
      <c r="B5559">
        <v>25</v>
      </c>
      <c r="C5559" t="s">
        <v>8</v>
      </c>
      <c r="D5559" t="s">
        <v>9</v>
      </c>
      <c r="E5559" t="s">
        <v>25</v>
      </c>
      <c r="F5559">
        <v>1</v>
      </c>
      <c r="G5559" s="1">
        <v>55000</v>
      </c>
      <c r="H5559" t="s">
        <v>27</v>
      </c>
      <c r="I5559" t="s">
        <v>30</v>
      </c>
    </row>
    <row r="5560" spans="1:9" x14ac:dyDescent="0.3">
      <c r="A5560">
        <v>5562</v>
      </c>
      <c r="B5560">
        <v>30</v>
      </c>
      <c r="C5560" t="s">
        <v>13</v>
      </c>
      <c r="D5560" t="s">
        <v>9</v>
      </c>
      <c r="E5560" t="s">
        <v>29</v>
      </c>
      <c r="F5560">
        <v>5</v>
      </c>
      <c r="G5560" s="1">
        <v>85000</v>
      </c>
      <c r="H5560" t="s">
        <v>11</v>
      </c>
      <c r="I5560" t="s">
        <v>23</v>
      </c>
    </row>
    <row r="5561" spans="1:9" x14ac:dyDescent="0.3">
      <c r="A5561">
        <v>5563</v>
      </c>
      <c r="B5561">
        <v>34</v>
      </c>
      <c r="C5561" t="s">
        <v>8</v>
      </c>
      <c r="D5561" t="s">
        <v>18</v>
      </c>
      <c r="E5561" t="s">
        <v>92</v>
      </c>
      <c r="F5561">
        <v>11</v>
      </c>
      <c r="G5561" s="1">
        <v>170000</v>
      </c>
      <c r="H5561" t="s">
        <v>20</v>
      </c>
      <c r="I5561" t="s">
        <v>12</v>
      </c>
    </row>
    <row r="5562" spans="1:9" x14ac:dyDescent="0.3">
      <c r="A5562">
        <v>5564</v>
      </c>
      <c r="B5562">
        <v>28</v>
      </c>
      <c r="C5562" t="s">
        <v>13</v>
      </c>
      <c r="D5562" t="s">
        <v>9</v>
      </c>
      <c r="E5562" t="s">
        <v>24</v>
      </c>
      <c r="F5562">
        <v>3</v>
      </c>
      <c r="G5562" s="1">
        <v>60000</v>
      </c>
      <c r="H5562" t="s">
        <v>16</v>
      </c>
      <c r="I5562" t="s">
        <v>23</v>
      </c>
    </row>
    <row r="5563" spans="1:9" x14ac:dyDescent="0.3">
      <c r="A5563">
        <v>5565</v>
      </c>
      <c r="B5563">
        <v>32</v>
      </c>
      <c r="C5563" t="s">
        <v>8</v>
      </c>
      <c r="D5563" t="s">
        <v>9</v>
      </c>
      <c r="E5563" t="s">
        <v>25</v>
      </c>
      <c r="F5563">
        <v>7</v>
      </c>
      <c r="G5563" s="1">
        <v>120000</v>
      </c>
      <c r="H5563" t="s">
        <v>32</v>
      </c>
      <c r="I5563" t="s">
        <v>23</v>
      </c>
    </row>
    <row r="5564" spans="1:9" x14ac:dyDescent="0.3">
      <c r="A5564">
        <v>5566</v>
      </c>
      <c r="B5564">
        <v>24</v>
      </c>
      <c r="C5564" t="s">
        <v>13</v>
      </c>
      <c r="D5564" t="s">
        <v>210</v>
      </c>
      <c r="E5564" t="s">
        <v>217</v>
      </c>
      <c r="F5564">
        <v>0</v>
      </c>
      <c r="G5564" s="1">
        <v>25000</v>
      </c>
      <c r="H5564" t="s">
        <v>16</v>
      </c>
      <c r="I5564" t="s">
        <v>23</v>
      </c>
    </row>
    <row r="5565" spans="1:9" x14ac:dyDescent="0.3">
      <c r="A5565">
        <v>5567</v>
      </c>
      <c r="B5565">
        <v>37</v>
      </c>
      <c r="C5565" t="s">
        <v>8</v>
      </c>
      <c r="D5565" t="s">
        <v>14</v>
      </c>
      <c r="E5565" t="s">
        <v>218</v>
      </c>
      <c r="F5565">
        <v>14</v>
      </c>
      <c r="G5565" s="1">
        <v>180000</v>
      </c>
      <c r="H5565" t="s">
        <v>27</v>
      </c>
      <c r="I5565" t="s">
        <v>30</v>
      </c>
    </row>
    <row r="5566" spans="1:9" x14ac:dyDescent="0.3">
      <c r="A5566">
        <v>5568</v>
      </c>
      <c r="B5566">
        <v>39</v>
      </c>
      <c r="C5566" t="s">
        <v>13</v>
      </c>
      <c r="D5566" t="s">
        <v>9</v>
      </c>
      <c r="E5566" t="s">
        <v>51</v>
      </c>
      <c r="F5566">
        <v>16</v>
      </c>
      <c r="G5566" s="1">
        <v>200000</v>
      </c>
      <c r="H5566" t="s">
        <v>20</v>
      </c>
      <c r="I5566" t="s">
        <v>12</v>
      </c>
    </row>
    <row r="5567" spans="1:9" x14ac:dyDescent="0.3">
      <c r="A5567">
        <v>5569</v>
      </c>
      <c r="B5567">
        <v>26</v>
      </c>
      <c r="C5567" t="s">
        <v>8</v>
      </c>
      <c r="D5567" t="s">
        <v>9</v>
      </c>
      <c r="E5567" t="s">
        <v>57</v>
      </c>
      <c r="F5567">
        <v>2</v>
      </c>
      <c r="G5567" s="1">
        <v>50000</v>
      </c>
      <c r="H5567" t="s">
        <v>20</v>
      </c>
      <c r="I5567" t="s">
        <v>56</v>
      </c>
    </row>
    <row r="5568" spans="1:9" x14ac:dyDescent="0.3">
      <c r="A5568">
        <v>5570</v>
      </c>
      <c r="B5568">
        <v>31</v>
      </c>
      <c r="C5568" t="s">
        <v>13</v>
      </c>
      <c r="D5568" t="s">
        <v>18</v>
      </c>
      <c r="E5568" t="s">
        <v>60</v>
      </c>
      <c r="F5568">
        <v>8</v>
      </c>
      <c r="G5568" s="1">
        <v>140000</v>
      </c>
      <c r="H5568" t="s">
        <v>32</v>
      </c>
      <c r="I5568" t="s">
        <v>12</v>
      </c>
    </row>
    <row r="5569" spans="1:9" x14ac:dyDescent="0.3">
      <c r="A5569">
        <v>5571</v>
      </c>
      <c r="B5569">
        <v>29</v>
      </c>
      <c r="C5569" t="s">
        <v>8</v>
      </c>
      <c r="D5569" t="s">
        <v>9</v>
      </c>
      <c r="E5569" t="s">
        <v>24</v>
      </c>
      <c r="F5569">
        <v>4</v>
      </c>
      <c r="G5569" s="1">
        <v>70000</v>
      </c>
      <c r="H5569" t="s">
        <v>20</v>
      </c>
      <c r="I5569" t="s">
        <v>12</v>
      </c>
    </row>
    <row r="5570" spans="1:9" x14ac:dyDescent="0.3">
      <c r="A5570">
        <v>5572</v>
      </c>
      <c r="B5570">
        <v>33</v>
      </c>
      <c r="C5570" t="s">
        <v>13</v>
      </c>
      <c r="D5570" t="s">
        <v>14</v>
      </c>
      <c r="E5570" t="s">
        <v>42</v>
      </c>
      <c r="F5570">
        <v>9</v>
      </c>
      <c r="G5570" s="1">
        <v>130000</v>
      </c>
      <c r="H5570" t="s">
        <v>16</v>
      </c>
      <c r="I5570" t="s">
        <v>39</v>
      </c>
    </row>
    <row r="5571" spans="1:9" x14ac:dyDescent="0.3">
      <c r="A5571">
        <v>5573</v>
      </c>
      <c r="B5571">
        <v>27</v>
      </c>
      <c r="C5571" t="s">
        <v>8</v>
      </c>
      <c r="D5571" t="s">
        <v>9</v>
      </c>
      <c r="E5571" t="s">
        <v>10</v>
      </c>
      <c r="F5571">
        <v>3</v>
      </c>
      <c r="G5571" s="1">
        <v>80000</v>
      </c>
      <c r="H5571" t="s">
        <v>16</v>
      </c>
      <c r="I5571" t="s">
        <v>17</v>
      </c>
    </row>
    <row r="5572" spans="1:9" x14ac:dyDescent="0.3">
      <c r="A5572">
        <v>5574</v>
      </c>
      <c r="B5572">
        <v>36</v>
      </c>
      <c r="C5572" t="s">
        <v>13</v>
      </c>
      <c r="D5572" t="s">
        <v>18</v>
      </c>
      <c r="E5572" t="s">
        <v>109</v>
      </c>
      <c r="F5572">
        <v>12</v>
      </c>
      <c r="G5572" s="1">
        <v>160000</v>
      </c>
      <c r="H5572" t="s">
        <v>27</v>
      </c>
      <c r="I5572" t="s">
        <v>12</v>
      </c>
    </row>
    <row r="5573" spans="1:9" x14ac:dyDescent="0.3">
      <c r="A5573">
        <v>5575</v>
      </c>
      <c r="B5573">
        <v>25</v>
      </c>
      <c r="C5573" t="s">
        <v>8</v>
      </c>
      <c r="D5573" t="s">
        <v>9</v>
      </c>
      <c r="E5573" t="s">
        <v>25</v>
      </c>
      <c r="F5573">
        <v>1</v>
      </c>
      <c r="G5573" s="1">
        <v>55000</v>
      </c>
      <c r="H5573" t="s">
        <v>11</v>
      </c>
      <c r="I5573" t="s">
        <v>23</v>
      </c>
    </row>
    <row r="5574" spans="1:9" x14ac:dyDescent="0.3">
      <c r="A5574">
        <v>5576</v>
      </c>
      <c r="B5574">
        <v>30</v>
      </c>
      <c r="C5574" t="s">
        <v>13</v>
      </c>
      <c r="D5574" t="s">
        <v>9</v>
      </c>
      <c r="E5574" t="s">
        <v>29</v>
      </c>
      <c r="F5574">
        <v>5</v>
      </c>
      <c r="G5574" s="1">
        <v>85000</v>
      </c>
      <c r="H5574" t="s">
        <v>27</v>
      </c>
      <c r="I5574" t="s">
        <v>30</v>
      </c>
    </row>
    <row r="5575" spans="1:9" x14ac:dyDescent="0.3">
      <c r="A5575">
        <v>5577</v>
      </c>
      <c r="B5575">
        <v>34</v>
      </c>
      <c r="C5575" t="s">
        <v>8</v>
      </c>
      <c r="D5575" t="s">
        <v>18</v>
      </c>
      <c r="E5575" t="s">
        <v>92</v>
      </c>
      <c r="F5575">
        <v>11</v>
      </c>
      <c r="G5575" s="1">
        <v>170000</v>
      </c>
      <c r="H5575" t="s">
        <v>11</v>
      </c>
      <c r="I5575" t="s">
        <v>12</v>
      </c>
    </row>
    <row r="5576" spans="1:9" x14ac:dyDescent="0.3">
      <c r="A5576">
        <v>5578</v>
      </c>
      <c r="B5576">
        <v>28</v>
      </c>
      <c r="C5576" t="s">
        <v>13</v>
      </c>
      <c r="D5576" t="s">
        <v>9</v>
      </c>
      <c r="E5576" t="s">
        <v>24</v>
      </c>
      <c r="F5576">
        <v>3</v>
      </c>
      <c r="G5576" s="1">
        <v>60000</v>
      </c>
      <c r="H5576" t="s">
        <v>27</v>
      </c>
      <c r="I5576" t="s">
        <v>30</v>
      </c>
    </row>
    <row r="5577" spans="1:9" x14ac:dyDescent="0.3">
      <c r="A5577">
        <v>5579</v>
      </c>
      <c r="B5577">
        <v>32</v>
      </c>
      <c r="C5577" t="s">
        <v>8</v>
      </c>
      <c r="D5577" t="s">
        <v>9</v>
      </c>
      <c r="E5577" t="s">
        <v>25</v>
      </c>
      <c r="F5577">
        <v>7</v>
      </c>
      <c r="G5577" s="1">
        <v>120000</v>
      </c>
      <c r="H5577" t="s">
        <v>32</v>
      </c>
      <c r="I5577" t="s">
        <v>12</v>
      </c>
    </row>
    <row r="5578" spans="1:9" x14ac:dyDescent="0.3">
      <c r="A5578">
        <v>5580</v>
      </c>
      <c r="B5578">
        <v>24</v>
      </c>
      <c r="C5578" t="s">
        <v>13</v>
      </c>
      <c r="D5578" t="s">
        <v>210</v>
      </c>
      <c r="E5578" t="s">
        <v>217</v>
      </c>
      <c r="F5578">
        <v>0</v>
      </c>
      <c r="G5578" s="1">
        <v>25000</v>
      </c>
      <c r="H5578" t="s">
        <v>20</v>
      </c>
      <c r="I5578" t="s">
        <v>12</v>
      </c>
    </row>
    <row r="5579" spans="1:9" x14ac:dyDescent="0.3">
      <c r="A5579">
        <v>5581</v>
      </c>
      <c r="B5579">
        <v>37</v>
      </c>
      <c r="C5579" t="s">
        <v>8</v>
      </c>
      <c r="D5579" t="s">
        <v>14</v>
      </c>
      <c r="E5579" t="s">
        <v>218</v>
      </c>
      <c r="F5579">
        <v>14</v>
      </c>
      <c r="G5579" s="1">
        <v>180000</v>
      </c>
      <c r="H5579" t="s">
        <v>20</v>
      </c>
      <c r="I5579" t="s">
        <v>56</v>
      </c>
    </row>
    <row r="5580" spans="1:9" x14ac:dyDescent="0.3">
      <c r="A5580">
        <v>5582</v>
      </c>
      <c r="B5580">
        <v>39</v>
      </c>
      <c r="C5580" t="s">
        <v>13</v>
      </c>
      <c r="D5580" t="s">
        <v>9</v>
      </c>
      <c r="E5580" t="s">
        <v>51</v>
      </c>
      <c r="F5580">
        <v>16</v>
      </c>
      <c r="G5580" s="1">
        <v>200000</v>
      </c>
      <c r="H5580" t="s">
        <v>20</v>
      </c>
      <c r="I5580" t="s">
        <v>12</v>
      </c>
    </row>
    <row r="5581" spans="1:9" x14ac:dyDescent="0.3">
      <c r="A5581">
        <v>5583</v>
      </c>
      <c r="B5581">
        <v>26</v>
      </c>
      <c r="C5581" t="s">
        <v>8</v>
      </c>
      <c r="D5581" t="s">
        <v>9</v>
      </c>
      <c r="E5581" t="s">
        <v>57</v>
      </c>
      <c r="F5581">
        <v>2</v>
      </c>
      <c r="G5581" s="1">
        <v>50000</v>
      </c>
      <c r="H5581" t="s">
        <v>32</v>
      </c>
      <c r="I5581" t="s">
        <v>33</v>
      </c>
    </row>
    <row r="5582" spans="1:9" x14ac:dyDescent="0.3">
      <c r="A5582">
        <v>5584</v>
      </c>
      <c r="B5582">
        <v>31</v>
      </c>
      <c r="C5582" t="s">
        <v>13</v>
      </c>
      <c r="D5582" t="s">
        <v>18</v>
      </c>
      <c r="E5582" t="s">
        <v>60</v>
      </c>
      <c r="F5582">
        <v>8</v>
      </c>
      <c r="G5582" s="1">
        <v>140000</v>
      </c>
      <c r="H5582" t="s">
        <v>11</v>
      </c>
      <c r="I5582" t="s">
        <v>44</v>
      </c>
    </row>
    <row r="5583" spans="1:9" x14ac:dyDescent="0.3">
      <c r="A5583">
        <v>5585</v>
      </c>
      <c r="B5583">
        <v>29</v>
      </c>
      <c r="C5583" t="s">
        <v>8</v>
      </c>
      <c r="D5583" t="s">
        <v>9</v>
      </c>
      <c r="E5583" t="s">
        <v>24</v>
      </c>
      <c r="F5583">
        <v>4</v>
      </c>
      <c r="G5583" s="1">
        <v>70000</v>
      </c>
      <c r="H5583" t="s">
        <v>16</v>
      </c>
      <c r="I5583" t="s">
        <v>12</v>
      </c>
    </row>
    <row r="5584" spans="1:9" x14ac:dyDescent="0.3">
      <c r="A5584">
        <v>5586</v>
      </c>
      <c r="B5584">
        <v>33</v>
      </c>
      <c r="C5584" t="s">
        <v>13</v>
      </c>
      <c r="D5584" t="s">
        <v>14</v>
      </c>
      <c r="E5584" t="s">
        <v>42</v>
      </c>
      <c r="F5584">
        <v>9</v>
      </c>
      <c r="G5584" s="1">
        <v>130000</v>
      </c>
      <c r="H5584" t="s">
        <v>27</v>
      </c>
      <c r="I5584" t="s">
        <v>12</v>
      </c>
    </row>
    <row r="5585" spans="1:9" x14ac:dyDescent="0.3">
      <c r="A5585">
        <v>5587</v>
      </c>
      <c r="B5585">
        <v>27</v>
      </c>
      <c r="C5585" t="s">
        <v>8</v>
      </c>
      <c r="D5585" t="s">
        <v>9</v>
      </c>
      <c r="E5585" t="s">
        <v>10</v>
      </c>
      <c r="F5585">
        <v>3</v>
      </c>
      <c r="G5585" s="1">
        <v>80000</v>
      </c>
      <c r="H5585" t="s">
        <v>27</v>
      </c>
      <c r="I5585" t="s">
        <v>28</v>
      </c>
    </row>
    <row r="5586" spans="1:9" x14ac:dyDescent="0.3">
      <c r="A5586">
        <v>5588</v>
      </c>
      <c r="B5586">
        <v>36</v>
      </c>
      <c r="C5586" t="s">
        <v>13</v>
      </c>
      <c r="D5586" t="s">
        <v>18</v>
      </c>
      <c r="E5586" t="s">
        <v>109</v>
      </c>
      <c r="F5586">
        <v>12</v>
      </c>
      <c r="G5586" s="1">
        <v>160000</v>
      </c>
      <c r="H5586" t="s">
        <v>20</v>
      </c>
      <c r="I5586" t="s">
        <v>12</v>
      </c>
    </row>
    <row r="5587" spans="1:9" x14ac:dyDescent="0.3">
      <c r="A5587">
        <v>5589</v>
      </c>
      <c r="B5587">
        <v>25</v>
      </c>
      <c r="C5587" t="s">
        <v>8</v>
      </c>
      <c r="D5587" t="s">
        <v>9</v>
      </c>
      <c r="E5587" t="s">
        <v>25</v>
      </c>
      <c r="F5587">
        <v>1</v>
      </c>
      <c r="G5587" s="1">
        <v>55000</v>
      </c>
      <c r="H5587" t="s">
        <v>20</v>
      </c>
      <c r="I5587" t="s">
        <v>12</v>
      </c>
    </row>
    <row r="5588" spans="1:9" x14ac:dyDescent="0.3">
      <c r="A5588">
        <v>5590</v>
      </c>
      <c r="B5588">
        <v>30</v>
      </c>
      <c r="C5588" t="s">
        <v>13</v>
      </c>
      <c r="D5588" t="s">
        <v>9</v>
      </c>
      <c r="E5588" t="s">
        <v>29</v>
      </c>
      <c r="F5588">
        <v>5</v>
      </c>
      <c r="G5588" s="1">
        <v>85000</v>
      </c>
      <c r="H5588" t="s">
        <v>27</v>
      </c>
      <c r="I5588" t="s">
        <v>28</v>
      </c>
    </row>
    <row r="5589" spans="1:9" x14ac:dyDescent="0.3">
      <c r="A5589">
        <v>5591</v>
      </c>
      <c r="B5589">
        <v>34</v>
      </c>
      <c r="C5589" t="s">
        <v>8</v>
      </c>
      <c r="D5589" t="s">
        <v>18</v>
      </c>
      <c r="E5589" t="s">
        <v>92</v>
      </c>
      <c r="F5589">
        <v>11</v>
      </c>
      <c r="G5589" s="1">
        <v>170000</v>
      </c>
      <c r="H5589" t="s">
        <v>27</v>
      </c>
      <c r="I5589" t="s">
        <v>12</v>
      </c>
    </row>
    <row r="5590" spans="1:9" x14ac:dyDescent="0.3">
      <c r="A5590">
        <v>5592</v>
      </c>
      <c r="B5590">
        <v>28</v>
      </c>
      <c r="C5590" t="s">
        <v>13</v>
      </c>
      <c r="D5590" t="s">
        <v>9</v>
      </c>
      <c r="E5590" t="s">
        <v>24</v>
      </c>
      <c r="F5590">
        <v>3</v>
      </c>
      <c r="G5590" s="1">
        <v>60000</v>
      </c>
      <c r="H5590" t="s">
        <v>20</v>
      </c>
      <c r="I5590" t="s">
        <v>23</v>
      </c>
    </row>
    <row r="5591" spans="1:9" x14ac:dyDescent="0.3">
      <c r="A5591">
        <v>5593</v>
      </c>
      <c r="B5591">
        <v>32</v>
      </c>
      <c r="C5591" t="s">
        <v>8</v>
      </c>
      <c r="D5591" t="s">
        <v>9</v>
      </c>
      <c r="E5591" t="s">
        <v>25</v>
      </c>
      <c r="F5591">
        <v>7</v>
      </c>
      <c r="G5591" s="1">
        <v>120000</v>
      </c>
      <c r="H5591" t="s">
        <v>16</v>
      </c>
      <c r="I5591" t="s">
        <v>12</v>
      </c>
    </row>
    <row r="5592" spans="1:9" x14ac:dyDescent="0.3">
      <c r="A5592">
        <v>5594</v>
      </c>
      <c r="B5592">
        <v>24</v>
      </c>
      <c r="C5592" t="s">
        <v>13</v>
      </c>
      <c r="D5592" t="s">
        <v>210</v>
      </c>
      <c r="E5592" t="s">
        <v>217</v>
      </c>
      <c r="F5592">
        <v>0</v>
      </c>
      <c r="G5592" s="1">
        <v>25000</v>
      </c>
      <c r="H5592" t="s">
        <v>11</v>
      </c>
      <c r="I5592" t="s">
        <v>35</v>
      </c>
    </row>
    <row r="5593" spans="1:9" x14ac:dyDescent="0.3">
      <c r="A5593">
        <v>5595</v>
      </c>
      <c r="B5593">
        <v>37</v>
      </c>
      <c r="C5593" t="s">
        <v>8</v>
      </c>
      <c r="D5593" t="s">
        <v>14</v>
      </c>
      <c r="E5593" t="s">
        <v>218</v>
      </c>
      <c r="F5593">
        <v>14</v>
      </c>
      <c r="G5593" s="1">
        <v>180000</v>
      </c>
      <c r="H5593" t="s">
        <v>16</v>
      </c>
      <c r="I5593" t="s">
        <v>39</v>
      </c>
    </row>
    <row r="5594" spans="1:9" x14ac:dyDescent="0.3">
      <c r="A5594">
        <v>5596</v>
      </c>
      <c r="B5594">
        <v>39</v>
      </c>
      <c r="C5594" t="s">
        <v>13</v>
      </c>
      <c r="D5594" t="s">
        <v>9</v>
      </c>
      <c r="E5594" t="s">
        <v>51</v>
      </c>
      <c r="F5594">
        <v>16</v>
      </c>
      <c r="G5594" s="1">
        <v>200000</v>
      </c>
      <c r="H5594" t="s">
        <v>27</v>
      </c>
      <c r="I5594" t="s">
        <v>30</v>
      </c>
    </row>
    <row r="5595" spans="1:9" x14ac:dyDescent="0.3">
      <c r="A5595">
        <v>5597</v>
      </c>
      <c r="B5595">
        <v>26</v>
      </c>
      <c r="C5595" t="s">
        <v>8</v>
      </c>
      <c r="D5595" t="s">
        <v>9</v>
      </c>
      <c r="E5595" t="s">
        <v>57</v>
      </c>
      <c r="F5595">
        <v>2</v>
      </c>
      <c r="G5595" s="1">
        <v>50000</v>
      </c>
      <c r="H5595" t="s">
        <v>11</v>
      </c>
      <c r="I5595" t="s">
        <v>12</v>
      </c>
    </row>
    <row r="5596" spans="1:9" x14ac:dyDescent="0.3">
      <c r="A5596">
        <v>5598</v>
      </c>
      <c r="B5596">
        <v>31</v>
      </c>
      <c r="C5596" t="s">
        <v>13</v>
      </c>
      <c r="D5596" t="s">
        <v>18</v>
      </c>
      <c r="E5596" t="s">
        <v>60</v>
      </c>
      <c r="F5596">
        <v>8</v>
      </c>
      <c r="G5596" s="1">
        <v>140000</v>
      </c>
      <c r="H5596" t="s">
        <v>27</v>
      </c>
      <c r="I5596" t="s">
        <v>28</v>
      </c>
    </row>
    <row r="5597" spans="1:9" x14ac:dyDescent="0.3">
      <c r="A5597">
        <v>5599</v>
      </c>
      <c r="B5597">
        <v>29</v>
      </c>
      <c r="C5597" t="s">
        <v>8</v>
      </c>
      <c r="D5597" t="s">
        <v>9</v>
      </c>
      <c r="E5597" t="s">
        <v>24</v>
      </c>
      <c r="F5597">
        <v>4</v>
      </c>
      <c r="G5597" s="1">
        <v>70000</v>
      </c>
      <c r="H5597" t="s">
        <v>27</v>
      </c>
      <c r="I5597" t="s">
        <v>28</v>
      </c>
    </row>
    <row r="5598" spans="1:9" x14ac:dyDescent="0.3">
      <c r="A5598">
        <v>5600</v>
      </c>
      <c r="B5598">
        <v>33</v>
      </c>
      <c r="C5598" t="s">
        <v>13</v>
      </c>
      <c r="D5598" t="s">
        <v>14</v>
      </c>
      <c r="E5598" t="s">
        <v>42</v>
      </c>
      <c r="F5598">
        <v>9</v>
      </c>
      <c r="G5598" s="1">
        <v>130000</v>
      </c>
      <c r="H5598" t="s">
        <v>20</v>
      </c>
      <c r="I5598" t="s">
        <v>56</v>
      </c>
    </row>
    <row r="5599" spans="1:9" x14ac:dyDescent="0.3">
      <c r="A5599">
        <v>5601</v>
      </c>
      <c r="B5599">
        <v>27</v>
      </c>
      <c r="C5599" t="s">
        <v>8</v>
      </c>
      <c r="D5599" t="s">
        <v>9</v>
      </c>
      <c r="E5599" t="s">
        <v>10</v>
      </c>
      <c r="F5599">
        <v>3</v>
      </c>
      <c r="G5599" s="1">
        <v>80000</v>
      </c>
      <c r="H5599" t="s">
        <v>11</v>
      </c>
      <c r="I5599" t="s">
        <v>44</v>
      </c>
    </row>
    <row r="5600" spans="1:9" x14ac:dyDescent="0.3">
      <c r="A5600">
        <v>5602</v>
      </c>
      <c r="B5600">
        <v>36</v>
      </c>
      <c r="C5600" t="s">
        <v>13</v>
      </c>
      <c r="D5600" t="s">
        <v>18</v>
      </c>
      <c r="E5600" t="s">
        <v>109</v>
      </c>
      <c r="F5600">
        <v>12</v>
      </c>
      <c r="G5600" s="1">
        <v>160000</v>
      </c>
      <c r="H5600" t="s">
        <v>27</v>
      </c>
      <c r="I5600" t="s">
        <v>28</v>
      </c>
    </row>
    <row r="5601" spans="1:9" x14ac:dyDescent="0.3">
      <c r="A5601">
        <v>5603</v>
      </c>
      <c r="B5601">
        <v>25</v>
      </c>
      <c r="C5601" t="s">
        <v>8</v>
      </c>
      <c r="D5601" t="s">
        <v>9</v>
      </c>
      <c r="E5601" t="s">
        <v>25</v>
      </c>
      <c r="F5601">
        <v>1</v>
      </c>
      <c r="G5601" s="1">
        <v>55000</v>
      </c>
      <c r="H5601" t="s">
        <v>20</v>
      </c>
      <c r="I5601" t="s">
        <v>56</v>
      </c>
    </row>
    <row r="5602" spans="1:9" x14ac:dyDescent="0.3">
      <c r="A5602">
        <v>5604</v>
      </c>
      <c r="B5602">
        <v>30</v>
      </c>
      <c r="C5602" t="s">
        <v>13</v>
      </c>
      <c r="D5602" t="s">
        <v>9</v>
      </c>
      <c r="E5602" t="s">
        <v>29</v>
      </c>
      <c r="F5602">
        <v>5</v>
      </c>
      <c r="G5602" s="1">
        <v>85000</v>
      </c>
      <c r="H5602" t="s">
        <v>32</v>
      </c>
      <c r="I5602" t="s">
        <v>12</v>
      </c>
    </row>
    <row r="5603" spans="1:9" x14ac:dyDescent="0.3">
      <c r="A5603">
        <v>5605</v>
      </c>
      <c r="B5603">
        <v>34</v>
      </c>
      <c r="C5603" t="s">
        <v>8</v>
      </c>
      <c r="D5603" t="s">
        <v>18</v>
      </c>
      <c r="E5603" t="s">
        <v>92</v>
      </c>
      <c r="F5603">
        <v>11</v>
      </c>
      <c r="G5603" s="1">
        <v>170000</v>
      </c>
      <c r="H5603" t="s">
        <v>11</v>
      </c>
      <c r="I5603" t="s">
        <v>35</v>
      </c>
    </row>
    <row r="5604" spans="1:9" x14ac:dyDescent="0.3">
      <c r="A5604">
        <v>5606</v>
      </c>
      <c r="B5604">
        <v>28</v>
      </c>
      <c r="C5604" t="s">
        <v>13</v>
      </c>
      <c r="D5604" t="s">
        <v>9</v>
      </c>
      <c r="E5604" t="s">
        <v>24</v>
      </c>
      <c r="F5604">
        <v>3</v>
      </c>
      <c r="G5604" s="1">
        <v>60000</v>
      </c>
      <c r="H5604" t="s">
        <v>11</v>
      </c>
      <c r="I5604" t="s">
        <v>44</v>
      </c>
    </row>
    <row r="5605" spans="1:9" x14ac:dyDescent="0.3">
      <c r="A5605">
        <v>5607</v>
      </c>
      <c r="B5605">
        <v>32</v>
      </c>
      <c r="C5605" t="s">
        <v>8</v>
      </c>
      <c r="D5605" t="s">
        <v>9</v>
      </c>
      <c r="E5605" t="s">
        <v>25</v>
      </c>
      <c r="F5605">
        <v>7</v>
      </c>
      <c r="G5605" s="1">
        <v>120000</v>
      </c>
      <c r="H5605" t="s">
        <v>20</v>
      </c>
      <c r="I5605" t="s">
        <v>56</v>
      </c>
    </row>
    <row r="5606" spans="1:9" x14ac:dyDescent="0.3">
      <c r="A5606">
        <v>5608</v>
      </c>
      <c r="B5606">
        <v>24</v>
      </c>
      <c r="C5606" t="s">
        <v>13</v>
      </c>
      <c r="D5606" t="s">
        <v>210</v>
      </c>
      <c r="E5606" t="s">
        <v>217</v>
      </c>
      <c r="F5606">
        <v>0</v>
      </c>
      <c r="G5606" s="1">
        <v>25000</v>
      </c>
      <c r="H5606" t="s">
        <v>20</v>
      </c>
      <c r="I5606" t="s">
        <v>23</v>
      </c>
    </row>
    <row r="5607" spans="1:9" x14ac:dyDescent="0.3">
      <c r="A5607">
        <v>5609</v>
      </c>
      <c r="B5607">
        <v>37</v>
      </c>
      <c r="C5607" t="s">
        <v>8</v>
      </c>
      <c r="D5607" t="s">
        <v>14</v>
      </c>
      <c r="E5607" t="s">
        <v>218</v>
      </c>
      <c r="F5607">
        <v>14</v>
      </c>
      <c r="G5607" s="1">
        <v>180000</v>
      </c>
      <c r="H5607" t="s">
        <v>20</v>
      </c>
      <c r="I5607" t="s">
        <v>56</v>
      </c>
    </row>
    <row r="5608" spans="1:9" x14ac:dyDescent="0.3">
      <c r="A5608">
        <v>5610</v>
      </c>
      <c r="B5608">
        <v>39</v>
      </c>
      <c r="C5608" t="s">
        <v>13</v>
      </c>
      <c r="D5608" t="s">
        <v>9</v>
      </c>
      <c r="E5608" t="s">
        <v>51</v>
      </c>
      <c r="F5608">
        <v>16</v>
      </c>
      <c r="G5608" s="1">
        <v>200000</v>
      </c>
      <c r="H5608" t="s">
        <v>27</v>
      </c>
      <c r="I5608" t="s">
        <v>12</v>
      </c>
    </row>
    <row r="5609" spans="1:9" x14ac:dyDescent="0.3">
      <c r="A5609">
        <v>5611</v>
      </c>
      <c r="B5609">
        <v>26</v>
      </c>
      <c r="C5609" t="s">
        <v>8</v>
      </c>
      <c r="D5609" t="s">
        <v>9</v>
      </c>
      <c r="E5609" t="s">
        <v>57</v>
      </c>
      <c r="F5609">
        <v>2</v>
      </c>
      <c r="G5609" s="1">
        <v>50000</v>
      </c>
      <c r="H5609" t="s">
        <v>16</v>
      </c>
      <c r="I5609" t="s">
        <v>17</v>
      </c>
    </row>
    <row r="5610" spans="1:9" x14ac:dyDescent="0.3">
      <c r="A5610">
        <v>5612</v>
      </c>
      <c r="B5610">
        <v>31</v>
      </c>
      <c r="C5610" t="s">
        <v>13</v>
      </c>
      <c r="D5610" t="s">
        <v>18</v>
      </c>
      <c r="E5610" t="s">
        <v>60</v>
      </c>
      <c r="F5610">
        <v>8</v>
      </c>
      <c r="G5610" s="1">
        <v>140000</v>
      </c>
      <c r="H5610" t="s">
        <v>27</v>
      </c>
      <c r="I5610" t="s">
        <v>12</v>
      </c>
    </row>
    <row r="5611" spans="1:9" x14ac:dyDescent="0.3">
      <c r="A5611">
        <v>5613</v>
      </c>
      <c r="B5611">
        <v>29</v>
      </c>
      <c r="C5611" t="s">
        <v>8</v>
      </c>
      <c r="D5611" t="s">
        <v>9</v>
      </c>
      <c r="E5611" t="s">
        <v>24</v>
      </c>
      <c r="F5611">
        <v>4</v>
      </c>
      <c r="G5611" s="1">
        <v>70000</v>
      </c>
      <c r="H5611" t="s">
        <v>16</v>
      </c>
      <c r="I5611" t="s">
        <v>17</v>
      </c>
    </row>
    <row r="5612" spans="1:9" x14ac:dyDescent="0.3">
      <c r="A5612">
        <v>5614</v>
      </c>
      <c r="B5612">
        <v>33</v>
      </c>
      <c r="C5612" t="s">
        <v>13</v>
      </c>
      <c r="D5612" t="s">
        <v>14</v>
      </c>
      <c r="E5612" t="s">
        <v>42</v>
      </c>
      <c r="F5612">
        <v>9</v>
      </c>
      <c r="G5612" s="1">
        <v>130000</v>
      </c>
      <c r="H5612" t="s">
        <v>16</v>
      </c>
      <c r="I5612" t="s">
        <v>17</v>
      </c>
    </row>
    <row r="5613" spans="1:9" x14ac:dyDescent="0.3">
      <c r="A5613">
        <v>5615</v>
      </c>
      <c r="B5613">
        <v>27</v>
      </c>
      <c r="C5613" t="s">
        <v>8</v>
      </c>
      <c r="D5613" t="s">
        <v>9</v>
      </c>
      <c r="E5613" t="s">
        <v>10</v>
      </c>
      <c r="F5613">
        <v>3</v>
      </c>
      <c r="G5613" s="1">
        <v>80000</v>
      </c>
      <c r="H5613" t="s">
        <v>16</v>
      </c>
      <c r="I5613" t="s">
        <v>23</v>
      </c>
    </row>
    <row r="5614" spans="1:9" x14ac:dyDescent="0.3">
      <c r="A5614">
        <v>5616</v>
      </c>
      <c r="B5614">
        <v>36</v>
      </c>
      <c r="C5614" t="s">
        <v>13</v>
      </c>
      <c r="D5614" t="s">
        <v>18</v>
      </c>
      <c r="E5614" t="s">
        <v>109</v>
      </c>
      <c r="F5614">
        <v>12</v>
      </c>
      <c r="G5614" s="1">
        <v>160000</v>
      </c>
      <c r="H5614" t="s">
        <v>32</v>
      </c>
      <c r="I5614" t="s">
        <v>33</v>
      </c>
    </row>
    <row r="5615" spans="1:9" x14ac:dyDescent="0.3">
      <c r="A5615">
        <v>5617</v>
      </c>
      <c r="B5615">
        <v>25</v>
      </c>
      <c r="C5615" t="s">
        <v>8</v>
      </c>
      <c r="D5615" t="s">
        <v>9</v>
      </c>
      <c r="E5615" t="s">
        <v>25</v>
      </c>
      <c r="F5615">
        <v>1</v>
      </c>
      <c r="G5615" s="1">
        <v>55000</v>
      </c>
      <c r="H5615" t="s">
        <v>32</v>
      </c>
      <c r="I5615" t="s">
        <v>23</v>
      </c>
    </row>
    <row r="5616" spans="1:9" x14ac:dyDescent="0.3">
      <c r="A5616">
        <v>5618</v>
      </c>
      <c r="B5616">
        <v>30</v>
      </c>
      <c r="C5616" t="s">
        <v>13</v>
      </c>
      <c r="D5616" t="s">
        <v>9</v>
      </c>
      <c r="E5616" t="s">
        <v>29</v>
      </c>
      <c r="F5616">
        <v>5</v>
      </c>
      <c r="G5616" s="1">
        <v>85000</v>
      </c>
      <c r="H5616" t="s">
        <v>20</v>
      </c>
      <c r="I5616" t="s">
        <v>23</v>
      </c>
    </row>
    <row r="5617" spans="1:9" x14ac:dyDescent="0.3">
      <c r="A5617">
        <v>5619</v>
      </c>
      <c r="B5617">
        <v>34</v>
      </c>
      <c r="C5617" t="s">
        <v>8</v>
      </c>
      <c r="D5617" t="s">
        <v>18</v>
      </c>
      <c r="E5617" t="s">
        <v>92</v>
      </c>
      <c r="F5617">
        <v>11</v>
      </c>
      <c r="G5617" s="1">
        <v>170000</v>
      </c>
      <c r="H5617" t="s">
        <v>27</v>
      </c>
      <c r="I5617" t="s">
        <v>28</v>
      </c>
    </row>
    <row r="5618" spans="1:9" x14ac:dyDescent="0.3">
      <c r="A5618">
        <v>5620</v>
      </c>
      <c r="B5618">
        <v>28</v>
      </c>
      <c r="C5618" t="s">
        <v>13</v>
      </c>
      <c r="D5618" t="s">
        <v>9</v>
      </c>
      <c r="E5618" t="s">
        <v>24</v>
      </c>
      <c r="F5618">
        <v>3</v>
      </c>
      <c r="G5618" s="1">
        <v>60000</v>
      </c>
      <c r="H5618" t="s">
        <v>20</v>
      </c>
      <c r="I5618" t="s">
        <v>23</v>
      </c>
    </row>
    <row r="5619" spans="1:9" x14ac:dyDescent="0.3">
      <c r="A5619">
        <v>5621</v>
      </c>
      <c r="B5619">
        <v>32</v>
      </c>
      <c r="C5619" t="s">
        <v>8</v>
      </c>
      <c r="D5619" t="s">
        <v>9</v>
      </c>
      <c r="E5619" t="s">
        <v>25</v>
      </c>
      <c r="F5619">
        <v>7</v>
      </c>
      <c r="G5619" s="1">
        <v>120000</v>
      </c>
      <c r="H5619" t="s">
        <v>27</v>
      </c>
      <c r="I5619" t="s">
        <v>30</v>
      </c>
    </row>
    <row r="5620" spans="1:9" x14ac:dyDescent="0.3">
      <c r="A5620">
        <v>5622</v>
      </c>
      <c r="B5620">
        <v>24</v>
      </c>
      <c r="C5620" t="s">
        <v>13</v>
      </c>
      <c r="D5620" t="s">
        <v>210</v>
      </c>
      <c r="E5620" t="s">
        <v>217</v>
      </c>
      <c r="F5620">
        <v>0</v>
      </c>
      <c r="G5620" s="1">
        <v>25000</v>
      </c>
      <c r="H5620" t="s">
        <v>20</v>
      </c>
      <c r="I5620" t="s">
        <v>12</v>
      </c>
    </row>
    <row r="5621" spans="1:9" x14ac:dyDescent="0.3">
      <c r="A5621">
        <v>5623</v>
      </c>
      <c r="B5621">
        <v>37</v>
      </c>
      <c r="C5621" t="s">
        <v>8</v>
      </c>
      <c r="D5621" t="s">
        <v>14</v>
      </c>
      <c r="E5621" t="s">
        <v>218</v>
      </c>
      <c r="F5621">
        <v>14</v>
      </c>
      <c r="G5621" s="1">
        <v>180000</v>
      </c>
      <c r="H5621" t="s">
        <v>16</v>
      </c>
      <c r="I5621" t="s">
        <v>39</v>
      </c>
    </row>
    <row r="5622" spans="1:9" x14ac:dyDescent="0.3">
      <c r="A5622">
        <v>5624</v>
      </c>
      <c r="B5622">
        <v>28</v>
      </c>
      <c r="C5622" t="s">
        <v>13</v>
      </c>
      <c r="D5622" t="s">
        <v>9</v>
      </c>
      <c r="E5622" t="s">
        <v>29</v>
      </c>
      <c r="F5622">
        <v>3</v>
      </c>
      <c r="G5622" s="1">
        <v>60000</v>
      </c>
      <c r="H5622" t="s">
        <v>11</v>
      </c>
      <c r="I5622" t="s">
        <v>35</v>
      </c>
    </row>
    <row r="5623" spans="1:9" x14ac:dyDescent="0.3">
      <c r="A5623">
        <v>5625</v>
      </c>
      <c r="B5623">
        <v>33</v>
      </c>
      <c r="C5623" t="s">
        <v>8</v>
      </c>
      <c r="D5623" t="s">
        <v>14</v>
      </c>
      <c r="E5623" t="s">
        <v>10</v>
      </c>
      <c r="F5623">
        <v>9</v>
      </c>
      <c r="G5623" s="1">
        <v>120000</v>
      </c>
      <c r="H5623" t="s">
        <v>20</v>
      </c>
      <c r="I5623" t="s">
        <v>56</v>
      </c>
    </row>
    <row r="5624" spans="1:9" x14ac:dyDescent="0.3">
      <c r="A5624">
        <v>5626</v>
      </c>
      <c r="B5624">
        <v>26</v>
      </c>
      <c r="C5624" t="s">
        <v>13</v>
      </c>
      <c r="D5624" t="s">
        <v>9</v>
      </c>
      <c r="E5624" t="s">
        <v>80</v>
      </c>
      <c r="F5624">
        <v>1</v>
      </c>
      <c r="G5624" s="1">
        <v>45000</v>
      </c>
      <c r="H5624" t="s">
        <v>32</v>
      </c>
      <c r="I5624" t="s">
        <v>33</v>
      </c>
    </row>
    <row r="5625" spans="1:9" x14ac:dyDescent="0.3">
      <c r="A5625">
        <v>5627</v>
      </c>
      <c r="B5625">
        <v>29</v>
      </c>
      <c r="C5625" t="s">
        <v>8</v>
      </c>
      <c r="D5625" t="s">
        <v>9</v>
      </c>
      <c r="E5625" t="s">
        <v>25</v>
      </c>
      <c r="F5625">
        <v>5</v>
      </c>
      <c r="G5625" s="1">
        <v>80000</v>
      </c>
      <c r="H5625" t="s">
        <v>32</v>
      </c>
      <c r="I5625" t="s">
        <v>12</v>
      </c>
    </row>
    <row r="5626" spans="1:9" x14ac:dyDescent="0.3">
      <c r="A5626">
        <v>5628</v>
      </c>
      <c r="B5626">
        <v>35</v>
      </c>
      <c r="C5626" t="s">
        <v>13</v>
      </c>
      <c r="D5626" t="s">
        <v>18</v>
      </c>
      <c r="E5626" t="s">
        <v>109</v>
      </c>
      <c r="F5626">
        <v>11</v>
      </c>
      <c r="G5626" s="1">
        <v>150000</v>
      </c>
      <c r="H5626" t="s">
        <v>11</v>
      </c>
      <c r="I5626" t="s">
        <v>12</v>
      </c>
    </row>
    <row r="5627" spans="1:9" x14ac:dyDescent="0.3">
      <c r="A5627">
        <v>5629</v>
      </c>
      <c r="B5627">
        <v>27</v>
      </c>
      <c r="C5627" t="s">
        <v>8</v>
      </c>
      <c r="D5627" t="s">
        <v>9</v>
      </c>
      <c r="E5627" t="s">
        <v>10</v>
      </c>
      <c r="F5627">
        <v>2</v>
      </c>
      <c r="G5627" s="1">
        <v>65000</v>
      </c>
      <c r="H5627" t="s">
        <v>32</v>
      </c>
      <c r="I5627" t="s">
        <v>12</v>
      </c>
    </row>
    <row r="5628" spans="1:9" x14ac:dyDescent="0.3">
      <c r="A5628">
        <v>5630</v>
      </c>
      <c r="B5628">
        <v>31</v>
      </c>
      <c r="C5628" t="s">
        <v>13</v>
      </c>
      <c r="D5628" t="s">
        <v>9</v>
      </c>
      <c r="E5628" t="s">
        <v>42</v>
      </c>
      <c r="F5628">
        <v>7</v>
      </c>
      <c r="G5628" s="1">
        <v>100000</v>
      </c>
      <c r="H5628" t="s">
        <v>11</v>
      </c>
      <c r="I5628" t="s">
        <v>44</v>
      </c>
    </row>
    <row r="5629" spans="1:9" x14ac:dyDescent="0.3">
      <c r="A5629">
        <v>5631</v>
      </c>
      <c r="B5629">
        <v>28</v>
      </c>
      <c r="C5629" t="s">
        <v>8</v>
      </c>
      <c r="D5629" t="s">
        <v>14</v>
      </c>
      <c r="E5629" t="s">
        <v>37</v>
      </c>
      <c r="F5629">
        <v>4</v>
      </c>
      <c r="G5629" s="1">
        <v>90000</v>
      </c>
      <c r="H5629" t="s">
        <v>20</v>
      </c>
      <c r="I5629" t="s">
        <v>23</v>
      </c>
    </row>
    <row r="5630" spans="1:9" x14ac:dyDescent="0.3">
      <c r="A5630">
        <v>5632</v>
      </c>
      <c r="B5630">
        <v>24</v>
      </c>
      <c r="C5630" t="s">
        <v>13</v>
      </c>
      <c r="D5630" t="s">
        <v>9</v>
      </c>
      <c r="E5630" t="s">
        <v>24</v>
      </c>
      <c r="F5630">
        <v>0</v>
      </c>
      <c r="G5630" s="1">
        <v>40000</v>
      </c>
      <c r="H5630" t="s">
        <v>11</v>
      </c>
      <c r="I5630" t="s">
        <v>12</v>
      </c>
    </row>
    <row r="5631" spans="1:9" x14ac:dyDescent="0.3">
      <c r="A5631">
        <v>5633</v>
      </c>
      <c r="B5631">
        <v>30</v>
      </c>
      <c r="C5631" t="s">
        <v>8</v>
      </c>
      <c r="D5631" t="s">
        <v>9</v>
      </c>
      <c r="E5631" t="s">
        <v>38</v>
      </c>
      <c r="F5631">
        <v>6</v>
      </c>
      <c r="G5631" s="1">
        <v>110000</v>
      </c>
      <c r="H5631" t="s">
        <v>32</v>
      </c>
      <c r="I5631" t="s">
        <v>33</v>
      </c>
    </row>
    <row r="5632" spans="1:9" x14ac:dyDescent="0.3">
      <c r="A5632">
        <v>5634</v>
      </c>
      <c r="B5632">
        <v>34</v>
      </c>
      <c r="C5632" t="s">
        <v>13</v>
      </c>
      <c r="D5632" t="s">
        <v>18</v>
      </c>
      <c r="E5632" t="s">
        <v>92</v>
      </c>
      <c r="F5632">
        <v>12</v>
      </c>
      <c r="G5632" s="1">
        <v>170000</v>
      </c>
      <c r="H5632" t="s">
        <v>11</v>
      </c>
      <c r="I5632" t="s">
        <v>23</v>
      </c>
    </row>
    <row r="5633" spans="1:9" x14ac:dyDescent="0.3">
      <c r="A5633">
        <v>5635</v>
      </c>
      <c r="B5633">
        <v>27</v>
      </c>
      <c r="C5633" t="s">
        <v>8</v>
      </c>
      <c r="D5633" t="s">
        <v>9</v>
      </c>
      <c r="E5633" t="s">
        <v>10</v>
      </c>
      <c r="F5633">
        <v>3</v>
      </c>
      <c r="G5633" s="1">
        <v>75000</v>
      </c>
      <c r="H5633" t="s">
        <v>20</v>
      </c>
      <c r="I5633" t="s">
        <v>12</v>
      </c>
    </row>
    <row r="5634" spans="1:9" x14ac:dyDescent="0.3">
      <c r="A5634">
        <v>5636</v>
      </c>
      <c r="B5634">
        <v>33</v>
      </c>
      <c r="C5634" t="s">
        <v>13</v>
      </c>
      <c r="D5634" t="s">
        <v>14</v>
      </c>
      <c r="E5634" t="s">
        <v>42</v>
      </c>
      <c r="F5634">
        <v>8</v>
      </c>
      <c r="G5634" s="1">
        <v>120000</v>
      </c>
      <c r="H5634" t="s">
        <v>16</v>
      </c>
      <c r="I5634" t="s">
        <v>23</v>
      </c>
    </row>
    <row r="5635" spans="1:9" x14ac:dyDescent="0.3">
      <c r="A5635">
        <v>5637</v>
      </c>
      <c r="B5635">
        <v>29</v>
      </c>
      <c r="C5635" t="s">
        <v>8</v>
      </c>
      <c r="D5635" t="s">
        <v>9</v>
      </c>
      <c r="E5635" t="s">
        <v>24</v>
      </c>
      <c r="F5635">
        <v>4</v>
      </c>
      <c r="G5635" s="1">
        <v>70000</v>
      </c>
      <c r="H5635" t="s">
        <v>16</v>
      </c>
      <c r="I5635" t="s">
        <v>17</v>
      </c>
    </row>
    <row r="5636" spans="1:9" x14ac:dyDescent="0.3">
      <c r="A5636">
        <v>5638</v>
      </c>
      <c r="B5636">
        <v>25</v>
      </c>
      <c r="C5636" t="s">
        <v>13</v>
      </c>
      <c r="D5636" t="s">
        <v>210</v>
      </c>
      <c r="E5636" t="s">
        <v>88</v>
      </c>
      <c r="F5636">
        <v>1</v>
      </c>
      <c r="G5636" s="1">
        <v>30000</v>
      </c>
      <c r="H5636" t="s">
        <v>20</v>
      </c>
      <c r="I5636" t="s">
        <v>12</v>
      </c>
    </row>
    <row r="5637" spans="1:9" x14ac:dyDescent="0.3">
      <c r="A5637">
        <v>5639</v>
      </c>
      <c r="B5637">
        <v>36</v>
      </c>
      <c r="C5637" t="s">
        <v>8</v>
      </c>
      <c r="D5637" t="s">
        <v>18</v>
      </c>
      <c r="E5637" t="s">
        <v>109</v>
      </c>
      <c r="F5637">
        <v>13</v>
      </c>
      <c r="G5637" s="1">
        <v>180000</v>
      </c>
      <c r="H5637" t="s">
        <v>27</v>
      </c>
      <c r="I5637" t="s">
        <v>12</v>
      </c>
    </row>
    <row r="5638" spans="1:9" x14ac:dyDescent="0.3">
      <c r="A5638">
        <v>5640</v>
      </c>
      <c r="B5638">
        <v>39</v>
      </c>
      <c r="C5638" t="s">
        <v>13</v>
      </c>
      <c r="D5638" t="s">
        <v>9</v>
      </c>
      <c r="E5638" t="s">
        <v>51</v>
      </c>
      <c r="F5638">
        <v>15</v>
      </c>
      <c r="G5638" s="1">
        <v>200000</v>
      </c>
      <c r="H5638" t="s">
        <v>11</v>
      </c>
      <c r="I5638" t="s">
        <v>44</v>
      </c>
    </row>
    <row r="5639" spans="1:9" x14ac:dyDescent="0.3">
      <c r="A5639">
        <v>5641</v>
      </c>
      <c r="B5639">
        <v>26</v>
      </c>
      <c r="C5639" t="s">
        <v>8</v>
      </c>
      <c r="D5639" t="s">
        <v>9</v>
      </c>
      <c r="E5639" t="s">
        <v>57</v>
      </c>
      <c r="F5639">
        <v>1</v>
      </c>
      <c r="G5639" s="1">
        <v>50000</v>
      </c>
      <c r="H5639" t="s">
        <v>16</v>
      </c>
      <c r="I5639" t="s">
        <v>12</v>
      </c>
    </row>
    <row r="5640" spans="1:9" x14ac:dyDescent="0.3">
      <c r="A5640">
        <v>5642</v>
      </c>
      <c r="B5640">
        <v>31</v>
      </c>
      <c r="C5640" t="s">
        <v>13</v>
      </c>
      <c r="D5640" t="s">
        <v>18</v>
      </c>
      <c r="E5640" t="s">
        <v>60</v>
      </c>
      <c r="F5640">
        <v>8</v>
      </c>
      <c r="G5640" s="1">
        <v>140000</v>
      </c>
      <c r="H5640" t="s">
        <v>16</v>
      </c>
      <c r="I5640" t="s">
        <v>23</v>
      </c>
    </row>
    <row r="5641" spans="1:9" x14ac:dyDescent="0.3">
      <c r="A5641">
        <v>5643</v>
      </c>
      <c r="B5641">
        <v>28</v>
      </c>
      <c r="C5641" t="s">
        <v>8</v>
      </c>
      <c r="D5641" t="s">
        <v>9</v>
      </c>
      <c r="E5641" t="s">
        <v>24</v>
      </c>
      <c r="F5641">
        <v>3</v>
      </c>
      <c r="G5641" s="1">
        <v>65000</v>
      </c>
      <c r="H5641" t="s">
        <v>11</v>
      </c>
      <c r="I5641" t="s">
        <v>44</v>
      </c>
    </row>
    <row r="5642" spans="1:9" x14ac:dyDescent="0.3">
      <c r="A5642">
        <v>5644</v>
      </c>
      <c r="B5642">
        <v>32</v>
      </c>
      <c r="C5642" t="s">
        <v>13</v>
      </c>
      <c r="D5642" t="s">
        <v>9</v>
      </c>
      <c r="E5642" t="s">
        <v>25</v>
      </c>
      <c r="F5642">
        <v>7</v>
      </c>
      <c r="G5642" s="1">
        <v>110000</v>
      </c>
      <c r="H5642" t="s">
        <v>32</v>
      </c>
      <c r="I5642" t="s">
        <v>33</v>
      </c>
    </row>
    <row r="5643" spans="1:9" x14ac:dyDescent="0.3">
      <c r="A5643">
        <v>5645</v>
      </c>
      <c r="B5643">
        <v>24</v>
      </c>
      <c r="C5643" t="s">
        <v>8</v>
      </c>
      <c r="D5643" t="s">
        <v>210</v>
      </c>
      <c r="E5643" t="s">
        <v>220</v>
      </c>
      <c r="F5643">
        <v>0</v>
      </c>
      <c r="G5643" s="1">
        <v>28000</v>
      </c>
      <c r="H5643" t="s">
        <v>11</v>
      </c>
      <c r="I5643" t="s">
        <v>12</v>
      </c>
    </row>
    <row r="5644" spans="1:9" x14ac:dyDescent="0.3">
      <c r="A5644">
        <v>5646</v>
      </c>
      <c r="B5644">
        <v>37</v>
      </c>
      <c r="C5644" t="s">
        <v>8</v>
      </c>
      <c r="D5644" t="s">
        <v>14</v>
      </c>
      <c r="E5644" t="s">
        <v>218</v>
      </c>
      <c r="F5644">
        <v>14</v>
      </c>
      <c r="G5644" s="1">
        <v>190000</v>
      </c>
      <c r="H5644" t="s">
        <v>20</v>
      </c>
      <c r="I5644" t="s">
        <v>56</v>
      </c>
    </row>
    <row r="5645" spans="1:9" x14ac:dyDescent="0.3">
      <c r="A5645">
        <v>5647</v>
      </c>
      <c r="B5645">
        <v>39</v>
      </c>
      <c r="C5645" t="s">
        <v>13</v>
      </c>
      <c r="D5645" t="s">
        <v>9</v>
      </c>
      <c r="E5645" t="s">
        <v>51</v>
      </c>
      <c r="F5645">
        <v>16</v>
      </c>
      <c r="G5645" s="1">
        <v>210000</v>
      </c>
      <c r="H5645" t="s">
        <v>11</v>
      </c>
      <c r="I5645" t="s">
        <v>44</v>
      </c>
    </row>
    <row r="5646" spans="1:9" x14ac:dyDescent="0.3">
      <c r="A5646">
        <v>5648</v>
      </c>
      <c r="B5646">
        <v>26</v>
      </c>
      <c r="C5646" t="s">
        <v>8</v>
      </c>
      <c r="D5646" t="s">
        <v>9</v>
      </c>
      <c r="E5646" t="s">
        <v>57</v>
      </c>
      <c r="F5646">
        <v>2</v>
      </c>
      <c r="G5646" s="1">
        <v>55000</v>
      </c>
      <c r="H5646" t="s">
        <v>27</v>
      </c>
      <c r="I5646" t="s">
        <v>30</v>
      </c>
    </row>
    <row r="5647" spans="1:9" x14ac:dyDescent="0.3">
      <c r="A5647">
        <v>5649</v>
      </c>
      <c r="B5647">
        <v>31</v>
      </c>
      <c r="C5647" t="s">
        <v>13</v>
      </c>
      <c r="D5647" t="s">
        <v>18</v>
      </c>
      <c r="E5647" t="s">
        <v>60</v>
      </c>
      <c r="F5647">
        <v>8</v>
      </c>
      <c r="G5647" s="1">
        <v>140000</v>
      </c>
      <c r="H5647" t="s">
        <v>11</v>
      </c>
      <c r="I5647" t="s">
        <v>23</v>
      </c>
    </row>
    <row r="5648" spans="1:9" x14ac:dyDescent="0.3">
      <c r="A5648">
        <v>5650</v>
      </c>
      <c r="B5648">
        <v>29</v>
      </c>
      <c r="C5648" t="s">
        <v>8</v>
      </c>
      <c r="D5648" t="s">
        <v>9</v>
      </c>
      <c r="E5648" t="s">
        <v>24</v>
      </c>
      <c r="F5648">
        <v>4</v>
      </c>
      <c r="G5648" s="1">
        <v>70000</v>
      </c>
      <c r="H5648" t="s">
        <v>20</v>
      </c>
      <c r="I5648" t="s">
        <v>56</v>
      </c>
    </row>
    <row r="5649" spans="1:9" x14ac:dyDescent="0.3">
      <c r="A5649">
        <v>5651</v>
      </c>
      <c r="B5649">
        <v>33</v>
      </c>
      <c r="C5649" t="s">
        <v>13</v>
      </c>
      <c r="D5649" t="s">
        <v>14</v>
      </c>
      <c r="E5649" t="s">
        <v>42</v>
      </c>
      <c r="F5649">
        <v>9</v>
      </c>
      <c r="G5649" s="1">
        <v>130000</v>
      </c>
      <c r="H5649" t="s">
        <v>11</v>
      </c>
      <c r="I5649" t="s">
        <v>23</v>
      </c>
    </row>
    <row r="5650" spans="1:9" x14ac:dyDescent="0.3">
      <c r="A5650">
        <v>5652</v>
      </c>
      <c r="B5650">
        <v>27</v>
      </c>
      <c r="C5650" t="s">
        <v>8</v>
      </c>
      <c r="D5650" t="s">
        <v>9</v>
      </c>
      <c r="E5650" t="s">
        <v>10</v>
      </c>
      <c r="F5650">
        <v>3</v>
      </c>
      <c r="G5650" s="1">
        <v>80000</v>
      </c>
      <c r="H5650" t="s">
        <v>16</v>
      </c>
      <c r="I5650" t="s">
        <v>17</v>
      </c>
    </row>
    <row r="5651" spans="1:9" x14ac:dyDescent="0.3">
      <c r="A5651">
        <v>5653</v>
      </c>
      <c r="B5651">
        <v>36</v>
      </c>
      <c r="C5651" t="s">
        <v>13</v>
      </c>
      <c r="D5651" t="s">
        <v>18</v>
      </c>
      <c r="E5651" t="s">
        <v>109</v>
      </c>
      <c r="F5651">
        <v>12</v>
      </c>
      <c r="G5651" s="1">
        <v>170000</v>
      </c>
      <c r="H5651" t="s">
        <v>32</v>
      </c>
      <c r="I5651" t="s">
        <v>33</v>
      </c>
    </row>
    <row r="5652" spans="1:9" x14ac:dyDescent="0.3">
      <c r="A5652">
        <v>5654</v>
      </c>
      <c r="B5652">
        <v>25</v>
      </c>
      <c r="C5652" t="s">
        <v>8</v>
      </c>
      <c r="D5652" t="s">
        <v>9</v>
      </c>
      <c r="E5652" t="s">
        <v>25</v>
      </c>
      <c r="F5652">
        <v>1</v>
      </c>
      <c r="G5652" s="1">
        <v>60000</v>
      </c>
      <c r="H5652" t="s">
        <v>16</v>
      </c>
      <c r="I5652" t="s">
        <v>12</v>
      </c>
    </row>
    <row r="5653" spans="1:9" x14ac:dyDescent="0.3">
      <c r="A5653">
        <v>5655</v>
      </c>
      <c r="B5653">
        <v>30</v>
      </c>
      <c r="C5653" t="s">
        <v>13</v>
      </c>
      <c r="D5653" t="s">
        <v>9</v>
      </c>
      <c r="E5653" t="s">
        <v>29</v>
      </c>
      <c r="F5653">
        <v>5</v>
      </c>
      <c r="G5653" s="1">
        <v>90000</v>
      </c>
      <c r="H5653" t="s">
        <v>16</v>
      </c>
      <c r="I5653" t="s">
        <v>12</v>
      </c>
    </row>
    <row r="5654" spans="1:9" x14ac:dyDescent="0.3">
      <c r="A5654">
        <v>5656</v>
      </c>
      <c r="B5654">
        <v>34</v>
      </c>
      <c r="C5654" t="s">
        <v>8</v>
      </c>
      <c r="D5654" t="s">
        <v>18</v>
      </c>
      <c r="E5654" t="s">
        <v>92</v>
      </c>
      <c r="F5654">
        <v>11</v>
      </c>
      <c r="G5654" s="1">
        <v>160000</v>
      </c>
      <c r="H5654" t="s">
        <v>16</v>
      </c>
      <c r="I5654" t="s">
        <v>17</v>
      </c>
    </row>
    <row r="5655" spans="1:9" x14ac:dyDescent="0.3">
      <c r="A5655">
        <v>5657</v>
      </c>
      <c r="B5655">
        <v>28</v>
      </c>
      <c r="C5655" t="s">
        <v>13</v>
      </c>
      <c r="D5655" t="s">
        <v>9</v>
      </c>
      <c r="E5655" t="s">
        <v>24</v>
      </c>
      <c r="F5655">
        <v>3</v>
      </c>
      <c r="G5655" s="1">
        <v>60000</v>
      </c>
      <c r="H5655" t="s">
        <v>27</v>
      </c>
      <c r="I5655" t="s">
        <v>12</v>
      </c>
    </row>
    <row r="5656" spans="1:9" x14ac:dyDescent="0.3">
      <c r="A5656">
        <v>5658</v>
      </c>
      <c r="B5656">
        <v>32</v>
      </c>
      <c r="C5656" t="s">
        <v>8</v>
      </c>
      <c r="D5656" t="s">
        <v>9</v>
      </c>
      <c r="E5656" t="s">
        <v>25</v>
      </c>
      <c r="F5656">
        <v>7</v>
      </c>
      <c r="G5656" s="1">
        <v>120000</v>
      </c>
      <c r="H5656" t="s">
        <v>20</v>
      </c>
      <c r="I5656" t="s">
        <v>23</v>
      </c>
    </row>
    <row r="5657" spans="1:9" x14ac:dyDescent="0.3">
      <c r="A5657">
        <v>5659</v>
      </c>
      <c r="B5657">
        <v>24</v>
      </c>
      <c r="C5657" t="s">
        <v>13</v>
      </c>
      <c r="D5657" t="s">
        <v>210</v>
      </c>
      <c r="E5657" t="s">
        <v>217</v>
      </c>
      <c r="F5657">
        <v>0</v>
      </c>
      <c r="G5657" s="1">
        <v>25000</v>
      </c>
      <c r="H5657" t="s">
        <v>16</v>
      </c>
      <c r="I5657" t="s">
        <v>17</v>
      </c>
    </row>
    <row r="5658" spans="1:9" x14ac:dyDescent="0.3">
      <c r="A5658">
        <v>5660</v>
      </c>
      <c r="B5658">
        <v>37</v>
      </c>
      <c r="C5658" t="s">
        <v>8</v>
      </c>
      <c r="D5658" t="s">
        <v>14</v>
      </c>
      <c r="E5658" t="s">
        <v>218</v>
      </c>
      <c r="F5658">
        <v>14</v>
      </c>
      <c r="G5658" s="1">
        <v>190000</v>
      </c>
      <c r="H5658" t="s">
        <v>27</v>
      </c>
      <c r="I5658" t="s">
        <v>28</v>
      </c>
    </row>
    <row r="5659" spans="1:9" x14ac:dyDescent="0.3">
      <c r="A5659">
        <v>5661</v>
      </c>
      <c r="B5659">
        <v>39</v>
      </c>
      <c r="C5659" t="s">
        <v>13</v>
      </c>
      <c r="D5659" t="s">
        <v>9</v>
      </c>
      <c r="E5659" t="s">
        <v>51</v>
      </c>
      <c r="F5659">
        <v>16</v>
      </c>
      <c r="G5659" s="1">
        <v>200000</v>
      </c>
      <c r="H5659" t="s">
        <v>32</v>
      </c>
      <c r="I5659" t="s">
        <v>33</v>
      </c>
    </row>
    <row r="5660" spans="1:9" x14ac:dyDescent="0.3">
      <c r="A5660">
        <v>5662</v>
      </c>
      <c r="B5660">
        <v>26</v>
      </c>
      <c r="C5660" t="s">
        <v>8</v>
      </c>
      <c r="D5660" t="s">
        <v>9</v>
      </c>
      <c r="E5660" t="s">
        <v>57</v>
      </c>
      <c r="F5660">
        <v>2</v>
      </c>
      <c r="G5660" s="1">
        <v>55000</v>
      </c>
      <c r="H5660" t="s">
        <v>16</v>
      </c>
      <c r="I5660" t="s">
        <v>17</v>
      </c>
    </row>
    <row r="5661" spans="1:9" x14ac:dyDescent="0.3">
      <c r="A5661">
        <v>5663</v>
      </c>
      <c r="B5661">
        <v>31</v>
      </c>
      <c r="C5661" t="s">
        <v>13</v>
      </c>
      <c r="D5661" t="s">
        <v>18</v>
      </c>
      <c r="E5661" t="s">
        <v>60</v>
      </c>
      <c r="F5661">
        <v>8</v>
      </c>
      <c r="G5661" s="1">
        <v>140000</v>
      </c>
      <c r="H5661" t="s">
        <v>11</v>
      </c>
      <c r="I5661" t="s">
        <v>23</v>
      </c>
    </row>
    <row r="5662" spans="1:9" x14ac:dyDescent="0.3">
      <c r="A5662">
        <v>5664</v>
      </c>
      <c r="B5662">
        <v>29</v>
      </c>
      <c r="C5662" t="s">
        <v>8</v>
      </c>
      <c r="D5662" t="s">
        <v>9</v>
      </c>
      <c r="E5662" t="s">
        <v>24</v>
      </c>
      <c r="F5662">
        <v>4</v>
      </c>
      <c r="G5662" s="1">
        <v>70000</v>
      </c>
      <c r="H5662" t="s">
        <v>27</v>
      </c>
      <c r="I5662" t="s">
        <v>30</v>
      </c>
    </row>
    <row r="5663" spans="1:9" x14ac:dyDescent="0.3">
      <c r="A5663">
        <v>5665</v>
      </c>
      <c r="B5663">
        <v>33</v>
      </c>
      <c r="C5663" t="s">
        <v>13</v>
      </c>
      <c r="D5663" t="s">
        <v>14</v>
      </c>
      <c r="E5663" t="s">
        <v>42</v>
      </c>
      <c r="F5663">
        <v>9</v>
      </c>
      <c r="G5663" s="1">
        <v>130000</v>
      </c>
      <c r="H5663" t="s">
        <v>20</v>
      </c>
      <c r="I5663" t="s">
        <v>56</v>
      </c>
    </row>
    <row r="5664" spans="1:9" x14ac:dyDescent="0.3">
      <c r="A5664">
        <v>5666</v>
      </c>
      <c r="B5664">
        <v>27</v>
      </c>
      <c r="C5664" t="s">
        <v>8</v>
      </c>
      <c r="D5664" t="s">
        <v>9</v>
      </c>
      <c r="E5664" t="s">
        <v>10</v>
      </c>
      <c r="F5664">
        <v>3</v>
      </c>
      <c r="G5664" s="1">
        <v>80000</v>
      </c>
      <c r="H5664" t="s">
        <v>32</v>
      </c>
      <c r="I5664" t="s">
        <v>33</v>
      </c>
    </row>
    <row r="5665" spans="1:9" x14ac:dyDescent="0.3">
      <c r="A5665">
        <v>5667</v>
      </c>
      <c r="B5665">
        <v>36</v>
      </c>
      <c r="C5665" t="s">
        <v>13</v>
      </c>
      <c r="D5665" t="s">
        <v>18</v>
      </c>
      <c r="E5665" t="s">
        <v>109</v>
      </c>
      <c r="F5665">
        <v>12</v>
      </c>
      <c r="G5665" s="1">
        <v>170000</v>
      </c>
      <c r="H5665" t="s">
        <v>27</v>
      </c>
      <c r="I5665" t="s">
        <v>12</v>
      </c>
    </row>
    <row r="5666" spans="1:9" x14ac:dyDescent="0.3">
      <c r="A5666">
        <v>5668</v>
      </c>
      <c r="B5666">
        <v>25</v>
      </c>
      <c r="C5666" t="s">
        <v>8</v>
      </c>
      <c r="D5666" t="s">
        <v>9</v>
      </c>
      <c r="E5666" t="s">
        <v>25</v>
      </c>
      <c r="F5666">
        <v>1</v>
      </c>
      <c r="G5666" s="1">
        <v>60000</v>
      </c>
      <c r="H5666" t="s">
        <v>11</v>
      </c>
      <c r="I5666" t="s">
        <v>12</v>
      </c>
    </row>
    <row r="5667" spans="1:9" x14ac:dyDescent="0.3">
      <c r="A5667">
        <v>5669</v>
      </c>
      <c r="B5667">
        <v>30</v>
      </c>
      <c r="C5667" t="s">
        <v>13</v>
      </c>
      <c r="D5667" t="s">
        <v>9</v>
      </c>
      <c r="E5667" t="s">
        <v>29</v>
      </c>
      <c r="F5667">
        <v>5</v>
      </c>
      <c r="G5667" s="1">
        <v>90000</v>
      </c>
      <c r="H5667" t="s">
        <v>20</v>
      </c>
      <c r="I5667" t="s">
        <v>56</v>
      </c>
    </row>
    <row r="5668" spans="1:9" x14ac:dyDescent="0.3">
      <c r="A5668">
        <v>5670</v>
      </c>
      <c r="B5668">
        <v>34</v>
      </c>
      <c r="C5668" t="s">
        <v>8</v>
      </c>
      <c r="D5668" t="s">
        <v>18</v>
      </c>
      <c r="E5668" t="s">
        <v>92</v>
      </c>
      <c r="F5668">
        <v>11</v>
      </c>
      <c r="G5668" s="1">
        <v>160000</v>
      </c>
      <c r="H5668" t="s">
        <v>27</v>
      </c>
      <c r="I5668" t="s">
        <v>30</v>
      </c>
    </row>
    <row r="5669" spans="1:9" x14ac:dyDescent="0.3">
      <c r="A5669">
        <v>5671</v>
      </c>
      <c r="B5669">
        <v>28</v>
      </c>
      <c r="C5669" t="s">
        <v>13</v>
      </c>
      <c r="D5669" t="s">
        <v>9</v>
      </c>
      <c r="E5669" t="s">
        <v>24</v>
      </c>
      <c r="F5669">
        <v>3</v>
      </c>
      <c r="G5669" s="1">
        <v>60000</v>
      </c>
      <c r="H5669" t="s">
        <v>11</v>
      </c>
      <c r="I5669" t="s">
        <v>35</v>
      </c>
    </row>
    <row r="5670" spans="1:9" x14ac:dyDescent="0.3">
      <c r="A5670">
        <v>5672</v>
      </c>
      <c r="B5670">
        <v>32</v>
      </c>
      <c r="C5670" t="s">
        <v>8</v>
      </c>
      <c r="D5670" t="s">
        <v>9</v>
      </c>
      <c r="E5670" t="s">
        <v>25</v>
      </c>
      <c r="F5670">
        <v>7</v>
      </c>
      <c r="G5670" s="1">
        <v>120000</v>
      </c>
      <c r="H5670" t="s">
        <v>27</v>
      </c>
      <c r="I5670" t="s">
        <v>28</v>
      </c>
    </row>
    <row r="5671" spans="1:9" x14ac:dyDescent="0.3">
      <c r="A5671">
        <v>5673</v>
      </c>
      <c r="B5671">
        <v>24</v>
      </c>
      <c r="C5671" t="s">
        <v>13</v>
      </c>
      <c r="D5671" t="s">
        <v>210</v>
      </c>
      <c r="E5671" t="s">
        <v>217</v>
      </c>
      <c r="F5671">
        <v>0</v>
      </c>
      <c r="G5671" s="1">
        <v>25000</v>
      </c>
      <c r="H5671" t="s">
        <v>32</v>
      </c>
      <c r="I5671" t="s">
        <v>12</v>
      </c>
    </row>
    <row r="5672" spans="1:9" x14ac:dyDescent="0.3">
      <c r="A5672">
        <v>5674</v>
      </c>
      <c r="B5672">
        <v>37</v>
      </c>
      <c r="C5672" t="s">
        <v>8</v>
      </c>
      <c r="D5672" t="s">
        <v>14</v>
      </c>
      <c r="E5672" t="s">
        <v>218</v>
      </c>
      <c r="F5672">
        <v>14</v>
      </c>
      <c r="G5672" s="1">
        <v>190000</v>
      </c>
      <c r="H5672" t="s">
        <v>32</v>
      </c>
      <c r="I5672" t="s">
        <v>12</v>
      </c>
    </row>
    <row r="5673" spans="1:9" x14ac:dyDescent="0.3">
      <c r="A5673">
        <v>5675</v>
      </c>
      <c r="B5673">
        <v>39</v>
      </c>
      <c r="C5673" t="s">
        <v>13</v>
      </c>
      <c r="D5673" t="s">
        <v>9</v>
      </c>
      <c r="E5673" t="s">
        <v>51</v>
      </c>
      <c r="F5673">
        <v>16</v>
      </c>
      <c r="G5673" s="1">
        <v>200000</v>
      </c>
      <c r="H5673" t="s">
        <v>16</v>
      </c>
      <c r="I5673" t="s">
        <v>23</v>
      </c>
    </row>
    <row r="5674" spans="1:9" x14ac:dyDescent="0.3">
      <c r="A5674">
        <v>5676</v>
      </c>
      <c r="B5674">
        <v>26</v>
      </c>
      <c r="C5674" t="s">
        <v>8</v>
      </c>
      <c r="D5674" t="s">
        <v>9</v>
      </c>
      <c r="E5674" t="s">
        <v>57</v>
      </c>
      <c r="F5674">
        <v>2</v>
      </c>
      <c r="G5674" s="1">
        <v>55000</v>
      </c>
      <c r="H5674" t="s">
        <v>20</v>
      </c>
      <c r="I5674" t="s">
        <v>12</v>
      </c>
    </row>
    <row r="5675" spans="1:9" x14ac:dyDescent="0.3">
      <c r="A5675">
        <v>5677</v>
      </c>
      <c r="B5675">
        <v>31</v>
      </c>
      <c r="C5675" t="s">
        <v>13</v>
      </c>
      <c r="D5675" t="s">
        <v>18</v>
      </c>
      <c r="E5675" t="s">
        <v>60</v>
      </c>
      <c r="F5675">
        <v>8</v>
      </c>
      <c r="G5675" s="1">
        <v>140000</v>
      </c>
      <c r="H5675" t="s">
        <v>27</v>
      </c>
      <c r="I5675" t="s">
        <v>30</v>
      </c>
    </row>
    <row r="5676" spans="1:9" x14ac:dyDescent="0.3">
      <c r="A5676">
        <v>5678</v>
      </c>
      <c r="B5676">
        <v>29</v>
      </c>
      <c r="C5676" t="s">
        <v>8</v>
      </c>
      <c r="D5676" t="s">
        <v>9</v>
      </c>
      <c r="E5676" t="s">
        <v>24</v>
      </c>
      <c r="F5676">
        <v>4</v>
      </c>
      <c r="G5676" s="1">
        <v>70000</v>
      </c>
      <c r="H5676" t="s">
        <v>20</v>
      </c>
      <c r="I5676" t="s">
        <v>23</v>
      </c>
    </row>
    <row r="5677" spans="1:9" x14ac:dyDescent="0.3">
      <c r="A5677">
        <v>5679</v>
      </c>
      <c r="B5677">
        <v>33</v>
      </c>
      <c r="C5677" t="s">
        <v>13</v>
      </c>
      <c r="D5677" t="s">
        <v>14</v>
      </c>
      <c r="E5677" t="s">
        <v>42</v>
      </c>
      <c r="F5677">
        <v>9</v>
      </c>
      <c r="G5677" s="1">
        <v>130000</v>
      </c>
      <c r="H5677" t="s">
        <v>27</v>
      </c>
      <c r="I5677" t="s">
        <v>12</v>
      </c>
    </row>
    <row r="5678" spans="1:9" x14ac:dyDescent="0.3">
      <c r="A5678">
        <v>5680</v>
      </c>
      <c r="B5678">
        <v>27</v>
      </c>
      <c r="C5678" t="s">
        <v>8</v>
      </c>
      <c r="D5678" t="s">
        <v>9</v>
      </c>
      <c r="E5678" t="s">
        <v>10</v>
      </c>
      <c r="F5678">
        <v>3</v>
      </c>
      <c r="G5678" s="1">
        <v>80000</v>
      </c>
      <c r="H5678" t="s">
        <v>20</v>
      </c>
      <c r="I5678" t="s">
        <v>56</v>
      </c>
    </row>
    <row r="5679" spans="1:9" x14ac:dyDescent="0.3">
      <c r="A5679">
        <v>5681</v>
      </c>
      <c r="B5679">
        <v>36</v>
      </c>
      <c r="C5679" t="s">
        <v>13</v>
      </c>
      <c r="D5679" t="s">
        <v>18</v>
      </c>
      <c r="E5679" t="s">
        <v>109</v>
      </c>
      <c r="F5679">
        <v>12</v>
      </c>
      <c r="G5679" s="1">
        <v>170000</v>
      </c>
      <c r="H5679" t="s">
        <v>11</v>
      </c>
      <c r="I5679" t="s">
        <v>23</v>
      </c>
    </row>
    <row r="5680" spans="1:9" x14ac:dyDescent="0.3">
      <c r="A5680">
        <v>5682</v>
      </c>
      <c r="B5680">
        <v>25</v>
      </c>
      <c r="C5680" t="s">
        <v>8</v>
      </c>
      <c r="D5680" t="s">
        <v>9</v>
      </c>
      <c r="E5680" t="s">
        <v>25</v>
      </c>
      <c r="F5680">
        <v>1</v>
      </c>
      <c r="G5680" s="1">
        <v>60000</v>
      </c>
      <c r="H5680" t="s">
        <v>32</v>
      </c>
      <c r="I5680" t="s">
        <v>33</v>
      </c>
    </row>
    <row r="5681" spans="1:9" x14ac:dyDescent="0.3">
      <c r="A5681">
        <v>5683</v>
      </c>
      <c r="B5681">
        <v>30</v>
      </c>
      <c r="C5681" t="s">
        <v>13</v>
      </c>
      <c r="D5681" t="s">
        <v>9</v>
      </c>
      <c r="E5681" t="s">
        <v>29</v>
      </c>
      <c r="F5681">
        <v>5</v>
      </c>
      <c r="G5681" s="1">
        <v>90000</v>
      </c>
      <c r="H5681" t="s">
        <v>11</v>
      </c>
      <c r="I5681" t="s">
        <v>23</v>
      </c>
    </row>
    <row r="5682" spans="1:9" x14ac:dyDescent="0.3">
      <c r="A5682">
        <v>5684</v>
      </c>
      <c r="B5682">
        <v>34</v>
      </c>
      <c r="C5682" t="s">
        <v>8</v>
      </c>
      <c r="D5682" t="s">
        <v>18</v>
      </c>
      <c r="E5682" t="s">
        <v>92</v>
      </c>
      <c r="F5682">
        <v>11</v>
      </c>
      <c r="G5682" s="1">
        <v>160000</v>
      </c>
      <c r="H5682" t="s">
        <v>20</v>
      </c>
      <c r="I5682" t="s">
        <v>56</v>
      </c>
    </row>
    <row r="5683" spans="1:9" x14ac:dyDescent="0.3">
      <c r="A5683">
        <v>5685</v>
      </c>
      <c r="B5683">
        <v>28</v>
      </c>
      <c r="C5683" t="s">
        <v>13</v>
      </c>
      <c r="D5683" t="s">
        <v>9</v>
      </c>
      <c r="E5683" t="s">
        <v>24</v>
      </c>
      <c r="F5683">
        <v>3</v>
      </c>
      <c r="G5683" s="1">
        <v>60000</v>
      </c>
      <c r="H5683" t="s">
        <v>11</v>
      </c>
      <c r="I5683" t="s">
        <v>35</v>
      </c>
    </row>
    <row r="5684" spans="1:9" x14ac:dyDescent="0.3">
      <c r="A5684">
        <v>5686</v>
      </c>
      <c r="B5684">
        <v>32</v>
      </c>
      <c r="C5684" t="s">
        <v>8</v>
      </c>
      <c r="D5684" t="s">
        <v>9</v>
      </c>
      <c r="E5684" t="s">
        <v>25</v>
      </c>
      <c r="F5684">
        <v>7</v>
      </c>
      <c r="G5684" s="1">
        <v>120000</v>
      </c>
      <c r="H5684" t="s">
        <v>11</v>
      </c>
      <c r="I5684" t="s">
        <v>44</v>
      </c>
    </row>
    <row r="5685" spans="1:9" x14ac:dyDescent="0.3">
      <c r="A5685">
        <v>5687</v>
      </c>
      <c r="B5685">
        <v>24</v>
      </c>
      <c r="C5685" t="s">
        <v>13</v>
      </c>
      <c r="D5685" t="s">
        <v>210</v>
      </c>
      <c r="E5685" t="s">
        <v>217</v>
      </c>
      <c r="F5685">
        <v>0</v>
      </c>
      <c r="G5685" s="1">
        <v>25000</v>
      </c>
      <c r="H5685" t="s">
        <v>20</v>
      </c>
      <c r="I5685" t="s">
        <v>23</v>
      </c>
    </row>
    <row r="5686" spans="1:9" x14ac:dyDescent="0.3">
      <c r="A5686">
        <v>5688</v>
      </c>
      <c r="B5686">
        <v>37</v>
      </c>
      <c r="C5686" t="s">
        <v>8</v>
      </c>
      <c r="D5686" t="s">
        <v>14</v>
      </c>
      <c r="E5686" t="s">
        <v>218</v>
      </c>
      <c r="F5686">
        <v>14</v>
      </c>
      <c r="G5686" s="1">
        <v>190000</v>
      </c>
      <c r="H5686" t="s">
        <v>16</v>
      </c>
      <c r="I5686" t="s">
        <v>23</v>
      </c>
    </row>
    <row r="5687" spans="1:9" x14ac:dyDescent="0.3">
      <c r="A5687">
        <v>5689</v>
      </c>
      <c r="B5687">
        <v>39</v>
      </c>
      <c r="C5687" t="s">
        <v>13</v>
      </c>
      <c r="D5687" t="s">
        <v>9</v>
      </c>
      <c r="E5687" t="s">
        <v>51</v>
      </c>
      <c r="F5687">
        <v>16</v>
      </c>
      <c r="G5687" s="1">
        <v>200000</v>
      </c>
      <c r="H5687" t="s">
        <v>11</v>
      </c>
      <c r="I5687" t="s">
        <v>12</v>
      </c>
    </row>
    <row r="5688" spans="1:9" x14ac:dyDescent="0.3">
      <c r="A5688">
        <v>5690</v>
      </c>
      <c r="B5688">
        <v>26</v>
      </c>
      <c r="C5688" t="s">
        <v>8</v>
      </c>
      <c r="D5688" t="s">
        <v>9</v>
      </c>
      <c r="E5688" t="s">
        <v>57</v>
      </c>
      <c r="F5688">
        <v>2</v>
      </c>
      <c r="G5688" s="1">
        <v>55000</v>
      </c>
      <c r="H5688" t="s">
        <v>27</v>
      </c>
      <c r="I5688" t="s">
        <v>12</v>
      </c>
    </row>
    <row r="5689" spans="1:9" x14ac:dyDescent="0.3">
      <c r="A5689">
        <v>5691</v>
      </c>
      <c r="B5689">
        <v>31</v>
      </c>
      <c r="C5689" t="s">
        <v>13</v>
      </c>
      <c r="D5689" t="s">
        <v>18</v>
      </c>
      <c r="E5689" t="s">
        <v>60</v>
      </c>
      <c r="F5689">
        <v>8</v>
      </c>
      <c r="G5689" s="1">
        <v>140000</v>
      </c>
      <c r="H5689" t="s">
        <v>16</v>
      </c>
      <c r="I5689" t="s">
        <v>17</v>
      </c>
    </row>
    <row r="5690" spans="1:9" x14ac:dyDescent="0.3">
      <c r="A5690">
        <v>5692</v>
      </c>
      <c r="B5690">
        <v>29</v>
      </c>
      <c r="C5690" t="s">
        <v>8</v>
      </c>
      <c r="D5690" t="s">
        <v>9</v>
      </c>
      <c r="E5690" t="s">
        <v>24</v>
      </c>
      <c r="F5690">
        <v>4</v>
      </c>
      <c r="G5690" s="1">
        <v>70000</v>
      </c>
      <c r="H5690" t="s">
        <v>27</v>
      </c>
      <c r="I5690" t="s">
        <v>30</v>
      </c>
    </row>
    <row r="5691" spans="1:9" x14ac:dyDescent="0.3">
      <c r="A5691">
        <v>5693</v>
      </c>
      <c r="B5691">
        <v>33</v>
      </c>
      <c r="C5691" t="s">
        <v>13</v>
      </c>
      <c r="D5691" t="s">
        <v>14</v>
      </c>
      <c r="E5691" t="s">
        <v>42</v>
      </c>
      <c r="F5691">
        <v>9</v>
      </c>
      <c r="G5691" s="1">
        <v>130000</v>
      </c>
      <c r="H5691" t="s">
        <v>16</v>
      </c>
      <c r="I5691" t="s">
        <v>23</v>
      </c>
    </row>
    <row r="5692" spans="1:9" x14ac:dyDescent="0.3">
      <c r="A5692">
        <v>5694</v>
      </c>
      <c r="B5692">
        <v>27</v>
      </c>
      <c r="C5692" t="s">
        <v>8</v>
      </c>
      <c r="D5692" t="s">
        <v>9</v>
      </c>
      <c r="E5692" t="s">
        <v>10</v>
      </c>
      <c r="F5692">
        <v>3</v>
      </c>
      <c r="G5692" s="1">
        <v>80000</v>
      </c>
      <c r="H5692" t="s">
        <v>11</v>
      </c>
      <c r="I5692" t="s">
        <v>23</v>
      </c>
    </row>
    <row r="5693" spans="1:9" x14ac:dyDescent="0.3">
      <c r="A5693">
        <v>5695</v>
      </c>
      <c r="B5693">
        <v>36</v>
      </c>
      <c r="C5693" t="s">
        <v>13</v>
      </c>
      <c r="D5693" t="s">
        <v>18</v>
      </c>
      <c r="E5693" t="s">
        <v>109</v>
      </c>
      <c r="F5693">
        <v>12</v>
      </c>
      <c r="G5693" s="1">
        <v>170000</v>
      </c>
      <c r="H5693" t="s">
        <v>16</v>
      </c>
      <c r="I5693" t="s">
        <v>39</v>
      </c>
    </row>
    <row r="5694" spans="1:9" x14ac:dyDescent="0.3">
      <c r="A5694">
        <v>5696</v>
      </c>
      <c r="B5694">
        <v>25</v>
      </c>
      <c r="C5694" t="s">
        <v>8</v>
      </c>
      <c r="D5694" t="s">
        <v>9</v>
      </c>
      <c r="E5694" t="s">
        <v>25</v>
      </c>
      <c r="F5694">
        <v>1</v>
      </c>
      <c r="G5694" s="1">
        <v>60000</v>
      </c>
      <c r="H5694" t="s">
        <v>16</v>
      </c>
      <c r="I5694" t="s">
        <v>23</v>
      </c>
    </row>
    <row r="5695" spans="1:9" x14ac:dyDescent="0.3">
      <c r="A5695">
        <v>5697</v>
      </c>
      <c r="B5695">
        <v>30</v>
      </c>
      <c r="C5695" t="s">
        <v>13</v>
      </c>
      <c r="D5695" t="s">
        <v>9</v>
      </c>
      <c r="E5695" t="s">
        <v>29</v>
      </c>
      <c r="F5695">
        <v>5</v>
      </c>
      <c r="G5695" s="1">
        <v>90000</v>
      </c>
      <c r="H5695" t="s">
        <v>11</v>
      </c>
      <c r="I5695" t="s">
        <v>35</v>
      </c>
    </row>
    <row r="5696" spans="1:9" x14ac:dyDescent="0.3">
      <c r="A5696">
        <v>5698</v>
      </c>
      <c r="B5696">
        <v>34</v>
      </c>
      <c r="C5696" t="s">
        <v>8</v>
      </c>
      <c r="D5696" t="s">
        <v>18</v>
      </c>
      <c r="E5696" t="s">
        <v>92</v>
      </c>
      <c r="F5696">
        <v>11</v>
      </c>
      <c r="G5696" s="1">
        <v>160000</v>
      </c>
      <c r="H5696" t="s">
        <v>20</v>
      </c>
      <c r="I5696" t="s">
        <v>56</v>
      </c>
    </row>
    <row r="5697" spans="1:9" x14ac:dyDescent="0.3">
      <c r="A5697">
        <v>5699</v>
      </c>
      <c r="B5697">
        <v>28</v>
      </c>
      <c r="C5697" t="s">
        <v>13</v>
      </c>
      <c r="D5697" t="s">
        <v>9</v>
      </c>
      <c r="E5697" t="s">
        <v>24</v>
      </c>
      <c r="F5697">
        <v>3</v>
      </c>
      <c r="G5697" s="1">
        <v>60000</v>
      </c>
      <c r="H5697" t="s">
        <v>32</v>
      </c>
      <c r="I5697" t="s">
        <v>12</v>
      </c>
    </row>
    <row r="5698" spans="1:9" x14ac:dyDescent="0.3">
      <c r="A5698">
        <v>5700</v>
      </c>
      <c r="B5698">
        <v>32</v>
      </c>
      <c r="C5698" t="s">
        <v>8</v>
      </c>
      <c r="D5698" t="s">
        <v>9</v>
      </c>
      <c r="E5698" t="s">
        <v>25</v>
      </c>
      <c r="F5698">
        <v>7</v>
      </c>
      <c r="G5698" s="1">
        <v>120000</v>
      </c>
      <c r="H5698" t="s">
        <v>11</v>
      </c>
      <c r="I5698" t="s">
        <v>12</v>
      </c>
    </row>
    <row r="5699" spans="1:9" x14ac:dyDescent="0.3">
      <c r="A5699">
        <v>5701</v>
      </c>
      <c r="B5699">
        <v>24</v>
      </c>
      <c r="C5699" t="s">
        <v>13</v>
      </c>
      <c r="D5699" t="s">
        <v>210</v>
      </c>
      <c r="E5699" t="s">
        <v>217</v>
      </c>
      <c r="F5699">
        <v>0</v>
      </c>
      <c r="G5699" s="1">
        <v>25000</v>
      </c>
      <c r="H5699" t="s">
        <v>16</v>
      </c>
      <c r="I5699" t="s">
        <v>39</v>
      </c>
    </row>
    <row r="5700" spans="1:9" x14ac:dyDescent="0.3">
      <c r="A5700">
        <v>5702</v>
      </c>
      <c r="B5700">
        <v>37</v>
      </c>
      <c r="C5700" t="s">
        <v>8</v>
      </c>
      <c r="D5700" t="s">
        <v>14</v>
      </c>
      <c r="E5700" t="s">
        <v>218</v>
      </c>
      <c r="F5700">
        <v>14</v>
      </c>
      <c r="G5700" s="1">
        <v>190000</v>
      </c>
      <c r="H5700" t="s">
        <v>20</v>
      </c>
      <c r="I5700" t="s">
        <v>23</v>
      </c>
    </row>
    <row r="5701" spans="1:9" x14ac:dyDescent="0.3">
      <c r="A5701">
        <v>5703</v>
      </c>
      <c r="B5701">
        <v>39</v>
      </c>
      <c r="C5701" t="s">
        <v>13</v>
      </c>
      <c r="D5701" t="s">
        <v>9</v>
      </c>
      <c r="E5701" t="s">
        <v>51</v>
      </c>
      <c r="F5701">
        <v>16</v>
      </c>
      <c r="G5701" s="1">
        <v>200000</v>
      </c>
      <c r="H5701" t="s">
        <v>11</v>
      </c>
      <c r="I5701" t="s">
        <v>44</v>
      </c>
    </row>
    <row r="5702" spans="1:9" x14ac:dyDescent="0.3">
      <c r="A5702">
        <v>5704</v>
      </c>
      <c r="B5702">
        <v>26</v>
      </c>
      <c r="C5702" t="s">
        <v>8</v>
      </c>
      <c r="D5702" t="s">
        <v>9</v>
      </c>
      <c r="E5702" t="s">
        <v>57</v>
      </c>
      <c r="F5702">
        <v>2</v>
      </c>
      <c r="G5702" s="1">
        <v>55000</v>
      </c>
      <c r="H5702" t="s">
        <v>20</v>
      </c>
      <c r="I5702" t="s">
        <v>56</v>
      </c>
    </row>
    <row r="5703" spans="1:9" x14ac:dyDescent="0.3">
      <c r="A5703">
        <v>5705</v>
      </c>
      <c r="B5703">
        <v>31</v>
      </c>
      <c r="C5703" t="s">
        <v>13</v>
      </c>
      <c r="D5703" t="s">
        <v>18</v>
      </c>
      <c r="E5703" t="s">
        <v>60</v>
      </c>
      <c r="F5703">
        <v>8</v>
      </c>
      <c r="G5703" s="1">
        <v>140000</v>
      </c>
      <c r="H5703" t="s">
        <v>20</v>
      </c>
      <c r="I5703" t="s">
        <v>23</v>
      </c>
    </row>
    <row r="5704" spans="1:9" x14ac:dyDescent="0.3">
      <c r="A5704">
        <v>5706</v>
      </c>
      <c r="B5704">
        <v>29</v>
      </c>
      <c r="C5704" t="s">
        <v>8</v>
      </c>
      <c r="D5704" t="s">
        <v>9</v>
      </c>
      <c r="E5704" t="s">
        <v>24</v>
      </c>
      <c r="F5704">
        <v>4</v>
      </c>
      <c r="G5704" s="1">
        <v>70000</v>
      </c>
      <c r="H5704" t="s">
        <v>20</v>
      </c>
      <c r="I5704" t="s">
        <v>12</v>
      </c>
    </row>
    <row r="5705" spans="1:9" x14ac:dyDescent="0.3">
      <c r="A5705">
        <v>5707</v>
      </c>
      <c r="B5705">
        <v>33</v>
      </c>
      <c r="C5705" t="s">
        <v>13</v>
      </c>
      <c r="D5705" t="s">
        <v>14</v>
      </c>
      <c r="E5705" t="s">
        <v>42</v>
      </c>
      <c r="F5705">
        <v>9</v>
      </c>
      <c r="G5705" s="1">
        <v>130000</v>
      </c>
      <c r="H5705" t="s">
        <v>11</v>
      </c>
      <c r="I5705" t="s">
        <v>44</v>
      </c>
    </row>
    <row r="5706" spans="1:9" x14ac:dyDescent="0.3">
      <c r="A5706">
        <v>5708</v>
      </c>
      <c r="B5706">
        <v>27</v>
      </c>
      <c r="C5706" t="s">
        <v>8</v>
      </c>
      <c r="D5706" t="s">
        <v>9</v>
      </c>
      <c r="E5706" t="s">
        <v>10</v>
      </c>
      <c r="F5706">
        <v>3</v>
      </c>
      <c r="G5706" s="1">
        <v>80000</v>
      </c>
      <c r="H5706" t="s">
        <v>11</v>
      </c>
      <c r="I5706" t="s">
        <v>35</v>
      </c>
    </row>
    <row r="5707" spans="1:9" x14ac:dyDescent="0.3">
      <c r="A5707">
        <v>5709</v>
      </c>
      <c r="B5707">
        <v>36</v>
      </c>
      <c r="C5707" t="s">
        <v>13</v>
      </c>
      <c r="D5707" t="s">
        <v>18</v>
      </c>
      <c r="E5707" t="s">
        <v>109</v>
      </c>
      <c r="F5707">
        <v>12</v>
      </c>
      <c r="G5707" s="1">
        <v>170000</v>
      </c>
      <c r="H5707" t="s">
        <v>32</v>
      </c>
      <c r="I5707" t="s">
        <v>23</v>
      </c>
    </row>
    <row r="5708" spans="1:9" x14ac:dyDescent="0.3">
      <c r="A5708">
        <v>5710</v>
      </c>
      <c r="B5708">
        <v>25</v>
      </c>
      <c r="C5708" t="s">
        <v>8</v>
      </c>
      <c r="D5708" t="s">
        <v>9</v>
      </c>
      <c r="E5708" t="s">
        <v>25</v>
      </c>
      <c r="F5708">
        <v>1</v>
      </c>
      <c r="G5708" s="1">
        <v>60000</v>
      </c>
      <c r="H5708" t="s">
        <v>16</v>
      </c>
      <c r="I5708" t="s">
        <v>39</v>
      </c>
    </row>
    <row r="5709" spans="1:9" x14ac:dyDescent="0.3">
      <c r="A5709">
        <v>5711</v>
      </c>
      <c r="B5709">
        <v>30</v>
      </c>
      <c r="C5709" t="s">
        <v>13</v>
      </c>
      <c r="D5709" t="s">
        <v>9</v>
      </c>
      <c r="E5709" t="s">
        <v>29</v>
      </c>
      <c r="F5709">
        <v>5</v>
      </c>
      <c r="G5709" s="1">
        <v>90000</v>
      </c>
      <c r="H5709" t="s">
        <v>20</v>
      </c>
      <c r="I5709" t="s">
        <v>56</v>
      </c>
    </row>
    <row r="5710" spans="1:9" x14ac:dyDescent="0.3">
      <c r="A5710">
        <v>5712</v>
      </c>
      <c r="B5710">
        <v>34</v>
      </c>
      <c r="C5710" t="s">
        <v>8</v>
      </c>
      <c r="D5710" t="s">
        <v>18</v>
      </c>
      <c r="E5710" t="s">
        <v>92</v>
      </c>
      <c r="F5710">
        <v>11</v>
      </c>
      <c r="G5710" s="1">
        <v>160000</v>
      </c>
      <c r="H5710" t="s">
        <v>32</v>
      </c>
      <c r="I5710" t="s">
        <v>23</v>
      </c>
    </row>
    <row r="5711" spans="1:9" x14ac:dyDescent="0.3">
      <c r="A5711">
        <v>5713</v>
      </c>
      <c r="B5711">
        <v>28</v>
      </c>
      <c r="C5711" t="s">
        <v>13</v>
      </c>
      <c r="D5711" t="s">
        <v>9</v>
      </c>
      <c r="E5711" t="s">
        <v>24</v>
      </c>
      <c r="F5711">
        <v>3</v>
      </c>
      <c r="G5711" s="1">
        <v>60000</v>
      </c>
      <c r="H5711" t="s">
        <v>32</v>
      </c>
      <c r="I5711" t="s">
        <v>12</v>
      </c>
    </row>
    <row r="5712" spans="1:9" x14ac:dyDescent="0.3">
      <c r="A5712">
        <v>5714</v>
      </c>
      <c r="B5712">
        <v>32</v>
      </c>
      <c r="C5712" t="s">
        <v>8</v>
      </c>
      <c r="D5712" t="s">
        <v>9</v>
      </c>
      <c r="E5712" t="s">
        <v>25</v>
      </c>
      <c r="F5712">
        <v>7</v>
      </c>
      <c r="G5712" s="1">
        <v>120000</v>
      </c>
      <c r="H5712" t="s">
        <v>27</v>
      </c>
      <c r="I5712" t="s">
        <v>28</v>
      </c>
    </row>
    <row r="5713" spans="1:9" x14ac:dyDescent="0.3">
      <c r="A5713">
        <v>5715</v>
      </c>
      <c r="B5713">
        <v>24</v>
      </c>
      <c r="C5713" t="s">
        <v>13</v>
      </c>
      <c r="D5713" t="s">
        <v>210</v>
      </c>
      <c r="E5713" t="s">
        <v>217</v>
      </c>
      <c r="F5713">
        <v>0</v>
      </c>
      <c r="G5713" s="1">
        <v>25000</v>
      </c>
      <c r="H5713" t="s">
        <v>27</v>
      </c>
      <c r="I5713" t="s">
        <v>28</v>
      </c>
    </row>
    <row r="5714" spans="1:9" x14ac:dyDescent="0.3">
      <c r="A5714">
        <v>5716</v>
      </c>
      <c r="B5714">
        <v>37</v>
      </c>
      <c r="C5714" t="s">
        <v>8</v>
      </c>
      <c r="D5714" t="s">
        <v>14</v>
      </c>
      <c r="E5714" t="s">
        <v>218</v>
      </c>
      <c r="F5714">
        <v>14</v>
      </c>
      <c r="G5714" s="1">
        <v>190000</v>
      </c>
      <c r="H5714" t="s">
        <v>27</v>
      </c>
      <c r="I5714" t="s">
        <v>28</v>
      </c>
    </row>
    <row r="5715" spans="1:9" x14ac:dyDescent="0.3">
      <c r="A5715">
        <v>5717</v>
      </c>
      <c r="B5715">
        <v>39</v>
      </c>
      <c r="C5715" t="s">
        <v>13</v>
      </c>
      <c r="D5715" t="s">
        <v>9</v>
      </c>
      <c r="E5715" t="s">
        <v>51</v>
      </c>
      <c r="F5715">
        <v>16</v>
      </c>
      <c r="G5715" s="1">
        <v>200000</v>
      </c>
      <c r="H5715" t="s">
        <v>20</v>
      </c>
      <c r="I5715" t="s">
        <v>12</v>
      </c>
    </row>
    <row r="5716" spans="1:9" x14ac:dyDescent="0.3">
      <c r="A5716">
        <v>5718</v>
      </c>
      <c r="B5716">
        <v>26</v>
      </c>
      <c r="C5716" t="s">
        <v>8</v>
      </c>
      <c r="D5716" t="s">
        <v>9</v>
      </c>
      <c r="E5716" t="s">
        <v>57</v>
      </c>
      <c r="F5716">
        <v>2</v>
      </c>
      <c r="G5716" s="1">
        <v>55000</v>
      </c>
      <c r="H5716" t="s">
        <v>20</v>
      </c>
      <c r="I5716" t="s">
        <v>56</v>
      </c>
    </row>
    <row r="5717" spans="1:9" x14ac:dyDescent="0.3">
      <c r="A5717">
        <v>5719</v>
      </c>
      <c r="B5717">
        <v>31</v>
      </c>
      <c r="C5717" t="s">
        <v>13</v>
      </c>
      <c r="D5717" t="s">
        <v>18</v>
      </c>
      <c r="E5717" t="s">
        <v>60</v>
      </c>
      <c r="F5717">
        <v>8</v>
      </c>
      <c r="G5717" s="1">
        <v>140000</v>
      </c>
      <c r="H5717" t="s">
        <v>11</v>
      </c>
      <c r="I5717" t="s">
        <v>12</v>
      </c>
    </row>
    <row r="5718" spans="1:9" x14ac:dyDescent="0.3">
      <c r="A5718">
        <v>5720</v>
      </c>
      <c r="B5718">
        <v>29</v>
      </c>
      <c r="C5718" t="s">
        <v>8</v>
      </c>
      <c r="D5718" t="s">
        <v>9</v>
      </c>
      <c r="E5718" t="s">
        <v>24</v>
      </c>
      <c r="F5718">
        <v>4</v>
      </c>
      <c r="G5718" s="1">
        <v>70000</v>
      </c>
      <c r="H5718" t="s">
        <v>20</v>
      </c>
      <c r="I5718" t="s">
        <v>56</v>
      </c>
    </row>
    <row r="5719" spans="1:9" x14ac:dyDescent="0.3">
      <c r="A5719">
        <v>5721</v>
      </c>
      <c r="B5719">
        <v>33</v>
      </c>
      <c r="C5719" t="s">
        <v>13</v>
      </c>
      <c r="D5719" t="s">
        <v>14</v>
      </c>
      <c r="E5719" t="s">
        <v>42</v>
      </c>
      <c r="F5719">
        <v>9</v>
      </c>
      <c r="G5719" s="1">
        <v>130000</v>
      </c>
      <c r="H5719" t="s">
        <v>16</v>
      </c>
      <c r="I5719" t="s">
        <v>17</v>
      </c>
    </row>
    <row r="5720" spans="1:9" x14ac:dyDescent="0.3">
      <c r="A5720">
        <v>5722</v>
      </c>
      <c r="B5720">
        <v>27</v>
      </c>
      <c r="C5720" t="s">
        <v>8</v>
      </c>
      <c r="D5720" t="s">
        <v>9</v>
      </c>
      <c r="E5720" t="s">
        <v>10</v>
      </c>
      <c r="F5720">
        <v>3</v>
      </c>
      <c r="G5720" s="1">
        <v>80000</v>
      </c>
      <c r="H5720" t="s">
        <v>20</v>
      </c>
      <c r="I5720" t="s">
        <v>12</v>
      </c>
    </row>
    <row r="5721" spans="1:9" x14ac:dyDescent="0.3">
      <c r="A5721">
        <v>5723</v>
      </c>
      <c r="B5721">
        <v>36</v>
      </c>
      <c r="C5721" t="s">
        <v>13</v>
      </c>
      <c r="D5721" t="s">
        <v>18</v>
      </c>
      <c r="E5721" t="s">
        <v>109</v>
      </c>
      <c r="F5721">
        <v>12</v>
      </c>
      <c r="G5721" s="1">
        <v>170000</v>
      </c>
      <c r="H5721" t="s">
        <v>11</v>
      </c>
      <c r="I5721" t="s">
        <v>44</v>
      </c>
    </row>
    <row r="5722" spans="1:9" x14ac:dyDescent="0.3">
      <c r="A5722">
        <v>5724</v>
      </c>
      <c r="B5722">
        <v>25</v>
      </c>
      <c r="C5722" t="s">
        <v>8</v>
      </c>
      <c r="D5722" t="s">
        <v>9</v>
      </c>
      <c r="E5722" t="s">
        <v>25</v>
      </c>
      <c r="F5722">
        <v>1</v>
      </c>
      <c r="G5722" s="1">
        <v>60000</v>
      </c>
      <c r="H5722" t="s">
        <v>32</v>
      </c>
      <c r="I5722" t="s">
        <v>12</v>
      </c>
    </row>
    <row r="5723" spans="1:9" x14ac:dyDescent="0.3">
      <c r="A5723">
        <v>5725</v>
      </c>
      <c r="B5723">
        <v>30</v>
      </c>
      <c r="C5723" t="s">
        <v>13</v>
      </c>
      <c r="D5723" t="s">
        <v>9</v>
      </c>
      <c r="E5723" t="s">
        <v>29</v>
      </c>
      <c r="F5723">
        <v>5</v>
      </c>
      <c r="G5723" s="1">
        <v>90000</v>
      </c>
      <c r="H5723" t="s">
        <v>16</v>
      </c>
      <c r="I5723" t="s">
        <v>23</v>
      </c>
    </row>
    <row r="5724" spans="1:9" x14ac:dyDescent="0.3">
      <c r="A5724">
        <v>5726</v>
      </c>
      <c r="B5724">
        <v>34</v>
      </c>
      <c r="C5724" t="s">
        <v>8</v>
      </c>
      <c r="D5724" t="s">
        <v>18</v>
      </c>
      <c r="E5724" t="s">
        <v>92</v>
      </c>
      <c r="F5724">
        <v>11</v>
      </c>
      <c r="G5724" s="1">
        <v>160000</v>
      </c>
      <c r="H5724" t="s">
        <v>20</v>
      </c>
      <c r="I5724" t="s">
        <v>12</v>
      </c>
    </row>
    <row r="5725" spans="1:9" x14ac:dyDescent="0.3">
      <c r="A5725">
        <v>5727</v>
      </c>
      <c r="B5725">
        <v>28</v>
      </c>
      <c r="C5725" t="s">
        <v>13</v>
      </c>
      <c r="D5725" t="s">
        <v>9</v>
      </c>
      <c r="E5725" t="s">
        <v>24</v>
      </c>
      <c r="F5725">
        <v>3</v>
      </c>
      <c r="G5725" s="1">
        <v>60000</v>
      </c>
      <c r="H5725" t="s">
        <v>11</v>
      </c>
      <c r="I5725" t="s">
        <v>12</v>
      </c>
    </row>
    <row r="5726" spans="1:9" x14ac:dyDescent="0.3">
      <c r="A5726">
        <v>5728</v>
      </c>
      <c r="B5726">
        <v>32</v>
      </c>
      <c r="C5726" t="s">
        <v>8</v>
      </c>
      <c r="D5726" t="s">
        <v>9</v>
      </c>
      <c r="E5726" t="s">
        <v>25</v>
      </c>
      <c r="F5726">
        <v>7</v>
      </c>
      <c r="G5726" s="1">
        <v>120000</v>
      </c>
      <c r="H5726" t="s">
        <v>16</v>
      </c>
      <c r="I5726" t="s">
        <v>39</v>
      </c>
    </row>
    <row r="5727" spans="1:9" x14ac:dyDescent="0.3">
      <c r="A5727">
        <v>5729</v>
      </c>
      <c r="B5727">
        <v>24</v>
      </c>
      <c r="C5727" t="s">
        <v>13</v>
      </c>
      <c r="D5727" t="s">
        <v>210</v>
      </c>
      <c r="E5727" t="s">
        <v>217</v>
      </c>
      <c r="F5727">
        <v>0</v>
      </c>
      <c r="G5727" s="1">
        <v>25000</v>
      </c>
      <c r="H5727" t="s">
        <v>11</v>
      </c>
      <c r="I5727" t="s">
        <v>44</v>
      </c>
    </row>
    <row r="5728" spans="1:9" x14ac:dyDescent="0.3">
      <c r="A5728">
        <v>5730</v>
      </c>
      <c r="B5728">
        <v>37</v>
      </c>
      <c r="C5728" t="s">
        <v>8</v>
      </c>
      <c r="D5728" t="s">
        <v>14</v>
      </c>
      <c r="E5728" t="s">
        <v>218</v>
      </c>
      <c r="F5728">
        <v>14</v>
      </c>
      <c r="G5728" s="1">
        <v>190000</v>
      </c>
      <c r="H5728" t="s">
        <v>11</v>
      </c>
      <c r="I5728" t="s">
        <v>44</v>
      </c>
    </row>
    <row r="5729" spans="1:9" x14ac:dyDescent="0.3">
      <c r="A5729">
        <v>5731</v>
      </c>
      <c r="B5729">
        <v>39</v>
      </c>
      <c r="C5729" t="s">
        <v>13</v>
      </c>
      <c r="D5729" t="s">
        <v>9</v>
      </c>
      <c r="E5729" t="s">
        <v>51</v>
      </c>
      <c r="F5729">
        <v>16</v>
      </c>
      <c r="G5729" s="1">
        <v>200000</v>
      </c>
      <c r="H5729" t="s">
        <v>11</v>
      </c>
      <c r="I5729" t="s">
        <v>23</v>
      </c>
    </row>
    <row r="5730" spans="1:9" x14ac:dyDescent="0.3">
      <c r="A5730">
        <v>5732</v>
      </c>
      <c r="B5730">
        <v>26</v>
      </c>
      <c r="C5730" t="s">
        <v>8</v>
      </c>
      <c r="D5730" t="s">
        <v>9</v>
      </c>
      <c r="E5730" t="s">
        <v>57</v>
      </c>
      <c r="F5730">
        <v>2</v>
      </c>
      <c r="G5730" s="1">
        <v>55000</v>
      </c>
      <c r="H5730" t="s">
        <v>20</v>
      </c>
      <c r="I5730" t="s">
        <v>56</v>
      </c>
    </row>
    <row r="5731" spans="1:9" x14ac:dyDescent="0.3">
      <c r="A5731">
        <v>5733</v>
      </c>
      <c r="B5731">
        <v>31</v>
      </c>
      <c r="C5731" t="s">
        <v>13</v>
      </c>
      <c r="D5731" t="s">
        <v>18</v>
      </c>
      <c r="E5731" t="s">
        <v>60</v>
      </c>
      <c r="F5731">
        <v>8</v>
      </c>
      <c r="G5731" s="1">
        <v>140000</v>
      </c>
      <c r="H5731" t="s">
        <v>11</v>
      </c>
      <c r="I5731" t="s">
        <v>35</v>
      </c>
    </row>
    <row r="5732" spans="1:9" x14ac:dyDescent="0.3">
      <c r="A5732">
        <v>5734</v>
      </c>
      <c r="B5732">
        <v>29</v>
      </c>
      <c r="C5732" t="s">
        <v>8</v>
      </c>
      <c r="D5732" t="s">
        <v>9</v>
      </c>
      <c r="E5732" t="s">
        <v>24</v>
      </c>
      <c r="F5732">
        <v>4</v>
      </c>
      <c r="G5732" s="1">
        <v>70000</v>
      </c>
      <c r="H5732" t="s">
        <v>16</v>
      </c>
      <c r="I5732" t="s">
        <v>23</v>
      </c>
    </row>
    <row r="5733" spans="1:9" x14ac:dyDescent="0.3">
      <c r="A5733">
        <v>5735</v>
      </c>
      <c r="B5733">
        <v>33</v>
      </c>
      <c r="C5733" t="s">
        <v>13</v>
      </c>
      <c r="D5733" t="s">
        <v>14</v>
      </c>
      <c r="E5733" t="s">
        <v>42</v>
      </c>
      <c r="F5733">
        <v>9</v>
      </c>
      <c r="G5733" s="1">
        <v>130000</v>
      </c>
      <c r="H5733" t="s">
        <v>11</v>
      </c>
      <c r="I5733" t="s">
        <v>12</v>
      </c>
    </row>
    <row r="5734" spans="1:9" x14ac:dyDescent="0.3">
      <c r="A5734">
        <v>5736</v>
      </c>
      <c r="B5734">
        <v>27</v>
      </c>
      <c r="C5734" t="s">
        <v>8</v>
      </c>
      <c r="D5734" t="s">
        <v>9</v>
      </c>
      <c r="E5734" t="s">
        <v>10</v>
      </c>
      <c r="F5734">
        <v>3</v>
      </c>
      <c r="G5734" s="1">
        <v>80000</v>
      </c>
      <c r="H5734" t="s">
        <v>20</v>
      </c>
      <c r="I5734" t="s">
        <v>56</v>
      </c>
    </row>
    <row r="5735" spans="1:9" x14ac:dyDescent="0.3">
      <c r="A5735">
        <v>5737</v>
      </c>
      <c r="B5735">
        <v>36</v>
      </c>
      <c r="C5735" t="s">
        <v>13</v>
      </c>
      <c r="D5735" t="s">
        <v>18</v>
      </c>
      <c r="E5735" t="s">
        <v>109</v>
      </c>
      <c r="F5735">
        <v>12</v>
      </c>
      <c r="G5735" s="1">
        <v>170000</v>
      </c>
      <c r="H5735" t="s">
        <v>11</v>
      </c>
      <c r="I5735" t="s">
        <v>35</v>
      </c>
    </row>
    <row r="5736" spans="1:9" x14ac:dyDescent="0.3">
      <c r="A5736">
        <v>5738</v>
      </c>
      <c r="B5736">
        <v>25</v>
      </c>
      <c r="C5736" t="s">
        <v>8</v>
      </c>
      <c r="D5736" t="s">
        <v>9</v>
      </c>
      <c r="E5736" t="s">
        <v>25</v>
      </c>
      <c r="F5736">
        <v>1</v>
      </c>
      <c r="G5736" s="1">
        <v>60000</v>
      </c>
      <c r="H5736" t="s">
        <v>16</v>
      </c>
      <c r="I5736" t="s">
        <v>17</v>
      </c>
    </row>
    <row r="5737" spans="1:9" x14ac:dyDescent="0.3">
      <c r="A5737">
        <v>5739</v>
      </c>
      <c r="B5737">
        <v>30</v>
      </c>
      <c r="C5737" t="s">
        <v>13</v>
      </c>
      <c r="D5737" t="s">
        <v>9</v>
      </c>
      <c r="E5737" t="s">
        <v>29</v>
      </c>
      <c r="F5737">
        <v>5</v>
      </c>
      <c r="G5737" s="1">
        <v>90000</v>
      </c>
      <c r="H5737" t="s">
        <v>32</v>
      </c>
      <c r="I5737" t="s">
        <v>23</v>
      </c>
    </row>
    <row r="5738" spans="1:9" x14ac:dyDescent="0.3">
      <c r="A5738">
        <v>5740</v>
      </c>
      <c r="B5738">
        <v>34</v>
      </c>
      <c r="C5738" t="s">
        <v>8</v>
      </c>
      <c r="D5738" t="s">
        <v>18</v>
      </c>
      <c r="E5738" t="s">
        <v>92</v>
      </c>
      <c r="F5738">
        <v>11</v>
      </c>
      <c r="G5738" s="1">
        <v>160000</v>
      </c>
      <c r="H5738" t="s">
        <v>16</v>
      </c>
      <c r="I5738" t="s">
        <v>17</v>
      </c>
    </row>
    <row r="5739" spans="1:9" x14ac:dyDescent="0.3">
      <c r="A5739">
        <v>5741</v>
      </c>
      <c r="B5739">
        <v>28</v>
      </c>
      <c r="C5739" t="s">
        <v>13</v>
      </c>
      <c r="D5739" t="s">
        <v>9</v>
      </c>
      <c r="E5739" t="s">
        <v>24</v>
      </c>
      <c r="F5739">
        <v>3</v>
      </c>
      <c r="G5739" s="1">
        <v>60000</v>
      </c>
      <c r="H5739" t="s">
        <v>16</v>
      </c>
      <c r="I5739" t="s">
        <v>12</v>
      </c>
    </row>
    <row r="5740" spans="1:9" x14ac:dyDescent="0.3">
      <c r="A5740">
        <v>5742</v>
      </c>
      <c r="B5740">
        <v>32</v>
      </c>
      <c r="C5740" t="s">
        <v>8</v>
      </c>
      <c r="D5740" t="s">
        <v>9</v>
      </c>
      <c r="E5740" t="s">
        <v>25</v>
      </c>
      <c r="F5740">
        <v>7</v>
      </c>
      <c r="G5740" s="1">
        <v>120000</v>
      </c>
      <c r="H5740" t="s">
        <v>32</v>
      </c>
      <c r="I5740" t="s">
        <v>33</v>
      </c>
    </row>
    <row r="5741" spans="1:9" x14ac:dyDescent="0.3">
      <c r="A5741">
        <v>5743</v>
      </c>
      <c r="B5741">
        <v>24</v>
      </c>
      <c r="C5741" t="s">
        <v>13</v>
      </c>
      <c r="D5741" t="s">
        <v>210</v>
      </c>
      <c r="E5741" t="s">
        <v>217</v>
      </c>
      <c r="F5741">
        <v>0</v>
      </c>
      <c r="G5741" s="1">
        <v>25000</v>
      </c>
      <c r="H5741" t="s">
        <v>32</v>
      </c>
      <c r="I5741" t="s">
        <v>23</v>
      </c>
    </row>
    <row r="5742" spans="1:9" x14ac:dyDescent="0.3">
      <c r="A5742">
        <v>5744</v>
      </c>
      <c r="B5742">
        <v>37</v>
      </c>
      <c r="C5742" t="s">
        <v>8</v>
      </c>
      <c r="D5742" t="s">
        <v>14</v>
      </c>
      <c r="E5742" t="s">
        <v>218</v>
      </c>
      <c r="F5742">
        <v>14</v>
      </c>
      <c r="G5742" s="1">
        <v>190000</v>
      </c>
      <c r="H5742" t="s">
        <v>32</v>
      </c>
      <c r="I5742" t="s">
        <v>33</v>
      </c>
    </row>
    <row r="5743" spans="1:9" x14ac:dyDescent="0.3">
      <c r="A5743">
        <v>5745</v>
      </c>
      <c r="B5743">
        <v>39</v>
      </c>
      <c r="C5743" t="s">
        <v>13</v>
      </c>
      <c r="D5743" t="s">
        <v>9</v>
      </c>
      <c r="E5743" t="s">
        <v>51</v>
      </c>
      <c r="F5743">
        <v>16</v>
      </c>
      <c r="G5743" s="1">
        <v>200000</v>
      </c>
      <c r="H5743" t="s">
        <v>20</v>
      </c>
      <c r="I5743" t="s">
        <v>23</v>
      </c>
    </row>
    <row r="5744" spans="1:9" x14ac:dyDescent="0.3">
      <c r="A5744">
        <v>5746</v>
      </c>
      <c r="B5744">
        <v>26</v>
      </c>
      <c r="C5744" t="s">
        <v>8</v>
      </c>
      <c r="D5744" t="s">
        <v>9</v>
      </c>
      <c r="E5744" t="s">
        <v>57</v>
      </c>
      <c r="F5744">
        <v>2</v>
      </c>
      <c r="G5744" s="1">
        <v>55000</v>
      </c>
      <c r="H5744" t="s">
        <v>32</v>
      </c>
      <c r="I5744" t="s">
        <v>33</v>
      </c>
    </row>
    <row r="5745" spans="1:9" x14ac:dyDescent="0.3">
      <c r="A5745">
        <v>5747</v>
      </c>
      <c r="B5745">
        <v>31</v>
      </c>
      <c r="C5745" t="s">
        <v>13</v>
      </c>
      <c r="D5745" t="s">
        <v>18</v>
      </c>
      <c r="E5745" t="s">
        <v>60</v>
      </c>
      <c r="F5745">
        <v>8</v>
      </c>
      <c r="G5745" s="1">
        <v>140000</v>
      </c>
      <c r="H5745" t="s">
        <v>16</v>
      </c>
      <c r="I5745" t="s">
        <v>17</v>
      </c>
    </row>
    <row r="5746" spans="1:9" x14ac:dyDescent="0.3">
      <c r="A5746">
        <v>5748</v>
      </c>
      <c r="B5746">
        <v>29</v>
      </c>
      <c r="C5746" t="s">
        <v>8</v>
      </c>
      <c r="D5746" t="s">
        <v>9</v>
      </c>
      <c r="E5746" t="s">
        <v>24</v>
      </c>
      <c r="F5746">
        <v>4</v>
      </c>
      <c r="G5746" s="1">
        <v>70000</v>
      </c>
      <c r="H5746" t="s">
        <v>27</v>
      </c>
      <c r="I5746" t="s">
        <v>30</v>
      </c>
    </row>
    <row r="5747" spans="1:9" x14ac:dyDescent="0.3">
      <c r="A5747">
        <v>5749</v>
      </c>
      <c r="B5747">
        <v>33</v>
      </c>
      <c r="C5747" t="s">
        <v>13</v>
      </c>
      <c r="D5747" t="s">
        <v>14</v>
      </c>
      <c r="E5747" t="s">
        <v>42</v>
      </c>
      <c r="F5747">
        <v>9</v>
      </c>
      <c r="G5747" s="1">
        <v>130000</v>
      </c>
      <c r="H5747" t="s">
        <v>20</v>
      </c>
      <c r="I5747" t="s">
        <v>56</v>
      </c>
    </row>
    <row r="5748" spans="1:9" x14ac:dyDescent="0.3">
      <c r="A5748">
        <v>5750</v>
      </c>
      <c r="B5748">
        <v>27</v>
      </c>
      <c r="C5748" t="s">
        <v>8</v>
      </c>
      <c r="D5748" t="s">
        <v>9</v>
      </c>
      <c r="E5748" t="s">
        <v>10</v>
      </c>
      <c r="F5748">
        <v>3</v>
      </c>
      <c r="G5748" s="1">
        <v>80000</v>
      </c>
      <c r="H5748" t="s">
        <v>16</v>
      </c>
      <c r="I5748" t="s">
        <v>23</v>
      </c>
    </row>
    <row r="5749" spans="1:9" x14ac:dyDescent="0.3">
      <c r="A5749">
        <v>5751</v>
      </c>
      <c r="B5749">
        <v>29</v>
      </c>
      <c r="C5749" t="s">
        <v>8</v>
      </c>
      <c r="D5749" t="s">
        <v>9</v>
      </c>
      <c r="E5749" t="s">
        <v>10</v>
      </c>
      <c r="F5749">
        <v>3</v>
      </c>
      <c r="G5749" s="1">
        <v>75000</v>
      </c>
      <c r="H5749" t="s">
        <v>16</v>
      </c>
      <c r="I5749" t="s">
        <v>39</v>
      </c>
    </row>
    <row r="5750" spans="1:9" x14ac:dyDescent="0.3">
      <c r="A5750">
        <v>5752</v>
      </c>
      <c r="B5750">
        <v>32</v>
      </c>
      <c r="C5750" t="s">
        <v>13</v>
      </c>
      <c r="D5750" t="s">
        <v>14</v>
      </c>
      <c r="E5750" t="s">
        <v>42</v>
      </c>
      <c r="F5750">
        <v>8</v>
      </c>
      <c r="G5750" s="1">
        <v>120000</v>
      </c>
      <c r="H5750" t="s">
        <v>11</v>
      </c>
      <c r="I5750" t="s">
        <v>35</v>
      </c>
    </row>
    <row r="5751" spans="1:9" x14ac:dyDescent="0.3">
      <c r="A5751">
        <v>5753</v>
      </c>
      <c r="B5751">
        <v>27</v>
      </c>
      <c r="C5751" t="s">
        <v>8</v>
      </c>
      <c r="D5751" t="s">
        <v>9</v>
      </c>
      <c r="E5751" t="s">
        <v>25</v>
      </c>
      <c r="F5751">
        <v>2</v>
      </c>
      <c r="G5751" s="1">
        <v>65000</v>
      </c>
      <c r="H5751" t="s">
        <v>16</v>
      </c>
      <c r="I5751" t="s">
        <v>39</v>
      </c>
    </row>
    <row r="5752" spans="1:9" x14ac:dyDescent="0.3">
      <c r="A5752">
        <v>5754</v>
      </c>
      <c r="B5752">
        <v>30</v>
      </c>
      <c r="C5752" t="s">
        <v>13</v>
      </c>
      <c r="D5752" t="s">
        <v>18</v>
      </c>
      <c r="E5752" t="s">
        <v>60</v>
      </c>
      <c r="F5752">
        <v>6</v>
      </c>
      <c r="G5752" s="1">
        <v>100000</v>
      </c>
      <c r="H5752" t="s">
        <v>16</v>
      </c>
      <c r="I5752" t="s">
        <v>23</v>
      </c>
    </row>
    <row r="5753" spans="1:9" x14ac:dyDescent="0.3">
      <c r="A5753">
        <v>5755</v>
      </c>
      <c r="B5753">
        <v>36</v>
      </c>
      <c r="C5753" t="s">
        <v>8</v>
      </c>
      <c r="D5753" t="s">
        <v>9</v>
      </c>
      <c r="E5753" t="s">
        <v>37</v>
      </c>
      <c r="F5753">
        <v>11</v>
      </c>
      <c r="G5753" s="1">
        <v>150000</v>
      </c>
      <c r="H5753" t="s">
        <v>27</v>
      </c>
      <c r="I5753" t="s">
        <v>30</v>
      </c>
    </row>
    <row r="5754" spans="1:9" x14ac:dyDescent="0.3">
      <c r="A5754">
        <v>5756</v>
      </c>
      <c r="B5754">
        <v>28</v>
      </c>
      <c r="C5754" t="s">
        <v>13</v>
      </c>
      <c r="D5754" t="s">
        <v>9</v>
      </c>
      <c r="E5754" t="s">
        <v>29</v>
      </c>
      <c r="F5754">
        <v>3</v>
      </c>
      <c r="G5754" s="1">
        <v>60000</v>
      </c>
      <c r="H5754" t="s">
        <v>32</v>
      </c>
      <c r="I5754" t="s">
        <v>23</v>
      </c>
    </row>
    <row r="5755" spans="1:9" x14ac:dyDescent="0.3">
      <c r="A5755">
        <v>5757</v>
      </c>
      <c r="B5755">
        <v>33</v>
      </c>
      <c r="C5755" t="s">
        <v>8</v>
      </c>
      <c r="D5755" t="s">
        <v>14</v>
      </c>
      <c r="E5755" t="s">
        <v>10</v>
      </c>
      <c r="F5755">
        <v>9</v>
      </c>
      <c r="G5755" s="1">
        <v>120000</v>
      </c>
      <c r="H5755" t="s">
        <v>11</v>
      </c>
      <c r="I5755" t="s">
        <v>44</v>
      </c>
    </row>
    <row r="5756" spans="1:9" x14ac:dyDescent="0.3">
      <c r="A5756">
        <v>5758</v>
      </c>
      <c r="B5756">
        <v>26</v>
      </c>
      <c r="C5756" t="s">
        <v>13</v>
      </c>
      <c r="D5756" t="s">
        <v>9</v>
      </c>
      <c r="E5756" t="s">
        <v>80</v>
      </c>
      <c r="F5756">
        <v>1</v>
      </c>
      <c r="G5756" s="1">
        <v>45000</v>
      </c>
      <c r="H5756" t="s">
        <v>27</v>
      </c>
      <c r="I5756" t="s">
        <v>30</v>
      </c>
    </row>
    <row r="5757" spans="1:9" x14ac:dyDescent="0.3">
      <c r="A5757">
        <v>5759</v>
      </c>
      <c r="B5757">
        <v>29</v>
      </c>
      <c r="C5757" t="s">
        <v>8</v>
      </c>
      <c r="D5757" t="s">
        <v>9</v>
      </c>
      <c r="E5757" t="s">
        <v>25</v>
      </c>
      <c r="F5757">
        <v>5</v>
      </c>
      <c r="G5757" s="1">
        <v>80000</v>
      </c>
      <c r="H5757" t="s">
        <v>11</v>
      </c>
      <c r="I5757" t="s">
        <v>35</v>
      </c>
    </row>
    <row r="5758" spans="1:9" x14ac:dyDescent="0.3">
      <c r="A5758">
        <v>5760</v>
      </c>
      <c r="B5758">
        <v>35</v>
      </c>
      <c r="C5758" t="s">
        <v>13</v>
      </c>
      <c r="D5758" t="s">
        <v>18</v>
      </c>
      <c r="E5758" t="s">
        <v>109</v>
      </c>
      <c r="F5758">
        <v>11</v>
      </c>
      <c r="G5758" s="1">
        <v>150000</v>
      </c>
      <c r="H5758" t="s">
        <v>11</v>
      </c>
      <c r="I5758" t="s">
        <v>35</v>
      </c>
    </row>
    <row r="5759" spans="1:9" x14ac:dyDescent="0.3">
      <c r="A5759">
        <v>5761</v>
      </c>
      <c r="B5759">
        <v>27</v>
      </c>
      <c r="C5759" t="s">
        <v>8</v>
      </c>
      <c r="D5759" t="s">
        <v>9</v>
      </c>
      <c r="E5759" t="s">
        <v>10</v>
      </c>
      <c r="F5759">
        <v>2</v>
      </c>
      <c r="G5759" s="1">
        <v>65000</v>
      </c>
      <c r="H5759" t="s">
        <v>16</v>
      </c>
      <c r="I5759" t="s">
        <v>17</v>
      </c>
    </row>
    <row r="5760" spans="1:9" x14ac:dyDescent="0.3">
      <c r="A5760">
        <v>5762</v>
      </c>
      <c r="B5760">
        <v>31</v>
      </c>
      <c r="C5760" t="s">
        <v>13</v>
      </c>
      <c r="D5760" t="s">
        <v>9</v>
      </c>
      <c r="E5760" t="s">
        <v>42</v>
      </c>
      <c r="F5760">
        <v>7</v>
      </c>
      <c r="G5760" s="1">
        <v>100000</v>
      </c>
      <c r="H5760" t="s">
        <v>27</v>
      </c>
      <c r="I5760" t="s">
        <v>28</v>
      </c>
    </row>
    <row r="5761" spans="1:9" x14ac:dyDescent="0.3">
      <c r="A5761">
        <v>5763</v>
      </c>
      <c r="B5761">
        <v>28</v>
      </c>
      <c r="C5761" t="s">
        <v>8</v>
      </c>
      <c r="D5761" t="s">
        <v>14</v>
      </c>
      <c r="E5761" t="s">
        <v>37</v>
      </c>
      <c r="F5761">
        <v>4</v>
      </c>
      <c r="G5761" s="1">
        <v>90000</v>
      </c>
      <c r="H5761" t="s">
        <v>16</v>
      </c>
      <c r="I5761" t="s">
        <v>17</v>
      </c>
    </row>
    <row r="5762" spans="1:9" x14ac:dyDescent="0.3">
      <c r="A5762">
        <v>5764</v>
      </c>
      <c r="B5762">
        <v>24</v>
      </c>
      <c r="C5762" t="s">
        <v>13</v>
      </c>
      <c r="D5762" t="s">
        <v>9</v>
      </c>
      <c r="E5762" t="s">
        <v>24</v>
      </c>
      <c r="F5762">
        <v>0</v>
      </c>
      <c r="G5762" s="1">
        <v>40000</v>
      </c>
      <c r="H5762" t="s">
        <v>32</v>
      </c>
      <c r="I5762" t="s">
        <v>33</v>
      </c>
    </row>
    <row r="5763" spans="1:9" x14ac:dyDescent="0.3">
      <c r="A5763">
        <v>5765</v>
      </c>
      <c r="B5763">
        <v>30</v>
      </c>
      <c r="C5763" t="s">
        <v>8</v>
      </c>
      <c r="D5763" t="s">
        <v>9</v>
      </c>
      <c r="E5763" t="s">
        <v>38</v>
      </c>
      <c r="F5763">
        <v>6</v>
      </c>
      <c r="G5763" s="1">
        <v>110000</v>
      </c>
      <c r="H5763" t="s">
        <v>16</v>
      </c>
      <c r="I5763" t="s">
        <v>39</v>
      </c>
    </row>
    <row r="5764" spans="1:9" x14ac:dyDescent="0.3">
      <c r="A5764">
        <v>5766</v>
      </c>
      <c r="B5764">
        <v>34</v>
      </c>
      <c r="C5764" t="s">
        <v>13</v>
      </c>
      <c r="D5764" t="s">
        <v>18</v>
      </c>
      <c r="E5764" t="s">
        <v>92</v>
      </c>
      <c r="F5764">
        <v>12</v>
      </c>
      <c r="G5764" s="1">
        <v>170000</v>
      </c>
      <c r="H5764" t="s">
        <v>16</v>
      </c>
      <c r="I5764" t="s">
        <v>23</v>
      </c>
    </row>
    <row r="5765" spans="1:9" x14ac:dyDescent="0.3">
      <c r="A5765">
        <v>5767</v>
      </c>
      <c r="B5765">
        <v>27</v>
      </c>
      <c r="C5765" t="s">
        <v>8</v>
      </c>
      <c r="D5765" t="s">
        <v>9</v>
      </c>
      <c r="E5765" t="s">
        <v>10</v>
      </c>
      <c r="F5765">
        <v>3</v>
      </c>
      <c r="G5765" s="1">
        <v>75000</v>
      </c>
      <c r="H5765" t="s">
        <v>32</v>
      </c>
      <c r="I5765" t="s">
        <v>23</v>
      </c>
    </row>
    <row r="5766" spans="1:9" x14ac:dyDescent="0.3">
      <c r="A5766">
        <v>5768</v>
      </c>
      <c r="B5766">
        <v>33</v>
      </c>
      <c r="C5766" t="s">
        <v>13</v>
      </c>
      <c r="D5766" t="s">
        <v>14</v>
      </c>
      <c r="E5766" t="s">
        <v>42</v>
      </c>
      <c r="F5766">
        <v>8</v>
      </c>
      <c r="G5766" s="1">
        <v>120000</v>
      </c>
      <c r="H5766" t="s">
        <v>11</v>
      </c>
      <c r="I5766" t="s">
        <v>35</v>
      </c>
    </row>
    <row r="5767" spans="1:9" x14ac:dyDescent="0.3">
      <c r="A5767">
        <v>5769</v>
      </c>
      <c r="B5767">
        <v>29</v>
      </c>
      <c r="C5767" t="s">
        <v>8</v>
      </c>
      <c r="D5767" t="s">
        <v>9</v>
      </c>
      <c r="E5767" t="s">
        <v>24</v>
      </c>
      <c r="F5767">
        <v>4</v>
      </c>
      <c r="G5767" s="1">
        <v>70000</v>
      </c>
      <c r="H5767" t="s">
        <v>11</v>
      </c>
      <c r="I5767" t="s">
        <v>12</v>
      </c>
    </row>
    <row r="5768" spans="1:9" x14ac:dyDescent="0.3">
      <c r="A5768">
        <v>5770</v>
      </c>
      <c r="B5768">
        <v>25</v>
      </c>
      <c r="C5768" t="s">
        <v>13</v>
      </c>
      <c r="D5768" t="s">
        <v>210</v>
      </c>
      <c r="E5768" t="s">
        <v>88</v>
      </c>
      <c r="F5768">
        <v>1</v>
      </c>
      <c r="G5768" s="1">
        <v>30000</v>
      </c>
      <c r="H5768" t="s">
        <v>16</v>
      </c>
      <c r="I5768" t="s">
        <v>23</v>
      </c>
    </row>
    <row r="5769" spans="1:9" x14ac:dyDescent="0.3">
      <c r="A5769">
        <v>5771</v>
      </c>
      <c r="B5769">
        <v>36</v>
      </c>
      <c r="C5769" t="s">
        <v>8</v>
      </c>
      <c r="D5769" t="s">
        <v>18</v>
      </c>
      <c r="E5769" t="s">
        <v>109</v>
      </c>
      <c r="F5769">
        <v>13</v>
      </c>
      <c r="G5769" s="1">
        <v>180000</v>
      </c>
      <c r="H5769" t="s">
        <v>20</v>
      </c>
      <c r="I5769" t="s">
        <v>56</v>
      </c>
    </row>
    <row r="5770" spans="1:9" x14ac:dyDescent="0.3">
      <c r="A5770">
        <v>5772</v>
      </c>
      <c r="B5770">
        <v>39</v>
      </c>
      <c r="C5770" t="s">
        <v>13</v>
      </c>
      <c r="D5770" t="s">
        <v>9</v>
      </c>
      <c r="E5770" t="s">
        <v>51</v>
      </c>
      <c r="F5770">
        <v>15</v>
      </c>
      <c r="G5770" s="1">
        <v>200000</v>
      </c>
      <c r="H5770" t="s">
        <v>27</v>
      </c>
      <c r="I5770" t="s">
        <v>30</v>
      </c>
    </row>
    <row r="5771" spans="1:9" x14ac:dyDescent="0.3">
      <c r="A5771">
        <v>5773</v>
      </c>
      <c r="B5771">
        <v>26</v>
      </c>
      <c r="C5771" t="s">
        <v>8</v>
      </c>
      <c r="D5771" t="s">
        <v>9</v>
      </c>
      <c r="E5771" t="s">
        <v>57</v>
      </c>
      <c r="F5771">
        <v>1</v>
      </c>
      <c r="G5771" s="1">
        <v>50000</v>
      </c>
      <c r="H5771" t="s">
        <v>16</v>
      </c>
      <c r="I5771" t="s">
        <v>12</v>
      </c>
    </row>
    <row r="5772" spans="1:9" x14ac:dyDescent="0.3">
      <c r="A5772">
        <v>5774</v>
      </c>
      <c r="B5772">
        <v>31</v>
      </c>
      <c r="C5772" t="s">
        <v>13</v>
      </c>
      <c r="D5772" t="s">
        <v>18</v>
      </c>
      <c r="E5772" t="s">
        <v>60</v>
      </c>
      <c r="F5772">
        <v>8</v>
      </c>
      <c r="G5772" s="1">
        <v>140000</v>
      </c>
      <c r="H5772" t="s">
        <v>16</v>
      </c>
      <c r="I5772" t="s">
        <v>12</v>
      </c>
    </row>
    <row r="5773" spans="1:9" x14ac:dyDescent="0.3">
      <c r="A5773">
        <v>5775</v>
      </c>
      <c r="B5773">
        <v>28</v>
      </c>
      <c r="C5773" t="s">
        <v>8</v>
      </c>
      <c r="D5773" t="s">
        <v>9</v>
      </c>
      <c r="E5773" t="s">
        <v>24</v>
      </c>
      <c r="F5773">
        <v>3</v>
      </c>
      <c r="G5773" s="1">
        <v>65000</v>
      </c>
      <c r="H5773" t="s">
        <v>11</v>
      </c>
      <c r="I5773" t="s">
        <v>35</v>
      </c>
    </row>
    <row r="5774" spans="1:9" x14ac:dyDescent="0.3">
      <c r="A5774">
        <v>5776</v>
      </c>
      <c r="B5774">
        <v>32</v>
      </c>
      <c r="C5774" t="s">
        <v>13</v>
      </c>
      <c r="D5774" t="s">
        <v>9</v>
      </c>
      <c r="E5774" t="s">
        <v>25</v>
      </c>
      <c r="F5774">
        <v>7</v>
      </c>
      <c r="G5774" s="1">
        <v>110000</v>
      </c>
      <c r="H5774" t="s">
        <v>11</v>
      </c>
      <c r="I5774" t="s">
        <v>44</v>
      </c>
    </row>
    <row r="5775" spans="1:9" x14ac:dyDescent="0.3">
      <c r="A5775">
        <v>5777</v>
      </c>
      <c r="B5775">
        <v>24</v>
      </c>
      <c r="C5775" t="s">
        <v>8</v>
      </c>
      <c r="D5775" t="s">
        <v>210</v>
      </c>
      <c r="E5775" t="s">
        <v>220</v>
      </c>
      <c r="F5775">
        <v>0</v>
      </c>
      <c r="G5775" s="1">
        <v>28000</v>
      </c>
      <c r="H5775" t="s">
        <v>32</v>
      </c>
      <c r="I5775" t="s">
        <v>12</v>
      </c>
    </row>
    <row r="5776" spans="1:9" x14ac:dyDescent="0.3">
      <c r="A5776">
        <v>5778</v>
      </c>
      <c r="B5776">
        <v>37</v>
      </c>
      <c r="C5776" t="s">
        <v>8</v>
      </c>
      <c r="D5776" t="s">
        <v>14</v>
      </c>
      <c r="E5776" t="s">
        <v>218</v>
      </c>
      <c r="F5776">
        <v>14</v>
      </c>
      <c r="G5776" s="1">
        <v>190000</v>
      </c>
      <c r="H5776" t="s">
        <v>16</v>
      </c>
      <c r="I5776" t="s">
        <v>12</v>
      </c>
    </row>
    <row r="5777" spans="1:9" x14ac:dyDescent="0.3">
      <c r="A5777">
        <v>5779</v>
      </c>
      <c r="B5777">
        <v>39</v>
      </c>
      <c r="C5777" t="s">
        <v>13</v>
      </c>
      <c r="D5777" t="s">
        <v>9</v>
      </c>
      <c r="E5777" t="s">
        <v>51</v>
      </c>
      <c r="F5777">
        <v>16</v>
      </c>
      <c r="G5777" s="1">
        <v>210000</v>
      </c>
      <c r="H5777" t="s">
        <v>11</v>
      </c>
      <c r="I5777" t="s">
        <v>44</v>
      </c>
    </row>
    <row r="5778" spans="1:9" x14ac:dyDescent="0.3">
      <c r="A5778">
        <v>5780</v>
      </c>
      <c r="B5778">
        <v>26</v>
      </c>
      <c r="C5778" t="s">
        <v>8</v>
      </c>
      <c r="D5778" t="s">
        <v>9</v>
      </c>
      <c r="E5778" t="s">
        <v>57</v>
      </c>
      <c r="F5778">
        <v>2</v>
      </c>
      <c r="G5778" s="1">
        <v>55000</v>
      </c>
      <c r="H5778" t="s">
        <v>20</v>
      </c>
      <c r="I5778" t="s">
        <v>12</v>
      </c>
    </row>
    <row r="5779" spans="1:9" x14ac:dyDescent="0.3">
      <c r="A5779">
        <v>5781</v>
      </c>
      <c r="B5779">
        <v>31</v>
      </c>
      <c r="C5779" t="s">
        <v>13</v>
      </c>
      <c r="D5779" t="s">
        <v>18</v>
      </c>
      <c r="E5779" t="s">
        <v>60</v>
      </c>
      <c r="F5779">
        <v>8</v>
      </c>
      <c r="G5779" s="1">
        <v>140000</v>
      </c>
      <c r="H5779" t="s">
        <v>32</v>
      </c>
      <c r="I5779" t="s">
        <v>23</v>
      </c>
    </row>
    <row r="5780" spans="1:9" x14ac:dyDescent="0.3">
      <c r="A5780">
        <v>5782</v>
      </c>
      <c r="B5780">
        <v>29</v>
      </c>
      <c r="C5780" t="s">
        <v>8</v>
      </c>
      <c r="D5780" t="s">
        <v>9</v>
      </c>
      <c r="E5780" t="s">
        <v>24</v>
      </c>
      <c r="F5780">
        <v>4</v>
      </c>
      <c r="G5780" s="1">
        <v>70000</v>
      </c>
      <c r="H5780" t="s">
        <v>11</v>
      </c>
      <c r="I5780" t="s">
        <v>23</v>
      </c>
    </row>
    <row r="5781" spans="1:9" x14ac:dyDescent="0.3">
      <c r="A5781">
        <v>5783</v>
      </c>
      <c r="B5781">
        <v>33</v>
      </c>
      <c r="C5781" t="s">
        <v>13</v>
      </c>
      <c r="D5781" t="s">
        <v>14</v>
      </c>
      <c r="E5781" t="s">
        <v>42</v>
      </c>
      <c r="F5781">
        <v>9</v>
      </c>
      <c r="G5781" s="1">
        <v>130000</v>
      </c>
      <c r="H5781" t="s">
        <v>32</v>
      </c>
      <c r="I5781" t="s">
        <v>23</v>
      </c>
    </row>
    <row r="5782" spans="1:9" x14ac:dyDescent="0.3">
      <c r="A5782">
        <v>5784</v>
      </c>
      <c r="B5782">
        <v>27</v>
      </c>
      <c r="C5782" t="s">
        <v>8</v>
      </c>
      <c r="D5782" t="s">
        <v>9</v>
      </c>
      <c r="E5782" t="s">
        <v>10</v>
      </c>
      <c r="F5782">
        <v>3</v>
      </c>
      <c r="G5782" s="1">
        <v>80000</v>
      </c>
      <c r="H5782" t="s">
        <v>16</v>
      </c>
      <c r="I5782" t="s">
        <v>39</v>
      </c>
    </row>
    <row r="5783" spans="1:9" x14ac:dyDescent="0.3">
      <c r="A5783">
        <v>5785</v>
      </c>
      <c r="B5783">
        <v>36</v>
      </c>
      <c r="C5783" t="s">
        <v>13</v>
      </c>
      <c r="D5783" t="s">
        <v>18</v>
      </c>
      <c r="E5783" t="s">
        <v>109</v>
      </c>
      <c r="F5783">
        <v>12</v>
      </c>
      <c r="G5783" s="1">
        <v>170000</v>
      </c>
      <c r="H5783" t="s">
        <v>16</v>
      </c>
      <c r="I5783" t="s">
        <v>23</v>
      </c>
    </row>
    <row r="5784" spans="1:9" x14ac:dyDescent="0.3">
      <c r="A5784">
        <v>5786</v>
      </c>
      <c r="B5784">
        <v>25</v>
      </c>
      <c r="C5784" t="s">
        <v>8</v>
      </c>
      <c r="D5784" t="s">
        <v>9</v>
      </c>
      <c r="E5784" t="s">
        <v>25</v>
      </c>
      <c r="F5784">
        <v>1</v>
      </c>
      <c r="G5784" s="1">
        <v>60000</v>
      </c>
      <c r="H5784" t="s">
        <v>11</v>
      </c>
      <c r="I5784" t="s">
        <v>35</v>
      </c>
    </row>
    <row r="5785" spans="1:9" x14ac:dyDescent="0.3">
      <c r="A5785">
        <v>5787</v>
      </c>
      <c r="B5785">
        <v>30</v>
      </c>
      <c r="C5785" t="s">
        <v>13</v>
      </c>
      <c r="D5785" t="s">
        <v>9</v>
      </c>
      <c r="E5785" t="s">
        <v>29</v>
      </c>
      <c r="F5785">
        <v>5</v>
      </c>
      <c r="G5785" s="1">
        <v>90000</v>
      </c>
      <c r="H5785" t="s">
        <v>16</v>
      </c>
      <c r="I5785" t="s">
        <v>23</v>
      </c>
    </row>
    <row r="5786" spans="1:9" x14ac:dyDescent="0.3">
      <c r="A5786">
        <v>5788</v>
      </c>
      <c r="B5786">
        <v>34</v>
      </c>
      <c r="C5786" t="s">
        <v>8</v>
      </c>
      <c r="D5786" t="s">
        <v>18</v>
      </c>
      <c r="E5786" t="s">
        <v>92</v>
      </c>
      <c r="F5786">
        <v>11</v>
      </c>
      <c r="G5786" s="1">
        <v>160000</v>
      </c>
      <c r="H5786" t="s">
        <v>32</v>
      </c>
      <c r="I5786" t="s">
        <v>23</v>
      </c>
    </row>
    <row r="5787" spans="1:9" x14ac:dyDescent="0.3">
      <c r="A5787">
        <v>5789</v>
      </c>
      <c r="B5787">
        <v>28</v>
      </c>
      <c r="C5787" t="s">
        <v>13</v>
      </c>
      <c r="D5787" t="s">
        <v>9</v>
      </c>
      <c r="E5787" t="s">
        <v>24</v>
      </c>
      <c r="F5787">
        <v>3</v>
      </c>
      <c r="G5787" s="1">
        <v>60000</v>
      </c>
      <c r="H5787" t="s">
        <v>32</v>
      </c>
      <c r="I5787" t="s">
        <v>23</v>
      </c>
    </row>
    <row r="5788" spans="1:9" x14ac:dyDescent="0.3">
      <c r="A5788">
        <v>5790</v>
      </c>
      <c r="B5788">
        <v>32</v>
      </c>
      <c r="C5788" t="s">
        <v>8</v>
      </c>
      <c r="D5788" t="s">
        <v>9</v>
      </c>
      <c r="E5788" t="s">
        <v>25</v>
      </c>
      <c r="F5788">
        <v>7</v>
      </c>
      <c r="G5788" s="1">
        <v>120000</v>
      </c>
      <c r="H5788" t="s">
        <v>27</v>
      </c>
      <c r="I5788" t="s">
        <v>30</v>
      </c>
    </row>
    <row r="5789" spans="1:9" x14ac:dyDescent="0.3">
      <c r="A5789">
        <v>5791</v>
      </c>
      <c r="B5789">
        <v>24</v>
      </c>
      <c r="C5789" t="s">
        <v>13</v>
      </c>
      <c r="D5789" t="s">
        <v>210</v>
      </c>
      <c r="E5789" t="s">
        <v>217</v>
      </c>
      <c r="F5789">
        <v>0</v>
      </c>
      <c r="G5789" s="1">
        <v>25000</v>
      </c>
      <c r="H5789" t="s">
        <v>32</v>
      </c>
      <c r="I5789" t="s">
        <v>33</v>
      </c>
    </row>
    <row r="5790" spans="1:9" x14ac:dyDescent="0.3">
      <c r="A5790">
        <v>5792</v>
      </c>
      <c r="B5790">
        <v>37</v>
      </c>
      <c r="C5790" t="s">
        <v>8</v>
      </c>
      <c r="D5790" t="s">
        <v>14</v>
      </c>
      <c r="E5790" t="s">
        <v>218</v>
      </c>
      <c r="F5790">
        <v>14</v>
      </c>
      <c r="G5790" s="1">
        <v>190000</v>
      </c>
      <c r="H5790" t="s">
        <v>32</v>
      </c>
      <c r="I5790" t="s">
        <v>33</v>
      </c>
    </row>
    <row r="5791" spans="1:9" x14ac:dyDescent="0.3">
      <c r="A5791">
        <v>5793</v>
      </c>
      <c r="B5791">
        <v>39</v>
      </c>
      <c r="C5791" t="s">
        <v>13</v>
      </c>
      <c r="D5791" t="s">
        <v>9</v>
      </c>
      <c r="E5791" t="s">
        <v>51</v>
      </c>
      <c r="F5791">
        <v>16</v>
      </c>
      <c r="G5791" s="1">
        <v>200000</v>
      </c>
      <c r="H5791" t="s">
        <v>32</v>
      </c>
      <c r="I5791" t="s">
        <v>33</v>
      </c>
    </row>
    <row r="5792" spans="1:9" x14ac:dyDescent="0.3">
      <c r="A5792">
        <v>5794</v>
      </c>
      <c r="B5792">
        <v>26</v>
      </c>
      <c r="C5792" t="s">
        <v>8</v>
      </c>
      <c r="D5792" t="s">
        <v>9</v>
      </c>
      <c r="E5792" t="s">
        <v>57</v>
      </c>
      <c r="F5792">
        <v>2</v>
      </c>
      <c r="G5792" s="1">
        <v>55000</v>
      </c>
      <c r="H5792" t="s">
        <v>11</v>
      </c>
      <c r="I5792" t="s">
        <v>23</v>
      </c>
    </row>
    <row r="5793" spans="1:9" x14ac:dyDescent="0.3">
      <c r="A5793">
        <v>5795</v>
      </c>
      <c r="B5793">
        <v>31</v>
      </c>
      <c r="C5793" t="s">
        <v>13</v>
      </c>
      <c r="D5793" t="s">
        <v>18</v>
      </c>
      <c r="E5793" t="s">
        <v>60</v>
      </c>
      <c r="F5793">
        <v>8</v>
      </c>
      <c r="G5793" s="1">
        <v>140000</v>
      </c>
      <c r="H5793" t="s">
        <v>11</v>
      </c>
      <c r="I5793" t="s">
        <v>12</v>
      </c>
    </row>
    <row r="5794" spans="1:9" x14ac:dyDescent="0.3">
      <c r="A5794">
        <v>5796</v>
      </c>
      <c r="B5794">
        <v>29</v>
      </c>
      <c r="C5794" t="s">
        <v>8</v>
      </c>
      <c r="D5794" t="s">
        <v>9</v>
      </c>
      <c r="E5794" t="s">
        <v>24</v>
      </c>
      <c r="F5794">
        <v>4</v>
      </c>
      <c r="G5794" s="1">
        <v>70000</v>
      </c>
      <c r="H5794" t="s">
        <v>20</v>
      </c>
      <c r="I5794" t="s">
        <v>23</v>
      </c>
    </row>
    <row r="5795" spans="1:9" x14ac:dyDescent="0.3">
      <c r="A5795">
        <v>5797</v>
      </c>
      <c r="B5795">
        <v>33</v>
      </c>
      <c r="C5795" t="s">
        <v>13</v>
      </c>
      <c r="D5795" t="s">
        <v>14</v>
      </c>
      <c r="E5795" t="s">
        <v>42</v>
      </c>
      <c r="F5795">
        <v>9</v>
      </c>
      <c r="G5795" s="1">
        <v>130000</v>
      </c>
      <c r="H5795" t="s">
        <v>27</v>
      </c>
      <c r="I5795" t="s">
        <v>28</v>
      </c>
    </row>
    <row r="5796" spans="1:9" x14ac:dyDescent="0.3">
      <c r="A5796">
        <v>5798</v>
      </c>
      <c r="B5796">
        <v>27</v>
      </c>
      <c r="C5796" t="s">
        <v>8</v>
      </c>
      <c r="D5796" t="s">
        <v>9</v>
      </c>
      <c r="E5796" t="s">
        <v>10</v>
      </c>
      <c r="F5796">
        <v>3</v>
      </c>
      <c r="G5796" s="1">
        <v>80000</v>
      </c>
      <c r="H5796" t="s">
        <v>11</v>
      </c>
      <c r="I5796" t="s">
        <v>23</v>
      </c>
    </row>
    <row r="5797" spans="1:9" x14ac:dyDescent="0.3">
      <c r="A5797">
        <v>5799</v>
      </c>
      <c r="B5797">
        <v>36</v>
      </c>
      <c r="C5797" t="s">
        <v>13</v>
      </c>
      <c r="D5797" t="s">
        <v>18</v>
      </c>
      <c r="E5797" t="s">
        <v>109</v>
      </c>
      <c r="F5797">
        <v>12</v>
      </c>
      <c r="G5797" s="1">
        <v>170000</v>
      </c>
      <c r="H5797" t="s">
        <v>27</v>
      </c>
      <c r="I5797" t="s">
        <v>30</v>
      </c>
    </row>
    <row r="5798" spans="1:9" x14ac:dyDescent="0.3">
      <c r="A5798">
        <v>5800</v>
      </c>
      <c r="B5798">
        <v>25</v>
      </c>
      <c r="C5798" t="s">
        <v>8</v>
      </c>
      <c r="D5798" t="s">
        <v>9</v>
      </c>
      <c r="E5798" t="s">
        <v>25</v>
      </c>
      <c r="F5798">
        <v>1</v>
      </c>
      <c r="G5798" s="1">
        <v>60000</v>
      </c>
      <c r="H5798" t="s">
        <v>11</v>
      </c>
      <c r="I5798" t="s">
        <v>12</v>
      </c>
    </row>
    <row r="5799" spans="1:9" x14ac:dyDescent="0.3">
      <c r="A5799">
        <v>5801</v>
      </c>
      <c r="B5799">
        <v>30</v>
      </c>
      <c r="C5799" t="s">
        <v>13</v>
      </c>
      <c r="D5799" t="s">
        <v>9</v>
      </c>
      <c r="E5799" t="s">
        <v>29</v>
      </c>
      <c r="F5799">
        <v>5</v>
      </c>
      <c r="G5799" s="1">
        <v>90000</v>
      </c>
      <c r="H5799" t="s">
        <v>20</v>
      </c>
      <c r="I5799" t="s">
        <v>23</v>
      </c>
    </row>
    <row r="5800" spans="1:9" x14ac:dyDescent="0.3">
      <c r="A5800">
        <v>5802</v>
      </c>
      <c r="B5800">
        <v>34</v>
      </c>
      <c r="C5800" t="s">
        <v>8</v>
      </c>
      <c r="D5800" t="s">
        <v>18</v>
      </c>
      <c r="E5800" t="s">
        <v>92</v>
      </c>
      <c r="F5800">
        <v>11</v>
      </c>
      <c r="G5800" s="1">
        <v>160000</v>
      </c>
      <c r="H5800" t="s">
        <v>32</v>
      </c>
      <c r="I5800" t="s">
        <v>33</v>
      </c>
    </row>
    <row r="5801" spans="1:9" x14ac:dyDescent="0.3">
      <c r="A5801">
        <v>5803</v>
      </c>
      <c r="B5801">
        <v>28</v>
      </c>
      <c r="C5801" t="s">
        <v>13</v>
      </c>
      <c r="D5801" t="s">
        <v>9</v>
      </c>
      <c r="E5801" t="s">
        <v>24</v>
      </c>
      <c r="F5801">
        <v>3</v>
      </c>
      <c r="G5801" s="1">
        <v>60000</v>
      </c>
      <c r="H5801" t="s">
        <v>11</v>
      </c>
      <c r="I5801" t="s">
        <v>12</v>
      </c>
    </row>
    <row r="5802" spans="1:9" x14ac:dyDescent="0.3">
      <c r="A5802">
        <v>5804</v>
      </c>
      <c r="B5802">
        <v>32</v>
      </c>
      <c r="C5802" t="s">
        <v>8</v>
      </c>
      <c r="D5802" t="s">
        <v>9</v>
      </c>
      <c r="E5802" t="s">
        <v>25</v>
      </c>
      <c r="F5802">
        <v>7</v>
      </c>
      <c r="G5802" s="1">
        <v>120000</v>
      </c>
      <c r="H5802" t="s">
        <v>20</v>
      </c>
      <c r="I5802" t="s">
        <v>12</v>
      </c>
    </row>
    <row r="5803" spans="1:9" x14ac:dyDescent="0.3">
      <c r="A5803">
        <v>5805</v>
      </c>
      <c r="B5803">
        <v>24</v>
      </c>
      <c r="C5803" t="s">
        <v>13</v>
      </c>
      <c r="D5803" t="s">
        <v>210</v>
      </c>
      <c r="E5803" t="s">
        <v>217</v>
      </c>
      <c r="F5803">
        <v>0</v>
      </c>
      <c r="G5803" s="1">
        <v>25000</v>
      </c>
      <c r="H5803" t="s">
        <v>27</v>
      </c>
      <c r="I5803" t="s">
        <v>30</v>
      </c>
    </row>
    <row r="5804" spans="1:9" x14ac:dyDescent="0.3">
      <c r="A5804">
        <v>5806</v>
      </c>
      <c r="B5804">
        <v>37</v>
      </c>
      <c r="C5804" t="s">
        <v>8</v>
      </c>
      <c r="D5804" t="s">
        <v>14</v>
      </c>
      <c r="E5804" t="s">
        <v>218</v>
      </c>
      <c r="F5804">
        <v>14</v>
      </c>
      <c r="G5804" s="1">
        <v>190000</v>
      </c>
      <c r="H5804" t="s">
        <v>20</v>
      </c>
      <c r="I5804" t="s">
        <v>56</v>
      </c>
    </row>
    <row r="5805" spans="1:9" x14ac:dyDescent="0.3">
      <c r="A5805">
        <v>5807</v>
      </c>
      <c r="B5805">
        <v>39</v>
      </c>
      <c r="C5805" t="s">
        <v>13</v>
      </c>
      <c r="D5805" t="s">
        <v>9</v>
      </c>
      <c r="E5805" t="s">
        <v>51</v>
      </c>
      <c r="F5805">
        <v>16</v>
      </c>
      <c r="G5805" s="1">
        <v>200000</v>
      </c>
      <c r="H5805" t="s">
        <v>11</v>
      </c>
      <c r="I5805" t="s">
        <v>12</v>
      </c>
    </row>
    <row r="5806" spans="1:9" x14ac:dyDescent="0.3">
      <c r="A5806">
        <v>5808</v>
      </c>
      <c r="B5806">
        <v>26</v>
      </c>
      <c r="C5806" t="s">
        <v>8</v>
      </c>
      <c r="D5806" t="s">
        <v>9</v>
      </c>
      <c r="E5806" t="s">
        <v>57</v>
      </c>
      <c r="F5806">
        <v>2</v>
      </c>
      <c r="G5806" s="1">
        <v>55000</v>
      </c>
      <c r="H5806" t="s">
        <v>27</v>
      </c>
      <c r="I5806" t="s">
        <v>28</v>
      </c>
    </row>
    <row r="5807" spans="1:9" x14ac:dyDescent="0.3">
      <c r="A5807">
        <v>5809</v>
      </c>
      <c r="B5807">
        <v>31</v>
      </c>
      <c r="C5807" t="s">
        <v>13</v>
      </c>
      <c r="D5807" t="s">
        <v>18</v>
      </c>
      <c r="E5807" t="s">
        <v>60</v>
      </c>
      <c r="F5807">
        <v>8</v>
      </c>
      <c r="G5807" s="1">
        <v>140000</v>
      </c>
      <c r="H5807" t="s">
        <v>16</v>
      </c>
      <c r="I5807" t="s">
        <v>12</v>
      </c>
    </row>
    <row r="5808" spans="1:9" x14ac:dyDescent="0.3">
      <c r="A5808">
        <v>5810</v>
      </c>
      <c r="B5808">
        <v>29</v>
      </c>
      <c r="C5808" t="s">
        <v>8</v>
      </c>
      <c r="D5808" t="s">
        <v>9</v>
      </c>
      <c r="E5808" t="s">
        <v>24</v>
      </c>
      <c r="F5808">
        <v>4</v>
      </c>
      <c r="G5808" s="1">
        <v>70000</v>
      </c>
      <c r="H5808" t="s">
        <v>27</v>
      </c>
      <c r="I5808" t="s">
        <v>28</v>
      </c>
    </row>
    <row r="5809" spans="1:9" x14ac:dyDescent="0.3">
      <c r="A5809">
        <v>5811</v>
      </c>
      <c r="B5809">
        <v>33</v>
      </c>
      <c r="C5809" t="s">
        <v>13</v>
      </c>
      <c r="D5809" t="s">
        <v>14</v>
      </c>
      <c r="E5809" t="s">
        <v>42</v>
      </c>
      <c r="F5809">
        <v>9</v>
      </c>
      <c r="G5809" s="1">
        <v>130000</v>
      </c>
      <c r="H5809" t="s">
        <v>11</v>
      </c>
      <c r="I5809" t="s">
        <v>12</v>
      </c>
    </row>
    <row r="5810" spans="1:9" x14ac:dyDescent="0.3">
      <c r="A5810">
        <v>5812</v>
      </c>
      <c r="B5810">
        <v>27</v>
      </c>
      <c r="C5810" t="s">
        <v>8</v>
      </c>
      <c r="D5810" t="s">
        <v>9</v>
      </c>
      <c r="E5810" t="s">
        <v>10</v>
      </c>
      <c r="F5810">
        <v>3</v>
      </c>
      <c r="G5810" s="1">
        <v>80000</v>
      </c>
      <c r="H5810" t="s">
        <v>32</v>
      </c>
      <c r="I5810" t="s">
        <v>23</v>
      </c>
    </row>
    <row r="5811" spans="1:9" x14ac:dyDescent="0.3">
      <c r="A5811">
        <v>5813</v>
      </c>
      <c r="B5811">
        <v>36</v>
      </c>
      <c r="C5811" t="s">
        <v>13</v>
      </c>
      <c r="D5811" t="s">
        <v>18</v>
      </c>
      <c r="E5811" t="s">
        <v>109</v>
      </c>
      <c r="F5811">
        <v>12</v>
      </c>
      <c r="G5811" s="1">
        <v>170000</v>
      </c>
      <c r="H5811" t="s">
        <v>27</v>
      </c>
      <c r="I5811" t="s">
        <v>28</v>
      </c>
    </row>
    <row r="5812" spans="1:9" x14ac:dyDescent="0.3">
      <c r="A5812">
        <v>5814</v>
      </c>
      <c r="B5812">
        <v>25</v>
      </c>
      <c r="C5812" t="s">
        <v>8</v>
      </c>
      <c r="D5812" t="s">
        <v>9</v>
      </c>
      <c r="E5812" t="s">
        <v>25</v>
      </c>
      <c r="F5812">
        <v>1</v>
      </c>
      <c r="G5812" s="1">
        <v>60000</v>
      </c>
      <c r="H5812" t="s">
        <v>11</v>
      </c>
      <c r="I5812" t="s">
        <v>23</v>
      </c>
    </row>
    <row r="5813" spans="1:9" x14ac:dyDescent="0.3">
      <c r="A5813">
        <v>5815</v>
      </c>
      <c r="B5813">
        <v>30</v>
      </c>
      <c r="C5813" t="s">
        <v>13</v>
      </c>
      <c r="D5813" t="s">
        <v>9</v>
      </c>
      <c r="E5813" t="s">
        <v>29</v>
      </c>
      <c r="F5813">
        <v>5</v>
      </c>
      <c r="G5813" s="1">
        <v>90000</v>
      </c>
      <c r="H5813" t="s">
        <v>32</v>
      </c>
      <c r="I5813" t="s">
        <v>12</v>
      </c>
    </row>
    <row r="5814" spans="1:9" x14ac:dyDescent="0.3">
      <c r="A5814">
        <v>5816</v>
      </c>
      <c r="B5814">
        <v>34</v>
      </c>
      <c r="C5814" t="s">
        <v>8</v>
      </c>
      <c r="D5814" t="s">
        <v>18</v>
      </c>
      <c r="E5814" t="s">
        <v>92</v>
      </c>
      <c r="F5814">
        <v>11</v>
      </c>
      <c r="G5814" s="1">
        <v>160000</v>
      </c>
      <c r="H5814" t="s">
        <v>11</v>
      </c>
      <c r="I5814" t="s">
        <v>35</v>
      </c>
    </row>
    <row r="5815" spans="1:9" x14ac:dyDescent="0.3">
      <c r="A5815">
        <v>5817</v>
      </c>
      <c r="B5815">
        <v>28</v>
      </c>
      <c r="C5815" t="s">
        <v>13</v>
      </c>
      <c r="D5815" t="s">
        <v>9</v>
      </c>
      <c r="E5815" t="s">
        <v>24</v>
      </c>
      <c r="F5815">
        <v>3</v>
      </c>
      <c r="G5815" s="1">
        <v>60000</v>
      </c>
      <c r="H5815" t="s">
        <v>20</v>
      </c>
      <c r="I5815" t="s">
        <v>23</v>
      </c>
    </row>
    <row r="5816" spans="1:9" x14ac:dyDescent="0.3">
      <c r="A5816">
        <v>5818</v>
      </c>
      <c r="B5816">
        <v>32</v>
      </c>
      <c r="C5816" t="s">
        <v>8</v>
      </c>
      <c r="D5816" t="s">
        <v>9</v>
      </c>
      <c r="E5816" t="s">
        <v>25</v>
      </c>
      <c r="F5816">
        <v>7</v>
      </c>
      <c r="G5816" s="1">
        <v>120000</v>
      </c>
      <c r="H5816" t="s">
        <v>11</v>
      </c>
      <c r="I5816" t="s">
        <v>12</v>
      </c>
    </row>
    <row r="5817" spans="1:9" x14ac:dyDescent="0.3">
      <c r="A5817">
        <v>5819</v>
      </c>
      <c r="B5817">
        <v>24</v>
      </c>
      <c r="C5817" t="s">
        <v>13</v>
      </c>
      <c r="D5817" t="s">
        <v>210</v>
      </c>
      <c r="E5817" t="s">
        <v>217</v>
      </c>
      <c r="F5817">
        <v>0</v>
      </c>
      <c r="G5817" s="1">
        <v>25000</v>
      </c>
      <c r="H5817" t="s">
        <v>27</v>
      </c>
      <c r="I5817" t="s">
        <v>28</v>
      </c>
    </row>
    <row r="5818" spans="1:9" x14ac:dyDescent="0.3">
      <c r="A5818">
        <v>5820</v>
      </c>
      <c r="B5818">
        <v>37</v>
      </c>
      <c r="C5818" t="s">
        <v>8</v>
      </c>
      <c r="D5818" t="s">
        <v>14</v>
      </c>
      <c r="E5818" t="s">
        <v>218</v>
      </c>
      <c r="F5818">
        <v>14</v>
      </c>
      <c r="G5818" s="1">
        <v>190000</v>
      </c>
      <c r="H5818" t="s">
        <v>32</v>
      </c>
      <c r="I5818" t="s">
        <v>23</v>
      </c>
    </row>
    <row r="5819" spans="1:9" x14ac:dyDescent="0.3">
      <c r="A5819">
        <v>5821</v>
      </c>
      <c r="B5819">
        <v>39</v>
      </c>
      <c r="C5819" t="s">
        <v>13</v>
      </c>
      <c r="D5819" t="s">
        <v>9</v>
      </c>
      <c r="E5819" t="s">
        <v>51</v>
      </c>
      <c r="F5819">
        <v>16</v>
      </c>
      <c r="G5819" s="1">
        <v>200000</v>
      </c>
      <c r="H5819" t="s">
        <v>32</v>
      </c>
      <c r="I5819" t="s">
        <v>33</v>
      </c>
    </row>
    <row r="5820" spans="1:9" x14ac:dyDescent="0.3">
      <c r="A5820">
        <v>5822</v>
      </c>
      <c r="B5820">
        <v>26</v>
      </c>
      <c r="C5820" t="s">
        <v>8</v>
      </c>
      <c r="D5820" t="s">
        <v>9</v>
      </c>
      <c r="E5820" t="s">
        <v>57</v>
      </c>
      <c r="F5820">
        <v>2</v>
      </c>
      <c r="G5820" s="1">
        <v>55000</v>
      </c>
      <c r="H5820" t="s">
        <v>27</v>
      </c>
      <c r="I5820" t="s">
        <v>28</v>
      </c>
    </row>
    <row r="5821" spans="1:9" x14ac:dyDescent="0.3">
      <c r="A5821">
        <v>5823</v>
      </c>
      <c r="B5821">
        <v>31</v>
      </c>
      <c r="C5821" t="s">
        <v>13</v>
      </c>
      <c r="D5821" t="s">
        <v>18</v>
      </c>
      <c r="E5821" t="s">
        <v>60</v>
      </c>
      <c r="F5821">
        <v>8</v>
      </c>
      <c r="G5821" s="1">
        <v>140000</v>
      </c>
      <c r="H5821" t="s">
        <v>11</v>
      </c>
      <c r="I5821" t="s">
        <v>35</v>
      </c>
    </row>
    <row r="5822" spans="1:9" x14ac:dyDescent="0.3">
      <c r="A5822">
        <v>5824</v>
      </c>
      <c r="B5822">
        <v>29</v>
      </c>
      <c r="C5822" t="s">
        <v>8</v>
      </c>
      <c r="D5822" t="s">
        <v>9</v>
      </c>
      <c r="E5822" t="s">
        <v>24</v>
      </c>
      <c r="F5822">
        <v>4</v>
      </c>
      <c r="G5822" s="1">
        <v>70000</v>
      </c>
      <c r="H5822" t="s">
        <v>11</v>
      </c>
      <c r="I5822" t="s">
        <v>23</v>
      </c>
    </row>
    <row r="5823" spans="1:9" x14ac:dyDescent="0.3">
      <c r="A5823">
        <v>5825</v>
      </c>
      <c r="B5823">
        <v>33</v>
      </c>
      <c r="C5823" t="s">
        <v>13</v>
      </c>
      <c r="D5823" t="s">
        <v>14</v>
      </c>
      <c r="E5823" t="s">
        <v>42</v>
      </c>
      <c r="F5823">
        <v>9</v>
      </c>
      <c r="G5823" s="1">
        <v>130000</v>
      </c>
      <c r="H5823" t="s">
        <v>16</v>
      </c>
      <c r="I5823" t="s">
        <v>39</v>
      </c>
    </row>
    <row r="5824" spans="1:9" x14ac:dyDescent="0.3">
      <c r="A5824">
        <v>5826</v>
      </c>
      <c r="B5824">
        <v>27</v>
      </c>
      <c r="C5824" t="s">
        <v>8</v>
      </c>
      <c r="D5824" t="s">
        <v>9</v>
      </c>
      <c r="E5824" t="s">
        <v>10</v>
      </c>
      <c r="F5824">
        <v>3</v>
      </c>
      <c r="G5824" s="1">
        <v>80000</v>
      </c>
      <c r="H5824" t="s">
        <v>32</v>
      </c>
      <c r="I5824" t="s">
        <v>12</v>
      </c>
    </row>
    <row r="5825" spans="1:9" x14ac:dyDescent="0.3">
      <c r="A5825">
        <v>5827</v>
      </c>
      <c r="B5825">
        <v>36</v>
      </c>
      <c r="C5825" t="s">
        <v>13</v>
      </c>
      <c r="D5825" t="s">
        <v>18</v>
      </c>
      <c r="E5825" t="s">
        <v>109</v>
      </c>
      <c r="F5825">
        <v>12</v>
      </c>
      <c r="G5825" s="1">
        <v>170000</v>
      </c>
      <c r="H5825" t="s">
        <v>11</v>
      </c>
      <c r="I5825" t="s">
        <v>12</v>
      </c>
    </row>
    <row r="5826" spans="1:9" x14ac:dyDescent="0.3">
      <c r="A5826">
        <v>5828</v>
      </c>
      <c r="B5826">
        <v>25</v>
      </c>
      <c r="C5826" t="s">
        <v>8</v>
      </c>
      <c r="D5826" t="s">
        <v>9</v>
      </c>
      <c r="E5826" t="s">
        <v>25</v>
      </c>
      <c r="F5826">
        <v>1</v>
      </c>
      <c r="G5826" s="1">
        <v>60000</v>
      </c>
      <c r="H5826" t="s">
        <v>27</v>
      </c>
      <c r="I5826" t="s">
        <v>30</v>
      </c>
    </row>
    <row r="5827" spans="1:9" x14ac:dyDescent="0.3">
      <c r="A5827">
        <v>5829</v>
      </c>
      <c r="B5827">
        <v>30</v>
      </c>
      <c r="C5827" t="s">
        <v>13</v>
      </c>
      <c r="D5827" t="s">
        <v>9</v>
      </c>
      <c r="E5827" t="s">
        <v>29</v>
      </c>
      <c r="F5827">
        <v>5</v>
      </c>
      <c r="G5827" s="1">
        <v>90000</v>
      </c>
      <c r="H5827" t="s">
        <v>16</v>
      </c>
      <c r="I5827" t="s">
        <v>39</v>
      </c>
    </row>
    <row r="5828" spans="1:9" x14ac:dyDescent="0.3">
      <c r="A5828">
        <v>5830</v>
      </c>
      <c r="B5828">
        <v>34</v>
      </c>
      <c r="C5828" t="s">
        <v>8</v>
      </c>
      <c r="D5828" t="s">
        <v>18</v>
      </c>
      <c r="E5828" t="s">
        <v>92</v>
      </c>
      <c r="F5828">
        <v>11</v>
      </c>
      <c r="G5828" s="1">
        <v>160000</v>
      </c>
      <c r="H5828" t="s">
        <v>11</v>
      </c>
      <c r="I5828" t="s">
        <v>44</v>
      </c>
    </row>
    <row r="5829" spans="1:9" x14ac:dyDescent="0.3">
      <c r="A5829">
        <v>5831</v>
      </c>
      <c r="B5829">
        <v>28</v>
      </c>
      <c r="C5829" t="s">
        <v>13</v>
      </c>
      <c r="D5829" t="s">
        <v>9</v>
      </c>
      <c r="E5829" t="s">
        <v>24</v>
      </c>
      <c r="F5829">
        <v>3</v>
      </c>
      <c r="G5829" s="1">
        <v>60000</v>
      </c>
      <c r="H5829" t="s">
        <v>16</v>
      </c>
      <c r="I5829" t="s">
        <v>23</v>
      </c>
    </row>
    <row r="5830" spans="1:9" x14ac:dyDescent="0.3">
      <c r="A5830">
        <v>5832</v>
      </c>
      <c r="B5830">
        <v>32</v>
      </c>
      <c r="C5830" t="s">
        <v>8</v>
      </c>
      <c r="D5830" t="s">
        <v>9</v>
      </c>
      <c r="E5830" t="s">
        <v>25</v>
      </c>
      <c r="F5830">
        <v>7</v>
      </c>
      <c r="G5830" s="1">
        <v>120000</v>
      </c>
      <c r="H5830" t="s">
        <v>16</v>
      </c>
      <c r="I5830" t="s">
        <v>17</v>
      </c>
    </row>
    <row r="5831" spans="1:9" x14ac:dyDescent="0.3">
      <c r="A5831">
        <v>5833</v>
      </c>
      <c r="B5831">
        <v>24</v>
      </c>
      <c r="C5831" t="s">
        <v>13</v>
      </c>
      <c r="D5831" t="s">
        <v>210</v>
      </c>
      <c r="E5831" t="s">
        <v>217</v>
      </c>
      <c r="F5831">
        <v>0</v>
      </c>
      <c r="G5831" s="1">
        <v>25000</v>
      </c>
      <c r="H5831" t="s">
        <v>11</v>
      </c>
      <c r="I5831" t="s">
        <v>35</v>
      </c>
    </row>
    <row r="5832" spans="1:9" x14ac:dyDescent="0.3">
      <c r="A5832">
        <v>5834</v>
      </c>
      <c r="B5832">
        <v>37</v>
      </c>
      <c r="C5832" t="s">
        <v>8</v>
      </c>
      <c r="D5832" t="s">
        <v>14</v>
      </c>
      <c r="E5832" t="s">
        <v>218</v>
      </c>
      <c r="F5832">
        <v>14</v>
      </c>
      <c r="G5832" s="1">
        <v>190000</v>
      </c>
      <c r="H5832" t="s">
        <v>27</v>
      </c>
      <c r="I5832" t="s">
        <v>12</v>
      </c>
    </row>
    <row r="5833" spans="1:9" x14ac:dyDescent="0.3">
      <c r="A5833">
        <v>5835</v>
      </c>
      <c r="B5833">
        <v>39</v>
      </c>
      <c r="C5833" t="s">
        <v>13</v>
      </c>
      <c r="D5833" t="s">
        <v>9</v>
      </c>
      <c r="E5833" t="s">
        <v>51</v>
      </c>
      <c r="F5833">
        <v>16</v>
      </c>
      <c r="G5833" s="1">
        <v>200000</v>
      </c>
      <c r="H5833" t="s">
        <v>32</v>
      </c>
      <c r="I5833" t="s">
        <v>33</v>
      </c>
    </row>
    <row r="5834" spans="1:9" x14ac:dyDescent="0.3">
      <c r="A5834">
        <v>5836</v>
      </c>
      <c r="B5834">
        <v>26</v>
      </c>
      <c r="C5834" t="s">
        <v>8</v>
      </c>
      <c r="D5834" t="s">
        <v>9</v>
      </c>
      <c r="E5834" t="s">
        <v>57</v>
      </c>
      <c r="F5834">
        <v>2</v>
      </c>
      <c r="G5834" s="1">
        <v>55000</v>
      </c>
      <c r="H5834" t="s">
        <v>20</v>
      </c>
      <c r="I5834" t="s">
        <v>23</v>
      </c>
    </row>
    <row r="5835" spans="1:9" x14ac:dyDescent="0.3">
      <c r="A5835">
        <v>5837</v>
      </c>
      <c r="B5835">
        <v>31</v>
      </c>
      <c r="C5835" t="s">
        <v>13</v>
      </c>
      <c r="D5835" t="s">
        <v>18</v>
      </c>
      <c r="E5835" t="s">
        <v>60</v>
      </c>
      <c r="F5835">
        <v>8</v>
      </c>
      <c r="G5835" s="1">
        <v>140000</v>
      </c>
      <c r="H5835" t="s">
        <v>11</v>
      </c>
      <c r="I5835" t="s">
        <v>12</v>
      </c>
    </row>
    <row r="5836" spans="1:9" x14ac:dyDescent="0.3">
      <c r="A5836">
        <v>5838</v>
      </c>
      <c r="B5836">
        <v>29</v>
      </c>
      <c r="C5836" t="s">
        <v>8</v>
      </c>
      <c r="D5836" t="s">
        <v>9</v>
      </c>
      <c r="E5836" t="s">
        <v>24</v>
      </c>
      <c r="F5836">
        <v>4</v>
      </c>
      <c r="G5836" s="1">
        <v>70000</v>
      </c>
      <c r="H5836" t="s">
        <v>20</v>
      </c>
      <c r="I5836" t="s">
        <v>23</v>
      </c>
    </row>
    <row r="5837" spans="1:9" x14ac:dyDescent="0.3">
      <c r="A5837">
        <v>5839</v>
      </c>
      <c r="B5837">
        <v>33</v>
      </c>
      <c r="C5837" t="s">
        <v>13</v>
      </c>
      <c r="D5837" t="s">
        <v>14</v>
      </c>
      <c r="E5837" t="s">
        <v>42</v>
      </c>
      <c r="F5837">
        <v>9</v>
      </c>
      <c r="G5837" s="1">
        <v>130000</v>
      </c>
      <c r="H5837" t="s">
        <v>27</v>
      </c>
      <c r="I5837" t="s">
        <v>12</v>
      </c>
    </row>
    <row r="5838" spans="1:9" x14ac:dyDescent="0.3">
      <c r="A5838">
        <v>5840</v>
      </c>
      <c r="B5838">
        <v>27</v>
      </c>
      <c r="C5838" t="s">
        <v>8</v>
      </c>
      <c r="D5838" t="s">
        <v>9</v>
      </c>
      <c r="E5838" t="s">
        <v>10</v>
      </c>
      <c r="F5838">
        <v>3</v>
      </c>
      <c r="G5838" s="1">
        <v>80000</v>
      </c>
      <c r="H5838" t="s">
        <v>27</v>
      </c>
      <c r="I5838" t="s">
        <v>30</v>
      </c>
    </row>
    <row r="5839" spans="1:9" x14ac:dyDescent="0.3">
      <c r="A5839">
        <v>5841</v>
      </c>
      <c r="B5839">
        <v>36</v>
      </c>
      <c r="C5839" t="s">
        <v>13</v>
      </c>
      <c r="D5839" t="s">
        <v>18</v>
      </c>
      <c r="E5839" t="s">
        <v>109</v>
      </c>
      <c r="F5839">
        <v>12</v>
      </c>
      <c r="G5839" s="1">
        <v>170000</v>
      </c>
      <c r="H5839" t="s">
        <v>11</v>
      </c>
      <c r="I5839" t="s">
        <v>12</v>
      </c>
    </row>
    <row r="5840" spans="1:9" x14ac:dyDescent="0.3">
      <c r="A5840">
        <v>5842</v>
      </c>
      <c r="B5840">
        <v>25</v>
      </c>
      <c r="C5840" t="s">
        <v>8</v>
      </c>
      <c r="D5840" t="s">
        <v>9</v>
      </c>
      <c r="E5840" t="s">
        <v>25</v>
      </c>
      <c r="F5840">
        <v>1</v>
      </c>
      <c r="G5840" s="1">
        <v>60000</v>
      </c>
      <c r="H5840" t="s">
        <v>16</v>
      </c>
      <c r="I5840" t="s">
        <v>39</v>
      </c>
    </row>
    <row r="5841" spans="1:9" x14ac:dyDescent="0.3">
      <c r="A5841">
        <v>5843</v>
      </c>
      <c r="B5841">
        <v>30</v>
      </c>
      <c r="C5841" t="s">
        <v>13</v>
      </c>
      <c r="D5841" t="s">
        <v>9</v>
      </c>
      <c r="E5841" t="s">
        <v>29</v>
      </c>
      <c r="F5841">
        <v>5</v>
      </c>
      <c r="G5841" s="1">
        <v>90000</v>
      </c>
      <c r="H5841" t="s">
        <v>16</v>
      </c>
      <c r="I5841" t="s">
        <v>17</v>
      </c>
    </row>
    <row r="5842" spans="1:9" x14ac:dyDescent="0.3">
      <c r="A5842">
        <v>5844</v>
      </c>
      <c r="B5842">
        <v>34</v>
      </c>
      <c r="C5842" t="s">
        <v>8</v>
      </c>
      <c r="D5842" t="s">
        <v>18</v>
      </c>
      <c r="E5842" t="s">
        <v>92</v>
      </c>
      <c r="F5842">
        <v>11</v>
      </c>
      <c r="G5842" s="1">
        <v>160000</v>
      </c>
      <c r="H5842" t="s">
        <v>20</v>
      </c>
      <c r="I5842" t="s">
        <v>23</v>
      </c>
    </row>
    <row r="5843" spans="1:9" x14ac:dyDescent="0.3">
      <c r="A5843">
        <v>5845</v>
      </c>
      <c r="B5843">
        <v>28</v>
      </c>
      <c r="C5843" t="s">
        <v>13</v>
      </c>
      <c r="D5843" t="s">
        <v>9</v>
      </c>
      <c r="E5843" t="s">
        <v>24</v>
      </c>
      <c r="F5843">
        <v>3</v>
      </c>
      <c r="G5843" s="1">
        <v>60000</v>
      </c>
      <c r="H5843" t="s">
        <v>27</v>
      </c>
      <c r="I5843" t="s">
        <v>30</v>
      </c>
    </row>
    <row r="5844" spans="1:9" x14ac:dyDescent="0.3">
      <c r="A5844">
        <v>5846</v>
      </c>
      <c r="B5844">
        <v>32</v>
      </c>
      <c r="C5844" t="s">
        <v>8</v>
      </c>
      <c r="D5844" t="s">
        <v>9</v>
      </c>
      <c r="E5844" t="s">
        <v>25</v>
      </c>
      <c r="F5844">
        <v>7</v>
      </c>
      <c r="G5844" s="1">
        <v>120000</v>
      </c>
      <c r="H5844" t="s">
        <v>16</v>
      </c>
      <c r="I5844" t="s">
        <v>23</v>
      </c>
    </row>
    <row r="5845" spans="1:9" x14ac:dyDescent="0.3">
      <c r="A5845">
        <v>5847</v>
      </c>
      <c r="B5845">
        <v>24</v>
      </c>
      <c r="C5845" t="s">
        <v>13</v>
      </c>
      <c r="D5845" t="s">
        <v>210</v>
      </c>
      <c r="E5845" t="s">
        <v>217</v>
      </c>
      <c r="F5845">
        <v>0</v>
      </c>
      <c r="G5845" s="1">
        <v>25000</v>
      </c>
      <c r="H5845" t="s">
        <v>11</v>
      </c>
      <c r="I5845" t="s">
        <v>23</v>
      </c>
    </row>
    <row r="5846" spans="1:9" x14ac:dyDescent="0.3">
      <c r="A5846">
        <v>5848</v>
      </c>
      <c r="B5846">
        <v>37</v>
      </c>
      <c r="C5846" t="s">
        <v>8</v>
      </c>
      <c r="D5846" t="s">
        <v>14</v>
      </c>
      <c r="E5846" t="s">
        <v>218</v>
      </c>
      <c r="F5846">
        <v>14</v>
      </c>
      <c r="G5846" s="1">
        <v>190000</v>
      </c>
      <c r="H5846" t="s">
        <v>32</v>
      </c>
      <c r="I5846" t="s">
        <v>33</v>
      </c>
    </row>
    <row r="5847" spans="1:9" x14ac:dyDescent="0.3">
      <c r="A5847">
        <v>5849</v>
      </c>
      <c r="B5847">
        <v>39</v>
      </c>
      <c r="C5847" t="s">
        <v>13</v>
      </c>
      <c r="D5847" t="s">
        <v>9</v>
      </c>
      <c r="E5847" t="s">
        <v>51</v>
      </c>
      <c r="F5847">
        <v>16</v>
      </c>
      <c r="G5847" s="1">
        <v>200000</v>
      </c>
      <c r="H5847" t="s">
        <v>11</v>
      </c>
      <c r="I5847" t="s">
        <v>35</v>
      </c>
    </row>
    <row r="5848" spans="1:9" x14ac:dyDescent="0.3">
      <c r="A5848">
        <v>5850</v>
      </c>
      <c r="B5848">
        <v>26</v>
      </c>
      <c r="C5848" t="s">
        <v>8</v>
      </c>
      <c r="D5848" t="s">
        <v>9</v>
      </c>
      <c r="E5848" t="s">
        <v>57</v>
      </c>
      <c r="F5848">
        <v>2</v>
      </c>
      <c r="G5848" s="1">
        <v>55000</v>
      </c>
      <c r="H5848" t="s">
        <v>11</v>
      </c>
      <c r="I5848" t="s">
        <v>23</v>
      </c>
    </row>
    <row r="5849" spans="1:9" x14ac:dyDescent="0.3">
      <c r="A5849">
        <v>5851</v>
      </c>
      <c r="B5849">
        <v>31</v>
      </c>
      <c r="C5849" t="s">
        <v>13</v>
      </c>
      <c r="D5849" t="s">
        <v>18</v>
      </c>
      <c r="E5849" t="s">
        <v>60</v>
      </c>
      <c r="F5849">
        <v>8</v>
      </c>
      <c r="G5849" s="1">
        <v>140000</v>
      </c>
      <c r="H5849" t="s">
        <v>20</v>
      </c>
      <c r="I5849" t="s">
        <v>56</v>
      </c>
    </row>
    <row r="5850" spans="1:9" x14ac:dyDescent="0.3">
      <c r="A5850">
        <v>5852</v>
      </c>
      <c r="B5850">
        <v>29</v>
      </c>
      <c r="C5850" t="s">
        <v>8</v>
      </c>
      <c r="D5850" t="s">
        <v>9</v>
      </c>
      <c r="E5850" t="s">
        <v>24</v>
      </c>
      <c r="F5850">
        <v>4</v>
      </c>
      <c r="G5850" s="1">
        <v>70000</v>
      </c>
      <c r="H5850" t="s">
        <v>16</v>
      </c>
      <c r="I5850" t="s">
        <v>39</v>
      </c>
    </row>
    <row r="5851" spans="1:9" x14ac:dyDescent="0.3">
      <c r="A5851">
        <v>5853</v>
      </c>
      <c r="B5851">
        <v>33</v>
      </c>
      <c r="C5851" t="s">
        <v>13</v>
      </c>
      <c r="D5851" t="s">
        <v>14</v>
      </c>
      <c r="E5851" t="s">
        <v>42</v>
      </c>
      <c r="F5851">
        <v>9</v>
      </c>
      <c r="G5851" s="1">
        <v>130000</v>
      </c>
      <c r="H5851" t="s">
        <v>16</v>
      </c>
      <c r="I5851" t="s">
        <v>39</v>
      </c>
    </row>
    <row r="5852" spans="1:9" x14ac:dyDescent="0.3">
      <c r="A5852">
        <v>5854</v>
      </c>
      <c r="B5852">
        <v>27</v>
      </c>
      <c r="C5852" t="s">
        <v>8</v>
      </c>
      <c r="D5852" t="s">
        <v>9</v>
      </c>
      <c r="E5852" t="s">
        <v>10</v>
      </c>
      <c r="F5852">
        <v>3</v>
      </c>
      <c r="G5852" s="1">
        <v>80000</v>
      </c>
      <c r="H5852" t="s">
        <v>32</v>
      </c>
      <c r="I5852" t="s">
        <v>33</v>
      </c>
    </row>
    <row r="5853" spans="1:9" x14ac:dyDescent="0.3">
      <c r="A5853">
        <v>5855</v>
      </c>
      <c r="B5853">
        <v>36</v>
      </c>
      <c r="C5853" t="s">
        <v>13</v>
      </c>
      <c r="D5853" t="s">
        <v>18</v>
      </c>
      <c r="E5853" t="s">
        <v>109</v>
      </c>
      <c r="F5853">
        <v>12</v>
      </c>
      <c r="G5853" s="1">
        <v>170000</v>
      </c>
      <c r="H5853" t="s">
        <v>27</v>
      </c>
      <c r="I5853" t="s">
        <v>28</v>
      </c>
    </row>
    <row r="5854" spans="1:9" x14ac:dyDescent="0.3">
      <c r="A5854">
        <v>5856</v>
      </c>
      <c r="B5854">
        <v>25</v>
      </c>
      <c r="C5854" t="s">
        <v>8</v>
      </c>
      <c r="D5854" t="s">
        <v>9</v>
      </c>
      <c r="E5854" t="s">
        <v>25</v>
      </c>
      <c r="F5854">
        <v>1</v>
      </c>
      <c r="G5854" s="1">
        <v>60000</v>
      </c>
      <c r="H5854" t="s">
        <v>20</v>
      </c>
      <c r="I5854" t="s">
        <v>56</v>
      </c>
    </row>
    <row r="5855" spans="1:9" x14ac:dyDescent="0.3">
      <c r="A5855">
        <v>5857</v>
      </c>
      <c r="B5855">
        <v>30</v>
      </c>
      <c r="C5855" t="s">
        <v>13</v>
      </c>
      <c r="D5855" t="s">
        <v>9</v>
      </c>
      <c r="E5855" t="s">
        <v>29</v>
      </c>
      <c r="F5855">
        <v>5</v>
      </c>
      <c r="G5855" s="1">
        <v>90000</v>
      </c>
      <c r="H5855" t="s">
        <v>16</v>
      </c>
      <c r="I5855" t="s">
        <v>17</v>
      </c>
    </row>
    <row r="5856" spans="1:9" x14ac:dyDescent="0.3">
      <c r="A5856">
        <v>5858</v>
      </c>
      <c r="B5856">
        <v>34</v>
      </c>
      <c r="C5856" t="s">
        <v>8</v>
      </c>
      <c r="D5856" t="s">
        <v>18</v>
      </c>
      <c r="E5856" t="s">
        <v>92</v>
      </c>
      <c r="F5856">
        <v>11</v>
      </c>
      <c r="G5856" s="1">
        <v>160000</v>
      </c>
      <c r="H5856" t="s">
        <v>20</v>
      </c>
      <c r="I5856" t="s">
        <v>12</v>
      </c>
    </row>
    <row r="5857" spans="1:9" x14ac:dyDescent="0.3">
      <c r="A5857">
        <v>5859</v>
      </c>
      <c r="B5857">
        <v>28</v>
      </c>
      <c r="C5857" t="s">
        <v>13</v>
      </c>
      <c r="D5857" t="s">
        <v>9</v>
      </c>
      <c r="E5857" t="s">
        <v>24</v>
      </c>
      <c r="F5857">
        <v>3</v>
      </c>
      <c r="G5857" s="1">
        <v>60000</v>
      </c>
      <c r="H5857" t="s">
        <v>16</v>
      </c>
      <c r="I5857" t="s">
        <v>12</v>
      </c>
    </row>
    <row r="5858" spans="1:9" x14ac:dyDescent="0.3">
      <c r="A5858">
        <v>5860</v>
      </c>
      <c r="B5858">
        <v>32</v>
      </c>
      <c r="C5858" t="s">
        <v>8</v>
      </c>
      <c r="D5858" t="s">
        <v>9</v>
      </c>
      <c r="E5858" t="s">
        <v>25</v>
      </c>
      <c r="F5858">
        <v>7</v>
      </c>
      <c r="G5858" s="1">
        <v>120000</v>
      </c>
      <c r="H5858" t="s">
        <v>16</v>
      </c>
      <c r="I5858" t="s">
        <v>12</v>
      </c>
    </row>
    <row r="5859" spans="1:9" x14ac:dyDescent="0.3">
      <c r="A5859">
        <v>5861</v>
      </c>
      <c r="B5859">
        <v>24</v>
      </c>
      <c r="C5859" t="s">
        <v>13</v>
      </c>
      <c r="D5859" t="s">
        <v>210</v>
      </c>
      <c r="E5859" t="s">
        <v>217</v>
      </c>
      <c r="F5859">
        <v>0</v>
      </c>
      <c r="G5859" s="1">
        <v>25000</v>
      </c>
      <c r="H5859" t="s">
        <v>11</v>
      </c>
      <c r="I5859" t="s">
        <v>44</v>
      </c>
    </row>
    <row r="5860" spans="1:9" x14ac:dyDescent="0.3">
      <c r="A5860">
        <v>5862</v>
      </c>
      <c r="B5860">
        <v>37</v>
      </c>
      <c r="C5860" t="s">
        <v>8</v>
      </c>
      <c r="D5860" t="s">
        <v>14</v>
      </c>
      <c r="E5860" t="s">
        <v>218</v>
      </c>
      <c r="F5860">
        <v>14</v>
      </c>
      <c r="G5860" s="1">
        <v>190000</v>
      </c>
      <c r="H5860" t="s">
        <v>32</v>
      </c>
      <c r="I5860" t="s">
        <v>33</v>
      </c>
    </row>
    <row r="5861" spans="1:9" x14ac:dyDescent="0.3">
      <c r="A5861">
        <v>5863</v>
      </c>
      <c r="B5861">
        <v>39</v>
      </c>
      <c r="C5861" t="s">
        <v>13</v>
      </c>
      <c r="D5861" t="s">
        <v>9</v>
      </c>
      <c r="E5861" t="s">
        <v>51</v>
      </c>
      <c r="F5861">
        <v>16</v>
      </c>
      <c r="G5861" s="1">
        <v>200000</v>
      </c>
      <c r="H5861" t="s">
        <v>20</v>
      </c>
      <c r="I5861" t="s">
        <v>23</v>
      </c>
    </row>
    <row r="5862" spans="1:9" x14ac:dyDescent="0.3">
      <c r="A5862">
        <v>5864</v>
      </c>
      <c r="B5862">
        <v>26</v>
      </c>
      <c r="C5862" t="s">
        <v>8</v>
      </c>
      <c r="D5862" t="s">
        <v>9</v>
      </c>
      <c r="E5862" t="s">
        <v>57</v>
      </c>
      <c r="F5862">
        <v>2</v>
      </c>
      <c r="G5862" s="1">
        <v>55000</v>
      </c>
      <c r="H5862" t="s">
        <v>11</v>
      </c>
      <c r="I5862" t="s">
        <v>12</v>
      </c>
    </row>
    <row r="5863" spans="1:9" x14ac:dyDescent="0.3">
      <c r="A5863">
        <v>5865</v>
      </c>
      <c r="B5863">
        <v>31</v>
      </c>
      <c r="C5863" t="s">
        <v>13</v>
      </c>
      <c r="D5863" t="s">
        <v>18</v>
      </c>
      <c r="E5863" t="s">
        <v>60</v>
      </c>
      <c r="F5863">
        <v>8</v>
      </c>
      <c r="G5863" s="1">
        <v>140000</v>
      </c>
      <c r="H5863" t="s">
        <v>32</v>
      </c>
      <c r="I5863" t="s">
        <v>33</v>
      </c>
    </row>
    <row r="5864" spans="1:9" x14ac:dyDescent="0.3">
      <c r="A5864">
        <v>5866</v>
      </c>
      <c r="B5864">
        <v>29</v>
      </c>
      <c r="C5864" t="s">
        <v>8</v>
      </c>
      <c r="D5864" t="s">
        <v>9</v>
      </c>
      <c r="E5864" t="s">
        <v>24</v>
      </c>
      <c r="F5864">
        <v>4</v>
      </c>
      <c r="G5864" s="1">
        <v>70000</v>
      </c>
      <c r="H5864" t="s">
        <v>20</v>
      </c>
      <c r="I5864" t="s">
        <v>23</v>
      </c>
    </row>
    <row r="5865" spans="1:9" x14ac:dyDescent="0.3">
      <c r="A5865">
        <v>5867</v>
      </c>
      <c r="B5865">
        <v>33</v>
      </c>
      <c r="C5865" t="s">
        <v>13</v>
      </c>
      <c r="D5865" t="s">
        <v>14</v>
      </c>
      <c r="E5865" t="s">
        <v>42</v>
      </c>
      <c r="F5865">
        <v>9</v>
      </c>
      <c r="G5865" s="1">
        <v>130000</v>
      </c>
      <c r="H5865" t="s">
        <v>16</v>
      </c>
      <c r="I5865" t="s">
        <v>23</v>
      </c>
    </row>
    <row r="5866" spans="1:9" x14ac:dyDescent="0.3">
      <c r="A5866">
        <v>5868</v>
      </c>
      <c r="B5866">
        <v>27</v>
      </c>
      <c r="C5866" t="s">
        <v>8</v>
      </c>
      <c r="D5866" t="s">
        <v>9</v>
      </c>
      <c r="E5866" t="s">
        <v>10</v>
      </c>
      <c r="F5866">
        <v>3</v>
      </c>
      <c r="G5866" s="1">
        <v>80000</v>
      </c>
      <c r="H5866" t="s">
        <v>16</v>
      </c>
      <c r="I5866" t="s">
        <v>23</v>
      </c>
    </row>
    <row r="5867" spans="1:9" x14ac:dyDescent="0.3">
      <c r="A5867">
        <v>5869</v>
      </c>
      <c r="B5867">
        <v>36</v>
      </c>
      <c r="C5867" t="s">
        <v>13</v>
      </c>
      <c r="D5867" t="s">
        <v>18</v>
      </c>
      <c r="E5867" t="s">
        <v>109</v>
      </c>
      <c r="F5867">
        <v>12</v>
      </c>
      <c r="G5867" s="1">
        <v>170000</v>
      </c>
      <c r="H5867" t="s">
        <v>32</v>
      </c>
      <c r="I5867" t="s">
        <v>12</v>
      </c>
    </row>
    <row r="5868" spans="1:9" x14ac:dyDescent="0.3">
      <c r="A5868">
        <v>5870</v>
      </c>
      <c r="B5868">
        <v>25</v>
      </c>
      <c r="C5868" t="s">
        <v>8</v>
      </c>
      <c r="D5868" t="s">
        <v>9</v>
      </c>
      <c r="E5868" t="s">
        <v>25</v>
      </c>
      <c r="F5868">
        <v>1</v>
      </c>
      <c r="G5868" s="1">
        <v>60000</v>
      </c>
      <c r="H5868" t="s">
        <v>32</v>
      </c>
      <c r="I5868" t="s">
        <v>12</v>
      </c>
    </row>
    <row r="5869" spans="1:9" x14ac:dyDescent="0.3">
      <c r="A5869">
        <v>5871</v>
      </c>
      <c r="B5869">
        <v>30</v>
      </c>
      <c r="C5869" t="s">
        <v>13</v>
      </c>
      <c r="D5869" t="s">
        <v>9</v>
      </c>
      <c r="E5869" t="s">
        <v>29</v>
      </c>
      <c r="F5869">
        <v>5</v>
      </c>
      <c r="G5869" s="1">
        <v>90000</v>
      </c>
      <c r="H5869" t="s">
        <v>32</v>
      </c>
      <c r="I5869" t="s">
        <v>12</v>
      </c>
    </row>
    <row r="5870" spans="1:9" x14ac:dyDescent="0.3">
      <c r="A5870">
        <v>5872</v>
      </c>
      <c r="B5870">
        <v>34</v>
      </c>
      <c r="C5870" t="s">
        <v>8</v>
      </c>
      <c r="D5870" t="s">
        <v>18</v>
      </c>
      <c r="E5870" t="s">
        <v>92</v>
      </c>
      <c r="F5870">
        <v>11</v>
      </c>
      <c r="G5870" s="1">
        <v>160000</v>
      </c>
      <c r="H5870" t="s">
        <v>16</v>
      </c>
      <c r="I5870" t="s">
        <v>23</v>
      </c>
    </row>
    <row r="5871" spans="1:9" x14ac:dyDescent="0.3">
      <c r="A5871">
        <v>5873</v>
      </c>
      <c r="B5871">
        <v>28</v>
      </c>
      <c r="C5871" t="s">
        <v>13</v>
      </c>
      <c r="D5871" t="s">
        <v>9</v>
      </c>
      <c r="E5871" t="s">
        <v>24</v>
      </c>
      <c r="F5871">
        <v>3</v>
      </c>
      <c r="G5871" s="1">
        <v>60000</v>
      </c>
      <c r="H5871" t="s">
        <v>27</v>
      </c>
      <c r="I5871" t="s">
        <v>30</v>
      </c>
    </row>
    <row r="5872" spans="1:9" x14ac:dyDescent="0.3">
      <c r="A5872">
        <v>5874</v>
      </c>
      <c r="B5872">
        <v>32</v>
      </c>
      <c r="C5872" t="s">
        <v>8</v>
      </c>
      <c r="D5872" t="s">
        <v>9</v>
      </c>
      <c r="E5872" t="s">
        <v>25</v>
      </c>
      <c r="F5872">
        <v>7</v>
      </c>
      <c r="G5872" s="1">
        <v>120000</v>
      </c>
      <c r="H5872" t="s">
        <v>20</v>
      </c>
      <c r="I5872" t="s">
        <v>23</v>
      </c>
    </row>
    <row r="5873" spans="1:9" x14ac:dyDescent="0.3">
      <c r="A5873">
        <v>5875</v>
      </c>
      <c r="B5873">
        <v>24</v>
      </c>
      <c r="C5873" t="s">
        <v>13</v>
      </c>
      <c r="D5873" t="s">
        <v>210</v>
      </c>
      <c r="E5873" t="s">
        <v>217</v>
      </c>
      <c r="F5873">
        <v>0</v>
      </c>
      <c r="G5873" s="1">
        <v>25000</v>
      </c>
      <c r="H5873" t="s">
        <v>16</v>
      </c>
      <c r="I5873" t="s">
        <v>17</v>
      </c>
    </row>
    <row r="5874" spans="1:9" x14ac:dyDescent="0.3">
      <c r="A5874">
        <v>5876</v>
      </c>
      <c r="B5874">
        <v>37</v>
      </c>
      <c r="C5874" t="s">
        <v>8</v>
      </c>
      <c r="D5874" t="s">
        <v>14</v>
      </c>
      <c r="E5874" t="s">
        <v>218</v>
      </c>
      <c r="F5874">
        <v>14</v>
      </c>
      <c r="G5874" s="1">
        <v>190000</v>
      </c>
      <c r="H5874" t="s">
        <v>16</v>
      </c>
      <c r="I5874" t="s">
        <v>17</v>
      </c>
    </row>
    <row r="5875" spans="1:9" x14ac:dyDescent="0.3">
      <c r="A5875">
        <v>5877</v>
      </c>
      <c r="B5875">
        <v>39</v>
      </c>
      <c r="C5875" t="s">
        <v>13</v>
      </c>
      <c r="D5875" t="s">
        <v>9</v>
      </c>
      <c r="E5875" t="s">
        <v>51</v>
      </c>
      <c r="F5875">
        <v>16</v>
      </c>
      <c r="G5875" s="1">
        <v>200000</v>
      </c>
      <c r="H5875" t="s">
        <v>11</v>
      </c>
      <c r="I5875" t="s">
        <v>35</v>
      </c>
    </row>
    <row r="5876" spans="1:9" x14ac:dyDescent="0.3">
      <c r="A5876">
        <v>5878</v>
      </c>
      <c r="B5876">
        <v>27</v>
      </c>
      <c r="C5876" t="s">
        <v>8</v>
      </c>
      <c r="D5876" t="s">
        <v>221</v>
      </c>
      <c r="E5876" t="s">
        <v>29</v>
      </c>
      <c r="F5876">
        <v>7</v>
      </c>
      <c r="G5876" s="1">
        <v>120000</v>
      </c>
      <c r="H5876" t="s">
        <v>20</v>
      </c>
      <c r="I5876" t="s">
        <v>56</v>
      </c>
    </row>
    <row r="5877" spans="1:9" x14ac:dyDescent="0.3">
      <c r="A5877">
        <v>5879</v>
      </c>
      <c r="B5877">
        <v>28</v>
      </c>
      <c r="C5877" t="s">
        <v>13</v>
      </c>
      <c r="D5877" t="s">
        <v>9</v>
      </c>
      <c r="E5877" t="s">
        <v>29</v>
      </c>
      <c r="F5877">
        <v>3</v>
      </c>
      <c r="G5877" s="1">
        <v>60000</v>
      </c>
      <c r="H5877" t="s">
        <v>11</v>
      </c>
      <c r="I5877" t="s">
        <v>23</v>
      </c>
    </row>
    <row r="5878" spans="1:9" x14ac:dyDescent="0.3">
      <c r="A5878">
        <v>5880</v>
      </c>
      <c r="B5878">
        <v>33</v>
      </c>
      <c r="C5878" t="s">
        <v>8</v>
      </c>
      <c r="D5878" t="s">
        <v>14</v>
      </c>
      <c r="E5878" t="s">
        <v>10</v>
      </c>
      <c r="F5878">
        <v>8</v>
      </c>
      <c r="G5878" s="1">
        <v>120000</v>
      </c>
      <c r="H5878" t="s">
        <v>20</v>
      </c>
      <c r="I5878" t="s">
        <v>12</v>
      </c>
    </row>
    <row r="5879" spans="1:9" x14ac:dyDescent="0.3">
      <c r="A5879">
        <v>5881</v>
      </c>
      <c r="B5879">
        <v>27</v>
      </c>
      <c r="C5879" t="s">
        <v>13</v>
      </c>
      <c r="D5879" t="s">
        <v>9</v>
      </c>
      <c r="E5879" t="s">
        <v>25</v>
      </c>
      <c r="F5879">
        <v>2</v>
      </c>
      <c r="G5879" s="1">
        <v>65000</v>
      </c>
      <c r="H5879" t="s">
        <v>32</v>
      </c>
      <c r="I5879" t="s">
        <v>12</v>
      </c>
    </row>
    <row r="5880" spans="1:9" x14ac:dyDescent="0.3">
      <c r="A5880">
        <v>5882</v>
      </c>
      <c r="B5880">
        <v>30</v>
      </c>
      <c r="C5880" t="s">
        <v>8</v>
      </c>
      <c r="D5880" t="s">
        <v>18</v>
      </c>
      <c r="E5880" t="s">
        <v>60</v>
      </c>
      <c r="F5880">
        <v>6</v>
      </c>
      <c r="G5880" s="1">
        <v>100000</v>
      </c>
      <c r="H5880" t="s">
        <v>11</v>
      </c>
      <c r="I5880" t="s">
        <v>23</v>
      </c>
    </row>
    <row r="5881" spans="1:9" x14ac:dyDescent="0.3">
      <c r="A5881">
        <v>5883</v>
      </c>
      <c r="B5881">
        <v>36</v>
      </c>
      <c r="C5881" t="s">
        <v>13</v>
      </c>
      <c r="D5881" t="s">
        <v>9</v>
      </c>
      <c r="E5881" t="s">
        <v>37</v>
      </c>
      <c r="F5881">
        <v>11</v>
      </c>
      <c r="G5881" s="1">
        <v>150000</v>
      </c>
      <c r="H5881" t="s">
        <v>16</v>
      </c>
      <c r="I5881" t="s">
        <v>39</v>
      </c>
    </row>
    <row r="5882" spans="1:9" x14ac:dyDescent="0.3">
      <c r="A5882">
        <v>5884</v>
      </c>
      <c r="B5882">
        <v>29</v>
      </c>
      <c r="C5882" t="s">
        <v>8</v>
      </c>
      <c r="D5882" t="s">
        <v>9</v>
      </c>
      <c r="E5882" t="s">
        <v>24</v>
      </c>
      <c r="F5882">
        <v>3</v>
      </c>
      <c r="G5882" s="1">
        <v>65000</v>
      </c>
      <c r="H5882" t="s">
        <v>27</v>
      </c>
      <c r="I5882" t="s">
        <v>12</v>
      </c>
    </row>
    <row r="5883" spans="1:9" x14ac:dyDescent="0.3">
      <c r="A5883">
        <v>5885</v>
      </c>
      <c r="B5883">
        <v>32</v>
      </c>
      <c r="C5883" t="s">
        <v>13</v>
      </c>
      <c r="D5883" t="s">
        <v>14</v>
      </c>
      <c r="E5883" t="s">
        <v>10</v>
      </c>
      <c r="F5883">
        <v>9</v>
      </c>
      <c r="G5883" s="1">
        <v>120000</v>
      </c>
      <c r="H5883" t="s">
        <v>32</v>
      </c>
      <c r="I5883" t="s">
        <v>12</v>
      </c>
    </row>
    <row r="5884" spans="1:9" x14ac:dyDescent="0.3">
      <c r="A5884">
        <v>5886</v>
      </c>
      <c r="B5884">
        <v>26</v>
      </c>
      <c r="C5884" t="s">
        <v>8</v>
      </c>
      <c r="D5884" t="s">
        <v>9</v>
      </c>
      <c r="E5884" t="s">
        <v>80</v>
      </c>
      <c r="F5884">
        <v>1</v>
      </c>
      <c r="G5884" s="1">
        <v>45000</v>
      </c>
      <c r="H5884" t="s">
        <v>20</v>
      </c>
      <c r="I5884" t="s">
        <v>12</v>
      </c>
    </row>
    <row r="5885" spans="1:9" x14ac:dyDescent="0.3">
      <c r="A5885">
        <v>5887</v>
      </c>
      <c r="B5885">
        <v>29</v>
      </c>
      <c r="C5885" t="s">
        <v>13</v>
      </c>
      <c r="D5885" t="s">
        <v>9</v>
      </c>
      <c r="E5885" t="s">
        <v>25</v>
      </c>
      <c r="F5885">
        <v>5</v>
      </c>
      <c r="G5885" s="1">
        <v>80000</v>
      </c>
      <c r="H5885" t="s">
        <v>16</v>
      </c>
      <c r="I5885" t="s">
        <v>23</v>
      </c>
    </row>
    <row r="5886" spans="1:9" x14ac:dyDescent="0.3">
      <c r="A5886">
        <v>5888</v>
      </c>
      <c r="B5886">
        <v>35</v>
      </c>
      <c r="C5886" t="s">
        <v>8</v>
      </c>
      <c r="D5886" t="s">
        <v>18</v>
      </c>
      <c r="E5886" t="s">
        <v>109</v>
      </c>
      <c r="F5886">
        <v>11</v>
      </c>
      <c r="G5886" s="1">
        <v>150000</v>
      </c>
      <c r="H5886" t="s">
        <v>11</v>
      </c>
      <c r="I5886" t="s">
        <v>35</v>
      </c>
    </row>
    <row r="5887" spans="1:9" x14ac:dyDescent="0.3">
      <c r="A5887">
        <v>5889</v>
      </c>
      <c r="B5887">
        <v>27</v>
      </c>
      <c r="C5887" t="s">
        <v>8</v>
      </c>
      <c r="D5887" t="s">
        <v>9</v>
      </c>
      <c r="E5887" t="s">
        <v>10</v>
      </c>
      <c r="F5887">
        <v>2</v>
      </c>
      <c r="G5887" s="1">
        <v>65000</v>
      </c>
      <c r="H5887" t="s">
        <v>16</v>
      </c>
      <c r="I5887" t="s">
        <v>23</v>
      </c>
    </row>
    <row r="5888" spans="1:9" x14ac:dyDescent="0.3">
      <c r="A5888">
        <v>5890</v>
      </c>
      <c r="B5888">
        <v>31</v>
      </c>
      <c r="C5888" t="s">
        <v>13</v>
      </c>
      <c r="D5888" t="s">
        <v>9</v>
      </c>
      <c r="E5888" t="s">
        <v>42</v>
      </c>
      <c r="F5888">
        <v>7</v>
      </c>
      <c r="G5888" s="1">
        <v>100000</v>
      </c>
      <c r="H5888" t="s">
        <v>11</v>
      </c>
      <c r="I5888" t="s">
        <v>23</v>
      </c>
    </row>
    <row r="5889" spans="1:9" x14ac:dyDescent="0.3">
      <c r="A5889">
        <v>5891</v>
      </c>
      <c r="B5889">
        <v>28</v>
      </c>
      <c r="C5889" t="s">
        <v>8</v>
      </c>
      <c r="D5889" t="s">
        <v>14</v>
      </c>
      <c r="E5889" t="s">
        <v>37</v>
      </c>
      <c r="F5889">
        <v>4</v>
      </c>
      <c r="G5889" s="1">
        <v>90000</v>
      </c>
      <c r="H5889" t="s">
        <v>20</v>
      </c>
      <c r="I5889" t="s">
        <v>56</v>
      </c>
    </row>
    <row r="5890" spans="1:9" x14ac:dyDescent="0.3">
      <c r="A5890">
        <v>5892</v>
      </c>
      <c r="B5890">
        <v>24</v>
      </c>
      <c r="C5890" t="s">
        <v>13</v>
      </c>
      <c r="D5890" t="s">
        <v>9</v>
      </c>
      <c r="E5890" t="s">
        <v>24</v>
      </c>
      <c r="F5890">
        <v>0</v>
      </c>
      <c r="G5890" s="1">
        <v>40000</v>
      </c>
      <c r="H5890" t="s">
        <v>27</v>
      </c>
      <c r="I5890" t="s">
        <v>28</v>
      </c>
    </row>
    <row r="5891" spans="1:9" x14ac:dyDescent="0.3">
      <c r="A5891">
        <v>5893</v>
      </c>
      <c r="B5891">
        <v>30</v>
      </c>
      <c r="C5891" t="s">
        <v>8</v>
      </c>
      <c r="D5891" t="s">
        <v>9</v>
      </c>
      <c r="E5891" t="s">
        <v>38</v>
      </c>
      <c r="F5891">
        <v>6</v>
      </c>
      <c r="G5891" s="1">
        <v>110000</v>
      </c>
      <c r="H5891" t="s">
        <v>32</v>
      </c>
      <c r="I5891" t="s">
        <v>23</v>
      </c>
    </row>
    <row r="5892" spans="1:9" x14ac:dyDescent="0.3">
      <c r="A5892">
        <v>5894</v>
      </c>
      <c r="B5892">
        <v>34</v>
      </c>
      <c r="C5892" t="s">
        <v>13</v>
      </c>
      <c r="D5892" t="s">
        <v>18</v>
      </c>
      <c r="E5892" t="s">
        <v>92</v>
      </c>
      <c r="F5892">
        <v>12</v>
      </c>
      <c r="G5892" s="1">
        <v>170000</v>
      </c>
      <c r="H5892" t="s">
        <v>27</v>
      </c>
      <c r="I5892" t="s">
        <v>30</v>
      </c>
    </row>
    <row r="5893" spans="1:9" x14ac:dyDescent="0.3">
      <c r="A5893">
        <v>5895</v>
      </c>
      <c r="B5893">
        <v>27</v>
      </c>
      <c r="C5893" t="s">
        <v>8</v>
      </c>
      <c r="D5893" t="s">
        <v>9</v>
      </c>
      <c r="E5893" t="s">
        <v>10</v>
      </c>
      <c r="F5893">
        <v>3</v>
      </c>
      <c r="G5893" s="1">
        <v>75000</v>
      </c>
      <c r="H5893" t="s">
        <v>20</v>
      </c>
      <c r="I5893" t="s">
        <v>23</v>
      </c>
    </row>
    <row r="5894" spans="1:9" x14ac:dyDescent="0.3">
      <c r="A5894">
        <v>5896</v>
      </c>
      <c r="B5894">
        <v>33</v>
      </c>
      <c r="C5894" t="s">
        <v>13</v>
      </c>
      <c r="D5894" t="s">
        <v>14</v>
      </c>
      <c r="E5894" t="s">
        <v>42</v>
      </c>
      <c r="F5894">
        <v>8</v>
      </c>
      <c r="G5894" s="1">
        <v>120000</v>
      </c>
      <c r="H5894" t="s">
        <v>27</v>
      </c>
      <c r="I5894" t="s">
        <v>28</v>
      </c>
    </row>
    <row r="5895" spans="1:9" x14ac:dyDescent="0.3">
      <c r="A5895">
        <v>5897</v>
      </c>
      <c r="B5895">
        <v>29</v>
      </c>
      <c r="C5895" t="s">
        <v>8</v>
      </c>
      <c r="D5895" t="s">
        <v>9</v>
      </c>
      <c r="E5895" t="s">
        <v>24</v>
      </c>
      <c r="F5895">
        <v>4</v>
      </c>
      <c r="G5895" s="1">
        <v>70000</v>
      </c>
      <c r="H5895" t="s">
        <v>11</v>
      </c>
      <c r="I5895" t="s">
        <v>35</v>
      </c>
    </row>
    <row r="5896" spans="1:9" x14ac:dyDescent="0.3">
      <c r="A5896">
        <v>5898</v>
      </c>
      <c r="B5896">
        <v>25</v>
      </c>
      <c r="C5896" t="s">
        <v>13</v>
      </c>
      <c r="D5896" t="s">
        <v>210</v>
      </c>
      <c r="E5896" t="s">
        <v>88</v>
      </c>
      <c r="F5896">
        <v>1</v>
      </c>
      <c r="G5896" s="1">
        <v>30000</v>
      </c>
      <c r="H5896" t="s">
        <v>11</v>
      </c>
      <c r="I5896" t="s">
        <v>44</v>
      </c>
    </row>
    <row r="5897" spans="1:9" x14ac:dyDescent="0.3">
      <c r="A5897">
        <v>5899</v>
      </c>
      <c r="B5897">
        <v>36</v>
      </c>
      <c r="C5897" t="s">
        <v>8</v>
      </c>
      <c r="D5897" t="s">
        <v>18</v>
      </c>
      <c r="E5897" t="s">
        <v>109</v>
      </c>
      <c r="F5897">
        <v>13</v>
      </c>
      <c r="G5897" s="1">
        <v>180000</v>
      </c>
      <c r="H5897" t="s">
        <v>20</v>
      </c>
      <c r="I5897" t="s">
        <v>23</v>
      </c>
    </row>
    <row r="5898" spans="1:9" x14ac:dyDescent="0.3">
      <c r="A5898">
        <v>5900</v>
      </c>
      <c r="B5898">
        <v>39</v>
      </c>
      <c r="C5898" t="s">
        <v>13</v>
      </c>
      <c r="D5898" t="s">
        <v>9</v>
      </c>
      <c r="E5898" t="s">
        <v>51</v>
      </c>
      <c r="F5898">
        <v>15</v>
      </c>
      <c r="G5898" s="1">
        <v>200000</v>
      </c>
      <c r="H5898" t="s">
        <v>32</v>
      </c>
      <c r="I5898" t="s">
        <v>12</v>
      </c>
    </row>
    <row r="5899" spans="1:9" x14ac:dyDescent="0.3">
      <c r="A5899">
        <v>5901</v>
      </c>
      <c r="B5899">
        <v>26</v>
      </c>
      <c r="C5899" t="s">
        <v>8</v>
      </c>
      <c r="D5899" t="s">
        <v>9</v>
      </c>
      <c r="E5899" t="s">
        <v>57</v>
      </c>
      <c r="F5899">
        <v>1</v>
      </c>
      <c r="G5899" s="1">
        <v>50000</v>
      </c>
      <c r="H5899" t="s">
        <v>20</v>
      </c>
      <c r="I5899" t="s">
        <v>12</v>
      </c>
    </row>
    <row r="5900" spans="1:9" x14ac:dyDescent="0.3">
      <c r="A5900">
        <v>5902</v>
      </c>
      <c r="B5900">
        <v>31</v>
      </c>
      <c r="C5900" t="s">
        <v>13</v>
      </c>
      <c r="D5900" t="s">
        <v>18</v>
      </c>
      <c r="E5900" t="s">
        <v>60</v>
      </c>
      <c r="F5900">
        <v>8</v>
      </c>
      <c r="G5900" s="1">
        <v>140000</v>
      </c>
      <c r="H5900" t="s">
        <v>16</v>
      </c>
      <c r="I5900" t="s">
        <v>17</v>
      </c>
    </row>
    <row r="5901" spans="1:9" x14ac:dyDescent="0.3">
      <c r="A5901">
        <v>5903</v>
      </c>
      <c r="B5901">
        <v>28</v>
      </c>
      <c r="C5901" t="s">
        <v>8</v>
      </c>
      <c r="D5901" t="s">
        <v>9</v>
      </c>
      <c r="E5901" t="s">
        <v>24</v>
      </c>
      <c r="F5901">
        <v>3</v>
      </c>
      <c r="G5901" s="1">
        <v>65000</v>
      </c>
      <c r="H5901" t="s">
        <v>11</v>
      </c>
      <c r="I5901" t="s">
        <v>44</v>
      </c>
    </row>
    <row r="5902" spans="1:9" x14ac:dyDescent="0.3">
      <c r="A5902">
        <v>5904</v>
      </c>
      <c r="B5902">
        <v>32</v>
      </c>
      <c r="C5902" t="s">
        <v>13</v>
      </c>
      <c r="D5902" t="s">
        <v>9</v>
      </c>
      <c r="E5902" t="s">
        <v>25</v>
      </c>
      <c r="F5902">
        <v>7</v>
      </c>
      <c r="G5902" s="1">
        <v>110000</v>
      </c>
      <c r="H5902" t="s">
        <v>11</v>
      </c>
      <c r="I5902" t="s">
        <v>23</v>
      </c>
    </row>
    <row r="5903" spans="1:9" x14ac:dyDescent="0.3">
      <c r="A5903">
        <v>5905</v>
      </c>
      <c r="B5903">
        <v>24</v>
      </c>
      <c r="C5903" t="s">
        <v>8</v>
      </c>
      <c r="D5903" t="s">
        <v>210</v>
      </c>
      <c r="E5903" t="s">
        <v>220</v>
      </c>
      <c r="F5903">
        <v>0</v>
      </c>
      <c r="G5903" s="1">
        <v>28000</v>
      </c>
      <c r="H5903" t="s">
        <v>32</v>
      </c>
      <c r="I5903" t="s">
        <v>33</v>
      </c>
    </row>
    <row r="5904" spans="1:9" x14ac:dyDescent="0.3">
      <c r="A5904">
        <v>5906</v>
      </c>
      <c r="B5904">
        <v>37</v>
      </c>
      <c r="C5904" t="s">
        <v>8</v>
      </c>
      <c r="D5904" t="s">
        <v>14</v>
      </c>
      <c r="E5904" t="s">
        <v>218</v>
      </c>
      <c r="F5904">
        <v>14</v>
      </c>
      <c r="G5904" s="1">
        <v>190000</v>
      </c>
      <c r="H5904" t="s">
        <v>27</v>
      </c>
      <c r="I5904" t="s">
        <v>12</v>
      </c>
    </row>
    <row r="5905" spans="1:9" x14ac:dyDescent="0.3">
      <c r="A5905">
        <v>5907</v>
      </c>
      <c r="B5905">
        <v>39</v>
      </c>
      <c r="C5905" t="s">
        <v>13</v>
      </c>
      <c r="D5905" t="s">
        <v>9</v>
      </c>
      <c r="E5905" t="s">
        <v>51</v>
      </c>
      <c r="F5905">
        <v>16</v>
      </c>
      <c r="G5905" s="1">
        <v>210000</v>
      </c>
      <c r="H5905" t="s">
        <v>32</v>
      </c>
      <c r="I5905" t="s">
        <v>33</v>
      </c>
    </row>
    <row r="5906" spans="1:9" x14ac:dyDescent="0.3">
      <c r="A5906">
        <v>5908</v>
      </c>
      <c r="B5906">
        <v>26</v>
      </c>
      <c r="C5906" t="s">
        <v>8</v>
      </c>
      <c r="D5906" t="s">
        <v>9</v>
      </c>
      <c r="E5906" t="s">
        <v>57</v>
      </c>
      <c r="F5906">
        <v>2</v>
      </c>
      <c r="G5906" s="1">
        <v>55000</v>
      </c>
      <c r="H5906" t="s">
        <v>27</v>
      </c>
      <c r="I5906" t="s">
        <v>30</v>
      </c>
    </row>
    <row r="5907" spans="1:9" x14ac:dyDescent="0.3">
      <c r="A5907">
        <v>5909</v>
      </c>
      <c r="B5907">
        <v>31</v>
      </c>
      <c r="C5907" t="s">
        <v>13</v>
      </c>
      <c r="D5907" t="s">
        <v>18</v>
      </c>
      <c r="E5907" t="s">
        <v>60</v>
      </c>
      <c r="F5907">
        <v>8</v>
      </c>
      <c r="G5907" s="1">
        <v>140000</v>
      </c>
      <c r="H5907" t="s">
        <v>27</v>
      </c>
      <c r="I5907" t="s">
        <v>30</v>
      </c>
    </row>
    <row r="5908" spans="1:9" x14ac:dyDescent="0.3">
      <c r="A5908">
        <v>5910</v>
      </c>
      <c r="B5908">
        <v>29</v>
      </c>
      <c r="C5908" t="s">
        <v>8</v>
      </c>
      <c r="D5908" t="s">
        <v>9</v>
      </c>
      <c r="E5908" t="s">
        <v>24</v>
      </c>
      <c r="F5908">
        <v>4</v>
      </c>
      <c r="G5908" s="1">
        <v>70000</v>
      </c>
      <c r="H5908" t="s">
        <v>32</v>
      </c>
      <c r="I5908" t="s">
        <v>23</v>
      </c>
    </row>
    <row r="5909" spans="1:9" x14ac:dyDescent="0.3">
      <c r="A5909">
        <v>5911</v>
      </c>
      <c r="B5909">
        <v>33</v>
      </c>
      <c r="C5909" t="s">
        <v>13</v>
      </c>
      <c r="D5909" t="s">
        <v>14</v>
      </c>
      <c r="E5909" t="s">
        <v>42</v>
      </c>
      <c r="F5909">
        <v>9</v>
      </c>
      <c r="G5909" s="1">
        <v>130000</v>
      </c>
      <c r="H5909" t="s">
        <v>16</v>
      </c>
      <c r="I5909" t="s">
        <v>12</v>
      </c>
    </row>
    <row r="5910" spans="1:9" x14ac:dyDescent="0.3">
      <c r="A5910">
        <v>5912</v>
      </c>
      <c r="B5910">
        <v>27</v>
      </c>
      <c r="C5910" t="s">
        <v>8</v>
      </c>
      <c r="D5910" t="s">
        <v>9</v>
      </c>
      <c r="E5910" t="s">
        <v>10</v>
      </c>
      <c r="F5910">
        <v>3</v>
      </c>
      <c r="G5910" s="1">
        <v>80000</v>
      </c>
      <c r="H5910" t="s">
        <v>32</v>
      </c>
      <c r="I5910" t="s">
        <v>12</v>
      </c>
    </row>
    <row r="5911" spans="1:9" x14ac:dyDescent="0.3">
      <c r="A5911">
        <v>5913</v>
      </c>
      <c r="B5911">
        <v>36</v>
      </c>
      <c r="C5911" t="s">
        <v>13</v>
      </c>
      <c r="D5911" t="s">
        <v>18</v>
      </c>
      <c r="E5911" t="s">
        <v>109</v>
      </c>
      <c r="F5911">
        <v>12</v>
      </c>
      <c r="G5911" s="1">
        <v>170000</v>
      </c>
      <c r="H5911" t="s">
        <v>27</v>
      </c>
      <c r="I5911" t="s">
        <v>12</v>
      </c>
    </row>
    <row r="5912" spans="1:9" x14ac:dyDescent="0.3">
      <c r="A5912">
        <v>5914</v>
      </c>
      <c r="B5912">
        <v>25</v>
      </c>
      <c r="C5912" t="s">
        <v>8</v>
      </c>
      <c r="D5912" t="s">
        <v>9</v>
      </c>
      <c r="E5912" t="s">
        <v>25</v>
      </c>
      <c r="F5912">
        <v>1</v>
      </c>
      <c r="G5912" s="1">
        <v>60000</v>
      </c>
      <c r="H5912" t="s">
        <v>16</v>
      </c>
      <c r="I5912" t="s">
        <v>17</v>
      </c>
    </row>
    <row r="5913" spans="1:9" x14ac:dyDescent="0.3">
      <c r="A5913">
        <v>5915</v>
      </c>
      <c r="B5913">
        <v>30</v>
      </c>
      <c r="C5913" t="s">
        <v>13</v>
      </c>
      <c r="D5913" t="s">
        <v>9</v>
      </c>
      <c r="E5913" t="s">
        <v>29</v>
      </c>
      <c r="F5913">
        <v>5</v>
      </c>
      <c r="G5913" s="1">
        <v>90000</v>
      </c>
      <c r="H5913" t="s">
        <v>32</v>
      </c>
      <c r="I5913" t="s">
        <v>23</v>
      </c>
    </row>
    <row r="5914" spans="1:9" x14ac:dyDescent="0.3">
      <c r="A5914">
        <v>5916</v>
      </c>
      <c r="B5914">
        <v>34</v>
      </c>
      <c r="C5914" t="s">
        <v>8</v>
      </c>
      <c r="D5914" t="s">
        <v>18</v>
      </c>
      <c r="E5914" t="s">
        <v>92</v>
      </c>
      <c r="F5914">
        <v>11</v>
      </c>
      <c r="G5914" s="1">
        <v>160000</v>
      </c>
      <c r="H5914" t="s">
        <v>27</v>
      </c>
      <c r="I5914" t="s">
        <v>12</v>
      </c>
    </row>
    <row r="5915" spans="1:9" x14ac:dyDescent="0.3">
      <c r="A5915">
        <v>5917</v>
      </c>
      <c r="B5915">
        <v>28</v>
      </c>
      <c r="C5915" t="s">
        <v>13</v>
      </c>
      <c r="D5915" t="s">
        <v>9</v>
      </c>
      <c r="E5915" t="s">
        <v>24</v>
      </c>
      <c r="F5915">
        <v>3</v>
      </c>
      <c r="G5915" s="1">
        <v>60000</v>
      </c>
      <c r="H5915" t="s">
        <v>32</v>
      </c>
      <c r="I5915" t="s">
        <v>23</v>
      </c>
    </row>
    <row r="5916" spans="1:9" x14ac:dyDescent="0.3">
      <c r="A5916">
        <v>5918</v>
      </c>
      <c r="B5916">
        <v>32</v>
      </c>
      <c r="C5916" t="s">
        <v>8</v>
      </c>
      <c r="D5916" t="s">
        <v>9</v>
      </c>
      <c r="E5916" t="s">
        <v>25</v>
      </c>
      <c r="F5916">
        <v>7</v>
      </c>
      <c r="G5916" s="1">
        <v>120000</v>
      </c>
      <c r="H5916" t="s">
        <v>32</v>
      </c>
      <c r="I5916" t="s">
        <v>12</v>
      </c>
    </row>
    <row r="5917" spans="1:9" x14ac:dyDescent="0.3">
      <c r="A5917">
        <v>5919</v>
      </c>
      <c r="B5917">
        <v>24</v>
      </c>
      <c r="C5917" t="s">
        <v>13</v>
      </c>
      <c r="D5917" t="s">
        <v>210</v>
      </c>
      <c r="E5917" t="s">
        <v>217</v>
      </c>
      <c r="F5917">
        <v>0</v>
      </c>
      <c r="G5917" s="1">
        <v>25000</v>
      </c>
      <c r="H5917" t="s">
        <v>27</v>
      </c>
      <c r="I5917" t="s">
        <v>30</v>
      </c>
    </row>
    <row r="5918" spans="1:9" x14ac:dyDescent="0.3">
      <c r="A5918">
        <v>5920</v>
      </c>
      <c r="B5918">
        <v>37</v>
      </c>
      <c r="C5918" t="s">
        <v>8</v>
      </c>
      <c r="D5918" t="s">
        <v>14</v>
      </c>
      <c r="E5918" t="s">
        <v>218</v>
      </c>
      <c r="F5918">
        <v>14</v>
      </c>
      <c r="G5918" s="1">
        <v>190000</v>
      </c>
      <c r="H5918" t="s">
        <v>16</v>
      </c>
      <c r="I5918" t="s">
        <v>17</v>
      </c>
    </row>
    <row r="5919" spans="1:9" x14ac:dyDescent="0.3">
      <c r="A5919">
        <v>5921</v>
      </c>
      <c r="B5919">
        <v>39</v>
      </c>
      <c r="C5919" t="s">
        <v>13</v>
      </c>
      <c r="D5919" t="s">
        <v>9</v>
      </c>
      <c r="E5919" t="s">
        <v>51</v>
      </c>
      <c r="F5919">
        <v>16</v>
      </c>
      <c r="G5919" s="1">
        <v>200000</v>
      </c>
      <c r="H5919" t="s">
        <v>11</v>
      </c>
      <c r="I5919" t="s">
        <v>35</v>
      </c>
    </row>
    <row r="5920" spans="1:9" x14ac:dyDescent="0.3">
      <c r="A5920">
        <v>5922</v>
      </c>
      <c r="B5920">
        <v>26</v>
      </c>
      <c r="C5920" t="s">
        <v>8</v>
      </c>
      <c r="D5920" t="s">
        <v>9</v>
      </c>
      <c r="E5920" t="s">
        <v>57</v>
      </c>
      <c r="F5920">
        <v>2</v>
      </c>
      <c r="G5920" s="1">
        <v>55000</v>
      </c>
      <c r="H5920" t="s">
        <v>11</v>
      </c>
      <c r="I5920" t="s">
        <v>44</v>
      </c>
    </row>
    <row r="5921" spans="1:9" x14ac:dyDescent="0.3">
      <c r="A5921">
        <v>5923</v>
      </c>
      <c r="B5921">
        <v>31</v>
      </c>
      <c r="C5921" t="s">
        <v>13</v>
      </c>
      <c r="D5921" t="s">
        <v>18</v>
      </c>
      <c r="E5921" t="s">
        <v>60</v>
      </c>
      <c r="F5921">
        <v>8</v>
      </c>
      <c r="G5921" s="1">
        <v>140000</v>
      </c>
      <c r="H5921" t="s">
        <v>16</v>
      </c>
      <c r="I5921" t="s">
        <v>39</v>
      </c>
    </row>
    <row r="5922" spans="1:9" x14ac:dyDescent="0.3">
      <c r="A5922">
        <v>5924</v>
      </c>
      <c r="B5922">
        <v>29</v>
      </c>
      <c r="C5922" t="s">
        <v>8</v>
      </c>
      <c r="D5922" t="s">
        <v>9</v>
      </c>
      <c r="E5922" t="s">
        <v>24</v>
      </c>
      <c r="F5922">
        <v>4</v>
      </c>
      <c r="G5922" s="1">
        <v>70000</v>
      </c>
      <c r="H5922" t="s">
        <v>32</v>
      </c>
      <c r="I5922" t="s">
        <v>33</v>
      </c>
    </row>
    <row r="5923" spans="1:9" x14ac:dyDescent="0.3">
      <c r="A5923">
        <v>5925</v>
      </c>
      <c r="B5923">
        <v>33</v>
      </c>
      <c r="C5923" t="s">
        <v>13</v>
      </c>
      <c r="D5923" t="s">
        <v>14</v>
      </c>
      <c r="E5923" t="s">
        <v>42</v>
      </c>
      <c r="F5923">
        <v>9</v>
      </c>
      <c r="G5923" s="1">
        <v>130000</v>
      </c>
      <c r="H5923" t="s">
        <v>11</v>
      </c>
      <c r="I5923" t="s">
        <v>23</v>
      </c>
    </row>
    <row r="5924" spans="1:9" x14ac:dyDescent="0.3">
      <c r="A5924">
        <v>5926</v>
      </c>
      <c r="B5924">
        <v>27</v>
      </c>
      <c r="C5924" t="s">
        <v>8</v>
      </c>
      <c r="D5924" t="s">
        <v>9</v>
      </c>
      <c r="E5924" t="s">
        <v>10</v>
      </c>
      <c r="F5924">
        <v>3</v>
      </c>
      <c r="G5924" s="1">
        <v>80000</v>
      </c>
      <c r="H5924" t="s">
        <v>32</v>
      </c>
      <c r="I5924" t="s">
        <v>23</v>
      </c>
    </row>
    <row r="5925" spans="1:9" x14ac:dyDescent="0.3">
      <c r="A5925">
        <v>5927</v>
      </c>
      <c r="B5925">
        <v>36</v>
      </c>
      <c r="C5925" t="s">
        <v>13</v>
      </c>
      <c r="D5925" t="s">
        <v>18</v>
      </c>
      <c r="E5925" t="s">
        <v>109</v>
      </c>
      <c r="F5925">
        <v>12</v>
      </c>
      <c r="G5925" s="1">
        <v>170000</v>
      </c>
      <c r="H5925" t="s">
        <v>20</v>
      </c>
      <c r="I5925" t="s">
        <v>56</v>
      </c>
    </row>
    <row r="5926" spans="1:9" x14ac:dyDescent="0.3">
      <c r="A5926">
        <v>5928</v>
      </c>
      <c r="B5926">
        <v>25</v>
      </c>
      <c r="C5926" t="s">
        <v>8</v>
      </c>
      <c r="D5926" t="s">
        <v>9</v>
      </c>
      <c r="E5926" t="s">
        <v>25</v>
      </c>
      <c r="F5926">
        <v>1</v>
      </c>
      <c r="G5926" s="1">
        <v>60000</v>
      </c>
      <c r="H5926" t="s">
        <v>27</v>
      </c>
      <c r="I5926" t="s">
        <v>28</v>
      </c>
    </row>
    <row r="5927" spans="1:9" x14ac:dyDescent="0.3">
      <c r="A5927">
        <v>5929</v>
      </c>
      <c r="B5927">
        <v>30</v>
      </c>
      <c r="C5927" t="s">
        <v>13</v>
      </c>
      <c r="D5927" t="s">
        <v>9</v>
      </c>
      <c r="E5927" t="s">
        <v>29</v>
      </c>
      <c r="F5927">
        <v>5</v>
      </c>
      <c r="G5927" s="1">
        <v>90000</v>
      </c>
      <c r="H5927" t="s">
        <v>27</v>
      </c>
      <c r="I5927" t="s">
        <v>28</v>
      </c>
    </row>
    <row r="5928" spans="1:9" x14ac:dyDescent="0.3">
      <c r="A5928">
        <v>5930</v>
      </c>
      <c r="B5928">
        <v>34</v>
      </c>
      <c r="C5928" t="s">
        <v>8</v>
      </c>
      <c r="D5928" t="s">
        <v>18</v>
      </c>
      <c r="E5928" t="s">
        <v>92</v>
      </c>
      <c r="F5928">
        <v>11</v>
      </c>
      <c r="G5928" s="1">
        <v>160000</v>
      </c>
      <c r="H5928" t="s">
        <v>32</v>
      </c>
      <c r="I5928" t="s">
        <v>23</v>
      </c>
    </row>
    <row r="5929" spans="1:9" x14ac:dyDescent="0.3">
      <c r="A5929">
        <v>5931</v>
      </c>
      <c r="B5929">
        <v>28</v>
      </c>
      <c r="C5929" t="s">
        <v>13</v>
      </c>
      <c r="D5929" t="s">
        <v>9</v>
      </c>
      <c r="E5929" t="s">
        <v>24</v>
      </c>
      <c r="F5929">
        <v>3</v>
      </c>
      <c r="G5929" s="1">
        <v>60000</v>
      </c>
      <c r="H5929" t="s">
        <v>11</v>
      </c>
      <c r="I5929" t="s">
        <v>35</v>
      </c>
    </row>
    <row r="5930" spans="1:9" x14ac:dyDescent="0.3">
      <c r="A5930">
        <v>5932</v>
      </c>
      <c r="B5930">
        <v>32</v>
      </c>
      <c r="C5930" t="s">
        <v>8</v>
      </c>
      <c r="D5930" t="s">
        <v>9</v>
      </c>
      <c r="E5930" t="s">
        <v>25</v>
      </c>
      <c r="F5930">
        <v>7</v>
      </c>
      <c r="G5930" s="1">
        <v>120000</v>
      </c>
      <c r="H5930" t="s">
        <v>20</v>
      </c>
      <c r="I5930" t="s">
        <v>12</v>
      </c>
    </row>
    <row r="5931" spans="1:9" x14ac:dyDescent="0.3">
      <c r="A5931">
        <v>5933</v>
      </c>
      <c r="B5931">
        <v>24</v>
      </c>
      <c r="C5931" t="s">
        <v>13</v>
      </c>
      <c r="D5931" t="s">
        <v>210</v>
      </c>
      <c r="E5931" t="s">
        <v>217</v>
      </c>
      <c r="F5931">
        <v>0</v>
      </c>
      <c r="G5931" s="1">
        <v>25000</v>
      </c>
      <c r="H5931" t="s">
        <v>16</v>
      </c>
      <c r="I5931" t="s">
        <v>39</v>
      </c>
    </row>
    <row r="5932" spans="1:9" x14ac:dyDescent="0.3">
      <c r="A5932">
        <v>5934</v>
      </c>
      <c r="B5932">
        <v>37</v>
      </c>
      <c r="C5932" t="s">
        <v>8</v>
      </c>
      <c r="D5932" t="s">
        <v>14</v>
      </c>
      <c r="E5932" t="s">
        <v>218</v>
      </c>
      <c r="F5932">
        <v>14</v>
      </c>
      <c r="G5932" s="1">
        <v>190000</v>
      </c>
      <c r="H5932" t="s">
        <v>11</v>
      </c>
      <c r="I5932" t="s">
        <v>12</v>
      </c>
    </row>
    <row r="5933" spans="1:9" x14ac:dyDescent="0.3">
      <c r="A5933">
        <v>5935</v>
      </c>
      <c r="B5933">
        <v>39</v>
      </c>
      <c r="C5933" t="s">
        <v>13</v>
      </c>
      <c r="D5933" t="s">
        <v>9</v>
      </c>
      <c r="E5933" t="s">
        <v>51</v>
      </c>
      <c r="F5933">
        <v>16</v>
      </c>
      <c r="G5933" s="1">
        <v>200000</v>
      </c>
      <c r="H5933" t="s">
        <v>27</v>
      </c>
      <c r="I5933" t="s">
        <v>28</v>
      </c>
    </row>
    <row r="5934" spans="1:9" x14ac:dyDescent="0.3">
      <c r="A5934">
        <v>5936</v>
      </c>
      <c r="B5934">
        <v>26</v>
      </c>
      <c r="C5934" t="s">
        <v>8</v>
      </c>
      <c r="D5934" t="s">
        <v>9</v>
      </c>
      <c r="E5934" t="s">
        <v>57</v>
      </c>
      <c r="F5934">
        <v>2</v>
      </c>
      <c r="G5934" s="1">
        <v>55000</v>
      </c>
      <c r="H5934" t="s">
        <v>16</v>
      </c>
      <c r="I5934" t="s">
        <v>39</v>
      </c>
    </row>
    <row r="5935" spans="1:9" x14ac:dyDescent="0.3">
      <c r="A5935">
        <v>5937</v>
      </c>
      <c r="B5935">
        <v>31</v>
      </c>
      <c r="C5935" t="s">
        <v>13</v>
      </c>
      <c r="D5935" t="s">
        <v>18</v>
      </c>
      <c r="E5935" t="s">
        <v>60</v>
      </c>
      <c r="F5935">
        <v>8</v>
      </c>
      <c r="G5935" s="1">
        <v>140000</v>
      </c>
      <c r="H5935" t="s">
        <v>16</v>
      </c>
      <c r="I5935" t="s">
        <v>12</v>
      </c>
    </row>
    <row r="5936" spans="1:9" x14ac:dyDescent="0.3">
      <c r="A5936">
        <v>5938</v>
      </c>
      <c r="B5936">
        <v>29</v>
      </c>
      <c r="C5936" t="s">
        <v>8</v>
      </c>
      <c r="D5936" t="s">
        <v>9</v>
      </c>
      <c r="E5936" t="s">
        <v>24</v>
      </c>
      <c r="F5936">
        <v>4</v>
      </c>
      <c r="G5936" s="1">
        <v>70000</v>
      </c>
      <c r="H5936" t="s">
        <v>32</v>
      </c>
      <c r="I5936" t="s">
        <v>23</v>
      </c>
    </row>
    <row r="5937" spans="1:9" x14ac:dyDescent="0.3">
      <c r="A5937">
        <v>5939</v>
      </c>
      <c r="B5937">
        <v>33</v>
      </c>
      <c r="C5937" t="s">
        <v>13</v>
      </c>
      <c r="D5937" t="s">
        <v>14</v>
      </c>
      <c r="E5937" t="s">
        <v>42</v>
      </c>
      <c r="F5937">
        <v>9</v>
      </c>
      <c r="G5937" s="1">
        <v>130000</v>
      </c>
      <c r="H5937" t="s">
        <v>27</v>
      </c>
      <c r="I5937" t="s">
        <v>28</v>
      </c>
    </row>
    <row r="5938" spans="1:9" x14ac:dyDescent="0.3">
      <c r="A5938">
        <v>5940</v>
      </c>
      <c r="B5938">
        <v>27</v>
      </c>
      <c r="C5938" t="s">
        <v>8</v>
      </c>
      <c r="D5938" t="s">
        <v>9</v>
      </c>
      <c r="E5938" t="s">
        <v>10</v>
      </c>
      <c r="F5938">
        <v>3</v>
      </c>
      <c r="G5938" s="1">
        <v>80000</v>
      </c>
      <c r="H5938" t="s">
        <v>27</v>
      </c>
      <c r="I5938" t="s">
        <v>30</v>
      </c>
    </row>
    <row r="5939" spans="1:9" x14ac:dyDescent="0.3">
      <c r="A5939">
        <v>5941</v>
      </c>
      <c r="B5939">
        <v>36</v>
      </c>
      <c r="C5939" t="s">
        <v>13</v>
      </c>
      <c r="D5939" t="s">
        <v>18</v>
      </c>
      <c r="E5939" t="s">
        <v>109</v>
      </c>
      <c r="F5939">
        <v>12</v>
      </c>
      <c r="G5939" s="1">
        <v>170000</v>
      </c>
      <c r="H5939" t="s">
        <v>20</v>
      </c>
      <c r="I5939" t="s">
        <v>56</v>
      </c>
    </row>
    <row r="5940" spans="1:9" x14ac:dyDescent="0.3">
      <c r="A5940">
        <v>5942</v>
      </c>
      <c r="B5940">
        <v>25</v>
      </c>
      <c r="C5940" t="s">
        <v>8</v>
      </c>
      <c r="D5940" t="s">
        <v>9</v>
      </c>
      <c r="E5940" t="s">
        <v>25</v>
      </c>
      <c r="F5940">
        <v>1</v>
      </c>
      <c r="G5940" s="1">
        <v>60000</v>
      </c>
      <c r="H5940" t="s">
        <v>20</v>
      </c>
      <c r="I5940" t="s">
        <v>56</v>
      </c>
    </row>
    <row r="5941" spans="1:9" x14ac:dyDescent="0.3">
      <c r="A5941">
        <v>5943</v>
      </c>
      <c r="B5941">
        <v>30</v>
      </c>
      <c r="C5941" t="s">
        <v>13</v>
      </c>
      <c r="D5941" t="s">
        <v>9</v>
      </c>
      <c r="E5941" t="s">
        <v>29</v>
      </c>
      <c r="F5941">
        <v>5</v>
      </c>
      <c r="G5941" s="1">
        <v>90000</v>
      </c>
      <c r="H5941" t="s">
        <v>20</v>
      </c>
      <c r="I5941" t="s">
        <v>56</v>
      </c>
    </row>
    <row r="5942" spans="1:9" x14ac:dyDescent="0.3">
      <c r="A5942">
        <v>5944</v>
      </c>
      <c r="B5942">
        <v>34</v>
      </c>
      <c r="C5942" t="s">
        <v>8</v>
      </c>
      <c r="D5942" t="s">
        <v>18</v>
      </c>
      <c r="E5942" t="s">
        <v>92</v>
      </c>
      <c r="F5942">
        <v>11</v>
      </c>
      <c r="G5942" s="1">
        <v>160000</v>
      </c>
      <c r="H5942" t="s">
        <v>27</v>
      </c>
      <c r="I5942" t="s">
        <v>30</v>
      </c>
    </row>
    <row r="5943" spans="1:9" x14ac:dyDescent="0.3">
      <c r="A5943">
        <v>5945</v>
      </c>
      <c r="B5943">
        <v>28</v>
      </c>
      <c r="C5943" t="s">
        <v>13</v>
      </c>
      <c r="D5943" t="s">
        <v>9</v>
      </c>
      <c r="E5943" t="s">
        <v>24</v>
      </c>
      <c r="F5943">
        <v>3</v>
      </c>
      <c r="G5943" s="1">
        <v>60000</v>
      </c>
      <c r="H5943" t="s">
        <v>27</v>
      </c>
      <c r="I5943" t="s">
        <v>28</v>
      </c>
    </row>
    <row r="5944" spans="1:9" x14ac:dyDescent="0.3">
      <c r="A5944">
        <v>5946</v>
      </c>
      <c r="B5944">
        <v>32</v>
      </c>
      <c r="C5944" t="s">
        <v>8</v>
      </c>
      <c r="D5944" t="s">
        <v>9</v>
      </c>
      <c r="E5944" t="s">
        <v>25</v>
      </c>
      <c r="F5944">
        <v>7</v>
      </c>
      <c r="G5944" s="1">
        <v>120000</v>
      </c>
      <c r="H5944" t="s">
        <v>20</v>
      </c>
      <c r="I5944" t="s">
        <v>12</v>
      </c>
    </row>
    <row r="5945" spans="1:9" x14ac:dyDescent="0.3">
      <c r="A5945">
        <v>5947</v>
      </c>
      <c r="B5945">
        <v>24</v>
      </c>
      <c r="C5945" t="s">
        <v>13</v>
      </c>
      <c r="D5945" t="s">
        <v>210</v>
      </c>
      <c r="E5945" t="s">
        <v>217</v>
      </c>
      <c r="F5945">
        <v>0</v>
      </c>
      <c r="G5945" s="1">
        <v>25000</v>
      </c>
      <c r="H5945" t="s">
        <v>20</v>
      </c>
      <c r="I5945" t="s">
        <v>12</v>
      </c>
    </row>
    <row r="5946" spans="1:9" x14ac:dyDescent="0.3">
      <c r="A5946">
        <v>5948</v>
      </c>
      <c r="B5946">
        <v>37</v>
      </c>
      <c r="C5946" t="s">
        <v>8</v>
      </c>
      <c r="D5946" t="s">
        <v>14</v>
      </c>
      <c r="E5946" t="s">
        <v>218</v>
      </c>
      <c r="F5946">
        <v>14</v>
      </c>
      <c r="G5946" s="1">
        <v>190000</v>
      </c>
      <c r="H5946" t="s">
        <v>32</v>
      </c>
      <c r="I5946" t="s">
        <v>33</v>
      </c>
    </row>
    <row r="5947" spans="1:9" x14ac:dyDescent="0.3">
      <c r="A5947">
        <v>5949</v>
      </c>
      <c r="B5947">
        <v>39</v>
      </c>
      <c r="C5947" t="s">
        <v>13</v>
      </c>
      <c r="D5947" t="s">
        <v>9</v>
      </c>
      <c r="E5947" t="s">
        <v>51</v>
      </c>
      <c r="F5947">
        <v>16</v>
      </c>
      <c r="G5947" s="1">
        <v>200000</v>
      </c>
      <c r="H5947" t="s">
        <v>11</v>
      </c>
      <c r="I5947" t="s">
        <v>44</v>
      </c>
    </row>
    <row r="5948" spans="1:9" x14ac:dyDescent="0.3">
      <c r="A5948">
        <v>5950</v>
      </c>
      <c r="B5948">
        <v>26</v>
      </c>
      <c r="C5948" t="s">
        <v>8</v>
      </c>
      <c r="D5948" t="s">
        <v>9</v>
      </c>
      <c r="E5948" t="s">
        <v>57</v>
      </c>
      <c r="F5948">
        <v>2</v>
      </c>
      <c r="G5948" s="1">
        <v>55000</v>
      </c>
      <c r="H5948" t="s">
        <v>11</v>
      </c>
      <c r="I5948" t="s">
        <v>44</v>
      </c>
    </row>
    <row r="5949" spans="1:9" x14ac:dyDescent="0.3">
      <c r="A5949">
        <v>5951</v>
      </c>
      <c r="B5949">
        <v>31</v>
      </c>
      <c r="C5949" t="s">
        <v>13</v>
      </c>
      <c r="D5949" t="s">
        <v>18</v>
      </c>
      <c r="E5949" t="s">
        <v>60</v>
      </c>
      <c r="F5949">
        <v>8</v>
      </c>
      <c r="G5949" s="1">
        <v>140000</v>
      </c>
      <c r="H5949" t="s">
        <v>11</v>
      </c>
      <c r="I5949" t="s">
        <v>44</v>
      </c>
    </row>
    <row r="5950" spans="1:9" x14ac:dyDescent="0.3">
      <c r="A5950">
        <v>5952</v>
      </c>
      <c r="B5950">
        <v>29</v>
      </c>
      <c r="C5950" t="s">
        <v>8</v>
      </c>
      <c r="D5950" t="s">
        <v>9</v>
      </c>
      <c r="E5950" t="s">
        <v>24</v>
      </c>
      <c r="F5950">
        <v>4</v>
      </c>
      <c r="G5950" s="1">
        <v>70000</v>
      </c>
      <c r="H5950" t="s">
        <v>32</v>
      </c>
      <c r="I5950" t="s">
        <v>12</v>
      </c>
    </row>
    <row r="5951" spans="1:9" x14ac:dyDescent="0.3">
      <c r="A5951">
        <v>5953</v>
      </c>
      <c r="B5951">
        <v>33</v>
      </c>
      <c r="C5951" t="s">
        <v>13</v>
      </c>
      <c r="D5951" t="s">
        <v>14</v>
      </c>
      <c r="E5951" t="s">
        <v>42</v>
      </c>
      <c r="F5951">
        <v>9</v>
      </c>
      <c r="G5951" s="1">
        <v>130000</v>
      </c>
      <c r="H5951" t="s">
        <v>32</v>
      </c>
      <c r="I5951" t="s">
        <v>12</v>
      </c>
    </row>
    <row r="5952" spans="1:9" x14ac:dyDescent="0.3">
      <c r="A5952">
        <v>5954</v>
      </c>
      <c r="B5952">
        <v>27</v>
      </c>
      <c r="C5952" t="s">
        <v>8</v>
      </c>
      <c r="D5952" t="s">
        <v>9</v>
      </c>
      <c r="E5952" t="s">
        <v>10</v>
      </c>
      <c r="F5952">
        <v>3</v>
      </c>
      <c r="G5952" s="1">
        <v>80000</v>
      </c>
      <c r="H5952" t="s">
        <v>16</v>
      </c>
      <c r="I5952" t="s">
        <v>23</v>
      </c>
    </row>
    <row r="5953" spans="1:9" x14ac:dyDescent="0.3">
      <c r="A5953">
        <v>5955</v>
      </c>
      <c r="B5953">
        <v>36</v>
      </c>
      <c r="C5953" t="s">
        <v>13</v>
      </c>
      <c r="D5953" t="s">
        <v>18</v>
      </c>
      <c r="E5953" t="s">
        <v>109</v>
      </c>
      <c r="F5953">
        <v>12</v>
      </c>
      <c r="G5953" s="1">
        <v>170000</v>
      </c>
      <c r="H5953" t="s">
        <v>16</v>
      </c>
      <c r="I5953" t="s">
        <v>39</v>
      </c>
    </row>
    <row r="5954" spans="1:9" x14ac:dyDescent="0.3">
      <c r="A5954">
        <v>5956</v>
      </c>
      <c r="B5954">
        <v>25</v>
      </c>
      <c r="C5954" t="s">
        <v>8</v>
      </c>
      <c r="D5954" t="s">
        <v>9</v>
      </c>
      <c r="E5954" t="s">
        <v>25</v>
      </c>
      <c r="F5954">
        <v>1</v>
      </c>
      <c r="G5954" s="1">
        <v>60000</v>
      </c>
      <c r="H5954" t="s">
        <v>20</v>
      </c>
      <c r="I5954" t="s">
        <v>23</v>
      </c>
    </row>
    <row r="5955" spans="1:9" x14ac:dyDescent="0.3">
      <c r="A5955">
        <v>5957</v>
      </c>
      <c r="B5955">
        <v>30</v>
      </c>
      <c r="C5955" t="s">
        <v>13</v>
      </c>
      <c r="D5955" t="s">
        <v>9</v>
      </c>
      <c r="E5955" t="s">
        <v>29</v>
      </c>
      <c r="F5955">
        <v>5</v>
      </c>
      <c r="G5955" s="1">
        <v>90000</v>
      </c>
      <c r="H5955" t="s">
        <v>20</v>
      </c>
      <c r="I5955" t="s">
        <v>56</v>
      </c>
    </row>
    <row r="5956" spans="1:9" x14ac:dyDescent="0.3">
      <c r="A5956">
        <v>5958</v>
      </c>
      <c r="B5956">
        <v>34</v>
      </c>
      <c r="C5956" t="s">
        <v>8</v>
      </c>
      <c r="D5956" t="s">
        <v>18</v>
      </c>
      <c r="E5956" t="s">
        <v>92</v>
      </c>
      <c r="F5956">
        <v>11</v>
      </c>
      <c r="G5956" s="1">
        <v>160000</v>
      </c>
      <c r="H5956" t="s">
        <v>20</v>
      </c>
      <c r="I5956" t="s">
        <v>23</v>
      </c>
    </row>
    <row r="5957" spans="1:9" x14ac:dyDescent="0.3">
      <c r="A5957">
        <v>5959</v>
      </c>
      <c r="B5957">
        <v>28</v>
      </c>
      <c r="C5957" t="s">
        <v>13</v>
      </c>
      <c r="D5957" t="s">
        <v>9</v>
      </c>
      <c r="E5957" t="s">
        <v>24</v>
      </c>
      <c r="F5957">
        <v>3</v>
      </c>
      <c r="G5957" s="1">
        <v>60000</v>
      </c>
      <c r="H5957" t="s">
        <v>32</v>
      </c>
      <c r="I5957" t="s">
        <v>33</v>
      </c>
    </row>
    <row r="5958" spans="1:9" x14ac:dyDescent="0.3">
      <c r="A5958">
        <v>5960</v>
      </c>
      <c r="B5958">
        <v>32</v>
      </c>
      <c r="C5958" t="s">
        <v>8</v>
      </c>
      <c r="D5958" t="s">
        <v>9</v>
      </c>
      <c r="E5958" t="s">
        <v>25</v>
      </c>
      <c r="F5958">
        <v>7</v>
      </c>
      <c r="G5958" s="1">
        <v>120000</v>
      </c>
      <c r="H5958" t="s">
        <v>11</v>
      </c>
      <c r="I5958" t="s">
        <v>44</v>
      </c>
    </row>
    <row r="5959" spans="1:9" x14ac:dyDescent="0.3">
      <c r="A5959">
        <v>5961</v>
      </c>
      <c r="B5959">
        <v>24</v>
      </c>
      <c r="C5959" t="s">
        <v>13</v>
      </c>
      <c r="D5959" t="s">
        <v>210</v>
      </c>
      <c r="E5959" t="s">
        <v>217</v>
      </c>
      <c r="F5959">
        <v>0</v>
      </c>
      <c r="G5959" s="1">
        <v>25000</v>
      </c>
      <c r="H5959" t="s">
        <v>16</v>
      </c>
      <c r="I5959" t="s">
        <v>12</v>
      </c>
    </row>
    <row r="5960" spans="1:9" x14ac:dyDescent="0.3">
      <c r="A5960">
        <v>5962</v>
      </c>
      <c r="B5960">
        <v>37</v>
      </c>
      <c r="C5960" t="s">
        <v>8</v>
      </c>
      <c r="D5960" t="s">
        <v>14</v>
      </c>
      <c r="E5960" t="s">
        <v>218</v>
      </c>
      <c r="F5960">
        <v>14</v>
      </c>
      <c r="G5960" s="1">
        <v>190000</v>
      </c>
      <c r="H5960" t="s">
        <v>32</v>
      </c>
      <c r="I5960" t="s">
        <v>12</v>
      </c>
    </row>
    <row r="5961" spans="1:9" x14ac:dyDescent="0.3">
      <c r="A5961">
        <v>5963</v>
      </c>
      <c r="B5961">
        <v>39</v>
      </c>
      <c r="C5961" t="s">
        <v>13</v>
      </c>
      <c r="D5961" t="s">
        <v>9</v>
      </c>
      <c r="E5961" t="s">
        <v>51</v>
      </c>
      <c r="F5961">
        <v>16</v>
      </c>
      <c r="G5961" s="1">
        <v>200000</v>
      </c>
      <c r="H5961" t="s">
        <v>16</v>
      </c>
      <c r="I5961" t="s">
        <v>12</v>
      </c>
    </row>
    <row r="5962" spans="1:9" x14ac:dyDescent="0.3">
      <c r="A5962">
        <v>5964</v>
      </c>
      <c r="B5962">
        <v>26</v>
      </c>
      <c r="C5962" t="s">
        <v>8</v>
      </c>
      <c r="D5962" t="s">
        <v>9</v>
      </c>
      <c r="E5962" t="s">
        <v>57</v>
      </c>
      <c r="F5962">
        <v>2</v>
      </c>
      <c r="G5962" s="1">
        <v>55000</v>
      </c>
      <c r="H5962" t="s">
        <v>16</v>
      </c>
      <c r="I5962" t="s">
        <v>12</v>
      </c>
    </row>
    <row r="5963" spans="1:9" x14ac:dyDescent="0.3">
      <c r="A5963">
        <v>5965</v>
      </c>
      <c r="B5963">
        <v>31</v>
      </c>
      <c r="C5963" t="s">
        <v>13</v>
      </c>
      <c r="D5963" t="s">
        <v>18</v>
      </c>
      <c r="E5963" t="s">
        <v>60</v>
      </c>
      <c r="F5963">
        <v>8</v>
      </c>
      <c r="G5963" s="1">
        <v>140000</v>
      </c>
      <c r="H5963" t="s">
        <v>32</v>
      </c>
      <c r="I5963" t="s">
        <v>23</v>
      </c>
    </row>
    <row r="5964" spans="1:9" x14ac:dyDescent="0.3">
      <c r="A5964">
        <v>5966</v>
      </c>
      <c r="B5964">
        <v>29</v>
      </c>
      <c r="C5964" t="s">
        <v>8</v>
      </c>
      <c r="D5964" t="s">
        <v>9</v>
      </c>
      <c r="E5964" t="s">
        <v>24</v>
      </c>
      <c r="F5964">
        <v>4</v>
      </c>
      <c r="G5964" s="1">
        <v>70000</v>
      </c>
      <c r="H5964" t="s">
        <v>11</v>
      </c>
      <c r="I5964" t="s">
        <v>44</v>
      </c>
    </row>
    <row r="5965" spans="1:9" x14ac:dyDescent="0.3">
      <c r="A5965">
        <v>5967</v>
      </c>
      <c r="B5965">
        <v>33</v>
      </c>
      <c r="C5965" t="s">
        <v>13</v>
      </c>
      <c r="D5965" t="s">
        <v>14</v>
      </c>
      <c r="E5965" t="s">
        <v>42</v>
      </c>
      <c r="F5965">
        <v>9</v>
      </c>
      <c r="G5965" s="1">
        <v>130000</v>
      </c>
      <c r="H5965" t="s">
        <v>32</v>
      </c>
      <c r="I5965" t="s">
        <v>23</v>
      </c>
    </row>
    <row r="5966" spans="1:9" x14ac:dyDescent="0.3">
      <c r="A5966">
        <v>5968</v>
      </c>
      <c r="B5966">
        <v>27</v>
      </c>
      <c r="C5966" t="s">
        <v>8</v>
      </c>
      <c r="D5966" t="s">
        <v>9</v>
      </c>
      <c r="E5966" t="s">
        <v>10</v>
      </c>
      <c r="F5966">
        <v>3</v>
      </c>
      <c r="G5966" s="1">
        <v>80000</v>
      </c>
      <c r="H5966" t="s">
        <v>11</v>
      </c>
      <c r="I5966" t="s">
        <v>23</v>
      </c>
    </row>
    <row r="5967" spans="1:9" x14ac:dyDescent="0.3">
      <c r="A5967">
        <v>5969</v>
      </c>
      <c r="B5967">
        <v>36</v>
      </c>
      <c r="C5967" t="s">
        <v>13</v>
      </c>
      <c r="D5967" t="s">
        <v>18</v>
      </c>
      <c r="E5967" t="s">
        <v>109</v>
      </c>
      <c r="F5967">
        <v>12</v>
      </c>
      <c r="G5967" s="1">
        <v>170000</v>
      </c>
      <c r="H5967" t="s">
        <v>20</v>
      </c>
      <c r="I5967" t="s">
        <v>12</v>
      </c>
    </row>
    <row r="5968" spans="1:9" x14ac:dyDescent="0.3">
      <c r="A5968">
        <v>5970</v>
      </c>
      <c r="B5968">
        <v>25</v>
      </c>
      <c r="C5968" t="s">
        <v>8</v>
      </c>
      <c r="D5968" t="s">
        <v>9</v>
      </c>
      <c r="E5968" t="s">
        <v>25</v>
      </c>
      <c r="F5968">
        <v>1</v>
      </c>
      <c r="G5968" s="1">
        <v>60000</v>
      </c>
      <c r="H5968" t="s">
        <v>20</v>
      </c>
      <c r="I5968" t="s">
        <v>56</v>
      </c>
    </row>
    <row r="5969" spans="1:9" x14ac:dyDescent="0.3">
      <c r="A5969">
        <v>5971</v>
      </c>
      <c r="B5969">
        <v>30</v>
      </c>
      <c r="C5969" t="s">
        <v>13</v>
      </c>
      <c r="D5969" t="s">
        <v>9</v>
      </c>
      <c r="E5969" t="s">
        <v>29</v>
      </c>
      <c r="F5969">
        <v>5</v>
      </c>
      <c r="G5969" s="1">
        <v>90000</v>
      </c>
      <c r="H5969" t="s">
        <v>27</v>
      </c>
      <c r="I5969" t="s">
        <v>12</v>
      </c>
    </row>
    <row r="5970" spans="1:9" x14ac:dyDescent="0.3">
      <c r="A5970">
        <v>5972</v>
      </c>
      <c r="B5970">
        <v>34</v>
      </c>
      <c r="C5970" t="s">
        <v>8</v>
      </c>
      <c r="D5970" t="s">
        <v>18</v>
      </c>
      <c r="E5970" t="s">
        <v>92</v>
      </c>
      <c r="F5970">
        <v>11</v>
      </c>
      <c r="G5970" s="1">
        <v>160000</v>
      </c>
      <c r="H5970" t="s">
        <v>16</v>
      </c>
      <c r="I5970" t="s">
        <v>12</v>
      </c>
    </row>
    <row r="5971" spans="1:9" x14ac:dyDescent="0.3">
      <c r="A5971">
        <v>5973</v>
      </c>
      <c r="B5971">
        <v>28</v>
      </c>
      <c r="C5971" t="s">
        <v>13</v>
      </c>
      <c r="D5971" t="s">
        <v>9</v>
      </c>
      <c r="E5971" t="s">
        <v>24</v>
      </c>
      <c r="F5971">
        <v>3</v>
      </c>
      <c r="G5971" s="1">
        <v>60000</v>
      </c>
      <c r="H5971" t="s">
        <v>32</v>
      </c>
      <c r="I5971" t="s">
        <v>33</v>
      </c>
    </row>
    <row r="5972" spans="1:9" x14ac:dyDescent="0.3">
      <c r="A5972">
        <v>5974</v>
      </c>
      <c r="B5972">
        <v>32</v>
      </c>
      <c r="C5972" t="s">
        <v>8</v>
      </c>
      <c r="D5972" t="s">
        <v>9</v>
      </c>
      <c r="E5972" t="s">
        <v>25</v>
      </c>
      <c r="F5972">
        <v>7</v>
      </c>
      <c r="G5972" s="1">
        <v>120000</v>
      </c>
      <c r="H5972" t="s">
        <v>27</v>
      </c>
      <c r="I5972" t="s">
        <v>30</v>
      </c>
    </row>
    <row r="5973" spans="1:9" x14ac:dyDescent="0.3">
      <c r="A5973">
        <v>5975</v>
      </c>
      <c r="B5973">
        <v>24</v>
      </c>
      <c r="C5973" t="s">
        <v>13</v>
      </c>
      <c r="D5973" t="s">
        <v>210</v>
      </c>
      <c r="E5973" t="s">
        <v>217</v>
      </c>
      <c r="F5973">
        <v>0</v>
      </c>
      <c r="G5973" s="1">
        <v>25000</v>
      </c>
      <c r="H5973" t="s">
        <v>27</v>
      </c>
      <c r="I5973" t="s">
        <v>30</v>
      </c>
    </row>
    <row r="5974" spans="1:9" x14ac:dyDescent="0.3">
      <c r="A5974">
        <v>5976</v>
      </c>
      <c r="B5974">
        <v>37</v>
      </c>
      <c r="C5974" t="s">
        <v>8</v>
      </c>
      <c r="D5974" t="s">
        <v>14</v>
      </c>
      <c r="E5974" t="s">
        <v>218</v>
      </c>
      <c r="F5974">
        <v>14</v>
      </c>
      <c r="G5974" s="1">
        <v>190000</v>
      </c>
      <c r="H5974" t="s">
        <v>27</v>
      </c>
      <c r="I5974" t="s">
        <v>12</v>
      </c>
    </row>
    <row r="5975" spans="1:9" x14ac:dyDescent="0.3">
      <c r="A5975">
        <v>5977</v>
      </c>
      <c r="B5975">
        <v>39</v>
      </c>
      <c r="C5975" t="s">
        <v>13</v>
      </c>
      <c r="D5975" t="s">
        <v>9</v>
      </c>
      <c r="E5975" t="s">
        <v>51</v>
      </c>
      <c r="F5975">
        <v>16</v>
      </c>
      <c r="G5975" s="1">
        <v>200000</v>
      </c>
      <c r="H5975" t="s">
        <v>11</v>
      </c>
      <c r="I5975" t="s">
        <v>12</v>
      </c>
    </row>
    <row r="5976" spans="1:9" x14ac:dyDescent="0.3">
      <c r="A5976">
        <v>5978</v>
      </c>
      <c r="B5976">
        <v>26</v>
      </c>
      <c r="C5976" t="s">
        <v>8</v>
      </c>
      <c r="D5976" t="s">
        <v>9</v>
      </c>
      <c r="E5976" t="s">
        <v>57</v>
      </c>
      <c r="F5976">
        <v>2</v>
      </c>
      <c r="G5976" s="1">
        <v>55000</v>
      </c>
      <c r="H5976" t="s">
        <v>27</v>
      </c>
      <c r="I5976" t="s">
        <v>12</v>
      </c>
    </row>
    <row r="5977" spans="1:9" x14ac:dyDescent="0.3">
      <c r="A5977">
        <v>5979</v>
      </c>
      <c r="B5977">
        <v>31</v>
      </c>
      <c r="C5977" t="s">
        <v>13</v>
      </c>
      <c r="D5977" t="s">
        <v>18</v>
      </c>
      <c r="E5977" t="s">
        <v>60</v>
      </c>
      <c r="F5977">
        <v>8</v>
      </c>
      <c r="G5977" s="1">
        <v>140000</v>
      </c>
      <c r="H5977" t="s">
        <v>11</v>
      </c>
      <c r="I5977" t="s">
        <v>23</v>
      </c>
    </row>
    <row r="5978" spans="1:9" x14ac:dyDescent="0.3">
      <c r="A5978">
        <v>5980</v>
      </c>
      <c r="B5978">
        <v>29</v>
      </c>
      <c r="C5978" t="s">
        <v>8</v>
      </c>
      <c r="D5978" t="s">
        <v>9</v>
      </c>
      <c r="E5978" t="s">
        <v>24</v>
      </c>
      <c r="F5978">
        <v>4</v>
      </c>
      <c r="G5978" s="1">
        <v>70000</v>
      </c>
      <c r="H5978" t="s">
        <v>20</v>
      </c>
      <c r="I5978" t="s">
        <v>12</v>
      </c>
    </row>
    <row r="5979" spans="1:9" x14ac:dyDescent="0.3">
      <c r="A5979">
        <v>5981</v>
      </c>
      <c r="B5979">
        <v>33</v>
      </c>
      <c r="C5979" t="s">
        <v>13</v>
      </c>
      <c r="D5979" t="s">
        <v>14</v>
      </c>
      <c r="E5979" t="s">
        <v>42</v>
      </c>
      <c r="F5979">
        <v>9</v>
      </c>
      <c r="G5979" s="1">
        <v>130000</v>
      </c>
      <c r="H5979" t="s">
        <v>27</v>
      </c>
      <c r="I5979" t="s">
        <v>12</v>
      </c>
    </row>
    <row r="5980" spans="1:9" x14ac:dyDescent="0.3">
      <c r="A5980">
        <v>5982</v>
      </c>
      <c r="B5980">
        <v>27</v>
      </c>
      <c r="C5980" t="s">
        <v>8</v>
      </c>
      <c r="D5980" t="s">
        <v>9</v>
      </c>
      <c r="E5980" t="s">
        <v>10</v>
      </c>
      <c r="F5980">
        <v>3</v>
      </c>
      <c r="G5980" s="1">
        <v>80000</v>
      </c>
      <c r="H5980" t="s">
        <v>20</v>
      </c>
      <c r="I5980" t="s">
        <v>56</v>
      </c>
    </row>
    <row r="5981" spans="1:9" x14ac:dyDescent="0.3">
      <c r="A5981">
        <v>5983</v>
      </c>
      <c r="B5981">
        <v>36</v>
      </c>
      <c r="C5981" t="s">
        <v>13</v>
      </c>
      <c r="D5981" t="s">
        <v>18</v>
      </c>
      <c r="E5981" t="s">
        <v>109</v>
      </c>
      <c r="F5981">
        <v>12</v>
      </c>
      <c r="G5981" s="1">
        <v>170000</v>
      </c>
      <c r="H5981" t="s">
        <v>20</v>
      </c>
      <c r="I5981" t="s">
        <v>23</v>
      </c>
    </row>
    <row r="5982" spans="1:9" x14ac:dyDescent="0.3">
      <c r="A5982">
        <v>5984</v>
      </c>
      <c r="B5982">
        <v>25</v>
      </c>
      <c r="C5982" t="s">
        <v>8</v>
      </c>
      <c r="D5982" t="s">
        <v>9</v>
      </c>
      <c r="E5982" t="s">
        <v>25</v>
      </c>
      <c r="F5982">
        <v>1</v>
      </c>
      <c r="G5982" s="1">
        <v>60000</v>
      </c>
      <c r="H5982" t="s">
        <v>16</v>
      </c>
      <c r="I5982" t="s">
        <v>39</v>
      </c>
    </row>
    <row r="5983" spans="1:9" x14ac:dyDescent="0.3">
      <c r="A5983">
        <v>5985</v>
      </c>
      <c r="B5983">
        <v>30</v>
      </c>
      <c r="C5983" t="s">
        <v>13</v>
      </c>
      <c r="D5983" t="s">
        <v>9</v>
      </c>
      <c r="E5983" t="s">
        <v>29</v>
      </c>
      <c r="F5983">
        <v>5</v>
      </c>
      <c r="G5983" s="1">
        <v>90000</v>
      </c>
      <c r="H5983" t="s">
        <v>11</v>
      </c>
      <c r="I5983" t="s">
        <v>23</v>
      </c>
    </row>
    <row r="5984" spans="1:9" x14ac:dyDescent="0.3">
      <c r="A5984">
        <v>5986</v>
      </c>
      <c r="B5984">
        <v>34</v>
      </c>
      <c r="C5984" t="s">
        <v>8</v>
      </c>
      <c r="D5984" t="s">
        <v>18</v>
      </c>
      <c r="E5984" t="s">
        <v>92</v>
      </c>
      <c r="F5984">
        <v>11</v>
      </c>
      <c r="G5984" s="1">
        <v>160000</v>
      </c>
      <c r="H5984" t="s">
        <v>20</v>
      </c>
      <c r="I5984" t="s">
        <v>12</v>
      </c>
    </row>
    <row r="5985" spans="1:9" x14ac:dyDescent="0.3">
      <c r="A5985">
        <v>5987</v>
      </c>
      <c r="B5985">
        <v>28</v>
      </c>
      <c r="C5985" t="s">
        <v>13</v>
      </c>
      <c r="D5985" t="s">
        <v>9</v>
      </c>
      <c r="E5985" t="s">
        <v>24</v>
      </c>
      <c r="F5985">
        <v>3</v>
      </c>
      <c r="G5985" s="1">
        <v>60000</v>
      </c>
      <c r="H5985" t="s">
        <v>20</v>
      </c>
      <c r="I5985" t="s">
        <v>23</v>
      </c>
    </row>
    <row r="5986" spans="1:9" x14ac:dyDescent="0.3">
      <c r="A5986">
        <v>5988</v>
      </c>
      <c r="B5986">
        <v>32</v>
      </c>
      <c r="C5986" t="s">
        <v>8</v>
      </c>
      <c r="D5986" t="s">
        <v>9</v>
      </c>
      <c r="E5986" t="s">
        <v>25</v>
      </c>
      <c r="F5986">
        <v>7</v>
      </c>
      <c r="G5986" s="1">
        <v>120000</v>
      </c>
      <c r="H5986" t="s">
        <v>20</v>
      </c>
      <c r="I5986" t="s">
        <v>23</v>
      </c>
    </row>
    <row r="5987" spans="1:9" x14ac:dyDescent="0.3">
      <c r="A5987">
        <v>5989</v>
      </c>
      <c r="B5987">
        <v>24</v>
      </c>
      <c r="C5987" t="s">
        <v>13</v>
      </c>
      <c r="D5987" t="s">
        <v>210</v>
      </c>
      <c r="E5987" t="s">
        <v>217</v>
      </c>
      <c r="F5987">
        <v>0</v>
      </c>
      <c r="G5987" s="1">
        <v>25000</v>
      </c>
      <c r="H5987" t="s">
        <v>20</v>
      </c>
      <c r="I5987" t="s">
        <v>12</v>
      </c>
    </row>
    <row r="5988" spans="1:9" x14ac:dyDescent="0.3">
      <c r="A5988">
        <v>5990</v>
      </c>
      <c r="B5988">
        <v>37</v>
      </c>
      <c r="C5988" t="s">
        <v>8</v>
      </c>
      <c r="D5988" t="s">
        <v>14</v>
      </c>
      <c r="E5988" t="s">
        <v>218</v>
      </c>
      <c r="F5988">
        <v>14</v>
      </c>
      <c r="G5988" s="1">
        <v>190000</v>
      </c>
      <c r="H5988" t="s">
        <v>20</v>
      </c>
      <c r="I5988" t="s">
        <v>23</v>
      </c>
    </row>
    <row r="5989" spans="1:9" x14ac:dyDescent="0.3">
      <c r="A5989">
        <v>5991</v>
      </c>
      <c r="B5989">
        <v>39</v>
      </c>
      <c r="C5989" t="s">
        <v>13</v>
      </c>
      <c r="D5989" t="s">
        <v>9</v>
      </c>
      <c r="E5989" t="s">
        <v>51</v>
      </c>
      <c r="F5989">
        <v>16</v>
      </c>
      <c r="G5989" s="1">
        <v>200000</v>
      </c>
      <c r="H5989" t="s">
        <v>32</v>
      </c>
      <c r="I5989" t="s">
        <v>33</v>
      </c>
    </row>
    <row r="5990" spans="1:9" x14ac:dyDescent="0.3">
      <c r="A5990">
        <v>5992</v>
      </c>
      <c r="B5990">
        <v>26</v>
      </c>
      <c r="C5990" t="s">
        <v>8</v>
      </c>
      <c r="D5990" t="s">
        <v>9</v>
      </c>
      <c r="E5990" t="s">
        <v>57</v>
      </c>
      <c r="F5990">
        <v>2</v>
      </c>
      <c r="G5990" s="1">
        <v>55000</v>
      </c>
      <c r="H5990" t="s">
        <v>20</v>
      </c>
      <c r="I5990" t="s">
        <v>23</v>
      </c>
    </row>
    <row r="5991" spans="1:9" x14ac:dyDescent="0.3">
      <c r="A5991">
        <v>5993</v>
      </c>
      <c r="B5991">
        <v>31</v>
      </c>
      <c r="C5991" t="s">
        <v>13</v>
      </c>
      <c r="D5991" t="s">
        <v>18</v>
      </c>
      <c r="E5991" t="s">
        <v>60</v>
      </c>
      <c r="F5991">
        <v>8</v>
      </c>
      <c r="G5991" s="1">
        <v>140000</v>
      </c>
      <c r="H5991" t="s">
        <v>32</v>
      </c>
      <c r="I5991" t="s">
        <v>12</v>
      </c>
    </row>
    <row r="5992" spans="1:9" x14ac:dyDescent="0.3">
      <c r="A5992">
        <v>5994</v>
      </c>
      <c r="B5992">
        <v>29</v>
      </c>
      <c r="C5992" t="s">
        <v>8</v>
      </c>
      <c r="D5992" t="s">
        <v>9</v>
      </c>
      <c r="E5992" t="s">
        <v>24</v>
      </c>
      <c r="F5992">
        <v>4</v>
      </c>
      <c r="G5992" s="1">
        <v>70000</v>
      </c>
      <c r="H5992" t="s">
        <v>20</v>
      </c>
      <c r="I5992" t="s">
        <v>23</v>
      </c>
    </row>
    <row r="5993" spans="1:9" x14ac:dyDescent="0.3">
      <c r="A5993">
        <v>5995</v>
      </c>
      <c r="B5993">
        <v>33</v>
      </c>
      <c r="C5993" t="s">
        <v>13</v>
      </c>
      <c r="D5993" t="s">
        <v>14</v>
      </c>
      <c r="E5993" t="s">
        <v>42</v>
      </c>
      <c r="F5993">
        <v>9</v>
      </c>
      <c r="G5993" s="1">
        <v>130000</v>
      </c>
      <c r="H5993" t="s">
        <v>11</v>
      </c>
      <c r="I5993" t="s">
        <v>35</v>
      </c>
    </row>
    <row r="5994" spans="1:9" x14ac:dyDescent="0.3">
      <c r="A5994">
        <v>5996</v>
      </c>
      <c r="B5994">
        <v>27</v>
      </c>
      <c r="C5994" t="s">
        <v>8</v>
      </c>
      <c r="D5994" t="s">
        <v>9</v>
      </c>
      <c r="E5994" t="s">
        <v>10</v>
      </c>
      <c r="F5994">
        <v>3</v>
      </c>
      <c r="G5994" s="1">
        <v>80000</v>
      </c>
      <c r="H5994" t="s">
        <v>32</v>
      </c>
      <c r="I5994" t="s">
        <v>23</v>
      </c>
    </row>
    <row r="5995" spans="1:9" x14ac:dyDescent="0.3">
      <c r="A5995">
        <v>5997</v>
      </c>
      <c r="B5995">
        <v>36</v>
      </c>
      <c r="C5995" t="s">
        <v>13</v>
      </c>
      <c r="D5995" t="s">
        <v>18</v>
      </c>
      <c r="E5995" t="s">
        <v>109</v>
      </c>
      <c r="F5995">
        <v>12</v>
      </c>
      <c r="G5995" s="1">
        <v>170000</v>
      </c>
      <c r="H5995" t="s">
        <v>20</v>
      </c>
      <c r="I5995" t="s">
        <v>56</v>
      </c>
    </row>
    <row r="5996" spans="1:9" x14ac:dyDescent="0.3">
      <c r="A5996">
        <v>5998</v>
      </c>
      <c r="B5996">
        <v>25</v>
      </c>
      <c r="C5996" t="s">
        <v>8</v>
      </c>
      <c r="D5996" t="s">
        <v>9</v>
      </c>
      <c r="E5996" t="s">
        <v>25</v>
      </c>
      <c r="F5996">
        <v>1</v>
      </c>
      <c r="G5996" s="1">
        <v>60000</v>
      </c>
      <c r="H5996" t="s">
        <v>16</v>
      </c>
      <c r="I5996" t="s">
        <v>39</v>
      </c>
    </row>
    <row r="5997" spans="1:9" x14ac:dyDescent="0.3">
      <c r="A5997">
        <v>5999</v>
      </c>
      <c r="B5997">
        <v>30</v>
      </c>
      <c r="C5997" t="s">
        <v>13</v>
      </c>
      <c r="D5997" t="s">
        <v>9</v>
      </c>
      <c r="E5997" t="s">
        <v>29</v>
      </c>
      <c r="F5997">
        <v>5</v>
      </c>
      <c r="G5997" s="1">
        <v>90000</v>
      </c>
      <c r="H5997" t="s">
        <v>32</v>
      </c>
      <c r="I5997" t="s">
        <v>23</v>
      </c>
    </row>
    <row r="5998" spans="1:9" x14ac:dyDescent="0.3">
      <c r="A5998">
        <v>6000</v>
      </c>
      <c r="B5998">
        <v>34</v>
      </c>
      <c r="C5998" t="s">
        <v>8</v>
      </c>
      <c r="D5998" t="s">
        <v>18</v>
      </c>
      <c r="E5998" t="s">
        <v>92</v>
      </c>
      <c r="F5998">
        <v>11</v>
      </c>
      <c r="G5998" s="1">
        <v>160000</v>
      </c>
      <c r="H5998" t="s">
        <v>11</v>
      </c>
      <c r="I5998" t="s">
        <v>23</v>
      </c>
    </row>
    <row r="5999" spans="1:9" x14ac:dyDescent="0.3">
      <c r="A5999">
        <v>6001</v>
      </c>
      <c r="B5999">
        <v>28</v>
      </c>
      <c r="C5999" t="s">
        <v>13</v>
      </c>
      <c r="D5999" t="s">
        <v>9</v>
      </c>
      <c r="E5999" t="s">
        <v>24</v>
      </c>
      <c r="F5999">
        <v>3</v>
      </c>
      <c r="G5999" s="1">
        <v>60000</v>
      </c>
      <c r="H5999" t="s">
        <v>27</v>
      </c>
      <c r="I5999" t="s">
        <v>30</v>
      </c>
    </row>
    <row r="6000" spans="1:9" x14ac:dyDescent="0.3">
      <c r="A6000">
        <v>6002</v>
      </c>
      <c r="B6000">
        <v>32</v>
      </c>
      <c r="C6000" t="s">
        <v>8</v>
      </c>
      <c r="D6000" t="s">
        <v>9</v>
      </c>
      <c r="E6000" t="s">
        <v>25</v>
      </c>
      <c r="F6000">
        <v>7</v>
      </c>
      <c r="G6000" s="1">
        <v>120000</v>
      </c>
      <c r="H6000" t="s">
        <v>32</v>
      </c>
      <c r="I6000" t="s">
        <v>33</v>
      </c>
    </row>
    <row r="6001" spans="1:9" x14ac:dyDescent="0.3">
      <c r="A6001">
        <v>6003</v>
      </c>
      <c r="B6001">
        <v>24</v>
      </c>
      <c r="C6001" t="s">
        <v>13</v>
      </c>
      <c r="D6001" t="s">
        <v>210</v>
      </c>
      <c r="E6001" t="s">
        <v>217</v>
      </c>
      <c r="F6001">
        <v>0</v>
      </c>
      <c r="G6001" s="1">
        <v>25000</v>
      </c>
      <c r="H6001" t="s">
        <v>16</v>
      </c>
      <c r="I6001" t="s">
        <v>17</v>
      </c>
    </row>
    <row r="6002" spans="1:9" x14ac:dyDescent="0.3">
      <c r="A6002">
        <v>6004</v>
      </c>
      <c r="B6002">
        <v>37</v>
      </c>
      <c r="C6002" t="s">
        <v>8</v>
      </c>
      <c r="D6002" t="s">
        <v>14</v>
      </c>
      <c r="E6002" t="s">
        <v>218</v>
      </c>
      <c r="F6002">
        <v>14</v>
      </c>
      <c r="G6002" s="1">
        <v>190000</v>
      </c>
      <c r="H6002" t="s">
        <v>27</v>
      </c>
      <c r="I6002" t="s">
        <v>28</v>
      </c>
    </row>
    <row r="6003" spans="1:9" x14ac:dyDescent="0.3">
      <c r="A6003">
        <v>6005</v>
      </c>
      <c r="B6003">
        <v>39</v>
      </c>
      <c r="C6003" t="s">
        <v>13</v>
      </c>
      <c r="D6003" t="s">
        <v>9</v>
      </c>
      <c r="E6003" t="s">
        <v>51</v>
      </c>
      <c r="F6003">
        <v>16</v>
      </c>
      <c r="G6003" s="1">
        <v>200000</v>
      </c>
      <c r="H6003" t="s">
        <v>11</v>
      </c>
      <c r="I6003" t="s">
        <v>23</v>
      </c>
    </row>
    <row r="6004" spans="1:9" x14ac:dyDescent="0.3">
      <c r="A6004">
        <v>6006</v>
      </c>
      <c r="B6004">
        <v>29</v>
      </c>
      <c r="C6004" t="s">
        <v>13</v>
      </c>
      <c r="D6004" t="s">
        <v>9</v>
      </c>
      <c r="E6004" t="s">
        <v>29</v>
      </c>
      <c r="F6004">
        <v>4</v>
      </c>
      <c r="G6004" s="1">
        <v>65000</v>
      </c>
      <c r="H6004" t="s">
        <v>11</v>
      </c>
      <c r="I6004" t="s">
        <v>23</v>
      </c>
    </row>
    <row r="6005" spans="1:9" x14ac:dyDescent="0.3">
      <c r="A6005">
        <v>6007</v>
      </c>
      <c r="B6005">
        <v>34</v>
      </c>
      <c r="C6005" t="s">
        <v>8</v>
      </c>
      <c r="D6005" t="s">
        <v>14</v>
      </c>
      <c r="E6005" t="s">
        <v>10</v>
      </c>
      <c r="F6005">
        <v>9</v>
      </c>
      <c r="G6005" s="1">
        <v>125000</v>
      </c>
      <c r="H6005" t="s">
        <v>16</v>
      </c>
      <c r="I6005" t="s">
        <v>39</v>
      </c>
    </row>
    <row r="6006" spans="1:9" x14ac:dyDescent="0.3">
      <c r="A6006">
        <v>6008</v>
      </c>
      <c r="B6006">
        <v>28</v>
      </c>
      <c r="C6006" t="s">
        <v>13</v>
      </c>
      <c r="D6006" t="s">
        <v>9</v>
      </c>
      <c r="E6006" t="s">
        <v>25</v>
      </c>
      <c r="F6006">
        <v>3</v>
      </c>
      <c r="G6006" s="1">
        <v>70000</v>
      </c>
      <c r="H6006" t="s">
        <v>20</v>
      </c>
      <c r="I6006" t="s">
        <v>23</v>
      </c>
    </row>
    <row r="6007" spans="1:9" x14ac:dyDescent="0.3">
      <c r="A6007">
        <v>6009</v>
      </c>
      <c r="B6007">
        <v>31</v>
      </c>
      <c r="C6007" t="s">
        <v>8</v>
      </c>
      <c r="D6007" t="s">
        <v>18</v>
      </c>
      <c r="E6007" t="s">
        <v>60</v>
      </c>
      <c r="F6007">
        <v>7</v>
      </c>
      <c r="G6007" s="1">
        <v>110000</v>
      </c>
      <c r="H6007" t="s">
        <v>20</v>
      </c>
      <c r="I6007" t="s">
        <v>12</v>
      </c>
    </row>
    <row r="6008" spans="1:9" x14ac:dyDescent="0.3">
      <c r="A6008">
        <v>6010</v>
      </c>
      <c r="B6008">
        <v>37</v>
      </c>
      <c r="C6008" t="s">
        <v>13</v>
      </c>
      <c r="D6008" t="s">
        <v>9</v>
      </c>
      <c r="E6008" t="s">
        <v>37</v>
      </c>
      <c r="F6008">
        <v>12</v>
      </c>
      <c r="G6008" s="1">
        <v>160000</v>
      </c>
      <c r="H6008" t="s">
        <v>11</v>
      </c>
      <c r="I6008" t="s">
        <v>23</v>
      </c>
    </row>
    <row r="6009" spans="1:9" x14ac:dyDescent="0.3">
      <c r="A6009">
        <v>6011</v>
      </c>
      <c r="B6009">
        <v>30</v>
      </c>
      <c r="C6009" t="s">
        <v>8</v>
      </c>
      <c r="D6009" t="s">
        <v>9</v>
      </c>
      <c r="E6009" t="s">
        <v>24</v>
      </c>
      <c r="F6009">
        <v>4</v>
      </c>
      <c r="G6009" s="1">
        <v>75000</v>
      </c>
      <c r="H6009" t="s">
        <v>27</v>
      </c>
      <c r="I6009" t="s">
        <v>12</v>
      </c>
    </row>
    <row r="6010" spans="1:9" x14ac:dyDescent="0.3">
      <c r="A6010">
        <v>6012</v>
      </c>
      <c r="B6010">
        <v>33</v>
      </c>
      <c r="C6010" t="s">
        <v>13</v>
      </c>
      <c r="D6010" t="s">
        <v>14</v>
      </c>
      <c r="E6010" t="s">
        <v>10</v>
      </c>
      <c r="F6010">
        <v>8</v>
      </c>
      <c r="G6010" s="1">
        <v>120000</v>
      </c>
      <c r="H6010" t="s">
        <v>11</v>
      </c>
      <c r="I6010" t="s">
        <v>44</v>
      </c>
    </row>
    <row r="6011" spans="1:9" x14ac:dyDescent="0.3">
      <c r="A6011">
        <v>6013</v>
      </c>
      <c r="B6011">
        <v>27</v>
      </c>
      <c r="C6011" t="s">
        <v>8</v>
      </c>
      <c r="D6011" t="s">
        <v>9</v>
      </c>
      <c r="E6011" t="s">
        <v>80</v>
      </c>
      <c r="F6011">
        <v>2</v>
      </c>
      <c r="G6011" s="1">
        <v>50000</v>
      </c>
      <c r="H6011" t="s">
        <v>32</v>
      </c>
      <c r="I6011" t="s">
        <v>33</v>
      </c>
    </row>
    <row r="6012" spans="1:9" x14ac:dyDescent="0.3">
      <c r="A6012">
        <v>6014</v>
      </c>
      <c r="B6012">
        <v>30</v>
      </c>
      <c r="C6012" t="s">
        <v>13</v>
      </c>
      <c r="D6012" t="s">
        <v>9</v>
      </c>
      <c r="E6012" t="s">
        <v>25</v>
      </c>
      <c r="F6012">
        <v>5</v>
      </c>
      <c r="G6012" s="1">
        <v>85000</v>
      </c>
      <c r="H6012" t="s">
        <v>16</v>
      </c>
      <c r="I6012" t="s">
        <v>12</v>
      </c>
    </row>
    <row r="6013" spans="1:9" x14ac:dyDescent="0.3">
      <c r="A6013">
        <v>6015</v>
      </c>
      <c r="B6013">
        <v>36</v>
      </c>
      <c r="C6013" t="s">
        <v>8</v>
      </c>
      <c r="D6013" t="s">
        <v>18</v>
      </c>
      <c r="E6013" t="s">
        <v>109</v>
      </c>
      <c r="F6013">
        <v>11</v>
      </c>
      <c r="G6013" s="1">
        <v>155000</v>
      </c>
      <c r="H6013" t="s">
        <v>20</v>
      </c>
      <c r="I6013" t="s">
        <v>12</v>
      </c>
    </row>
    <row r="6014" spans="1:9" x14ac:dyDescent="0.3">
      <c r="A6014">
        <v>6016</v>
      </c>
      <c r="B6014">
        <v>28</v>
      </c>
      <c r="C6014" t="s">
        <v>8</v>
      </c>
      <c r="D6014" t="s">
        <v>9</v>
      </c>
      <c r="E6014" t="s">
        <v>10</v>
      </c>
      <c r="F6014">
        <v>3</v>
      </c>
      <c r="G6014" s="1">
        <v>70000</v>
      </c>
      <c r="H6014" t="s">
        <v>11</v>
      </c>
      <c r="I6014" t="s">
        <v>12</v>
      </c>
    </row>
    <row r="6015" spans="1:9" x14ac:dyDescent="0.3">
      <c r="A6015">
        <v>6017</v>
      </c>
      <c r="B6015">
        <v>32</v>
      </c>
      <c r="C6015" t="s">
        <v>13</v>
      </c>
      <c r="D6015" t="s">
        <v>9</v>
      </c>
      <c r="E6015" t="s">
        <v>42</v>
      </c>
      <c r="F6015">
        <v>8</v>
      </c>
      <c r="G6015" s="1">
        <v>115000</v>
      </c>
      <c r="H6015" t="s">
        <v>11</v>
      </c>
      <c r="I6015" t="s">
        <v>12</v>
      </c>
    </row>
    <row r="6016" spans="1:9" x14ac:dyDescent="0.3">
      <c r="A6016">
        <v>6018</v>
      </c>
      <c r="B6016">
        <v>29</v>
      </c>
      <c r="C6016" t="s">
        <v>8</v>
      </c>
      <c r="D6016" t="s">
        <v>14</v>
      </c>
      <c r="E6016" t="s">
        <v>37</v>
      </c>
      <c r="F6016">
        <v>5</v>
      </c>
      <c r="G6016" s="1">
        <v>95000</v>
      </c>
      <c r="H6016" t="s">
        <v>16</v>
      </c>
      <c r="I6016" t="s">
        <v>39</v>
      </c>
    </row>
    <row r="6017" spans="1:9" x14ac:dyDescent="0.3">
      <c r="A6017">
        <v>6019</v>
      </c>
      <c r="B6017">
        <v>25</v>
      </c>
      <c r="C6017" t="s">
        <v>13</v>
      </c>
      <c r="D6017" t="s">
        <v>9</v>
      </c>
      <c r="E6017" t="s">
        <v>24</v>
      </c>
      <c r="F6017">
        <v>0</v>
      </c>
      <c r="G6017" s="1">
        <v>40000</v>
      </c>
      <c r="H6017" t="s">
        <v>20</v>
      </c>
      <c r="I6017" t="s">
        <v>23</v>
      </c>
    </row>
    <row r="6018" spans="1:9" x14ac:dyDescent="0.3">
      <c r="A6018">
        <v>6020</v>
      </c>
      <c r="B6018">
        <v>31</v>
      </c>
      <c r="C6018" t="s">
        <v>8</v>
      </c>
      <c r="D6018" t="s">
        <v>9</v>
      </c>
      <c r="E6018" t="s">
        <v>38</v>
      </c>
      <c r="F6018">
        <v>6</v>
      </c>
      <c r="G6018" s="1">
        <v>115000</v>
      </c>
      <c r="H6018" t="s">
        <v>32</v>
      </c>
      <c r="I6018" t="s">
        <v>33</v>
      </c>
    </row>
    <row r="6019" spans="1:9" x14ac:dyDescent="0.3">
      <c r="A6019">
        <v>6021</v>
      </c>
      <c r="B6019">
        <v>35</v>
      </c>
      <c r="C6019" t="s">
        <v>13</v>
      </c>
      <c r="D6019" t="s">
        <v>18</v>
      </c>
      <c r="E6019" t="s">
        <v>92</v>
      </c>
      <c r="F6019">
        <v>12</v>
      </c>
      <c r="G6019" s="1">
        <v>175000</v>
      </c>
      <c r="H6019" t="s">
        <v>20</v>
      </c>
      <c r="I6019" t="s">
        <v>56</v>
      </c>
    </row>
    <row r="6020" spans="1:9" x14ac:dyDescent="0.3">
      <c r="A6020">
        <v>6022</v>
      </c>
      <c r="B6020">
        <v>28</v>
      </c>
      <c r="C6020" t="s">
        <v>8</v>
      </c>
      <c r="D6020" t="s">
        <v>9</v>
      </c>
      <c r="E6020" t="s">
        <v>10</v>
      </c>
      <c r="F6020">
        <v>3</v>
      </c>
      <c r="G6020" s="1">
        <v>70000</v>
      </c>
      <c r="H6020" t="s">
        <v>20</v>
      </c>
      <c r="I6020" t="s">
        <v>12</v>
      </c>
    </row>
    <row r="6021" spans="1:9" x14ac:dyDescent="0.3">
      <c r="A6021">
        <v>6023</v>
      </c>
      <c r="B6021">
        <v>33</v>
      </c>
      <c r="C6021" t="s">
        <v>13</v>
      </c>
      <c r="D6021" t="s">
        <v>14</v>
      </c>
      <c r="E6021" t="s">
        <v>42</v>
      </c>
      <c r="F6021">
        <v>9</v>
      </c>
      <c r="G6021" s="1">
        <v>135000</v>
      </c>
      <c r="H6021" t="s">
        <v>32</v>
      </c>
      <c r="I6021" t="s">
        <v>33</v>
      </c>
    </row>
    <row r="6022" spans="1:9" x14ac:dyDescent="0.3">
      <c r="A6022">
        <v>6024</v>
      </c>
      <c r="B6022">
        <v>29</v>
      </c>
      <c r="C6022" t="s">
        <v>8</v>
      </c>
      <c r="D6022" t="s">
        <v>9</v>
      </c>
      <c r="E6022" t="s">
        <v>24</v>
      </c>
      <c r="F6022">
        <v>4</v>
      </c>
      <c r="G6022" s="1">
        <v>75000</v>
      </c>
      <c r="H6022" t="s">
        <v>20</v>
      </c>
      <c r="I6022" t="s">
        <v>56</v>
      </c>
    </row>
    <row r="6023" spans="1:9" x14ac:dyDescent="0.3">
      <c r="A6023">
        <v>6025</v>
      </c>
      <c r="B6023">
        <v>25</v>
      </c>
      <c r="C6023" t="s">
        <v>13</v>
      </c>
      <c r="D6023" t="s">
        <v>210</v>
      </c>
      <c r="E6023" t="s">
        <v>88</v>
      </c>
      <c r="F6023">
        <v>1</v>
      </c>
      <c r="G6023" s="1">
        <v>30000</v>
      </c>
      <c r="H6023" t="s">
        <v>11</v>
      </c>
      <c r="I6023" t="s">
        <v>44</v>
      </c>
    </row>
    <row r="6024" spans="1:9" x14ac:dyDescent="0.3">
      <c r="A6024">
        <v>6026</v>
      </c>
      <c r="B6024">
        <v>36</v>
      </c>
      <c r="C6024" t="s">
        <v>8</v>
      </c>
      <c r="D6024" t="s">
        <v>18</v>
      </c>
      <c r="E6024" t="s">
        <v>109</v>
      </c>
      <c r="F6024">
        <v>13</v>
      </c>
      <c r="G6024" s="1">
        <v>185000</v>
      </c>
      <c r="H6024" t="s">
        <v>11</v>
      </c>
      <c r="I6024" t="s">
        <v>44</v>
      </c>
    </row>
    <row r="6025" spans="1:9" x14ac:dyDescent="0.3">
      <c r="A6025">
        <v>6027</v>
      </c>
      <c r="B6025">
        <v>40</v>
      </c>
      <c r="C6025" t="s">
        <v>13</v>
      </c>
      <c r="D6025" t="s">
        <v>9</v>
      </c>
      <c r="E6025" t="s">
        <v>51</v>
      </c>
      <c r="F6025">
        <v>15</v>
      </c>
      <c r="G6025" s="1">
        <v>210000</v>
      </c>
      <c r="H6025" t="s">
        <v>32</v>
      </c>
      <c r="I6025" t="s">
        <v>33</v>
      </c>
    </row>
    <row r="6026" spans="1:9" x14ac:dyDescent="0.3">
      <c r="A6026">
        <v>6028</v>
      </c>
      <c r="B6026">
        <v>27</v>
      </c>
      <c r="C6026" t="s">
        <v>8</v>
      </c>
      <c r="D6026" t="s">
        <v>9</v>
      </c>
      <c r="E6026" t="s">
        <v>57</v>
      </c>
      <c r="F6026">
        <v>1</v>
      </c>
      <c r="G6026" s="1">
        <v>45000</v>
      </c>
      <c r="H6026" t="s">
        <v>27</v>
      </c>
      <c r="I6026" t="s">
        <v>12</v>
      </c>
    </row>
    <row r="6027" spans="1:9" x14ac:dyDescent="0.3">
      <c r="A6027">
        <v>6029</v>
      </c>
      <c r="B6027">
        <v>32</v>
      </c>
      <c r="C6027" t="s">
        <v>13</v>
      </c>
      <c r="D6027" t="s">
        <v>18</v>
      </c>
      <c r="E6027" t="s">
        <v>60</v>
      </c>
      <c r="F6027">
        <v>9</v>
      </c>
      <c r="G6027" s="1">
        <v>145000</v>
      </c>
      <c r="H6027" t="s">
        <v>16</v>
      </c>
      <c r="I6027" t="s">
        <v>17</v>
      </c>
    </row>
    <row r="6028" spans="1:9" x14ac:dyDescent="0.3">
      <c r="A6028">
        <v>6030</v>
      </c>
      <c r="B6028">
        <v>28</v>
      </c>
      <c r="C6028" t="s">
        <v>8</v>
      </c>
      <c r="D6028" t="s">
        <v>9</v>
      </c>
      <c r="E6028" t="s">
        <v>24</v>
      </c>
      <c r="F6028">
        <v>3</v>
      </c>
      <c r="G6028" s="1">
        <v>70000</v>
      </c>
      <c r="H6028" t="s">
        <v>11</v>
      </c>
      <c r="I6028" t="s">
        <v>35</v>
      </c>
    </row>
    <row r="6029" spans="1:9" x14ac:dyDescent="0.3">
      <c r="A6029">
        <v>6031</v>
      </c>
      <c r="B6029">
        <v>32</v>
      </c>
      <c r="C6029" t="s">
        <v>13</v>
      </c>
      <c r="D6029" t="s">
        <v>9</v>
      </c>
      <c r="E6029" t="s">
        <v>25</v>
      </c>
      <c r="F6029">
        <v>7</v>
      </c>
      <c r="G6029" s="1">
        <v>120000</v>
      </c>
      <c r="H6029" t="s">
        <v>27</v>
      </c>
      <c r="I6029" t="s">
        <v>30</v>
      </c>
    </row>
    <row r="6030" spans="1:9" x14ac:dyDescent="0.3">
      <c r="A6030">
        <v>6032</v>
      </c>
      <c r="B6030">
        <v>24</v>
      </c>
      <c r="C6030" t="s">
        <v>8</v>
      </c>
      <c r="D6030" t="s">
        <v>210</v>
      </c>
      <c r="E6030" t="s">
        <v>220</v>
      </c>
      <c r="F6030">
        <v>0</v>
      </c>
      <c r="G6030" s="1">
        <v>28000</v>
      </c>
      <c r="H6030" t="s">
        <v>20</v>
      </c>
      <c r="I6030" t="s">
        <v>23</v>
      </c>
    </row>
    <row r="6031" spans="1:9" x14ac:dyDescent="0.3">
      <c r="A6031">
        <v>6033</v>
      </c>
      <c r="B6031">
        <v>38</v>
      </c>
      <c r="C6031" t="s">
        <v>8</v>
      </c>
      <c r="D6031" t="s">
        <v>14</v>
      </c>
      <c r="E6031" t="s">
        <v>218</v>
      </c>
      <c r="F6031">
        <v>14</v>
      </c>
      <c r="G6031" s="1">
        <v>195000</v>
      </c>
      <c r="H6031" t="s">
        <v>16</v>
      </c>
      <c r="I6031" t="s">
        <v>12</v>
      </c>
    </row>
    <row r="6032" spans="1:9" x14ac:dyDescent="0.3">
      <c r="A6032">
        <v>6034</v>
      </c>
      <c r="B6032">
        <v>40</v>
      </c>
      <c r="C6032" t="s">
        <v>13</v>
      </c>
      <c r="D6032" t="s">
        <v>9</v>
      </c>
      <c r="E6032" t="s">
        <v>51</v>
      </c>
      <c r="F6032">
        <v>16</v>
      </c>
      <c r="G6032" s="1">
        <v>215000</v>
      </c>
      <c r="H6032" t="s">
        <v>27</v>
      </c>
      <c r="I6032" t="s">
        <v>12</v>
      </c>
    </row>
    <row r="6033" spans="1:9" x14ac:dyDescent="0.3">
      <c r="A6033">
        <v>6035</v>
      </c>
      <c r="B6033">
        <v>27</v>
      </c>
      <c r="C6033" t="s">
        <v>8</v>
      </c>
      <c r="D6033" t="s">
        <v>9</v>
      </c>
      <c r="E6033" t="s">
        <v>57</v>
      </c>
      <c r="F6033">
        <v>2</v>
      </c>
      <c r="G6033" s="1">
        <v>55000</v>
      </c>
      <c r="H6033" t="s">
        <v>32</v>
      </c>
      <c r="I6033" t="s">
        <v>23</v>
      </c>
    </row>
    <row r="6034" spans="1:9" x14ac:dyDescent="0.3">
      <c r="A6034">
        <v>6036</v>
      </c>
      <c r="B6034">
        <v>32</v>
      </c>
      <c r="C6034" t="s">
        <v>13</v>
      </c>
      <c r="D6034" t="s">
        <v>18</v>
      </c>
      <c r="E6034" t="s">
        <v>60</v>
      </c>
      <c r="F6034">
        <v>9</v>
      </c>
      <c r="G6034" s="1">
        <v>145000</v>
      </c>
      <c r="H6034" t="s">
        <v>27</v>
      </c>
      <c r="I6034" t="s">
        <v>12</v>
      </c>
    </row>
    <row r="6035" spans="1:9" x14ac:dyDescent="0.3">
      <c r="A6035">
        <v>6037</v>
      </c>
      <c r="B6035">
        <v>29</v>
      </c>
      <c r="C6035" t="s">
        <v>8</v>
      </c>
      <c r="D6035" t="s">
        <v>9</v>
      </c>
      <c r="E6035" t="s">
        <v>24</v>
      </c>
      <c r="F6035">
        <v>4</v>
      </c>
      <c r="G6035" s="1">
        <v>75000</v>
      </c>
      <c r="H6035" t="s">
        <v>11</v>
      </c>
      <c r="I6035" t="s">
        <v>12</v>
      </c>
    </row>
    <row r="6036" spans="1:9" x14ac:dyDescent="0.3">
      <c r="A6036">
        <v>6038</v>
      </c>
      <c r="B6036">
        <v>33</v>
      </c>
      <c r="C6036" t="s">
        <v>13</v>
      </c>
      <c r="D6036" t="s">
        <v>14</v>
      </c>
      <c r="E6036" t="s">
        <v>42</v>
      </c>
      <c r="F6036">
        <v>9</v>
      </c>
      <c r="G6036" s="1">
        <v>135000</v>
      </c>
      <c r="H6036" t="s">
        <v>27</v>
      </c>
      <c r="I6036" t="s">
        <v>30</v>
      </c>
    </row>
    <row r="6037" spans="1:9" x14ac:dyDescent="0.3">
      <c r="A6037">
        <v>6039</v>
      </c>
      <c r="B6037">
        <v>27</v>
      </c>
      <c r="C6037" t="s">
        <v>8</v>
      </c>
      <c r="D6037" t="s">
        <v>9</v>
      </c>
      <c r="E6037" t="s">
        <v>10</v>
      </c>
      <c r="F6037">
        <v>3</v>
      </c>
      <c r="G6037" s="1">
        <v>80000</v>
      </c>
      <c r="H6037" t="s">
        <v>20</v>
      </c>
      <c r="I6037" t="s">
        <v>56</v>
      </c>
    </row>
    <row r="6038" spans="1:9" x14ac:dyDescent="0.3">
      <c r="A6038">
        <v>6040</v>
      </c>
      <c r="B6038">
        <v>36</v>
      </c>
      <c r="C6038" t="s">
        <v>13</v>
      </c>
      <c r="D6038" t="s">
        <v>18</v>
      </c>
      <c r="E6038" t="s">
        <v>109</v>
      </c>
      <c r="F6038">
        <v>13</v>
      </c>
      <c r="G6038" s="1">
        <v>185000</v>
      </c>
      <c r="H6038" t="s">
        <v>32</v>
      </c>
      <c r="I6038" t="s">
        <v>23</v>
      </c>
    </row>
    <row r="6039" spans="1:9" x14ac:dyDescent="0.3">
      <c r="A6039">
        <v>6041</v>
      </c>
      <c r="B6039">
        <v>25</v>
      </c>
      <c r="C6039" t="s">
        <v>8</v>
      </c>
      <c r="D6039" t="s">
        <v>9</v>
      </c>
      <c r="E6039" t="s">
        <v>25</v>
      </c>
      <c r="F6039">
        <v>1</v>
      </c>
      <c r="G6039" s="1">
        <v>60000</v>
      </c>
      <c r="H6039" t="s">
        <v>27</v>
      </c>
      <c r="I6039" t="s">
        <v>30</v>
      </c>
    </row>
    <row r="6040" spans="1:9" x14ac:dyDescent="0.3">
      <c r="A6040">
        <v>6042</v>
      </c>
      <c r="B6040">
        <v>30</v>
      </c>
      <c r="C6040" t="s">
        <v>13</v>
      </c>
      <c r="D6040" t="s">
        <v>9</v>
      </c>
      <c r="E6040" t="s">
        <v>29</v>
      </c>
      <c r="F6040">
        <v>5</v>
      </c>
      <c r="G6040" s="1">
        <v>95000</v>
      </c>
      <c r="H6040" t="s">
        <v>27</v>
      </c>
      <c r="I6040" t="s">
        <v>28</v>
      </c>
    </row>
    <row r="6041" spans="1:9" x14ac:dyDescent="0.3">
      <c r="A6041">
        <v>6043</v>
      </c>
      <c r="B6041">
        <v>34</v>
      </c>
      <c r="C6041" t="s">
        <v>8</v>
      </c>
      <c r="D6041" t="s">
        <v>18</v>
      </c>
      <c r="E6041" t="s">
        <v>92</v>
      </c>
      <c r="F6041">
        <v>12</v>
      </c>
      <c r="G6041" s="1">
        <v>170000</v>
      </c>
      <c r="H6041" t="s">
        <v>20</v>
      </c>
      <c r="I6041" t="s">
        <v>56</v>
      </c>
    </row>
    <row r="6042" spans="1:9" x14ac:dyDescent="0.3">
      <c r="A6042">
        <v>6044</v>
      </c>
      <c r="B6042">
        <v>28</v>
      </c>
      <c r="C6042" t="s">
        <v>13</v>
      </c>
      <c r="D6042" t="s">
        <v>9</v>
      </c>
      <c r="E6042" t="s">
        <v>24</v>
      </c>
      <c r="F6042">
        <v>3</v>
      </c>
      <c r="G6042" s="1">
        <v>65000</v>
      </c>
      <c r="H6042" t="s">
        <v>27</v>
      </c>
      <c r="I6042" t="s">
        <v>12</v>
      </c>
    </row>
    <row r="6043" spans="1:9" x14ac:dyDescent="0.3">
      <c r="A6043">
        <v>6045</v>
      </c>
      <c r="B6043">
        <v>32</v>
      </c>
      <c r="C6043" t="s">
        <v>8</v>
      </c>
      <c r="D6043" t="s">
        <v>9</v>
      </c>
      <c r="E6043" t="s">
        <v>25</v>
      </c>
      <c r="F6043">
        <v>7</v>
      </c>
      <c r="G6043" s="1">
        <v>120000</v>
      </c>
      <c r="H6043" t="s">
        <v>20</v>
      </c>
      <c r="I6043" t="s">
        <v>12</v>
      </c>
    </row>
    <row r="6044" spans="1:9" x14ac:dyDescent="0.3">
      <c r="A6044">
        <v>6046</v>
      </c>
      <c r="B6044">
        <v>24</v>
      </c>
      <c r="C6044" t="s">
        <v>13</v>
      </c>
      <c r="D6044" t="s">
        <v>210</v>
      </c>
      <c r="E6044" t="s">
        <v>217</v>
      </c>
      <c r="F6044">
        <v>0</v>
      </c>
      <c r="G6044" s="1">
        <v>25000</v>
      </c>
      <c r="H6044" t="s">
        <v>20</v>
      </c>
      <c r="I6044" t="s">
        <v>12</v>
      </c>
    </row>
    <row r="6045" spans="1:9" x14ac:dyDescent="0.3">
      <c r="A6045">
        <v>6047</v>
      </c>
      <c r="B6045">
        <v>38</v>
      </c>
      <c r="C6045" t="s">
        <v>8</v>
      </c>
      <c r="D6045" t="s">
        <v>14</v>
      </c>
      <c r="E6045" t="s">
        <v>218</v>
      </c>
      <c r="F6045">
        <v>14</v>
      </c>
      <c r="G6045" s="1">
        <v>195000</v>
      </c>
      <c r="H6045" t="s">
        <v>20</v>
      </c>
      <c r="I6045" t="s">
        <v>56</v>
      </c>
    </row>
    <row r="6046" spans="1:9" x14ac:dyDescent="0.3">
      <c r="A6046">
        <v>6048</v>
      </c>
      <c r="B6046">
        <v>40</v>
      </c>
      <c r="C6046" t="s">
        <v>13</v>
      </c>
      <c r="D6046" t="s">
        <v>9</v>
      </c>
      <c r="E6046" t="s">
        <v>51</v>
      </c>
      <c r="F6046">
        <v>16</v>
      </c>
      <c r="G6046" s="1">
        <v>215000</v>
      </c>
      <c r="H6046" t="s">
        <v>27</v>
      </c>
      <c r="I6046" t="s">
        <v>28</v>
      </c>
    </row>
    <row r="6047" spans="1:9" x14ac:dyDescent="0.3">
      <c r="A6047">
        <v>6049</v>
      </c>
      <c r="B6047">
        <v>27</v>
      </c>
      <c r="C6047" t="s">
        <v>8</v>
      </c>
      <c r="D6047" t="s">
        <v>9</v>
      </c>
      <c r="E6047" t="s">
        <v>57</v>
      </c>
      <c r="F6047">
        <v>2</v>
      </c>
      <c r="G6047" s="1">
        <v>55000</v>
      </c>
      <c r="H6047" t="s">
        <v>27</v>
      </c>
      <c r="I6047" t="s">
        <v>12</v>
      </c>
    </row>
    <row r="6048" spans="1:9" x14ac:dyDescent="0.3">
      <c r="A6048">
        <v>6050</v>
      </c>
      <c r="B6048">
        <v>32</v>
      </c>
      <c r="C6048" t="s">
        <v>13</v>
      </c>
      <c r="D6048" t="s">
        <v>18</v>
      </c>
      <c r="E6048" t="s">
        <v>60</v>
      </c>
      <c r="F6048">
        <v>9</v>
      </c>
      <c r="G6048" s="1">
        <v>145000</v>
      </c>
      <c r="H6048" t="s">
        <v>11</v>
      </c>
      <c r="I6048" t="s">
        <v>12</v>
      </c>
    </row>
    <row r="6049" spans="1:9" x14ac:dyDescent="0.3">
      <c r="A6049">
        <v>6051</v>
      </c>
      <c r="B6049">
        <v>29</v>
      </c>
      <c r="C6049" t="s">
        <v>8</v>
      </c>
      <c r="D6049" t="s">
        <v>9</v>
      </c>
      <c r="E6049" t="s">
        <v>24</v>
      </c>
      <c r="F6049">
        <v>4</v>
      </c>
      <c r="G6049" s="1">
        <v>75000</v>
      </c>
      <c r="H6049" t="s">
        <v>16</v>
      </c>
      <c r="I6049" t="s">
        <v>39</v>
      </c>
    </row>
    <row r="6050" spans="1:9" x14ac:dyDescent="0.3">
      <c r="A6050">
        <v>6052</v>
      </c>
      <c r="B6050">
        <v>33</v>
      </c>
      <c r="C6050" t="s">
        <v>13</v>
      </c>
      <c r="D6050" t="s">
        <v>14</v>
      </c>
      <c r="E6050" t="s">
        <v>42</v>
      </c>
      <c r="F6050">
        <v>9</v>
      </c>
      <c r="G6050" s="1">
        <v>135000</v>
      </c>
      <c r="H6050" t="s">
        <v>16</v>
      </c>
      <c r="I6050" t="s">
        <v>23</v>
      </c>
    </row>
    <row r="6051" spans="1:9" x14ac:dyDescent="0.3">
      <c r="A6051">
        <v>6053</v>
      </c>
      <c r="B6051">
        <v>27</v>
      </c>
      <c r="C6051" t="s">
        <v>8</v>
      </c>
      <c r="D6051" t="s">
        <v>9</v>
      </c>
      <c r="E6051" t="s">
        <v>10</v>
      </c>
      <c r="F6051">
        <v>3</v>
      </c>
      <c r="G6051" s="1">
        <v>80000</v>
      </c>
      <c r="H6051" t="s">
        <v>20</v>
      </c>
      <c r="I6051" t="s">
        <v>12</v>
      </c>
    </row>
    <row r="6052" spans="1:9" x14ac:dyDescent="0.3">
      <c r="A6052">
        <v>6054</v>
      </c>
      <c r="B6052">
        <v>36</v>
      </c>
      <c r="C6052" t="s">
        <v>13</v>
      </c>
      <c r="D6052" t="s">
        <v>18</v>
      </c>
      <c r="E6052" t="s">
        <v>109</v>
      </c>
      <c r="F6052">
        <v>13</v>
      </c>
      <c r="G6052" s="1">
        <v>185000</v>
      </c>
      <c r="H6052" t="s">
        <v>32</v>
      </c>
      <c r="I6052" t="s">
        <v>12</v>
      </c>
    </row>
    <row r="6053" spans="1:9" x14ac:dyDescent="0.3">
      <c r="A6053">
        <v>6055</v>
      </c>
      <c r="B6053">
        <v>25</v>
      </c>
      <c r="C6053" t="s">
        <v>8</v>
      </c>
      <c r="D6053" t="s">
        <v>9</v>
      </c>
      <c r="E6053" t="s">
        <v>25</v>
      </c>
      <c r="F6053">
        <v>1</v>
      </c>
      <c r="G6053" s="1">
        <v>60000</v>
      </c>
      <c r="H6053" t="s">
        <v>32</v>
      </c>
      <c r="I6053" t="s">
        <v>23</v>
      </c>
    </row>
    <row r="6054" spans="1:9" x14ac:dyDescent="0.3">
      <c r="A6054">
        <v>6056</v>
      </c>
      <c r="B6054">
        <v>30</v>
      </c>
      <c r="C6054" t="s">
        <v>13</v>
      </c>
      <c r="D6054" t="s">
        <v>9</v>
      </c>
      <c r="E6054" t="s">
        <v>29</v>
      </c>
      <c r="F6054">
        <v>5</v>
      </c>
      <c r="G6054" s="1">
        <v>95000</v>
      </c>
      <c r="H6054" t="s">
        <v>16</v>
      </c>
      <c r="I6054" t="s">
        <v>23</v>
      </c>
    </row>
    <row r="6055" spans="1:9" x14ac:dyDescent="0.3">
      <c r="A6055">
        <v>6057</v>
      </c>
      <c r="B6055">
        <v>34</v>
      </c>
      <c r="C6055" t="s">
        <v>8</v>
      </c>
      <c r="D6055" t="s">
        <v>18</v>
      </c>
      <c r="E6055" t="s">
        <v>92</v>
      </c>
      <c r="F6055">
        <v>12</v>
      </c>
      <c r="G6055" s="1">
        <v>170000</v>
      </c>
      <c r="H6055" t="s">
        <v>11</v>
      </c>
      <c r="I6055" t="s">
        <v>35</v>
      </c>
    </row>
    <row r="6056" spans="1:9" x14ac:dyDescent="0.3">
      <c r="A6056">
        <v>6058</v>
      </c>
      <c r="B6056">
        <v>28</v>
      </c>
      <c r="C6056" t="s">
        <v>13</v>
      </c>
      <c r="D6056" t="s">
        <v>9</v>
      </c>
      <c r="E6056" t="s">
        <v>24</v>
      </c>
      <c r="F6056">
        <v>3</v>
      </c>
      <c r="G6056" s="1">
        <v>65000</v>
      </c>
      <c r="H6056" t="s">
        <v>16</v>
      </c>
      <c r="I6056" t="s">
        <v>23</v>
      </c>
    </row>
    <row r="6057" spans="1:9" x14ac:dyDescent="0.3">
      <c r="A6057">
        <v>6059</v>
      </c>
      <c r="B6057">
        <v>32</v>
      </c>
      <c r="C6057" t="s">
        <v>8</v>
      </c>
      <c r="D6057" t="s">
        <v>9</v>
      </c>
      <c r="E6057" t="s">
        <v>25</v>
      </c>
      <c r="F6057">
        <v>7</v>
      </c>
      <c r="G6057" s="1">
        <v>120000</v>
      </c>
      <c r="H6057" t="s">
        <v>20</v>
      </c>
      <c r="I6057" t="s">
        <v>56</v>
      </c>
    </row>
    <row r="6058" spans="1:9" x14ac:dyDescent="0.3">
      <c r="A6058">
        <v>6060</v>
      </c>
      <c r="B6058">
        <v>24</v>
      </c>
      <c r="C6058" t="s">
        <v>13</v>
      </c>
      <c r="D6058" t="s">
        <v>210</v>
      </c>
      <c r="E6058" t="s">
        <v>217</v>
      </c>
      <c r="F6058">
        <v>0</v>
      </c>
      <c r="G6058" s="1">
        <v>25000</v>
      </c>
      <c r="H6058" t="s">
        <v>11</v>
      </c>
      <c r="I6058" t="s">
        <v>35</v>
      </c>
    </row>
    <row r="6059" spans="1:9" x14ac:dyDescent="0.3">
      <c r="A6059">
        <v>6061</v>
      </c>
      <c r="B6059">
        <v>38</v>
      </c>
      <c r="C6059" t="s">
        <v>8</v>
      </c>
      <c r="D6059" t="s">
        <v>14</v>
      </c>
      <c r="E6059" t="s">
        <v>218</v>
      </c>
      <c r="F6059">
        <v>14</v>
      </c>
      <c r="G6059" s="1">
        <v>195000</v>
      </c>
      <c r="H6059" t="s">
        <v>27</v>
      </c>
      <c r="I6059" t="s">
        <v>30</v>
      </c>
    </row>
    <row r="6060" spans="1:9" x14ac:dyDescent="0.3">
      <c r="A6060">
        <v>6062</v>
      </c>
      <c r="B6060">
        <v>40</v>
      </c>
      <c r="C6060" t="s">
        <v>13</v>
      </c>
      <c r="D6060" t="s">
        <v>9</v>
      </c>
      <c r="E6060" t="s">
        <v>51</v>
      </c>
      <c r="F6060">
        <v>16</v>
      </c>
      <c r="G6060" s="1">
        <v>215000</v>
      </c>
      <c r="H6060" t="s">
        <v>32</v>
      </c>
      <c r="I6060" t="s">
        <v>12</v>
      </c>
    </row>
    <row r="6061" spans="1:9" x14ac:dyDescent="0.3">
      <c r="A6061">
        <v>6063</v>
      </c>
      <c r="B6061">
        <v>27</v>
      </c>
      <c r="C6061" t="s">
        <v>8</v>
      </c>
      <c r="D6061" t="s">
        <v>9</v>
      </c>
      <c r="E6061" t="s">
        <v>57</v>
      </c>
      <c r="F6061">
        <v>2</v>
      </c>
      <c r="G6061" s="1">
        <v>55000</v>
      </c>
      <c r="H6061" t="s">
        <v>11</v>
      </c>
      <c r="I6061" t="s">
        <v>12</v>
      </c>
    </row>
    <row r="6062" spans="1:9" x14ac:dyDescent="0.3">
      <c r="A6062">
        <v>6064</v>
      </c>
      <c r="B6062">
        <v>32</v>
      </c>
      <c r="C6062" t="s">
        <v>13</v>
      </c>
      <c r="D6062" t="s">
        <v>18</v>
      </c>
      <c r="E6062" t="s">
        <v>60</v>
      </c>
      <c r="F6062">
        <v>9</v>
      </c>
      <c r="G6062" s="1">
        <v>145000</v>
      </c>
      <c r="H6062" t="s">
        <v>16</v>
      </c>
      <c r="I6062" t="s">
        <v>23</v>
      </c>
    </row>
    <row r="6063" spans="1:9" x14ac:dyDescent="0.3">
      <c r="A6063">
        <v>6065</v>
      </c>
      <c r="B6063">
        <v>29</v>
      </c>
      <c r="C6063" t="s">
        <v>8</v>
      </c>
      <c r="D6063" t="s">
        <v>9</v>
      </c>
      <c r="E6063" t="s">
        <v>24</v>
      </c>
      <c r="F6063">
        <v>4</v>
      </c>
      <c r="G6063" s="1">
        <v>75000</v>
      </c>
      <c r="H6063" t="s">
        <v>16</v>
      </c>
      <c r="I6063" t="s">
        <v>17</v>
      </c>
    </row>
    <row r="6064" spans="1:9" x14ac:dyDescent="0.3">
      <c r="A6064">
        <v>6066</v>
      </c>
      <c r="B6064">
        <v>33</v>
      </c>
      <c r="C6064" t="s">
        <v>13</v>
      </c>
      <c r="D6064" t="s">
        <v>14</v>
      </c>
      <c r="E6064" t="s">
        <v>42</v>
      </c>
      <c r="F6064">
        <v>9</v>
      </c>
      <c r="G6064" s="1">
        <v>135000</v>
      </c>
      <c r="H6064" t="s">
        <v>32</v>
      </c>
      <c r="I6064" t="s">
        <v>12</v>
      </c>
    </row>
    <row r="6065" spans="1:9" x14ac:dyDescent="0.3">
      <c r="A6065">
        <v>6067</v>
      </c>
      <c r="B6065">
        <v>27</v>
      </c>
      <c r="C6065" t="s">
        <v>8</v>
      </c>
      <c r="D6065" t="s">
        <v>9</v>
      </c>
      <c r="E6065" t="s">
        <v>10</v>
      </c>
      <c r="F6065">
        <v>3</v>
      </c>
      <c r="G6065" s="1">
        <v>80000</v>
      </c>
      <c r="H6065" t="s">
        <v>20</v>
      </c>
      <c r="I6065" t="s">
        <v>56</v>
      </c>
    </row>
    <row r="6066" spans="1:9" x14ac:dyDescent="0.3">
      <c r="A6066">
        <v>6068</v>
      </c>
      <c r="B6066">
        <v>36</v>
      </c>
      <c r="C6066" t="s">
        <v>13</v>
      </c>
      <c r="D6066" t="s">
        <v>18</v>
      </c>
      <c r="E6066" t="s">
        <v>109</v>
      </c>
      <c r="F6066">
        <v>13</v>
      </c>
      <c r="G6066" s="1">
        <v>185000</v>
      </c>
      <c r="H6066" t="s">
        <v>16</v>
      </c>
      <c r="I6066" t="s">
        <v>39</v>
      </c>
    </row>
    <row r="6067" spans="1:9" x14ac:dyDescent="0.3">
      <c r="A6067">
        <v>6069</v>
      </c>
      <c r="B6067">
        <v>25</v>
      </c>
      <c r="C6067" t="s">
        <v>8</v>
      </c>
      <c r="D6067" t="s">
        <v>9</v>
      </c>
      <c r="E6067" t="s">
        <v>25</v>
      </c>
      <c r="F6067">
        <v>1</v>
      </c>
      <c r="G6067" s="1">
        <v>60000</v>
      </c>
      <c r="H6067" t="s">
        <v>11</v>
      </c>
      <c r="I6067" t="s">
        <v>12</v>
      </c>
    </row>
    <row r="6068" spans="1:9" x14ac:dyDescent="0.3">
      <c r="A6068">
        <v>6070</v>
      </c>
      <c r="B6068">
        <v>30</v>
      </c>
      <c r="C6068" t="s">
        <v>13</v>
      </c>
      <c r="D6068" t="s">
        <v>9</v>
      </c>
      <c r="E6068" t="s">
        <v>29</v>
      </c>
      <c r="F6068">
        <v>5</v>
      </c>
      <c r="G6068" s="1">
        <v>95000</v>
      </c>
      <c r="H6068" t="s">
        <v>32</v>
      </c>
      <c r="I6068" t="s">
        <v>33</v>
      </c>
    </row>
    <row r="6069" spans="1:9" x14ac:dyDescent="0.3">
      <c r="A6069">
        <v>6071</v>
      </c>
      <c r="B6069">
        <v>34</v>
      </c>
      <c r="C6069" t="s">
        <v>8</v>
      </c>
      <c r="D6069" t="s">
        <v>18</v>
      </c>
      <c r="E6069" t="s">
        <v>92</v>
      </c>
      <c r="F6069">
        <v>12</v>
      </c>
      <c r="G6069" s="1">
        <v>170000</v>
      </c>
      <c r="H6069" t="s">
        <v>20</v>
      </c>
      <c r="I6069" t="s">
        <v>23</v>
      </c>
    </row>
    <row r="6070" spans="1:9" x14ac:dyDescent="0.3">
      <c r="A6070">
        <v>6072</v>
      </c>
      <c r="B6070">
        <v>28</v>
      </c>
      <c r="C6070" t="s">
        <v>13</v>
      </c>
      <c r="D6070" t="s">
        <v>9</v>
      </c>
      <c r="E6070" t="s">
        <v>24</v>
      </c>
      <c r="F6070">
        <v>3</v>
      </c>
      <c r="G6070" s="1">
        <v>65000</v>
      </c>
      <c r="H6070" t="s">
        <v>11</v>
      </c>
      <c r="I6070" t="s">
        <v>35</v>
      </c>
    </row>
    <row r="6071" spans="1:9" x14ac:dyDescent="0.3">
      <c r="A6071">
        <v>6073</v>
      </c>
      <c r="B6071">
        <v>32</v>
      </c>
      <c r="C6071" t="s">
        <v>8</v>
      </c>
      <c r="D6071" t="s">
        <v>9</v>
      </c>
      <c r="E6071" t="s">
        <v>25</v>
      </c>
      <c r="F6071">
        <v>7</v>
      </c>
      <c r="G6071" s="1">
        <v>120000</v>
      </c>
      <c r="H6071" t="s">
        <v>16</v>
      </c>
      <c r="I6071" t="s">
        <v>17</v>
      </c>
    </row>
    <row r="6072" spans="1:9" x14ac:dyDescent="0.3">
      <c r="A6072">
        <v>6074</v>
      </c>
      <c r="B6072">
        <v>24</v>
      </c>
      <c r="C6072" t="s">
        <v>13</v>
      </c>
      <c r="D6072" t="s">
        <v>210</v>
      </c>
      <c r="E6072" t="s">
        <v>217</v>
      </c>
      <c r="F6072">
        <v>0</v>
      </c>
      <c r="G6072" s="1">
        <v>25000</v>
      </c>
      <c r="H6072" t="s">
        <v>16</v>
      </c>
      <c r="I6072" t="s">
        <v>17</v>
      </c>
    </row>
    <row r="6073" spans="1:9" x14ac:dyDescent="0.3">
      <c r="A6073">
        <v>6075</v>
      </c>
      <c r="B6073">
        <v>38</v>
      </c>
      <c r="C6073" t="s">
        <v>8</v>
      </c>
      <c r="D6073" t="s">
        <v>14</v>
      </c>
      <c r="E6073" t="s">
        <v>218</v>
      </c>
      <c r="F6073">
        <v>14</v>
      </c>
      <c r="G6073" s="1">
        <v>195000</v>
      </c>
      <c r="H6073" t="s">
        <v>32</v>
      </c>
      <c r="I6073" t="s">
        <v>33</v>
      </c>
    </row>
    <row r="6074" spans="1:9" x14ac:dyDescent="0.3">
      <c r="A6074">
        <v>6076</v>
      </c>
      <c r="B6074">
        <v>40</v>
      </c>
      <c r="C6074" t="s">
        <v>13</v>
      </c>
      <c r="D6074" t="s">
        <v>9</v>
      </c>
      <c r="E6074" t="s">
        <v>51</v>
      </c>
      <c r="F6074">
        <v>16</v>
      </c>
      <c r="G6074" s="1">
        <v>215000</v>
      </c>
      <c r="H6074" t="s">
        <v>32</v>
      </c>
      <c r="I6074" t="s">
        <v>33</v>
      </c>
    </row>
    <row r="6075" spans="1:9" x14ac:dyDescent="0.3">
      <c r="A6075">
        <v>6077</v>
      </c>
      <c r="B6075">
        <v>27</v>
      </c>
      <c r="C6075" t="s">
        <v>8</v>
      </c>
      <c r="D6075" t="s">
        <v>9</v>
      </c>
      <c r="E6075" t="s">
        <v>57</v>
      </c>
      <c r="F6075">
        <v>2</v>
      </c>
      <c r="G6075" s="1">
        <v>55000</v>
      </c>
      <c r="H6075" t="s">
        <v>20</v>
      </c>
      <c r="I6075" t="s">
        <v>56</v>
      </c>
    </row>
    <row r="6076" spans="1:9" x14ac:dyDescent="0.3">
      <c r="A6076">
        <v>6078</v>
      </c>
      <c r="B6076">
        <v>32</v>
      </c>
      <c r="C6076" t="s">
        <v>13</v>
      </c>
      <c r="D6076" t="s">
        <v>18</v>
      </c>
      <c r="E6076" t="s">
        <v>60</v>
      </c>
      <c r="F6076">
        <v>9</v>
      </c>
      <c r="G6076" s="1">
        <v>145000</v>
      </c>
      <c r="H6076" t="s">
        <v>20</v>
      </c>
      <c r="I6076" t="s">
        <v>23</v>
      </c>
    </row>
    <row r="6077" spans="1:9" x14ac:dyDescent="0.3">
      <c r="A6077">
        <v>6079</v>
      </c>
      <c r="B6077">
        <v>29</v>
      </c>
      <c r="C6077" t="s">
        <v>8</v>
      </c>
      <c r="D6077" t="s">
        <v>9</v>
      </c>
      <c r="E6077" t="s">
        <v>24</v>
      </c>
      <c r="F6077">
        <v>4</v>
      </c>
      <c r="G6077" s="1">
        <v>75000</v>
      </c>
      <c r="H6077" t="s">
        <v>27</v>
      </c>
      <c r="I6077" t="s">
        <v>30</v>
      </c>
    </row>
    <row r="6078" spans="1:9" x14ac:dyDescent="0.3">
      <c r="A6078">
        <v>6080</v>
      </c>
      <c r="B6078">
        <v>33</v>
      </c>
      <c r="C6078" t="s">
        <v>13</v>
      </c>
      <c r="D6078" t="s">
        <v>14</v>
      </c>
      <c r="E6078" t="s">
        <v>42</v>
      </c>
      <c r="F6078">
        <v>9</v>
      </c>
      <c r="G6078" s="1">
        <v>135000</v>
      </c>
      <c r="H6078" t="s">
        <v>27</v>
      </c>
      <c r="I6078" t="s">
        <v>12</v>
      </c>
    </row>
    <row r="6079" spans="1:9" x14ac:dyDescent="0.3">
      <c r="A6079">
        <v>6081</v>
      </c>
      <c r="B6079">
        <v>27</v>
      </c>
      <c r="C6079" t="s">
        <v>8</v>
      </c>
      <c r="D6079" t="s">
        <v>9</v>
      </c>
      <c r="E6079" t="s">
        <v>10</v>
      </c>
      <c r="F6079">
        <v>3</v>
      </c>
      <c r="G6079" s="1">
        <v>80000</v>
      </c>
      <c r="H6079" t="s">
        <v>16</v>
      </c>
      <c r="I6079" t="s">
        <v>39</v>
      </c>
    </row>
    <row r="6080" spans="1:9" x14ac:dyDescent="0.3">
      <c r="A6080">
        <v>6082</v>
      </c>
      <c r="B6080">
        <v>36</v>
      </c>
      <c r="C6080" t="s">
        <v>13</v>
      </c>
      <c r="D6080" t="s">
        <v>18</v>
      </c>
      <c r="E6080" t="s">
        <v>109</v>
      </c>
      <c r="F6080">
        <v>13</v>
      </c>
      <c r="G6080" s="1">
        <v>185000</v>
      </c>
      <c r="H6080" t="s">
        <v>32</v>
      </c>
      <c r="I6080" t="s">
        <v>23</v>
      </c>
    </row>
    <row r="6081" spans="1:9" x14ac:dyDescent="0.3">
      <c r="A6081">
        <v>6083</v>
      </c>
      <c r="B6081">
        <v>25</v>
      </c>
      <c r="C6081" t="s">
        <v>8</v>
      </c>
      <c r="D6081" t="s">
        <v>9</v>
      </c>
      <c r="E6081" t="s">
        <v>25</v>
      </c>
      <c r="F6081">
        <v>1</v>
      </c>
      <c r="G6081" s="1">
        <v>60000</v>
      </c>
      <c r="H6081" t="s">
        <v>27</v>
      </c>
      <c r="I6081" t="s">
        <v>28</v>
      </c>
    </row>
    <row r="6082" spans="1:9" x14ac:dyDescent="0.3">
      <c r="A6082">
        <v>6084</v>
      </c>
      <c r="B6082">
        <v>30</v>
      </c>
      <c r="C6082" t="s">
        <v>13</v>
      </c>
      <c r="D6082" t="s">
        <v>9</v>
      </c>
      <c r="E6082" t="s">
        <v>29</v>
      </c>
      <c r="F6082">
        <v>5</v>
      </c>
      <c r="G6082" s="1">
        <v>95000</v>
      </c>
      <c r="H6082" t="s">
        <v>11</v>
      </c>
      <c r="I6082" t="s">
        <v>12</v>
      </c>
    </row>
    <row r="6083" spans="1:9" x14ac:dyDescent="0.3">
      <c r="A6083">
        <v>6085</v>
      </c>
      <c r="B6083">
        <v>34</v>
      </c>
      <c r="C6083" t="s">
        <v>8</v>
      </c>
      <c r="D6083" t="s">
        <v>18</v>
      </c>
      <c r="E6083" t="s">
        <v>92</v>
      </c>
      <c r="F6083">
        <v>12</v>
      </c>
      <c r="G6083" s="1">
        <v>170000</v>
      </c>
      <c r="H6083" t="s">
        <v>32</v>
      </c>
      <c r="I6083" t="s">
        <v>12</v>
      </c>
    </row>
    <row r="6084" spans="1:9" x14ac:dyDescent="0.3">
      <c r="A6084">
        <v>6086</v>
      </c>
      <c r="B6084">
        <v>28</v>
      </c>
      <c r="C6084" t="s">
        <v>13</v>
      </c>
      <c r="D6084" t="s">
        <v>9</v>
      </c>
      <c r="E6084" t="s">
        <v>24</v>
      </c>
      <c r="F6084">
        <v>3</v>
      </c>
      <c r="G6084" s="1">
        <v>65000</v>
      </c>
      <c r="H6084" t="s">
        <v>11</v>
      </c>
      <c r="I6084" t="s">
        <v>12</v>
      </c>
    </row>
    <row r="6085" spans="1:9" x14ac:dyDescent="0.3">
      <c r="A6085">
        <v>6087</v>
      </c>
      <c r="B6085">
        <v>32</v>
      </c>
      <c r="C6085" t="s">
        <v>8</v>
      </c>
      <c r="D6085" t="s">
        <v>9</v>
      </c>
      <c r="E6085" t="s">
        <v>25</v>
      </c>
      <c r="F6085">
        <v>7</v>
      </c>
      <c r="G6085" s="1">
        <v>120000</v>
      </c>
      <c r="H6085" t="s">
        <v>27</v>
      </c>
      <c r="I6085" t="s">
        <v>30</v>
      </c>
    </row>
    <row r="6086" spans="1:9" x14ac:dyDescent="0.3">
      <c r="A6086">
        <v>6088</v>
      </c>
      <c r="B6086">
        <v>24</v>
      </c>
      <c r="C6086" t="s">
        <v>13</v>
      </c>
      <c r="D6086" t="s">
        <v>210</v>
      </c>
      <c r="E6086" t="s">
        <v>217</v>
      </c>
      <c r="F6086">
        <v>0</v>
      </c>
      <c r="G6086" s="1">
        <v>25000</v>
      </c>
      <c r="H6086" t="s">
        <v>20</v>
      </c>
      <c r="I6086" t="s">
        <v>12</v>
      </c>
    </row>
    <row r="6087" spans="1:9" x14ac:dyDescent="0.3">
      <c r="A6087">
        <v>6089</v>
      </c>
      <c r="B6087">
        <v>38</v>
      </c>
      <c r="C6087" t="s">
        <v>8</v>
      </c>
      <c r="D6087" t="s">
        <v>14</v>
      </c>
      <c r="E6087" t="s">
        <v>218</v>
      </c>
      <c r="F6087">
        <v>14</v>
      </c>
      <c r="G6087" s="1">
        <v>195000</v>
      </c>
      <c r="H6087" t="s">
        <v>11</v>
      </c>
      <c r="I6087" t="s">
        <v>23</v>
      </c>
    </row>
    <row r="6088" spans="1:9" x14ac:dyDescent="0.3">
      <c r="A6088">
        <v>6090</v>
      </c>
      <c r="B6088">
        <v>40</v>
      </c>
      <c r="C6088" t="s">
        <v>13</v>
      </c>
      <c r="D6088" t="s">
        <v>9</v>
      </c>
      <c r="E6088" t="s">
        <v>51</v>
      </c>
      <c r="F6088">
        <v>16</v>
      </c>
      <c r="G6088" s="1">
        <v>215000</v>
      </c>
      <c r="H6088" t="s">
        <v>27</v>
      </c>
      <c r="I6088" t="s">
        <v>30</v>
      </c>
    </row>
    <row r="6089" spans="1:9" x14ac:dyDescent="0.3">
      <c r="A6089">
        <v>6091</v>
      </c>
      <c r="B6089">
        <v>27</v>
      </c>
      <c r="C6089" t="s">
        <v>8</v>
      </c>
      <c r="D6089" t="s">
        <v>9</v>
      </c>
      <c r="E6089" t="s">
        <v>57</v>
      </c>
      <c r="F6089">
        <v>2</v>
      </c>
      <c r="G6089" s="1">
        <v>55000</v>
      </c>
      <c r="H6089" t="s">
        <v>16</v>
      </c>
      <c r="I6089" t="s">
        <v>39</v>
      </c>
    </row>
    <row r="6090" spans="1:9" x14ac:dyDescent="0.3">
      <c r="A6090">
        <v>6092</v>
      </c>
      <c r="B6090">
        <v>32</v>
      </c>
      <c r="C6090" t="s">
        <v>13</v>
      </c>
      <c r="D6090" t="s">
        <v>18</v>
      </c>
      <c r="E6090" t="s">
        <v>60</v>
      </c>
      <c r="F6090">
        <v>9</v>
      </c>
      <c r="G6090" s="1">
        <v>145000</v>
      </c>
      <c r="H6090" t="s">
        <v>32</v>
      </c>
      <c r="I6090" t="s">
        <v>12</v>
      </c>
    </row>
    <row r="6091" spans="1:9" x14ac:dyDescent="0.3">
      <c r="A6091">
        <v>6093</v>
      </c>
      <c r="B6091">
        <v>29</v>
      </c>
      <c r="C6091" t="s">
        <v>8</v>
      </c>
      <c r="D6091" t="s">
        <v>9</v>
      </c>
      <c r="E6091" t="s">
        <v>24</v>
      </c>
      <c r="F6091">
        <v>4</v>
      </c>
      <c r="G6091" s="1">
        <v>75000</v>
      </c>
      <c r="H6091" t="s">
        <v>11</v>
      </c>
      <c r="I6091" t="s">
        <v>12</v>
      </c>
    </row>
    <row r="6092" spans="1:9" x14ac:dyDescent="0.3">
      <c r="A6092">
        <v>6094</v>
      </c>
      <c r="B6092">
        <v>33</v>
      </c>
      <c r="C6092" t="s">
        <v>13</v>
      </c>
      <c r="D6092" t="s">
        <v>14</v>
      </c>
      <c r="E6092" t="s">
        <v>42</v>
      </c>
      <c r="F6092">
        <v>9</v>
      </c>
      <c r="G6092" s="1">
        <v>135000</v>
      </c>
      <c r="H6092" t="s">
        <v>32</v>
      </c>
      <c r="I6092" t="s">
        <v>23</v>
      </c>
    </row>
    <row r="6093" spans="1:9" x14ac:dyDescent="0.3">
      <c r="A6093">
        <v>6095</v>
      </c>
      <c r="B6093">
        <v>27</v>
      </c>
      <c r="C6093" t="s">
        <v>8</v>
      </c>
      <c r="D6093" t="s">
        <v>9</v>
      </c>
      <c r="E6093" t="s">
        <v>10</v>
      </c>
      <c r="F6093">
        <v>3</v>
      </c>
      <c r="G6093" s="1">
        <v>80000</v>
      </c>
      <c r="H6093" t="s">
        <v>32</v>
      </c>
      <c r="I6093" t="s">
        <v>23</v>
      </c>
    </row>
    <row r="6094" spans="1:9" x14ac:dyDescent="0.3">
      <c r="A6094">
        <v>6096</v>
      </c>
      <c r="B6094">
        <v>36</v>
      </c>
      <c r="C6094" t="s">
        <v>13</v>
      </c>
      <c r="D6094" t="s">
        <v>18</v>
      </c>
      <c r="E6094" t="s">
        <v>109</v>
      </c>
      <c r="F6094">
        <v>13</v>
      </c>
      <c r="G6094" s="1">
        <v>185000</v>
      </c>
      <c r="H6094" t="s">
        <v>27</v>
      </c>
      <c r="I6094" t="s">
        <v>30</v>
      </c>
    </row>
    <row r="6095" spans="1:9" x14ac:dyDescent="0.3">
      <c r="A6095">
        <v>6097</v>
      </c>
      <c r="B6095">
        <v>25</v>
      </c>
      <c r="C6095" t="s">
        <v>8</v>
      </c>
      <c r="D6095" t="s">
        <v>9</v>
      </c>
      <c r="E6095" t="s">
        <v>25</v>
      </c>
      <c r="F6095">
        <v>1</v>
      </c>
      <c r="G6095" s="1">
        <v>60000</v>
      </c>
      <c r="H6095" t="s">
        <v>27</v>
      </c>
      <c r="I6095" t="s">
        <v>30</v>
      </c>
    </row>
    <row r="6096" spans="1:9" x14ac:dyDescent="0.3">
      <c r="A6096">
        <v>6098</v>
      </c>
      <c r="B6096">
        <v>30</v>
      </c>
      <c r="C6096" t="s">
        <v>13</v>
      </c>
      <c r="D6096" t="s">
        <v>9</v>
      </c>
      <c r="E6096" t="s">
        <v>29</v>
      </c>
      <c r="F6096">
        <v>5</v>
      </c>
      <c r="G6096" s="1">
        <v>95000</v>
      </c>
      <c r="H6096" t="s">
        <v>16</v>
      </c>
      <c r="I6096" t="s">
        <v>23</v>
      </c>
    </row>
    <row r="6097" spans="1:9" x14ac:dyDescent="0.3">
      <c r="A6097">
        <v>6099</v>
      </c>
      <c r="B6097">
        <v>34</v>
      </c>
      <c r="C6097" t="s">
        <v>8</v>
      </c>
      <c r="D6097" t="s">
        <v>18</v>
      </c>
      <c r="E6097" t="s">
        <v>92</v>
      </c>
      <c r="F6097">
        <v>12</v>
      </c>
      <c r="G6097" s="1">
        <v>170000</v>
      </c>
      <c r="H6097" t="s">
        <v>27</v>
      </c>
      <c r="I6097" t="s">
        <v>28</v>
      </c>
    </row>
    <row r="6098" spans="1:9" x14ac:dyDescent="0.3">
      <c r="A6098">
        <v>6100</v>
      </c>
      <c r="B6098">
        <v>28</v>
      </c>
      <c r="C6098" t="s">
        <v>13</v>
      </c>
      <c r="D6098" t="s">
        <v>9</v>
      </c>
      <c r="E6098" t="s">
        <v>24</v>
      </c>
      <c r="F6098">
        <v>3</v>
      </c>
      <c r="G6098" s="1">
        <v>65000</v>
      </c>
      <c r="H6098" t="s">
        <v>16</v>
      </c>
      <c r="I6098" t="s">
        <v>39</v>
      </c>
    </row>
    <row r="6099" spans="1:9" x14ac:dyDescent="0.3">
      <c r="A6099">
        <v>6101</v>
      </c>
      <c r="B6099">
        <v>32</v>
      </c>
      <c r="C6099" t="s">
        <v>8</v>
      </c>
      <c r="D6099" t="s">
        <v>9</v>
      </c>
      <c r="E6099" t="s">
        <v>25</v>
      </c>
      <c r="F6099">
        <v>7</v>
      </c>
      <c r="G6099" s="1">
        <v>120000</v>
      </c>
      <c r="H6099" t="s">
        <v>27</v>
      </c>
      <c r="I6099" t="s">
        <v>28</v>
      </c>
    </row>
    <row r="6100" spans="1:9" x14ac:dyDescent="0.3">
      <c r="A6100">
        <v>6102</v>
      </c>
      <c r="B6100">
        <v>24</v>
      </c>
      <c r="C6100" t="s">
        <v>13</v>
      </c>
      <c r="D6100" t="s">
        <v>210</v>
      </c>
      <c r="E6100" t="s">
        <v>217</v>
      </c>
      <c r="F6100">
        <v>0</v>
      </c>
      <c r="G6100" s="1">
        <v>25000</v>
      </c>
      <c r="H6100" t="s">
        <v>32</v>
      </c>
      <c r="I6100" t="s">
        <v>12</v>
      </c>
    </row>
    <row r="6101" spans="1:9" x14ac:dyDescent="0.3">
      <c r="A6101">
        <v>6103</v>
      </c>
      <c r="B6101">
        <v>38</v>
      </c>
      <c r="C6101" t="s">
        <v>8</v>
      </c>
      <c r="D6101" t="s">
        <v>14</v>
      </c>
      <c r="E6101" t="s">
        <v>218</v>
      </c>
      <c r="F6101">
        <v>14</v>
      </c>
      <c r="G6101" s="1">
        <v>195000</v>
      </c>
      <c r="H6101" t="s">
        <v>16</v>
      </c>
      <c r="I6101" t="s">
        <v>23</v>
      </c>
    </row>
    <row r="6102" spans="1:9" x14ac:dyDescent="0.3">
      <c r="A6102">
        <v>6104</v>
      </c>
      <c r="B6102">
        <v>40</v>
      </c>
      <c r="C6102" t="s">
        <v>13</v>
      </c>
      <c r="D6102" t="s">
        <v>9</v>
      </c>
      <c r="E6102" t="s">
        <v>51</v>
      </c>
      <c r="F6102">
        <v>16</v>
      </c>
      <c r="G6102" s="1">
        <v>215000</v>
      </c>
      <c r="H6102" t="s">
        <v>11</v>
      </c>
      <c r="I6102" t="s">
        <v>12</v>
      </c>
    </row>
    <row r="6103" spans="1:9" x14ac:dyDescent="0.3">
      <c r="A6103">
        <v>6105</v>
      </c>
      <c r="B6103">
        <v>27</v>
      </c>
      <c r="C6103" t="s">
        <v>8</v>
      </c>
      <c r="D6103" t="s">
        <v>9</v>
      </c>
      <c r="E6103" t="s">
        <v>57</v>
      </c>
      <c r="F6103">
        <v>2</v>
      </c>
      <c r="G6103" s="1">
        <v>55000</v>
      </c>
      <c r="H6103" t="s">
        <v>16</v>
      </c>
      <c r="I6103" t="s">
        <v>39</v>
      </c>
    </row>
    <row r="6104" spans="1:9" x14ac:dyDescent="0.3">
      <c r="A6104">
        <v>6106</v>
      </c>
      <c r="B6104">
        <v>32</v>
      </c>
      <c r="C6104" t="s">
        <v>13</v>
      </c>
      <c r="D6104" t="s">
        <v>18</v>
      </c>
      <c r="E6104" t="s">
        <v>60</v>
      </c>
      <c r="F6104">
        <v>9</v>
      </c>
      <c r="G6104" s="1">
        <v>145000</v>
      </c>
      <c r="H6104" t="s">
        <v>20</v>
      </c>
      <c r="I6104" t="s">
        <v>12</v>
      </c>
    </row>
    <row r="6105" spans="1:9" x14ac:dyDescent="0.3">
      <c r="A6105">
        <v>6107</v>
      </c>
      <c r="B6105">
        <v>29</v>
      </c>
      <c r="C6105" t="s">
        <v>8</v>
      </c>
      <c r="D6105" t="s">
        <v>9</v>
      </c>
      <c r="E6105" t="s">
        <v>24</v>
      </c>
      <c r="F6105">
        <v>4</v>
      </c>
      <c r="G6105" s="1">
        <v>75000</v>
      </c>
      <c r="H6105" t="s">
        <v>16</v>
      </c>
      <c r="I6105" t="s">
        <v>17</v>
      </c>
    </row>
    <row r="6106" spans="1:9" x14ac:dyDescent="0.3">
      <c r="A6106">
        <v>6108</v>
      </c>
      <c r="B6106">
        <v>33</v>
      </c>
      <c r="C6106" t="s">
        <v>13</v>
      </c>
      <c r="D6106" t="s">
        <v>14</v>
      </c>
      <c r="E6106" t="s">
        <v>42</v>
      </c>
      <c r="F6106">
        <v>9</v>
      </c>
      <c r="G6106" s="1">
        <v>135000</v>
      </c>
      <c r="H6106" t="s">
        <v>27</v>
      </c>
      <c r="I6106" t="s">
        <v>28</v>
      </c>
    </row>
    <row r="6107" spans="1:9" x14ac:dyDescent="0.3">
      <c r="A6107">
        <v>6109</v>
      </c>
      <c r="B6107">
        <v>27</v>
      </c>
      <c r="C6107" t="s">
        <v>8</v>
      </c>
      <c r="D6107" t="s">
        <v>9</v>
      </c>
      <c r="E6107" t="s">
        <v>10</v>
      </c>
      <c r="F6107">
        <v>3</v>
      </c>
      <c r="G6107" s="1">
        <v>80000</v>
      </c>
      <c r="H6107" t="s">
        <v>11</v>
      </c>
      <c r="I6107" t="s">
        <v>35</v>
      </c>
    </row>
    <row r="6108" spans="1:9" x14ac:dyDescent="0.3">
      <c r="A6108">
        <v>6110</v>
      </c>
      <c r="B6108">
        <v>36</v>
      </c>
      <c r="C6108" t="s">
        <v>13</v>
      </c>
      <c r="D6108" t="s">
        <v>18</v>
      </c>
      <c r="E6108" t="s">
        <v>109</v>
      </c>
      <c r="F6108">
        <v>13</v>
      </c>
      <c r="G6108" s="1">
        <v>185000</v>
      </c>
      <c r="H6108" t="s">
        <v>32</v>
      </c>
      <c r="I6108" t="s">
        <v>33</v>
      </c>
    </row>
    <row r="6109" spans="1:9" x14ac:dyDescent="0.3">
      <c r="A6109">
        <v>6111</v>
      </c>
      <c r="B6109">
        <v>25</v>
      </c>
      <c r="C6109" t="s">
        <v>8</v>
      </c>
      <c r="D6109" t="s">
        <v>9</v>
      </c>
      <c r="E6109" t="s">
        <v>25</v>
      </c>
      <c r="F6109">
        <v>1</v>
      </c>
      <c r="G6109" s="1">
        <v>60000</v>
      </c>
      <c r="H6109" t="s">
        <v>11</v>
      </c>
      <c r="I6109" t="s">
        <v>35</v>
      </c>
    </row>
    <row r="6110" spans="1:9" x14ac:dyDescent="0.3">
      <c r="A6110">
        <v>6112</v>
      </c>
      <c r="B6110">
        <v>30</v>
      </c>
      <c r="C6110" t="s">
        <v>13</v>
      </c>
      <c r="D6110" t="s">
        <v>9</v>
      </c>
      <c r="E6110" t="s">
        <v>29</v>
      </c>
      <c r="F6110">
        <v>5</v>
      </c>
      <c r="G6110" s="1">
        <v>95000</v>
      </c>
      <c r="H6110" t="s">
        <v>16</v>
      </c>
      <c r="I6110" t="s">
        <v>12</v>
      </c>
    </row>
    <row r="6111" spans="1:9" x14ac:dyDescent="0.3">
      <c r="A6111">
        <v>6113</v>
      </c>
      <c r="B6111">
        <v>34</v>
      </c>
      <c r="C6111" t="s">
        <v>8</v>
      </c>
      <c r="D6111" t="s">
        <v>18</v>
      </c>
      <c r="E6111" t="s">
        <v>92</v>
      </c>
      <c r="F6111">
        <v>12</v>
      </c>
      <c r="G6111" s="1">
        <v>170000</v>
      </c>
      <c r="H6111" t="s">
        <v>16</v>
      </c>
      <c r="I6111" t="s">
        <v>23</v>
      </c>
    </row>
    <row r="6112" spans="1:9" x14ac:dyDescent="0.3">
      <c r="A6112">
        <v>6114</v>
      </c>
      <c r="B6112">
        <v>28</v>
      </c>
      <c r="C6112" t="s">
        <v>13</v>
      </c>
      <c r="D6112" t="s">
        <v>9</v>
      </c>
      <c r="E6112" t="s">
        <v>24</v>
      </c>
      <c r="F6112">
        <v>3</v>
      </c>
      <c r="G6112" s="1">
        <v>65000</v>
      </c>
      <c r="H6112" t="s">
        <v>11</v>
      </c>
      <c r="I6112" t="s">
        <v>35</v>
      </c>
    </row>
    <row r="6113" spans="1:9" x14ac:dyDescent="0.3">
      <c r="A6113">
        <v>6115</v>
      </c>
      <c r="B6113">
        <v>32</v>
      </c>
      <c r="C6113" t="s">
        <v>8</v>
      </c>
      <c r="D6113" t="s">
        <v>9</v>
      </c>
      <c r="E6113" t="s">
        <v>25</v>
      </c>
      <c r="F6113">
        <v>7</v>
      </c>
      <c r="G6113" s="1">
        <v>120000</v>
      </c>
      <c r="H6113" t="s">
        <v>11</v>
      </c>
      <c r="I6113" t="s">
        <v>44</v>
      </c>
    </row>
    <row r="6114" spans="1:9" x14ac:dyDescent="0.3">
      <c r="A6114">
        <v>6116</v>
      </c>
      <c r="B6114">
        <v>24</v>
      </c>
      <c r="C6114" t="s">
        <v>13</v>
      </c>
      <c r="D6114" t="s">
        <v>210</v>
      </c>
      <c r="E6114" t="s">
        <v>217</v>
      </c>
      <c r="F6114">
        <v>0</v>
      </c>
      <c r="G6114" s="1">
        <v>25000</v>
      </c>
      <c r="H6114" t="s">
        <v>16</v>
      </c>
      <c r="I6114" t="s">
        <v>23</v>
      </c>
    </row>
    <row r="6115" spans="1:9" x14ac:dyDescent="0.3">
      <c r="A6115">
        <v>6117</v>
      </c>
      <c r="B6115">
        <v>38</v>
      </c>
      <c r="C6115" t="s">
        <v>8</v>
      </c>
      <c r="D6115" t="s">
        <v>14</v>
      </c>
      <c r="E6115" t="s">
        <v>218</v>
      </c>
      <c r="F6115">
        <v>14</v>
      </c>
      <c r="G6115" s="1">
        <v>195000</v>
      </c>
      <c r="H6115" t="s">
        <v>16</v>
      </c>
      <c r="I6115" t="s">
        <v>12</v>
      </c>
    </row>
    <row r="6116" spans="1:9" x14ac:dyDescent="0.3">
      <c r="A6116">
        <v>6118</v>
      </c>
      <c r="B6116">
        <v>40</v>
      </c>
      <c r="C6116" t="s">
        <v>13</v>
      </c>
      <c r="D6116" t="s">
        <v>9</v>
      </c>
      <c r="E6116" t="s">
        <v>51</v>
      </c>
      <c r="F6116">
        <v>16</v>
      </c>
      <c r="G6116" s="1">
        <v>215000</v>
      </c>
      <c r="H6116" t="s">
        <v>27</v>
      </c>
      <c r="I6116" t="s">
        <v>12</v>
      </c>
    </row>
    <row r="6117" spans="1:9" x14ac:dyDescent="0.3">
      <c r="A6117">
        <v>6119</v>
      </c>
      <c r="B6117">
        <v>27</v>
      </c>
      <c r="C6117" t="s">
        <v>8</v>
      </c>
      <c r="D6117" t="s">
        <v>9</v>
      </c>
      <c r="E6117" t="s">
        <v>57</v>
      </c>
      <c r="F6117">
        <v>2</v>
      </c>
      <c r="G6117" s="1">
        <v>55000</v>
      </c>
      <c r="H6117" t="s">
        <v>16</v>
      </c>
      <c r="I6117" t="s">
        <v>17</v>
      </c>
    </row>
    <row r="6118" spans="1:9" x14ac:dyDescent="0.3">
      <c r="A6118">
        <v>6120</v>
      </c>
      <c r="B6118">
        <v>32</v>
      </c>
      <c r="C6118" t="s">
        <v>13</v>
      </c>
      <c r="D6118" t="s">
        <v>18</v>
      </c>
      <c r="E6118" t="s">
        <v>60</v>
      </c>
      <c r="F6118">
        <v>9</v>
      </c>
      <c r="G6118" s="1">
        <v>145000</v>
      </c>
      <c r="H6118" t="s">
        <v>27</v>
      </c>
      <c r="I6118" t="s">
        <v>12</v>
      </c>
    </row>
    <row r="6119" spans="1:9" x14ac:dyDescent="0.3">
      <c r="A6119">
        <v>6121</v>
      </c>
      <c r="B6119">
        <v>29</v>
      </c>
      <c r="C6119" t="s">
        <v>8</v>
      </c>
      <c r="D6119" t="s">
        <v>9</v>
      </c>
      <c r="E6119" t="s">
        <v>24</v>
      </c>
      <c r="F6119">
        <v>4</v>
      </c>
      <c r="G6119" s="1">
        <v>75000</v>
      </c>
      <c r="H6119" t="s">
        <v>11</v>
      </c>
      <c r="I6119" t="s">
        <v>44</v>
      </c>
    </row>
    <row r="6120" spans="1:9" x14ac:dyDescent="0.3">
      <c r="A6120">
        <v>6122</v>
      </c>
      <c r="B6120">
        <v>33</v>
      </c>
      <c r="C6120" t="s">
        <v>13</v>
      </c>
      <c r="D6120" t="s">
        <v>14</v>
      </c>
      <c r="E6120" t="s">
        <v>42</v>
      </c>
      <c r="F6120">
        <v>9</v>
      </c>
      <c r="G6120" s="1">
        <v>135000</v>
      </c>
      <c r="H6120" t="s">
        <v>11</v>
      </c>
      <c r="I6120" t="s">
        <v>12</v>
      </c>
    </row>
    <row r="6121" spans="1:9" x14ac:dyDescent="0.3">
      <c r="A6121">
        <v>6123</v>
      </c>
      <c r="B6121">
        <v>27</v>
      </c>
      <c r="C6121" t="s">
        <v>8</v>
      </c>
      <c r="D6121" t="s">
        <v>9</v>
      </c>
      <c r="E6121" t="s">
        <v>10</v>
      </c>
      <c r="F6121">
        <v>3</v>
      </c>
      <c r="G6121" s="1">
        <v>80000</v>
      </c>
      <c r="H6121" t="s">
        <v>32</v>
      </c>
      <c r="I6121" t="s">
        <v>23</v>
      </c>
    </row>
    <row r="6122" spans="1:9" x14ac:dyDescent="0.3">
      <c r="A6122">
        <v>6124</v>
      </c>
      <c r="B6122">
        <v>36</v>
      </c>
      <c r="C6122" t="s">
        <v>13</v>
      </c>
      <c r="D6122" t="s">
        <v>18</v>
      </c>
      <c r="E6122" t="s">
        <v>109</v>
      </c>
      <c r="F6122">
        <v>13</v>
      </c>
      <c r="G6122" s="1">
        <v>185000</v>
      </c>
      <c r="H6122" t="s">
        <v>20</v>
      </c>
      <c r="I6122" t="s">
        <v>12</v>
      </c>
    </row>
    <row r="6123" spans="1:9" x14ac:dyDescent="0.3">
      <c r="A6123">
        <v>6125</v>
      </c>
      <c r="B6123">
        <v>25</v>
      </c>
      <c r="C6123" t="s">
        <v>8</v>
      </c>
      <c r="D6123" t="s">
        <v>9</v>
      </c>
      <c r="E6123" t="s">
        <v>25</v>
      </c>
      <c r="F6123">
        <v>1</v>
      </c>
      <c r="G6123" s="1">
        <v>60000</v>
      </c>
      <c r="H6123" t="s">
        <v>20</v>
      </c>
      <c r="I6123" t="s">
        <v>23</v>
      </c>
    </row>
    <row r="6124" spans="1:9" x14ac:dyDescent="0.3">
      <c r="A6124">
        <v>6126</v>
      </c>
      <c r="B6124">
        <v>30</v>
      </c>
      <c r="C6124" t="s">
        <v>13</v>
      </c>
      <c r="D6124" t="s">
        <v>9</v>
      </c>
      <c r="E6124" t="s">
        <v>29</v>
      </c>
      <c r="F6124">
        <v>5</v>
      </c>
      <c r="G6124" s="1">
        <v>95000</v>
      </c>
      <c r="H6124" t="s">
        <v>27</v>
      </c>
      <c r="I6124" t="s">
        <v>12</v>
      </c>
    </row>
    <row r="6125" spans="1:9" x14ac:dyDescent="0.3">
      <c r="A6125">
        <v>6127</v>
      </c>
      <c r="B6125">
        <v>34</v>
      </c>
      <c r="C6125" t="s">
        <v>8</v>
      </c>
      <c r="D6125" t="s">
        <v>18</v>
      </c>
      <c r="E6125" t="s">
        <v>92</v>
      </c>
      <c r="F6125">
        <v>12</v>
      </c>
      <c r="G6125" s="1">
        <v>170000</v>
      </c>
      <c r="H6125" t="s">
        <v>32</v>
      </c>
      <c r="I6125" t="s">
        <v>23</v>
      </c>
    </row>
    <row r="6126" spans="1:9" x14ac:dyDescent="0.3">
      <c r="A6126">
        <v>6128</v>
      </c>
      <c r="B6126">
        <v>28</v>
      </c>
      <c r="C6126" t="s">
        <v>13</v>
      </c>
      <c r="D6126" t="s">
        <v>9</v>
      </c>
      <c r="E6126" t="s">
        <v>24</v>
      </c>
      <c r="F6126">
        <v>3</v>
      </c>
      <c r="G6126" s="1">
        <v>65000</v>
      </c>
      <c r="H6126" t="s">
        <v>27</v>
      </c>
      <c r="I6126" t="s">
        <v>12</v>
      </c>
    </row>
    <row r="6127" spans="1:9" x14ac:dyDescent="0.3">
      <c r="A6127">
        <v>6129</v>
      </c>
      <c r="B6127">
        <v>32</v>
      </c>
      <c r="C6127" t="s">
        <v>8</v>
      </c>
      <c r="D6127" t="s">
        <v>9</v>
      </c>
      <c r="E6127" t="s">
        <v>25</v>
      </c>
      <c r="F6127">
        <v>7</v>
      </c>
      <c r="G6127" s="1">
        <v>120000</v>
      </c>
      <c r="H6127" t="s">
        <v>32</v>
      </c>
      <c r="I6127" t="s">
        <v>23</v>
      </c>
    </row>
    <row r="6128" spans="1:9" x14ac:dyDescent="0.3">
      <c r="A6128">
        <v>6130</v>
      </c>
      <c r="B6128">
        <v>24</v>
      </c>
      <c r="C6128" t="s">
        <v>13</v>
      </c>
      <c r="D6128" t="s">
        <v>210</v>
      </c>
      <c r="E6128" t="s">
        <v>217</v>
      </c>
      <c r="F6128">
        <v>0</v>
      </c>
      <c r="G6128" s="1">
        <v>25000</v>
      </c>
      <c r="H6128" t="s">
        <v>27</v>
      </c>
      <c r="I6128" t="s">
        <v>30</v>
      </c>
    </row>
    <row r="6129" spans="1:9" x14ac:dyDescent="0.3">
      <c r="A6129">
        <v>6131</v>
      </c>
      <c r="B6129">
        <v>38</v>
      </c>
      <c r="C6129" t="s">
        <v>8</v>
      </c>
      <c r="D6129" t="s">
        <v>14</v>
      </c>
      <c r="E6129" t="s">
        <v>218</v>
      </c>
      <c r="F6129">
        <v>14</v>
      </c>
      <c r="G6129" s="1">
        <v>195000</v>
      </c>
      <c r="H6129" t="s">
        <v>27</v>
      </c>
      <c r="I6129" t="s">
        <v>30</v>
      </c>
    </row>
    <row r="6130" spans="1:9" x14ac:dyDescent="0.3">
      <c r="A6130">
        <v>6132</v>
      </c>
      <c r="B6130">
        <v>40</v>
      </c>
      <c r="C6130" t="s">
        <v>13</v>
      </c>
      <c r="D6130" t="s">
        <v>9</v>
      </c>
      <c r="E6130" t="s">
        <v>51</v>
      </c>
      <c r="F6130">
        <v>16</v>
      </c>
      <c r="G6130" s="1">
        <v>215000</v>
      </c>
      <c r="H6130" t="s">
        <v>27</v>
      </c>
      <c r="I6130" t="s">
        <v>12</v>
      </c>
    </row>
    <row r="6131" spans="1:9" x14ac:dyDescent="0.3">
      <c r="A6131">
        <v>6133</v>
      </c>
      <c r="B6131">
        <v>26</v>
      </c>
      <c r="C6131" t="s">
        <v>13</v>
      </c>
      <c r="D6131" t="s">
        <v>14</v>
      </c>
      <c r="E6131" t="s">
        <v>10</v>
      </c>
      <c r="F6131">
        <v>2</v>
      </c>
      <c r="G6131" s="1">
        <v>75000</v>
      </c>
      <c r="H6131" t="s">
        <v>27</v>
      </c>
      <c r="I6131" t="s">
        <v>28</v>
      </c>
    </row>
    <row r="6132" spans="1:9" x14ac:dyDescent="0.3">
      <c r="A6132">
        <v>6134</v>
      </c>
      <c r="B6132">
        <v>39</v>
      </c>
      <c r="C6132" t="s">
        <v>8</v>
      </c>
      <c r="D6132" t="s">
        <v>18</v>
      </c>
      <c r="E6132" t="s">
        <v>109</v>
      </c>
      <c r="F6132">
        <v>14</v>
      </c>
      <c r="G6132" s="1">
        <v>185000</v>
      </c>
      <c r="H6132" t="s">
        <v>11</v>
      </c>
      <c r="I6132" t="s">
        <v>12</v>
      </c>
    </row>
    <row r="6133" spans="1:9" x14ac:dyDescent="0.3">
      <c r="A6133">
        <v>6135</v>
      </c>
      <c r="B6133">
        <v>32</v>
      </c>
      <c r="C6133" t="s">
        <v>13</v>
      </c>
      <c r="D6133" t="s">
        <v>9</v>
      </c>
      <c r="E6133" t="s">
        <v>42</v>
      </c>
      <c r="F6133">
        <v>7</v>
      </c>
      <c r="G6133" s="1">
        <v>120000</v>
      </c>
      <c r="H6133" t="s">
        <v>20</v>
      </c>
      <c r="I6133" t="s">
        <v>12</v>
      </c>
    </row>
    <row r="6134" spans="1:9" x14ac:dyDescent="0.3">
      <c r="A6134">
        <v>6136</v>
      </c>
      <c r="B6134">
        <v>28</v>
      </c>
      <c r="C6134" t="s">
        <v>8</v>
      </c>
      <c r="D6134" t="s">
        <v>9</v>
      </c>
      <c r="E6134" t="s">
        <v>80</v>
      </c>
      <c r="F6134">
        <v>3</v>
      </c>
      <c r="G6134" s="1">
        <v>60000</v>
      </c>
      <c r="H6134" t="s">
        <v>20</v>
      </c>
      <c r="I6134" t="s">
        <v>23</v>
      </c>
    </row>
    <row r="6135" spans="1:9" x14ac:dyDescent="0.3">
      <c r="A6135">
        <v>6137</v>
      </c>
      <c r="B6135">
        <v>35</v>
      </c>
      <c r="C6135" t="s">
        <v>13</v>
      </c>
      <c r="D6135" t="s">
        <v>14</v>
      </c>
      <c r="E6135" t="s">
        <v>60</v>
      </c>
      <c r="F6135">
        <v>10</v>
      </c>
      <c r="G6135" s="1">
        <v>145000</v>
      </c>
      <c r="H6135" t="s">
        <v>11</v>
      </c>
      <c r="I6135" t="s">
        <v>23</v>
      </c>
    </row>
    <row r="6136" spans="1:9" x14ac:dyDescent="0.3">
      <c r="A6136">
        <v>6138</v>
      </c>
      <c r="B6136">
        <v>29</v>
      </c>
      <c r="C6136" t="s">
        <v>8</v>
      </c>
      <c r="D6136" t="s">
        <v>9</v>
      </c>
      <c r="E6136" t="s">
        <v>24</v>
      </c>
      <c r="F6136">
        <v>4</v>
      </c>
      <c r="G6136" s="1">
        <v>75000</v>
      </c>
      <c r="H6136" t="s">
        <v>27</v>
      </c>
      <c r="I6136" t="s">
        <v>30</v>
      </c>
    </row>
    <row r="6137" spans="1:9" x14ac:dyDescent="0.3">
      <c r="A6137">
        <v>6139</v>
      </c>
      <c r="B6137">
        <v>33</v>
      </c>
      <c r="C6137" t="s">
        <v>13</v>
      </c>
      <c r="D6137" t="s">
        <v>14</v>
      </c>
      <c r="E6137" t="s">
        <v>25</v>
      </c>
      <c r="F6137">
        <v>8</v>
      </c>
      <c r="G6137" s="1">
        <v>135000</v>
      </c>
      <c r="H6137" t="s">
        <v>16</v>
      </c>
      <c r="I6137" t="s">
        <v>17</v>
      </c>
    </row>
    <row r="6138" spans="1:9" x14ac:dyDescent="0.3">
      <c r="A6138">
        <v>6140</v>
      </c>
      <c r="B6138">
        <v>27</v>
      </c>
      <c r="C6138" t="s">
        <v>8</v>
      </c>
      <c r="D6138" t="s">
        <v>9</v>
      </c>
      <c r="E6138" t="s">
        <v>10</v>
      </c>
      <c r="F6138">
        <v>2</v>
      </c>
      <c r="G6138" s="1">
        <v>70000</v>
      </c>
      <c r="H6138" t="s">
        <v>32</v>
      </c>
      <c r="I6138" t="s">
        <v>33</v>
      </c>
    </row>
    <row r="6139" spans="1:9" x14ac:dyDescent="0.3">
      <c r="A6139">
        <v>6141</v>
      </c>
      <c r="B6139">
        <v>36</v>
      </c>
      <c r="C6139" t="s">
        <v>13</v>
      </c>
      <c r="D6139" t="s">
        <v>18</v>
      </c>
      <c r="E6139" t="s">
        <v>92</v>
      </c>
      <c r="F6139">
        <v>12</v>
      </c>
      <c r="G6139" s="1">
        <v>175000</v>
      </c>
      <c r="H6139" t="s">
        <v>27</v>
      </c>
      <c r="I6139" t="s">
        <v>28</v>
      </c>
    </row>
    <row r="6140" spans="1:9" x14ac:dyDescent="0.3">
      <c r="A6140">
        <v>6142</v>
      </c>
      <c r="B6140">
        <v>24</v>
      </c>
      <c r="C6140" t="s">
        <v>8</v>
      </c>
      <c r="D6140" t="s">
        <v>210</v>
      </c>
      <c r="E6140" t="s">
        <v>220</v>
      </c>
      <c r="F6140">
        <v>0</v>
      </c>
      <c r="G6140" s="1">
        <v>28000</v>
      </c>
      <c r="H6140" t="s">
        <v>32</v>
      </c>
      <c r="I6140" t="s">
        <v>12</v>
      </c>
    </row>
    <row r="6141" spans="1:9" x14ac:dyDescent="0.3">
      <c r="A6141">
        <v>6143</v>
      </c>
      <c r="B6141">
        <v>38</v>
      </c>
      <c r="C6141" t="s">
        <v>8</v>
      </c>
      <c r="D6141" t="s">
        <v>14</v>
      </c>
      <c r="E6141" t="s">
        <v>218</v>
      </c>
      <c r="F6141">
        <v>14</v>
      </c>
      <c r="G6141" s="1">
        <v>195000</v>
      </c>
      <c r="H6141" t="s">
        <v>20</v>
      </c>
      <c r="I6141" t="s">
        <v>23</v>
      </c>
    </row>
    <row r="6142" spans="1:9" x14ac:dyDescent="0.3">
      <c r="A6142">
        <v>6144</v>
      </c>
      <c r="B6142">
        <v>40</v>
      </c>
      <c r="C6142" t="s">
        <v>13</v>
      </c>
      <c r="D6142" t="s">
        <v>9</v>
      </c>
      <c r="E6142" t="s">
        <v>51</v>
      </c>
      <c r="F6142">
        <v>16</v>
      </c>
      <c r="G6142" s="1">
        <v>215000</v>
      </c>
      <c r="H6142" t="s">
        <v>20</v>
      </c>
      <c r="I6142" t="s">
        <v>56</v>
      </c>
    </row>
    <row r="6143" spans="1:9" x14ac:dyDescent="0.3">
      <c r="A6143">
        <v>6145</v>
      </c>
      <c r="B6143">
        <v>27</v>
      </c>
      <c r="C6143" t="s">
        <v>8</v>
      </c>
      <c r="D6143" t="s">
        <v>9</v>
      </c>
      <c r="E6143" t="s">
        <v>57</v>
      </c>
      <c r="F6143">
        <v>2</v>
      </c>
      <c r="G6143" s="1">
        <v>55000</v>
      </c>
      <c r="H6143" t="s">
        <v>27</v>
      </c>
      <c r="I6143" t="s">
        <v>28</v>
      </c>
    </row>
    <row r="6144" spans="1:9" x14ac:dyDescent="0.3">
      <c r="A6144">
        <v>6146</v>
      </c>
      <c r="B6144">
        <v>32</v>
      </c>
      <c r="C6144" t="s">
        <v>13</v>
      </c>
      <c r="D6144" t="s">
        <v>18</v>
      </c>
      <c r="E6144" t="s">
        <v>60</v>
      </c>
      <c r="F6144">
        <v>9</v>
      </c>
      <c r="G6144" s="1">
        <v>145000</v>
      </c>
      <c r="H6144" t="s">
        <v>20</v>
      </c>
      <c r="I6144" t="s">
        <v>56</v>
      </c>
    </row>
    <row r="6145" spans="1:9" x14ac:dyDescent="0.3">
      <c r="A6145">
        <v>6147</v>
      </c>
      <c r="B6145">
        <v>29</v>
      </c>
      <c r="C6145" t="s">
        <v>8</v>
      </c>
      <c r="D6145" t="s">
        <v>9</v>
      </c>
      <c r="E6145" t="s">
        <v>24</v>
      </c>
      <c r="F6145">
        <v>4</v>
      </c>
      <c r="G6145" s="1">
        <v>75000</v>
      </c>
      <c r="H6145" t="s">
        <v>16</v>
      </c>
      <c r="I6145" t="s">
        <v>12</v>
      </c>
    </row>
    <row r="6146" spans="1:9" x14ac:dyDescent="0.3">
      <c r="A6146">
        <v>6148</v>
      </c>
      <c r="B6146">
        <v>33</v>
      </c>
      <c r="C6146" t="s">
        <v>13</v>
      </c>
      <c r="D6146" t="s">
        <v>14</v>
      </c>
      <c r="E6146" t="s">
        <v>42</v>
      </c>
      <c r="F6146">
        <v>9</v>
      </c>
      <c r="G6146" s="1">
        <v>135000</v>
      </c>
      <c r="H6146" t="s">
        <v>32</v>
      </c>
      <c r="I6146" t="s">
        <v>33</v>
      </c>
    </row>
    <row r="6147" spans="1:9" x14ac:dyDescent="0.3">
      <c r="A6147">
        <v>6149</v>
      </c>
      <c r="B6147">
        <v>27</v>
      </c>
      <c r="C6147" t="s">
        <v>8</v>
      </c>
      <c r="D6147" t="s">
        <v>9</v>
      </c>
      <c r="E6147" t="s">
        <v>10</v>
      </c>
      <c r="F6147">
        <v>3</v>
      </c>
      <c r="G6147" s="1">
        <v>80000</v>
      </c>
      <c r="H6147" t="s">
        <v>27</v>
      </c>
      <c r="I6147" t="s">
        <v>30</v>
      </c>
    </row>
    <row r="6148" spans="1:9" x14ac:dyDescent="0.3">
      <c r="A6148">
        <v>6150</v>
      </c>
      <c r="B6148">
        <v>36</v>
      </c>
      <c r="C6148" t="s">
        <v>13</v>
      </c>
      <c r="D6148" t="s">
        <v>18</v>
      </c>
      <c r="E6148" t="s">
        <v>109</v>
      </c>
      <c r="F6148">
        <v>13</v>
      </c>
      <c r="G6148" s="1">
        <v>185000</v>
      </c>
      <c r="H6148" t="s">
        <v>11</v>
      </c>
      <c r="I6148" t="s">
        <v>23</v>
      </c>
    </row>
    <row r="6149" spans="1:9" x14ac:dyDescent="0.3">
      <c r="A6149">
        <v>6151</v>
      </c>
      <c r="B6149">
        <v>25</v>
      </c>
      <c r="C6149" t="s">
        <v>8</v>
      </c>
      <c r="D6149" t="s">
        <v>9</v>
      </c>
      <c r="E6149" t="s">
        <v>25</v>
      </c>
      <c r="F6149">
        <v>1</v>
      </c>
      <c r="G6149" s="1">
        <v>60000</v>
      </c>
      <c r="H6149" t="s">
        <v>27</v>
      </c>
      <c r="I6149" t="s">
        <v>28</v>
      </c>
    </row>
    <row r="6150" spans="1:9" x14ac:dyDescent="0.3">
      <c r="A6150">
        <v>6152</v>
      </c>
      <c r="B6150">
        <v>30</v>
      </c>
      <c r="C6150" t="s">
        <v>13</v>
      </c>
      <c r="D6150" t="s">
        <v>9</v>
      </c>
      <c r="E6150" t="s">
        <v>29</v>
      </c>
      <c r="F6150">
        <v>5</v>
      </c>
      <c r="G6150" s="1">
        <v>95000</v>
      </c>
      <c r="H6150" t="s">
        <v>11</v>
      </c>
      <c r="I6150" t="s">
        <v>35</v>
      </c>
    </row>
    <row r="6151" spans="1:9" x14ac:dyDescent="0.3">
      <c r="A6151">
        <v>6153</v>
      </c>
      <c r="B6151">
        <v>34</v>
      </c>
      <c r="C6151" t="s">
        <v>8</v>
      </c>
      <c r="D6151" t="s">
        <v>18</v>
      </c>
      <c r="E6151" t="s">
        <v>92</v>
      </c>
      <c r="F6151">
        <v>12</v>
      </c>
      <c r="G6151" s="1">
        <v>170000</v>
      </c>
      <c r="H6151" t="s">
        <v>11</v>
      </c>
      <c r="I6151" t="s">
        <v>35</v>
      </c>
    </row>
    <row r="6152" spans="1:9" x14ac:dyDescent="0.3">
      <c r="A6152">
        <v>6154</v>
      </c>
      <c r="B6152">
        <v>28</v>
      </c>
      <c r="C6152" t="s">
        <v>13</v>
      </c>
      <c r="D6152" t="s">
        <v>9</v>
      </c>
      <c r="E6152" t="s">
        <v>24</v>
      </c>
      <c r="F6152">
        <v>3</v>
      </c>
      <c r="G6152" s="1">
        <v>65000</v>
      </c>
      <c r="H6152" t="s">
        <v>11</v>
      </c>
      <c r="I6152" t="s">
        <v>12</v>
      </c>
    </row>
    <row r="6153" spans="1:9" x14ac:dyDescent="0.3">
      <c r="A6153">
        <v>6155</v>
      </c>
      <c r="B6153">
        <v>32</v>
      </c>
      <c r="C6153" t="s">
        <v>8</v>
      </c>
      <c r="D6153" t="s">
        <v>9</v>
      </c>
      <c r="E6153" t="s">
        <v>25</v>
      </c>
      <c r="F6153">
        <v>7</v>
      </c>
      <c r="G6153" s="1">
        <v>120000</v>
      </c>
      <c r="H6153" t="s">
        <v>32</v>
      </c>
      <c r="I6153" t="s">
        <v>23</v>
      </c>
    </row>
    <row r="6154" spans="1:9" x14ac:dyDescent="0.3">
      <c r="A6154">
        <v>6156</v>
      </c>
      <c r="B6154">
        <v>24</v>
      </c>
      <c r="C6154" t="s">
        <v>13</v>
      </c>
      <c r="D6154" t="s">
        <v>210</v>
      </c>
      <c r="E6154" t="s">
        <v>217</v>
      </c>
      <c r="F6154">
        <v>0</v>
      </c>
      <c r="G6154" s="1">
        <v>25000</v>
      </c>
      <c r="H6154" t="s">
        <v>16</v>
      </c>
      <c r="I6154" t="s">
        <v>12</v>
      </c>
    </row>
    <row r="6155" spans="1:9" x14ac:dyDescent="0.3">
      <c r="A6155">
        <v>6157</v>
      </c>
      <c r="B6155">
        <v>38</v>
      </c>
      <c r="C6155" t="s">
        <v>8</v>
      </c>
      <c r="D6155" t="s">
        <v>14</v>
      </c>
      <c r="E6155" t="s">
        <v>218</v>
      </c>
      <c r="F6155">
        <v>14</v>
      </c>
      <c r="G6155" s="1">
        <v>195000</v>
      </c>
      <c r="H6155" t="s">
        <v>11</v>
      </c>
      <c r="I6155" t="s">
        <v>12</v>
      </c>
    </row>
    <row r="6156" spans="1:9" x14ac:dyDescent="0.3">
      <c r="A6156">
        <v>6158</v>
      </c>
      <c r="B6156">
        <v>40</v>
      </c>
      <c r="C6156" t="s">
        <v>13</v>
      </c>
      <c r="D6156" t="s">
        <v>9</v>
      </c>
      <c r="E6156" t="s">
        <v>51</v>
      </c>
      <c r="F6156">
        <v>16</v>
      </c>
      <c r="G6156" s="1">
        <v>215000</v>
      </c>
      <c r="H6156" t="s">
        <v>16</v>
      </c>
      <c r="I6156" t="s">
        <v>17</v>
      </c>
    </row>
    <row r="6157" spans="1:9" x14ac:dyDescent="0.3">
      <c r="A6157">
        <v>6159</v>
      </c>
      <c r="B6157">
        <v>27</v>
      </c>
      <c r="C6157" t="s">
        <v>8</v>
      </c>
      <c r="D6157" t="s">
        <v>9</v>
      </c>
      <c r="E6157" t="s">
        <v>57</v>
      </c>
      <c r="F6157">
        <v>2</v>
      </c>
      <c r="G6157" s="1">
        <v>55000</v>
      </c>
      <c r="H6157" t="s">
        <v>11</v>
      </c>
      <c r="I6157" t="s">
        <v>44</v>
      </c>
    </row>
    <row r="6158" spans="1:9" x14ac:dyDescent="0.3">
      <c r="A6158">
        <v>6160</v>
      </c>
      <c r="B6158">
        <v>32</v>
      </c>
      <c r="C6158" t="s">
        <v>13</v>
      </c>
      <c r="D6158" t="s">
        <v>18</v>
      </c>
      <c r="E6158" t="s">
        <v>60</v>
      </c>
      <c r="F6158">
        <v>9</v>
      </c>
      <c r="G6158" s="1">
        <v>145000</v>
      </c>
      <c r="H6158" t="s">
        <v>20</v>
      </c>
      <c r="I6158" t="s">
        <v>23</v>
      </c>
    </row>
    <row r="6159" spans="1:9" x14ac:dyDescent="0.3">
      <c r="A6159">
        <v>6161</v>
      </c>
      <c r="B6159">
        <v>29</v>
      </c>
      <c r="C6159" t="s">
        <v>8</v>
      </c>
      <c r="D6159" t="s">
        <v>9</v>
      </c>
      <c r="E6159" t="s">
        <v>24</v>
      </c>
      <c r="F6159">
        <v>4</v>
      </c>
      <c r="G6159" s="1">
        <v>75000</v>
      </c>
      <c r="H6159" t="s">
        <v>32</v>
      </c>
      <c r="I6159" t="s">
        <v>33</v>
      </c>
    </row>
    <row r="6160" spans="1:9" x14ac:dyDescent="0.3">
      <c r="A6160">
        <v>6162</v>
      </c>
      <c r="B6160">
        <v>33</v>
      </c>
      <c r="C6160" t="s">
        <v>13</v>
      </c>
      <c r="D6160" t="s">
        <v>14</v>
      </c>
      <c r="E6160" t="s">
        <v>42</v>
      </c>
      <c r="F6160">
        <v>9</v>
      </c>
      <c r="G6160" s="1">
        <v>135000</v>
      </c>
      <c r="H6160" t="s">
        <v>20</v>
      </c>
      <c r="I6160" t="s">
        <v>23</v>
      </c>
    </row>
    <row r="6161" spans="1:9" x14ac:dyDescent="0.3">
      <c r="A6161">
        <v>6163</v>
      </c>
      <c r="B6161">
        <v>27</v>
      </c>
      <c r="C6161" t="s">
        <v>8</v>
      </c>
      <c r="D6161" t="s">
        <v>9</v>
      </c>
      <c r="E6161" t="s">
        <v>10</v>
      </c>
      <c r="F6161">
        <v>3</v>
      </c>
      <c r="G6161" s="1">
        <v>80000</v>
      </c>
      <c r="H6161" t="s">
        <v>32</v>
      </c>
      <c r="I6161" t="s">
        <v>33</v>
      </c>
    </row>
    <row r="6162" spans="1:9" x14ac:dyDescent="0.3">
      <c r="A6162">
        <v>6164</v>
      </c>
      <c r="B6162">
        <v>36</v>
      </c>
      <c r="C6162" t="s">
        <v>13</v>
      </c>
      <c r="D6162" t="s">
        <v>18</v>
      </c>
      <c r="E6162" t="s">
        <v>109</v>
      </c>
      <c r="F6162">
        <v>13</v>
      </c>
      <c r="G6162" s="1">
        <v>185000</v>
      </c>
      <c r="H6162" t="s">
        <v>27</v>
      </c>
      <c r="I6162" t="s">
        <v>12</v>
      </c>
    </row>
    <row r="6163" spans="1:9" x14ac:dyDescent="0.3">
      <c r="A6163">
        <v>6165</v>
      </c>
      <c r="B6163">
        <v>25</v>
      </c>
      <c r="C6163" t="s">
        <v>8</v>
      </c>
      <c r="D6163" t="s">
        <v>9</v>
      </c>
      <c r="E6163" t="s">
        <v>25</v>
      </c>
      <c r="F6163">
        <v>1</v>
      </c>
      <c r="G6163" s="1">
        <v>60000</v>
      </c>
      <c r="H6163" t="s">
        <v>20</v>
      </c>
      <c r="I6163" t="s">
        <v>23</v>
      </c>
    </row>
    <row r="6164" spans="1:9" x14ac:dyDescent="0.3">
      <c r="A6164">
        <v>6166</v>
      </c>
      <c r="B6164">
        <v>30</v>
      </c>
      <c r="C6164" t="s">
        <v>13</v>
      </c>
      <c r="D6164" t="s">
        <v>9</v>
      </c>
      <c r="E6164" t="s">
        <v>29</v>
      </c>
      <c r="F6164">
        <v>5</v>
      </c>
      <c r="G6164" s="1">
        <v>95000</v>
      </c>
      <c r="H6164" t="s">
        <v>27</v>
      </c>
      <c r="I6164" t="s">
        <v>30</v>
      </c>
    </row>
    <row r="6165" spans="1:9" x14ac:dyDescent="0.3">
      <c r="A6165">
        <v>6167</v>
      </c>
      <c r="B6165">
        <v>34</v>
      </c>
      <c r="C6165" t="s">
        <v>8</v>
      </c>
      <c r="D6165" t="s">
        <v>18</v>
      </c>
      <c r="E6165" t="s">
        <v>92</v>
      </c>
      <c r="F6165">
        <v>12</v>
      </c>
      <c r="G6165" s="1">
        <v>170000</v>
      </c>
      <c r="H6165" t="s">
        <v>11</v>
      </c>
      <c r="I6165" t="s">
        <v>23</v>
      </c>
    </row>
    <row r="6166" spans="1:9" x14ac:dyDescent="0.3">
      <c r="A6166">
        <v>6168</v>
      </c>
      <c r="B6166">
        <v>28</v>
      </c>
      <c r="C6166" t="s">
        <v>13</v>
      </c>
      <c r="D6166" t="s">
        <v>9</v>
      </c>
      <c r="E6166" t="s">
        <v>24</v>
      </c>
      <c r="F6166">
        <v>3</v>
      </c>
      <c r="G6166" s="1">
        <v>65000</v>
      </c>
      <c r="H6166" t="s">
        <v>16</v>
      </c>
      <c r="I6166" t="s">
        <v>39</v>
      </c>
    </row>
    <row r="6167" spans="1:9" x14ac:dyDescent="0.3">
      <c r="A6167">
        <v>6169</v>
      </c>
      <c r="B6167">
        <v>32</v>
      </c>
      <c r="C6167" t="s">
        <v>8</v>
      </c>
      <c r="D6167" t="s">
        <v>9</v>
      </c>
      <c r="E6167" t="s">
        <v>25</v>
      </c>
      <c r="F6167">
        <v>7</v>
      </c>
      <c r="G6167" s="1">
        <v>120000</v>
      </c>
      <c r="H6167" t="s">
        <v>11</v>
      </c>
      <c r="I6167" t="s">
        <v>44</v>
      </c>
    </row>
    <row r="6168" spans="1:9" x14ac:dyDescent="0.3">
      <c r="A6168">
        <v>6170</v>
      </c>
      <c r="B6168">
        <v>24</v>
      </c>
      <c r="C6168" t="s">
        <v>13</v>
      </c>
      <c r="D6168" t="s">
        <v>210</v>
      </c>
      <c r="E6168" t="s">
        <v>217</v>
      </c>
      <c r="F6168">
        <v>0</v>
      </c>
      <c r="G6168" s="1">
        <v>25000</v>
      </c>
      <c r="H6168" t="s">
        <v>27</v>
      </c>
      <c r="I6168" t="s">
        <v>28</v>
      </c>
    </row>
    <row r="6169" spans="1:9" x14ac:dyDescent="0.3">
      <c r="A6169">
        <v>6171</v>
      </c>
      <c r="B6169">
        <v>38</v>
      </c>
      <c r="C6169" t="s">
        <v>8</v>
      </c>
      <c r="D6169" t="s">
        <v>14</v>
      </c>
      <c r="E6169" t="s">
        <v>218</v>
      </c>
      <c r="F6169">
        <v>14</v>
      </c>
      <c r="G6169" s="1">
        <v>195000</v>
      </c>
      <c r="H6169" t="s">
        <v>11</v>
      </c>
      <c r="I6169" t="s">
        <v>12</v>
      </c>
    </row>
    <row r="6170" spans="1:9" x14ac:dyDescent="0.3">
      <c r="A6170">
        <v>6172</v>
      </c>
      <c r="B6170">
        <v>40</v>
      </c>
      <c r="C6170" t="s">
        <v>13</v>
      </c>
      <c r="D6170" t="s">
        <v>9</v>
      </c>
      <c r="E6170" t="s">
        <v>51</v>
      </c>
      <c r="F6170">
        <v>16</v>
      </c>
      <c r="G6170" s="1">
        <v>215000</v>
      </c>
      <c r="H6170" t="s">
        <v>32</v>
      </c>
      <c r="I6170" t="s">
        <v>12</v>
      </c>
    </row>
    <row r="6171" spans="1:9" x14ac:dyDescent="0.3">
      <c r="A6171">
        <v>6173</v>
      </c>
      <c r="B6171">
        <v>27</v>
      </c>
      <c r="C6171" t="s">
        <v>8</v>
      </c>
      <c r="D6171" t="s">
        <v>9</v>
      </c>
      <c r="E6171" t="s">
        <v>57</v>
      </c>
      <c r="F6171">
        <v>2</v>
      </c>
      <c r="G6171" s="1">
        <v>55000</v>
      </c>
      <c r="H6171" t="s">
        <v>20</v>
      </c>
      <c r="I6171" t="s">
        <v>56</v>
      </c>
    </row>
    <row r="6172" spans="1:9" x14ac:dyDescent="0.3">
      <c r="A6172">
        <v>6174</v>
      </c>
      <c r="B6172">
        <v>32</v>
      </c>
      <c r="C6172" t="s">
        <v>13</v>
      </c>
      <c r="D6172" t="s">
        <v>18</v>
      </c>
      <c r="E6172" t="s">
        <v>60</v>
      </c>
      <c r="F6172">
        <v>9</v>
      </c>
      <c r="G6172" s="1">
        <v>145000</v>
      </c>
      <c r="H6172" t="s">
        <v>16</v>
      </c>
      <c r="I6172" t="s">
        <v>12</v>
      </c>
    </row>
    <row r="6173" spans="1:9" x14ac:dyDescent="0.3">
      <c r="A6173">
        <v>6175</v>
      </c>
      <c r="B6173">
        <v>29</v>
      </c>
      <c r="C6173" t="s">
        <v>8</v>
      </c>
      <c r="D6173" t="s">
        <v>9</v>
      </c>
      <c r="E6173" t="s">
        <v>24</v>
      </c>
      <c r="F6173">
        <v>4</v>
      </c>
      <c r="G6173" s="1">
        <v>75000</v>
      </c>
      <c r="H6173" t="s">
        <v>27</v>
      </c>
      <c r="I6173" t="s">
        <v>12</v>
      </c>
    </row>
    <row r="6174" spans="1:9" x14ac:dyDescent="0.3">
      <c r="A6174">
        <v>6176</v>
      </c>
      <c r="B6174">
        <v>33</v>
      </c>
      <c r="C6174" t="s">
        <v>13</v>
      </c>
      <c r="D6174" t="s">
        <v>14</v>
      </c>
      <c r="E6174" t="s">
        <v>42</v>
      </c>
      <c r="F6174">
        <v>9</v>
      </c>
      <c r="G6174" s="1">
        <v>135000</v>
      </c>
      <c r="H6174" t="s">
        <v>20</v>
      </c>
      <c r="I6174" t="s">
        <v>12</v>
      </c>
    </row>
    <row r="6175" spans="1:9" x14ac:dyDescent="0.3">
      <c r="A6175">
        <v>6177</v>
      </c>
      <c r="B6175">
        <v>27</v>
      </c>
      <c r="C6175" t="s">
        <v>8</v>
      </c>
      <c r="D6175" t="s">
        <v>9</v>
      </c>
      <c r="E6175" t="s">
        <v>10</v>
      </c>
      <c r="F6175">
        <v>3</v>
      </c>
      <c r="G6175" s="1">
        <v>80000</v>
      </c>
      <c r="H6175" t="s">
        <v>20</v>
      </c>
      <c r="I6175" t="s">
        <v>56</v>
      </c>
    </row>
    <row r="6176" spans="1:9" x14ac:dyDescent="0.3">
      <c r="A6176">
        <v>6178</v>
      </c>
      <c r="B6176">
        <v>36</v>
      </c>
      <c r="C6176" t="s">
        <v>13</v>
      </c>
      <c r="D6176" t="s">
        <v>18</v>
      </c>
      <c r="E6176" t="s">
        <v>109</v>
      </c>
      <c r="F6176">
        <v>13</v>
      </c>
      <c r="G6176" s="1">
        <v>185000</v>
      </c>
      <c r="H6176" t="s">
        <v>32</v>
      </c>
      <c r="I6176" t="s">
        <v>33</v>
      </c>
    </row>
    <row r="6177" spans="1:9" x14ac:dyDescent="0.3">
      <c r="A6177">
        <v>6179</v>
      </c>
      <c r="B6177">
        <v>25</v>
      </c>
      <c r="C6177" t="s">
        <v>8</v>
      </c>
      <c r="D6177" t="s">
        <v>9</v>
      </c>
      <c r="E6177" t="s">
        <v>25</v>
      </c>
      <c r="F6177">
        <v>1</v>
      </c>
      <c r="G6177" s="1">
        <v>60000</v>
      </c>
      <c r="H6177" t="s">
        <v>11</v>
      </c>
      <c r="I6177" t="s">
        <v>23</v>
      </c>
    </row>
    <row r="6178" spans="1:9" x14ac:dyDescent="0.3">
      <c r="A6178">
        <v>6180</v>
      </c>
      <c r="B6178">
        <v>30</v>
      </c>
      <c r="C6178" t="s">
        <v>13</v>
      </c>
      <c r="D6178" t="s">
        <v>9</v>
      </c>
      <c r="E6178" t="s">
        <v>29</v>
      </c>
      <c r="F6178">
        <v>5</v>
      </c>
      <c r="G6178" s="1">
        <v>95000</v>
      </c>
      <c r="H6178" t="s">
        <v>32</v>
      </c>
      <c r="I6178" t="s">
        <v>12</v>
      </c>
    </row>
    <row r="6179" spans="1:9" x14ac:dyDescent="0.3">
      <c r="A6179">
        <v>6181</v>
      </c>
      <c r="B6179">
        <v>34</v>
      </c>
      <c r="C6179" t="s">
        <v>8</v>
      </c>
      <c r="D6179" t="s">
        <v>18</v>
      </c>
      <c r="E6179" t="s">
        <v>92</v>
      </c>
      <c r="F6179">
        <v>12</v>
      </c>
      <c r="G6179" s="1">
        <v>170000</v>
      </c>
      <c r="H6179" t="s">
        <v>32</v>
      </c>
      <c r="I6179" t="s">
        <v>12</v>
      </c>
    </row>
    <row r="6180" spans="1:9" x14ac:dyDescent="0.3">
      <c r="A6180">
        <v>6182</v>
      </c>
      <c r="B6180">
        <v>28</v>
      </c>
      <c r="C6180" t="s">
        <v>13</v>
      </c>
      <c r="D6180" t="s">
        <v>9</v>
      </c>
      <c r="E6180" t="s">
        <v>24</v>
      </c>
      <c r="F6180">
        <v>3</v>
      </c>
      <c r="G6180" s="1">
        <v>65000</v>
      </c>
      <c r="H6180" t="s">
        <v>20</v>
      </c>
      <c r="I6180" t="s">
        <v>12</v>
      </c>
    </row>
    <row r="6181" spans="1:9" x14ac:dyDescent="0.3">
      <c r="A6181">
        <v>6183</v>
      </c>
      <c r="B6181">
        <v>32</v>
      </c>
      <c r="C6181" t="s">
        <v>8</v>
      </c>
      <c r="D6181" t="s">
        <v>9</v>
      </c>
      <c r="E6181" t="s">
        <v>25</v>
      </c>
      <c r="F6181">
        <v>7</v>
      </c>
      <c r="G6181" s="1">
        <v>120000</v>
      </c>
      <c r="H6181" t="s">
        <v>16</v>
      </c>
      <c r="I6181" t="s">
        <v>17</v>
      </c>
    </row>
    <row r="6182" spans="1:9" x14ac:dyDescent="0.3">
      <c r="A6182">
        <v>6184</v>
      </c>
      <c r="B6182">
        <v>24</v>
      </c>
      <c r="C6182" t="s">
        <v>13</v>
      </c>
      <c r="D6182" t="s">
        <v>210</v>
      </c>
      <c r="E6182" t="s">
        <v>217</v>
      </c>
      <c r="F6182">
        <v>0</v>
      </c>
      <c r="G6182" s="1">
        <v>25000</v>
      </c>
      <c r="H6182" t="s">
        <v>32</v>
      </c>
      <c r="I6182" t="s">
        <v>23</v>
      </c>
    </row>
    <row r="6183" spans="1:9" x14ac:dyDescent="0.3">
      <c r="A6183">
        <v>6185</v>
      </c>
      <c r="B6183">
        <v>38</v>
      </c>
      <c r="C6183" t="s">
        <v>8</v>
      </c>
      <c r="D6183" t="s">
        <v>14</v>
      </c>
      <c r="E6183" t="s">
        <v>218</v>
      </c>
      <c r="F6183">
        <v>14</v>
      </c>
      <c r="G6183" s="1">
        <v>195000</v>
      </c>
      <c r="H6183" t="s">
        <v>20</v>
      </c>
      <c r="I6183" t="s">
        <v>12</v>
      </c>
    </row>
    <row r="6184" spans="1:9" x14ac:dyDescent="0.3">
      <c r="A6184">
        <v>6186</v>
      </c>
      <c r="B6184">
        <v>40</v>
      </c>
      <c r="C6184" t="s">
        <v>13</v>
      </c>
      <c r="D6184" t="s">
        <v>9</v>
      </c>
      <c r="E6184" t="s">
        <v>51</v>
      </c>
      <c r="F6184">
        <v>16</v>
      </c>
      <c r="G6184" s="1">
        <v>215000</v>
      </c>
      <c r="H6184" t="s">
        <v>27</v>
      </c>
      <c r="I6184" t="s">
        <v>12</v>
      </c>
    </row>
    <row r="6185" spans="1:9" x14ac:dyDescent="0.3">
      <c r="A6185">
        <v>6187</v>
      </c>
      <c r="B6185">
        <v>27</v>
      </c>
      <c r="C6185" t="s">
        <v>8</v>
      </c>
      <c r="D6185" t="s">
        <v>9</v>
      </c>
      <c r="E6185" t="s">
        <v>57</v>
      </c>
      <c r="F6185">
        <v>2</v>
      </c>
      <c r="G6185" s="1">
        <v>55000</v>
      </c>
      <c r="H6185" t="s">
        <v>20</v>
      </c>
      <c r="I6185" t="s">
        <v>12</v>
      </c>
    </row>
    <row r="6186" spans="1:9" x14ac:dyDescent="0.3">
      <c r="A6186">
        <v>6188</v>
      </c>
      <c r="B6186">
        <v>32</v>
      </c>
      <c r="C6186" t="s">
        <v>13</v>
      </c>
      <c r="D6186" t="s">
        <v>18</v>
      </c>
      <c r="E6186" t="s">
        <v>60</v>
      </c>
      <c r="F6186">
        <v>9</v>
      </c>
      <c r="G6186" s="1">
        <v>145000</v>
      </c>
      <c r="H6186" t="s">
        <v>11</v>
      </c>
      <c r="I6186" t="s">
        <v>12</v>
      </c>
    </row>
    <row r="6187" spans="1:9" x14ac:dyDescent="0.3">
      <c r="A6187">
        <v>6189</v>
      </c>
      <c r="B6187">
        <v>29</v>
      </c>
      <c r="C6187" t="s">
        <v>8</v>
      </c>
      <c r="D6187" t="s">
        <v>9</v>
      </c>
      <c r="E6187" t="s">
        <v>24</v>
      </c>
      <c r="F6187">
        <v>4</v>
      </c>
      <c r="G6187" s="1">
        <v>75000</v>
      </c>
      <c r="H6187" t="s">
        <v>20</v>
      </c>
      <c r="I6187" t="s">
        <v>23</v>
      </c>
    </row>
    <row r="6188" spans="1:9" x14ac:dyDescent="0.3">
      <c r="A6188">
        <v>6190</v>
      </c>
      <c r="B6188">
        <v>33</v>
      </c>
      <c r="C6188" t="s">
        <v>13</v>
      </c>
      <c r="D6188" t="s">
        <v>14</v>
      </c>
      <c r="E6188" t="s">
        <v>42</v>
      </c>
      <c r="F6188">
        <v>9</v>
      </c>
      <c r="G6188" s="1">
        <v>135000</v>
      </c>
      <c r="H6188" t="s">
        <v>11</v>
      </c>
      <c r="I6188" t="s">
        <v>35</v>
      </c>
    </row>
    <row r="6189" spans="1:9" x14ac:dyDescent="0.3">
      <c r="A6189">
        <v>6191</v>
      </c>
      <c r="B6189">
        <v>27</v>
      </c>
      <c r="C6189" t="s">
        <v>8</v>
      </c>
      <c r="D6189" t="s">
        <v>9</v>
      </c>
      <c r="E6189" t="s">
        <v>10</v>
      </c>
      <c r="F6189">
        <v>3</v>
      </c>
      <c r="G6189" s="1">
        <v>80000</v>
      </c>
      <c r="H6189" t="s">
        <v>16</v>
      </c>
      <c r="I6189" t="s">
        <v>23</v>
      </c>
    </row>
    <row r="6190" spans="1:9" x14ac:dyDescent="0.3">
      <c r="A6190">
        <v>6192</v>
      </c>
      <c r="B6190">
        <v>36</v>
      </c>
      <c r="C6190" t="s">
        <v>13</v>
      </c>
      <c r="D6190" t="s">
        <v>18</v>
      </c>
      <c r="E6190" t="s">
        <v>109</v>
      </c>
      <c r="F6190">
        <v>13</v>
      </c>
      <c r="G6190" s="1">
        <v>185000</v>
      </c>
      <c r="H6190" t="s">
        <v>16</v>
      </c>
      <c r="I6190" t="s">
        <v>23</v>
      </c>
    </row>
    <row r="6191" spans="1:9" x14ac:dyDescent="0.3">
      <c r="A6191">
        <v>6193</v>
      </c>
      <c r="B6191">
        <v>25</v>
      </c>
      <c r="C6191" t="s">
        <v>8</v>
      </c>
      <c r="D6191" t="s">
        <v>9</v>
      </c>
      <c r="E6191" t="s">
        <v>25</v>
      </c>
      <c r="F6191">
        <v>1</v>
      </c>
      <c r="G6191" s="1">
        <v>60000</v>
      </c>
      <c r="H6191" t="s">
        <v>16</v>
      </c>
      <c r="I6191" t="s">
        <v>39</v>
      </c>
    </row>
    <row r="6192" spans="1:9" x14ac:dyDescent="0.3">
      <c r="A6192">
        <v>6194</v>
      </c>
      <c r="B6192">
        <v>30</v>
      </c>
      <c r="C6192" t="s">
        <v>13</v>
      </c>
      <c r="D6192" t="s">
        <v>9</v>
      </c>
      <c r="E6192" t="s">
        <v>29</v>
      </c>
      <c r="F6192">
        <v>5</v>
      </c>
      <c r="G6192" s="1">
        <v>95000</v>
      </c>
      <c r="H6192" t="s">
        <v>27</v>
      </c>
      <c r="I6192" t="s">
        <v>30</v>
      </c>
    </row>
    <row r="6193" spans="1:9" x14ac:dyDescent="0.3">
      <c r="A6193">
        <v>6195</v>
      </c>
      <c r="B6193">
        <v>34</v>
      </c>
      <c r="C6193" t="s">
        <v>8</v>
      </c>
      <c r="D6193" t="s">
        <v>18</v>
      </c>
      <c r="E6193" t="s">
        <v>92</v>
      </c>
      <c r="F6193">
        <v>12</v>
      </c>
      <c r="G6193" s="1">
        <v>170000</v>
      </c>
      <c r="H6193" t="s">
        <v>27</v>
      </c>
      <c r="I6193" t="s">
        <v>28</v>
      </c>
    </row>
    <row r="6194" spans="1:9" x14ac:dyDescent="0.3">
      <c r="A6194">
        <v>6196</v>
      </c>
      <c r="B6194">
        <v>28</v>
      </c>
      <c r="C6194" t="s">
        <v>13</v>
      </c>
      <c r="D6194" t="s">
        <v>9</v>
      </c>
      <c r="E6194" t="s">
        <v>24</v>
      </c>
      <c r="F6194">
        <v>3</v>
      </c>
      <c r="G6194" s="1">
        <v>65000</v>
      </c>
      <c r="H6194" t="s">
        <v>11</v>
      </c>
      <c r="I6194" t="s">
        <v>23</v>
      </c>
    </row>
    <row r="6195" spans="1:9" x14ac:dyDescent="0.3">
      <c r="A6195">
        <v>6197</v>
      </c>
      <c r="B6195">
        <v>32</v>
      </c>
      <c r="C6195" t="s">
        <v>8</v>
      </c>
      <c r="D6195" t="s">
        <v>9</v>
      </c>
      <c r="E6195" t="s">
        <v>25</v>
      </c>
      <c r="F6195">
        <v>7</v>
      </c>
      <c r="G6195" s="1">
        <v>120000</v>
      </c>
      <c r="H6195" t="s">
        <v>16</v>
      </c>
      <c r="I6195" t="s">
        <v>23</v>
      </c>
    </row>
    <row r="6196" spans="1:9" x14ac:dyDescent="0.3">
      <c r="A6196">
        <v>6198</v>
      </c>
      <c r="B6196">
        <v>24</v>
      </c>
      <c r="C6196" t="s">
        <v>13</v>
      </c>
      <c r="D6196" t="s">
        <v>210</v>
      </c>
      <c r="E6196" t="s">
        <v>217</v>
      </c>
      <c r="F6196">
        <v>0</v>
      </c>
      <c r="G6196" s="1">
        <v>25000</v>
      </c>
      <c r="H6196" t="s">
        <v>27</v>
      </c>
      <c r="I6196" t="s">
        <v>12</v>
      </c>
    </row>
    <row r="6197" spans="1:9" x14ac:dyDescent="0.3">
      <c r="A6197">
        <v>6199</v>
      </c>
      <c r="B6197">
        <v>38</v>
      </c>
      <c r="C6197" t="s">
        <v>8</v>
      </c>
      <c r="D6197" t="s">
        <v>14</v>
      </c>
      <c r="E6197" t="s">
        <v>218</v>
      </c>
      <c r="F6197">
        <v>14</v>
      </c>
      <c r="G6197" s="1">
        <v>195000</v>
      </c>
      <c r="H6197" t="s">
        <v>16</v>
      </c>
      <c r="I6197" t="s">
        <v>39</v>
      </c>
    </row>
    <row r="6198" spans="1:9" x14ac:dyDescent="0.3">
      <c r="A6198">
        <v>6200</v>
      </c>
      <c r="B6198">
        <v>40</v>
      </c>
      <c r="C6198" t="s">
        <v>13</v>
      </c>
      <c r="D6198" t="s">
        <v>9</v>
      </c>
      <c r="E6198" t="s">
        <v>51</v>
      </c>
      <c r="F6198">
        <v>16</v>
      </c>
      <c r="G6198" s="1">
        <v>215000</v>
      </c>
      <c r="H6198" t="s">
        <v>20</v>
      </c>
      <c r="I6198" t="s">
        <v>12</v>
      </c>
    </row>
    <row r="6199" spans="1:9" x14ac:dyDescent="0.3">
      <c r="A6199">
        <v>6201</v>
      </c>
      <c r="B6199">
        <v>27</v>
      </c>
      <c r="C6199" t="s">
        <v>8</v>
      </c>
      <c r="D6199" t="s">
        <v>9</v>
      </c>
      <c r="E6199" t="s">
        <v>57</v>
      </c>
      <c r="F6199">
        <v>2</v>
      </c>
      <c r="G6199" s="1">
        <v>55000</v>
      </c>
      <c r="H6199" t="s">
        <v>27</v>
      </c>
      <c r="I6199" t="s">
        <v>28</v>
      </c>
    </row>
    <row r="6200" spans="1:9" x14ac:dyDescent="0.3">
      <c r="A6200">
        <v>6202</v>
      </c>
      <c r="B6200">
        <v>32</v>
      </c>
      <c r="C6200" t="s">
        <v>13</v>
      </c>
      <c r="D6200" t="s">
        <v>18</v>
      </c>
      <c r="E6200" t="s">
        <v>60</v>
      </c>
      <c r="F6200">
        <v>9</v>
      </c>
      <c r="G6200" s="1">
        <v>145000</v>
      </c>
      <c r="H6200" t="s">
        <v>27</v>
      </c>
      <c r="I6200" t="s">
        <v>28</v>
      </c>
    </row>
    <row r="6201" spans="1:9" x14ac:dyDescent="0.3">
      <c r="A6201">
        <v>6203</v>
      </c>
      <c r="B6201">
        <v>29</v>
      </c>
      <c r="C6201" t="s">
        <v>8</v>
      </c>
      <c r="D6201" t="s">
        <v>9</v>
      </c>
      <c r="E6201" t="s">
        <v>24</v>
      </c>
      <c r="F6201">
        <v>4</v>
      </c>
      <c r="G6201" s="1">
        <v>75000</v>
      </c>
      <c r="H6201" t="s">
        <v>20</v>
      </c>
      <c r="I6201" t="s">
        <v>23</v>
      </c>
    </row>
    <row r="6202" spans="1:9" x14ac:dyDescent="0.3">
      <c r="A6202">
        <v>6204</v>
      </c>
      <c r="B6202">
        <v>33</v>
      </c>
      <c r="C6202" t="s">
        <v>13</v>
      </c>
      <c r="D6202" t="s">
        <v>14</v>
      </c>
      <c r="E6202" t="s">
        <v>42</v>
      </c>
      <c r="F6202">
        <v>9</v>
      </c>
      <c r="G6202" s="1">
        <v>135000</v>
      </c>
      <c r="H6202" t="s">
        <v>32</v>
      </c>
      <c r="I6202" t="s">
        <v>33</v>
      </c>
    </row>
    <row r="6203" spans="1:9" x14ac:dyDescent="0.3">
      <c r="A6203">
        <v>6205</v>
      </c>
      <c r="B6203">
        <v>27</v>
      </c>
      <c r="C6203" t="s">
        <v>8</v>
      </c>
      <c r="D6203" t="s">
        <v>9</v>
      </c>
      <c r="E6203" t="s">
        <v>10</v>
      </c>
      <c r="F6203">
        <v>3</v>
      </c>
      <c r="G6203" s="1">
        <v>80000</v>
      </c>
      <c r="H6203" t="s">
        <v>27</v>
      </c>
      <c r="I6203" t="s">
        <v>28</v>
      </c>
    </row>
    <row r="6204" spans="1:9" x14ac:dyDescent="0.3">
      <c r="A6204">
        <v>6206</v>
      </c>
      <c r="B6204">
        <v>36</v>
      </c>
      <c r="C6204" t="s">
        <v>13</v>
      </c>
      <c r="D6204" t="s">
        <v>18</v>
      </c>
      <c r="E6204" t="s">
        <v>109</v>
      </c>
      <c r="F6204">
        <v>13</v>
      </c>
      <c r="G6204" s="1">
        <v>185000</v>
      </c>
      <c r="H6204" t="s">
        <v>32</v>
      </c>
      <c r="I6204" t="s">
        <v>33</v>
      </c>
    </row>
    <row r="6205" spans="1:9" x14ac:dyDescent="0.3">
      <c r="A6205">
        <v>6207</v>
      </c>
      <c r="B6205">
        <v>25</v>
      </c>
      <c r="C6205" t="s">
        <v>8</v>
      </c>
      <c r="D6205" t="s">
        <v>9</v>
      </c>
      <c r="E6205" t="s">
        <v>25</v>
      </c>
      <c r="F6205">
        <v>1</v>
      </c>
      <c r="G6205" s="1">
        <v>60000</v>
      </c>
      <c r="H6205" t="s">
        <v>11</v>
      </c>
      <c r="I6205" t="s">
        <v>23</v>
      </c>
    </row>
    <row r="6206" spans="1:9" x14ac:dyDescent="0.3">
      <c r="A6206">
        <v>6208</v>
      </c>
      <c r="B6206">
        <v>30</v>
      </c>
      <c r="C6206" t="s">
        <v>13</v>
      </c>
      <c r="D6206" t="s">
        <v>9</v>
      </c>
      <c r="E6206" t="s">
        <v>29</v>
      </c>
      <c r="F6206">
        <v>5</v>
      </c>
      <c r="G6206" s="1">
        <v>95000</v>
      </c>
      <c r="H6206" t="s">
        <v>16</v>
      </c>
      <c r="I6206" t="s">
        <v>17</v>
      </c>
    </row>
    <row r="6207" spans="1:9" x14ac:dyDescent="0.3">
      <c r="A6207">
        <v>6209</v>
      </c>
      <c r="B6207">
        <v>34</v>
      </c>
      <c r="C6207" t="s">
        <v>8</v>
      </c>
      <c r="D6207" t="s">
        <v>18</v>
      </c>
      <c r="E6207" t="s">
        <v>92</v>
      </c>
      <c r="F6207">
        <v>12</v>
      </c>
      <c r="G6207" s="1">
        <v>170000</v>
      </c>
      <c r="H6207" t="s">
        <v>11</v>
      </c>
      <c r="I6207" t="s">
        <v>44</v>
      </c>
    </row>
    <row r="6208" spans="1:9" x14ac:dyDescent="0.3">
      <c r="A6208">
        <v>6210</v>
      </c>
      <c r="B6208">
        <v>28</v>
      </c>
      <c r="C6208" t="s">
        <v>13</v>
      </c>
      <c r="D6208" t="s">
        <v>9</v>
      </c>
      <c r="E6208" t="s">
        <v>24</v>
      </c>
      <c r="F6208">
        <v>3</v>
      </c>
      <c r="G6208" s="1">
        <v>65000</v>
      </c>
      <c r="H6208" t="s">
        <v>11</v>
      </c>
      <c r="I6208" t="s">
        <v>44</v>
      </c>
    </row>
    <row r="6209" spans="1:9" x14ac:dyDescent="0.3">
      <c r="A6209">
        <v>6211</v>
      </c>
      <c r="B6209">
        <v>32</v>
      </c>
      <c r="C6209" t="s">
        <v>8</v>
      </c>
      <c r="D6209" t="s">
        <v>9</v>
      </c>
      <c r="E6209" t="s">
        <v>25</v>
      </c>
      <c r="F6209">
        <v>7</v>
      </c>
      <c r="G6209" s="1">
        <v>120000</v>
      </c>
      <c r="H6209" t="s">
        <v>20</v>
      </c>
      <c r="I6209" t="s">
        <v>12</v>
      </c>
    </row>
    <row r="6210" spans="1:9" x14ac:dyDescent="0.3">
      <c r="A6210">
        <v>6212</v>
      </c>
      <c r="B6210">
        <v>24</v>
      </c>
      <c r="C6210" t="s">
        <v>13</v>
      </c>
      <c r="D6210" t="s">
        <v>210</v>
      </c>
      <c r="E6210" t="s">
        <v>217</v>
      </c>
      <c r="F6210">
        <v>0</v>
      </c>
      <c r="G6210" s="1">
        <v>25000</v>
      </c>
      <c r="H6210" t="s">
        <v>32</v>
      </c>
      <c r="I6210" t="s">
        <v>33</v>
      </c>
    </row>
    <row r="6211" spans="1:9" x14ac:dyDescent="0.3">
      <c r="A6211">
        <v>6213</v>
      </c>
      <c r="B6211">
        <v>38</v>
      </c>
      <c r="C6211" t="s">
        <v>8</v>
      </c>
      <c r="D6211" t="s">
        <v>14</v>
      </c>
      <c r="E6211" t="s">
        <v>218</v>
      </c>
      <c r="F6211">
        <v>14</v>
      </c>
      <c r="G6211" s="1">
        <v>195000</v>
      </c>
      <c r="H6211" t="s">
        <v>27</v>
      </c>
      <c r="I6211" t="s">
        <v>30</v>
      </c>
    </row>
    <row r="6212" spans="1:9" x14ac:dyDescent="0.3">
      <c r="A6212">
        <v>6214</v>
      </c>
      <c r="B6212">
        <v>40</v>
      </c>
      <c r="C6212" t="s">
        <v>13</v>
      </c>
      <c r="D6212" t="s">
        <v>9</v>
      </c>
      <c r="E6212" t="s">
        <v>51</v>
      </c>
      <c r="F6212">
        <v>16</v>
      </c>
      <c r="G6212" s="1">
        <v>215000</v>
      </c>
      <c r="H6212" t="s">
        <v>27</v>
      </c>
      <c r="I6212" t="s">
        <v>12</v>
      </c>
    </row>
    <row r="6213" spans="1:9" x14ac:dyDescent="0.3">
      <c r="A6213">
        <v>6215</v>
      </c>
      <c r="B6213">
        <v>27</v>
      </c>
      <c r="C6213" t="s">
        <v>8</v>
      </c>
      <c r="D6213" t="s">
        <v>9</v>
      </c>
      <c r="E6213" t="s">
        <v>57</v>
      </c>
      <c r="F6213">
        <v>2</v>
      </c>
      <c r="G6213" s="1">
        <v>55000</v>
      </c>
      <c r="H6213" t="s">
        <v>27</v>
      </c>
      <c r="I6213" t="s">
        <v>12</v>
      </c>
    </row>
    <row r="6214" spans="1:9" x14ac:dyDescent="0.3">
      <c r="A6214">
        <v>6216</v>
      </c>
      <c r="B6214">
        <v>32</v>
      </c>
      <c r="C6214" t="s">
        <v>13</v>
      </c>
      <c r="D6214" t="s">
        <v>18</v>
      </c>
      <c r="E6214" t="s">
        <v>60</v>
      </c>
      <c r="F6214">
        <v>9</v>
      </c>
      <c r="G6214" s="1">
        <v>145000</v>
      </c>
      <c r="H6214" t="s">
        <v>27</v>
      </c>
      <c r="I6214" t="s">
        <v>12</v>
      </c>
    </row>
    <row r="6215" spans="1:9" x14ac:dyDescent="0.3">
      <c r="A6215">
        <v>6217</v>
      </c>
      <c r="B6215">
        <v>29</v>
      </c>
      <c r="C6215" t="s">
        <v>8</v>
      </c>
      <c r="D6215" t="s">
        <v>9</v>
      </c>
      <c r="E6215" t="s">
        <v>24</v>
      </c>
      <c r="F6215">
        <v>4</v>
      </c>
      <c r="G6215" s="1">
        <v>75000</v>
      </c>
      <c r="H6215" t="s">
        <v>11</v>
      </c>
      <c r="I6215" t="s">
        <v>44</v>
      </c>
    </row>
    <row r="6216" spans="1:9" x14ac:dyDescent="0.3">
      <c r="A6216">
        <v>6218</v>
      </c>
      <c r="B6216">
        <v>33</v>
      </c>
      <c r="C6216" t="s">
        <v>13</v>
      </c>
      <c r="D6216" t="s">
        <v>14</v>
      </c>
      <c r="E6216" t="s">
        <v>42</v>
      </c>
      <c r="F6216">
        <v>9</v>
      </c>
      <c r="G6216" s="1">
        <v>135000</v>
      </c>
      <c r="H6216" t="s">
        <v>27</v>
      </c>
      <c r="I6216" t="s">
        <v>28</v>
      </c>
    </row>
    <row r="6217" spans="1:9" x14ac:dyDescent="0.3">
      <c r="A6217">
        <v>6219</v>
      </c>
      <c r="B6217">
        <v>27</v>
      </c>
      <c r="C6217" t="s">
        <v>8</v>
      </c>
      <c r="D6217" t="s">
        <v>9</v>
      </c>
      <c r="E6217" t="s">
        <v>10</v>
      </c>
      <c r="F6217">
        <v>3</v>
      </c>
      <c r="G6217" s="1">
        <v>80000</v>
      </c>
      <c r="H6217" t="s">
        <v>32</v>
      </c>
      <c r="I6217" t="s">
        <v>12</v>
      </c>
    </row>
    <row r="6218" spans="1:9" x14ac:dyDescent="0.3">
      <c r="A6218">
        <v>6220</v>
      </c>
      <c r="B6218">
        <v>36</v>
      </c>
      <c r="C6218" t="s">
        <v>13</v>
      </c>
      <c r="D6218" t="s">
        <v>18</v>
      </c>
      <c r="E6218" t="s">
        <v>109</v>
      </c>
      <c r="F6218">
        <v>13</v>
      </c>
      <c r="G6218" s="1">
        <v>185000</v>
      </c>
      <c r="H6218" t="s">
        <v>32</v>
      </c>
      <c r="I6218" t="s">
        <v>12</v>
      </c>
    </row>
    <row r="6219" spans="1:9" x14ac:dyDescent="0.3">
      <c r="A6219">
        <v>6221</v>
      </c>
      <c r="B6219">
        <v>25</v>
      </c>
      <c r="C6219" t="s">
        <v>8</v>
      </c>
      <c r="D6219" t="s">
        <v>9</v>
      </c>
      <c r="E6219" t="s">
        <v>25</v>
      </c>
      <c r="F6219">
        <v>1</v>
      </c>
      <c r="G6219" s="1">
        <v>60000</v>
      </c>
      <c r="H6219" t="s">
        <v>11</v>
      </c>
      <c r="I6219" t="s">
        <v>44</v>
      </c>
    </row>
    <row r="6220" spans="1:9" x14ac:dyDescent="0.3">
      <c r="A6220">
        <v>6222</v>
      </c>
      <c r="B6220">
        <v>30</v>
      </c>
      <c r="C6220" t="s">
        <v>13</v>
      </c>
      <c r="D6220" t="s">
        <v>9</v>
      </c>
      <c r="E6220" t="s">
        <v>29</v>
      </c>
      <c r="F6220">
        <v>5</v>
      </c>
      <c r="G6220" s="1">
        <v>95000</v>
      </c>
      <c r="H6220" t="s">
        <v>27</v>
      </c>
      <c r="I6220" t="s">
        <v>28</v>
      </c>
    </row>
    <row r="6221" spans="1:9" x14ac:dyDescent="0.3">
      <c r="A6221">
        <v>6223</v>
      </c>
      <c r="B6221">
        <v>34</v>
      </c>
      <c r="C6221" t="s">
        <v>8</v>
      </c>
      <c r="D6221" t="s">
        <v>18</v>
      </c>
      <c r="E6221" t="s">
        <v>92</v>
      </c>
      <c r="F6221">
        <v>12</v>
      </c>
      <c r="G6221" s="1">
        <v>170000</v>
      </c>
      <c r="H6221" t="s">
        <v>11</v>
      </c>
      <c r="I6221" t="s">
        <v>23</v>
      </c>
    </row>
    <row r="6222" spans="1:9" x14ac:dyDescent="0.3">
      <c r="A6222">
        <v>6224</v>
      </c>
      <c r="B6222">
        <v>28</v>
      </c>
      <c r="C6222" t="s">
        <v>13</v>
      </c>
      <c r="D6222" t="s">
        <v>9</v>
      </c>
      <c r="E6222" t="s">
        <v>24</v>
      </c>
      <c r="F6222">
        <v>3</v>
      </c>
      <c r="G6222" s="1">
        <v>65000</v>
      </c>
      <c r="H6222" t="s">
        <v>11</v>
      </c>
      <c r="I6222" t="s">
        <v>35</v>
      </c>
    </row>
    <row r="6223" spans="1:9" x14ac:dyDescent="0.3">
      <c r="A6223">
        <v>6225</v>
      </c>
      <c r="B6223">
        <v>32</v>
      </c>
      <c r="C6223" t="s">
        <v>8</v>
      </c>
      <c r="D6223" t="s">
        <v>9</v>
      </c>
      <c r="E6223" t="s">
        <v>25</v>
      </c>
      <c r="F6223">
        <v>7</v>
      </c>
      <c r="G6223" s="1">
        <v>120000</v>
      </c>
      <c r="H6223" t="s">
        <v>20</v>
      </c>
      <c r="I6223" t="s">
        <v>23</v>
      </c>
    </row>
    <row r="6224" spans="1:9" x14ac:dyDescent="0.3">
      <c r="A6224">
        <v>6226</v>
      </c>
      <c r="B6224">
        <v>24</v>
      </c>
      <c r="C6224" t="s">
        <v>13</v>
      </c>
      <c r="D6224" t="s">
        <v>210</v>
      </c>
      <c r="E6224" t="s">
        <v>217</v>
      </c>
      <c r="F6224">
        <v>0</v>
      </c>
      <c r="G6224" s="1">
        <v>25000</v>
      </c>
      <c r="H6224" t="s">
        <v>32</v>
      </c>
      <c r="I6224" t="s">
        <v>12</v>
      </c>
    </row>
    <row r="6225" spans="1:9" x14ac:dyDescent="0.3">
      <c r="A6225">
        <v>6227</v>
      </c>
      <c r="B6225">
        <v>38</v>
      </c>
      <c r="C6225" t="s">
        <v>8</v>
      </c>
      <c r="D6225" t="s">
        <v>14</v>
      </c>
      <c r="E6225" t="s">
        <v>218</v>
      </c>
      <c r="F6225">
        <v>14</v>
      </c>
      <c r="G6225" s="1">
        <v>195000</v>
      </c>
      <c r="H6225" t="s">
        <v>16</v>
      </c>
      <c r="I6225" t="s">
        <v>23</v>
      </c>
    </row>
    <row r="6226" spans="1:9" x14ac:dyDescent="0.3">
      <c r="A6226">
        <v>6228</v>
      </c>
      <c r="B6226">
        <v>40</v>
      </c>
      <c r="C6226" t="s">
        <v>13</v>
      </c>
      <c r="D6226" t="s">
        <v>9</v>
      </c>
      <c r="E6226" t="s">
        <v>51</v>
      </c>
      <c r="F6226">
        <v>16</v>
      </c>
      <c r="G6226" s="1">
        <v>215000</v>
      </c>
      <c r="H6226" t="s">
        <v>32</v>
      </c>
      <c r="I6226" t="s">
        <v>12</v>
      </c>
    </row>
    <row r="6227" spans="1:9" x14ac:dyDescent="0.3">
      <c r="A6227">
        <v>6229</v>
      </c>
      <c r="B6227">
        <v>27</v>
      </c>
      <c r="C6227" t="s">
        <v>8</v>
      </c>
      <c r="D6227" t="s">
        <v>9</v>
      </c>
      <c r="E6227" t="s">
        <v>57</v>
      </c>
      <c r="F6227">
        <v>2</v>
      </c>
      <c r="G6227" s="1">
        <v>55000</v>
      </c>
      <c r="H6227" t="s">
        <v>27</v>
      </c>
      <c r="I6227" t="s">
        <v>30</v>
      </c>
    </row>
    <row r="6228" spans="1:9" x14ac:dyDescent="0.3">
      <c r="A6228">
        <v>6230</v>
      </c>
      <c r="B6228">
        <v>32</v>
      </c>
      <c r="C6228" t="s">
        <v>13</v>
      </c>
      <c r="D6228" t="s">
        <v>18</v>
      </c>
      <c r="E6228" t="s">
        <v>60</v>
      </c>
      <c r="F6228">
        <v>9</v>
      </c>
      <c r="G6228" s="1">
        <v>145000</v>
      </c>
      <c r="H6228" t="s">
        <v>11</v>
      </c>
      <c r="I6228" t="s">
        <v>23</v>
      </c>
    </row>
    <row r="6229" spans="1:9" x14ac:dyDescent="0.3">
      <c r="A6229">
        <v>6231</v>
      </c>
      <c r="B6229">
        <v>29</v>
      </c>
      <c r="C6229" t="s">
        <v>8</v>
      </c>
      <c r="D6229" t="s">
        <v>9</v>
      </c>
      <c r="E6229" t="s">
        <v>24</v>
      </c>
      <c r="F6229">
        <v>4</v>
      </c>
      <c r="G6229" s="1">
        <v>75000</v>
      </c>
      <c r="H6229" t="s">
        <v>16</v>
      </c>
      <c r="I6229" t="s">
        <v>12</v>
      </c>
    </row>
    <row r="6230" spans="1:9" x14ac:dyDescent="0.3">
      <c r="A6230">
        <v>6232</v>
      </c>
      <c r="B6230">
        <v>33</v>
      </c>
      <c r="C6230" t="s">
        <v>13</v>
      </c>
      <c r="D6230" t="s">
        <v>14</v>
      </c>
      <c r="E6230" t="s">
        <v>42</v>
      </c>
      <c r="F6230">
        <v>9</v>
      </c>
      <c r="G6230" s="1">
        <v>135000</v>
      </c>
      <c r="H6230" t="s">
        <v>20</v>
      </c>
      <c r="I6230" t="s">
        <v>56</v>
      </c>
    </row>
    <row r="6231" spans="1:9" x14ac:dyDescent="0.3">
      <c r="A6231">
        <v>6233</v>
      </c>
      <c r="B6231">
        <v>27</v>
      </c>
      <c r="C6231" t="s">
        <v>8</v>
      </c>
      <c r="D6231" t="s">
        <v>9</v>
      </c>
      <c r="E6231" t="s">
        <v>10</v>
      </c>
      <c r="F6231">
        <v>3</v>
      </c>
      <c r="G6231" s="1">
        <v>80000</v>
      </c>
      <c r="H6231" t="s">
        <v>32</v>
      </c>
      <c r="I6231" t="s">
        <v>23</v>
      </c>
    </row>
    <row r="6232" spans="1:9" x14ac:dyDescent="0.3">
      <c r="A6232">
        <v>6234</v>
      </c>
      <c r="B6232">
        <v>36</v>
      </c>
      <c r="C6232" t="s">
        <v>13</v>
      </c>
      <c r="D6232" t="s">
        <v>18</v>
      </c>
      <c r="E6232" t="s">
        <v>109</v>
      </c>
      <c r="F6232">
        <v>13</v>
      </c>
      <c r="G6232" s="1">
        <v>185000</v>
      </c>
      <c r="H6232" t="s">
        <v>16</v>
      </c>
      <c r="I6232" t="s">
        <v>23</v>
      </c>
    </row>
    <row r="6233" spans="1:9" x14ac:dyDescent="0.3">
      <c r="A6233">
        <v>6235</v>
      </c>
      <c r="B6233">
        <v>25</v>
      </c>
      <c r="C6233" t="s">
        <v>8</v>
      </c>
      <c r="D6233" t="s">
        <v>9</v>
      </c>
      <c r="E6233" t="s">
        <v>25</v>
      </c>
      <c r="F6233">
        <v>1</v>
      </c>
      <c r="G6233" s="1">
        <v>60000</v>
      </c>
      <c r="H6233" t="s">
        <v>20</v>
      </c>
      <c r="I6233" t="s">
        <v>56</v>
      </c>
    </row>
    <row r="6234" spans="1:9" x14ac:dyDescent="0.3">
      <c r="A6234">
        <v>6236</v>
      </c>
      <c r="B6234">
        <v>30</v>
      </c>
      <c r="C6234" t="s">
        <v>13</v>
      </c>
      <c r="D6234" t="s">
        <v>9</v>
      </c>
      <c r="E6234" t="s">
        <v>29</v>
      </c>
      <c r="F6234">
        <v>5</v>
      </c>
      <c r="G6234" s="1">
        <v>95000</v>
      </c>
      <c r="H6234" t="s">
        <v>11</v>
      </c>
      <c r="I6234" t="s">
        <v>35</v>
      </c>
    </row>
    <row r="6235" spans="1:9" x14ac:dyDescent="0.3">
      <c r="A6235">
        <v>6237</v>
      </c>
      <c r="B6235">
        <v>34</v>
      </c>
      <c r="C6235" t="s">
        <v>8</v>
      </c>
      <c r="D6235" t="s">
        <v>18</v>
      </c>
      <c r="E6235" t="s">
        <v>92</v>
      </c>
      <c r="F6235">
        <v>12</v>
      </c>
      <c r="G6235" s="1">
        <v>170000</v>
      </c>
      <c r="H6235" t="s">
        <v>32</v>
      </c>
      <c r="I6235" t="s">
        <v>33</v>
      </c>
    </row>
    <row r="6236" spans="1:9" x14ac:dyDescent="0.3">
      <c r="A6236">
        <v>6238</v>
      </c>
      <c r="B6236">
        <v>28</v>
      </c>
      <c r="C6236" t="s">
        <v>13</v>
      </c>
      <c r="D6236" t="s">
        <v>9</v>
      </c>
      <c r="E6236" t="s">
        <v>24</v>
      </c>
      <c r="F6236">
        <v>3</v>
      </c>
      <c r="G6236" s="1">
        <v>65000</v>
      </c>
      <c r="H6236" t="s">
        <v>16</v>
      </c>
      <c r="I6236" t="s">
        <v>17</v>
      </c>
    </row>
    <row r="6237" spans="1:9" x14ac:dyDescent="0.3">
      <c r="A6237">
        <v>6239</v>
      </c>
      <c r="B6237">
        <v>32</v>
      </c>
      <c r="C6237" t="s">
        <v>8</v>
      </c>
      <c r="D6237" t="s">
        <v>9</v>
      </c>
      <c r="E6237" t="s">
        <v>25</v>
      </c>
      <c r="F6237">
        <v>7</v>
      </c>
      <c r="G6237" s="1">
        <v>120000</v>
      </c>
      <c r="H6237" t="s">
        <v>32</v>
      </c>
      <c r="I6237" t="s">
        <v>23</v>
      </c>
    </row>
    <row r="6238" spans="1:9" x14ac:dyDescent="0.3">
      <c r="A6238">
        <v>6240</v>
      </c>
      <c r="B6238">
        <v>24</v>
      </c>
      <c r="C6238" t="s">
        <v>13</v>
      </c>
      <c r="D6238" t="s">
        <v>210</v>
      </c>
      <c r="E6238" t="s">
        <v>217</v>
      </c>
      <c r="F6238">
        <v>0</v>
      </c>
      <c r="G6238" s="1">
        <v>25000</v>
      </c>
      <c r="H6238" t="s">
        <v>11</v>
      </c>
      <c r="I6238" t="s">
        <v>35</v>
      </c>
    </row>
    <row r="6239" spans="1:9" x14ac:dyDescent="0.3">
      <c r="A6239">
        <v>6241</v>
      </c>
      <c r="B6239">
        <v>38</v>
      </c>
      <c r="C6239" t="s">
        <v>8</v>
      </c>
      <c r="D6239" t="s">
        <v>14</v>
      </c>
      <c r="E6239" t="s">
        <v>218</v>
      </c>
      <c r="F6239">
        <v>14</v>
      </c>
      <c r="G6239" s="1">
        <v>195000</v>
      </c>
      <c r="H6239" t="s">
        <v>20</v>
      </c>
      <c r="I6239" t="s">
        <v>23</v>
      </c>
    </row>
    <row r="6240" spans="1:9" x14ac:dyDescent="0.3">
      <c r="A6240">
        <v>6242</v>
      </c>
      <c r="B6240">
        <v>40</v>
      </c>
      <c r="C6240" t="s">
        <v>13</v>
      </c>
      <c r="D6240" t="s">
        <v>9</v>
      </c>
      <c r="E6240" t="s">
        <v>51</v>
      </c>
      <c r="F6240">
        <v>16</v>
      </c>
      <c r="G6240" s="1">
        <v>215000</v>
      </c>
      <c r="H6240" t="s">
        <v>20</v>
      </c>
      <c r="I6240" t="s">
        <v>12</v>
      </c>
    </row>
    <row r="6241" spans="1:9" x14ac:dyDescent="0.3">
      <c r="A6241">
        <v>6243</v>
      </c>
      <c r="B6241">
        <v>27</v>
      </c>
      <c r="C6241" t="s">
        <v>8</v>
      </c>
      <c r="D6241" t="s">
        <v>9</v>
      </c>
      <c r="E6241" t="s">
        <v>57</v>
      </c>
      <c r="F6241">
        <v>2</v>
      </c>
      <c r="G6241" s="1">
        <v>55000</v>
      </c>
      <c r="H6241" t="s">
        <v>27</v>
      </c>
      <c r="I6241" t="s">
        <v>28</v>
      </c>
    </row>
    <row r="6242" spans="1:9" x14ac:dyDescent="0.3">
      <c r="A6242">
        <v>6244</v>
      </c>
      <c r="B6242">
        <v>32</v>
      </c>
      <c r="C6242" t="s">
        <v>13</v>
      </c>
      <c r="D6242" t="s">
        <v>18</v>
      </c>
      <c r="E6242" t="s">
        <v>60</v>
      </c>
      <c r="F6242">
        <v>9</v>
      </c>
      <c r="G6242" s="1">
        <v>145000</v>
      </c>
      <c r="H6242" t="s">
        <v>16</v>
      </c>
      <c r="I6242" t="s">
        <v>23</v>
      </c>
    </row>
    <row r="6243" spans="1:9" x14ac:dyDescent="0.3">
      <c r="A6243">
        <v>6245</v>
      </c>
      <c r="B6243">
        <v>29</v>
      </c>
      <c r="C6243" t="s">
        <v>8</v>
      </c>
      <c r="D6243" t="s">
        <v>9</v>
      </c>
      <c r="E6243" t="s">
        <v>24</v>
      </c>
      <c r="F6243">
        <v>4</v>
      </c>
      <c r="G6243" s="1">
        <v>75000</v>
      </c>
      <c r="H6243" t="s">
        <v>11</v>
      </c>
      <c r="I6243" t="s">
        <v>35</v>
      </c>
    </row>
    <row r="6244" spans="1:9" x14ac:dyDescent="0.3">
      <c r="A6244">
        <v>6246</v>
      </c>
      <c r="B6244">
        <v>33</v>
      </c>
      <c r="C6244" t="s">
        <v>13</v>
      </c>
      <c r="D6244" t="s">
        <v>14</v>
      </c>
      <c r="E6244" t="s">
        <v>42</v>
      </c>
      <c r="F6244">
        <v>9</v>
      </c>
      <c r="G6244" s="1">
        <v>135000</v>
      </c>
      <c r="H6244" t="s">
        <v>27</v>
      </c>
      <c r="I6244" t="s">
        <v>28</v>
      </c>
    </row>
    <row r="6245" spans="1:9" x14ac:dyDescent="0.3">
      <c r="A6245">
        <v>6247</v>
      </c>
      <c r="B6245">
        <v>27</v>
      </c>
      <c r="C6245" t="s">
        <v>8</v>
      </c>
      <c r="D6245" t="s">
        <v>9</v>
      </c>
      <c r="E6245" t="s">
        <v>10</v>
      </c>
      <c r="F6245">
        <v>3</v>
      </c>
      <c r="G6245" s="1">
        <v>80000</v>
      </c>
      <c r="H6245" t="s">
        <v>11</v>
      </c>
      <c r="I6245" t="s">
        <v>44</v>
      </c>
    </row>
    <row r="6246" spans="1:9" x14ac:dyDescent="0.3">
      <c r="A6246">
        <v>6248</v>
      </c>
      <c r="B6246">
        <v>36</v>
      </c>
      <c r="C6246" t="s">
        <v>13</v>
      </c>
      <c r="D6246" t="s">
        <v>18</v>
      </c>
      <c r="E6246" t="s">
        <v>109</v>
      </c>
      <c r="F6246">
        <v>13</v>
      </c>
      <c r="G6246" s="1">
        <v>185000</v>
      </c>
      <c r="H6246" t="s">
        <v>27</v>
      </c>
      <c r="I6246" t="s">
        <v>28</v>
      </c>
    </row>
    <row r="6247" spans="1:9" x14ac:dyDescent="0.3">
      <c r="A6247">
        <v>6249</v>
      </c>
      <c r="B6247">
        <v>25</v>
      </c>
      <c r="C6247" t="s">
        <v>8</v>
      </c>
      <c r="D6247" t="s">
        <v>9</v>
      </c>
      <c r="E6247" t="s">
        <v>25</v>
      </c>
      <c r="F6247">
        <v>1</v>
      </c>
      <c r="G6247" s="1">
        <v>60000</v>
      </c>
      <c r="H6247" t="s">
        <v>32</v>
      </c>
      <c r="I6247" t="s">
        <v>12</v>
      </c>
    </row>
    <row r="6248" spans="1:9" x14ac:dyDescent="0.3">
      <c r="A6248">
        <v>6250</v>
      </c>
      <c r="B6248">
        <v>30</v>
      </c>
      <c r="C6248" t="s">
        <v>13</v>
      </c>
      <c r="D6248" t="s">
        <v>9</v>
      </c>
      <c r="E6248" t="s">
        <v>29</v>
      </c>
      <c r="F6248">
        <v>5</v>
      </c>
      <c r="G6248" s="1">
        <v>95000</v>
      </c>
      <c r="H6248" t="s">
        <v>11</v>
      </c>
      <c r="I6248" t="s">
        <v>12</v>
      </c>
    </row>
    <row r="6249" spans="1:9" x14ac:dyDescent="0.3">
      <c r="A6249">
        <v>6251</v>
      </c>
      <c r="B6249">
        <v>34</v>
      </c>
      <c r="C6249" t="s">
        <v>8</v>
      </c>
      <c r="D6249" t="s">
        <v>18</v>
      </c>
      <c r="E6249" t="s">
        <v>92</v>
      </c>
      <c r="F6249">
        <v>12</v>
      </c>
      <c r="G6249" s="1">
        <v>170000</v>
      </c>
      <c r="H6249" t="s">
        <v>20</v>
      </c>
      <c r="I6249" t="s">
        <v>12</v>
      </c>
    </row>
    <row r="6250" spans="1:9" x14ac:dyDescent="0.3">
      <c r="A6250">
        <v>6252</v>
      </c>
      <c r="B6250">
        <v>28</v>
      </c>
      <c r="C6250" t="s">
        <v>13</v>
      </c>
      <c r="D6250" t="s">
        <v>9</v>
      </c>
      <c r="E6250" t="s">
        <v>24</v>
      </c>
      <c r="F6250">
        <v>3</v>
      </c>
      <c r="G6250" s="1">
        <v>65000</v>
      </c>
      <c r="H6250" t="s">
        <v>32</v>
      </c>
      <c r="I6250" t="s">
        <v>12</v>
      </c>
    </row>
    <row r="6251" spans="1:9" x14ac:dyDescent="0.3">
      <c r="A6251">
        <v>6253</v>
      </c>
      <c r="B6251">
        <v>32</v>
      </c>
      <c r="C6251" t="s">
        <v>8</v>
      </c>
      <c r="D6251" t="s">
        <v>9</v>
      </c>
      <c r="E6251" t="s">
        <v>25</v>
      </c>
      <c r="F6251">
        <v>7</v>
      </c>
      <c r="G6251" s="1">
        <v>120000</v>
      </c>
      <c r="H6251" t="s">
        <v>32</v>
      </c>
      <c r="I6251" t="s">
        <v>33</v>
      </c>
    </row>
    <row r="6252" spans="1:9" x14ac:dyDescent="0.3">
      <c r="A6252">
        <v>6254</v>
      </c>
      <c r="B6252">
        <v>24</v>
      </c>
      <c r="C6252" t="s">
        <v>13</v>
      </c>
      <c r="D6252" t="s">
        <v>210</v>
      </c>
      <c r="E6252" t="s">
        <v>217</v>
      </c>
      <c r="F6252">
        <v>0</v>
      </c>
      <c r="G6252" s="1">
        <v>25000</v>
      </c>
      <c r="H6252" t="s">
        <v>32</v>
      </c>
      <c r="I6252" t="s">
        <v>23</v>
      </c>
    </row>
    <row r="6253" spans="1:9" x14ac:dyDescent="0.3">
      <c r="A6253">
        <v>6255</v>
      </c>
      <c r="B6253">
        <v>38</v>
      </c>
      <c r="C6253" t="s">
        <v>8</v>
      </c>
      <c r="D6253" t="s">
        <v>14</v>
      </c>
      <c r="E6253" t="s">
        <v>218</v>
      </c>
      <c r="F6253">
        <v>14</v>
      </c>
      <c r="G6253" s="1">
        <v>195000</v>
      </c>
      <c r="H6253" t="s">
        <v>16</v>
      </c>
      <c r="I6253" t="s">
        <v>23</v>
      </c>
    </row>
    <row r="6254" spans="1:9" x14ac:dyDescent="0.3">
      <c r="A6254">
        <v>6256</v>
      </c>
      <c r="B6254">
        <v>40</v>
      </c>
      <c r="C6254" t="s">
        <v>13</v>
      </c>
      <c r="D6254" t="s">
        <v>9</v>
      </c>
      <c r="E6254" t="s">
        <v>51</v>
      </c>
      <c r="F6254">
        <v>16</v>
      </c>
      <c r="G6254" s="1">
        <v>215000</v>
      </c>
      <c r="H6254" t="s">
        <v>27</v>
      </c>
      <c r="I6254" t="s">
        <v>12</v>
      </c>
    </row>
    <row r="6255" spans="1:9" x14ac:dyDescent="0.3">
      <c r="A6255">
        <v>6257</v>
      </c>
      <c r="B6255">
        <v>27</v>
      </c>
      <c r="C6255" t="s">
        <v>8</v>
      </c>
      <c r="D6255" t="s">
        <v>9</v>
      </c>
      <c r="E6255" t="s">
        <v>57</v>
      </c>
      <c r="F6255">
        <v>2</v>
      </c>
      <c r="G6255" s="1">
        <v>55000</v>
      </c>
      <c r="H6255" t="s">
        <v>27</v>
      </c>
      <c r="I6255" t="s">
        <v>30</v>
      </c>
    </row>
    <row r="6256" spans="1:9" x14ac:dyDescent="0.3">
      <c r="A6256">
        <v>6258</v>
      </c>
      <c r="B6256">
        <v>32</v>
      </c>
      <c r="C6256" t="s">
        <v>13</v>
      </c>
      <c r="D6256" t="s">
        <v>18</v>
      </c>
      <c r="E6256" t="s">
        <v>60</v>
      </c>
      <c r="F6256">
        <v>9</v>
      </c>
      <c r="G6256" s="1">
        <v>145000</v>
      </c>
      <c r="H6256" t="s">
        <v>32</v>
      </c>
      <c r="I6256" t="s">
        <v>12</v>
      </c>
    </row>
    <row r="6257" spans="1:9" x14ac:dyDescent="0.3">
      <c r="A6257">
        <v>6259</v>
      </c>
      <c r="B6257">
        <v>29</v>
      </c>
      <c r="C6257" t="s">
        <v>8</v>
      </c>
      <c r="D6257" t="s">
        <v>9</v>
      </c>
      <c r="E6257" t="s">
        <v>24</v>
      </c>
      <c r="F6257">
        <v>4</v>
      </c>
      <c r="G6257" s="1">
        <v>75000</v>
      </c>
      <c r="H6257" t="s">
        <v>27</v>
      </c>
      <c r="I6257" t="s">
        <v>30</v>
      </c>
    </row>
    <row r="6258" spans="1:9" x14ac:dyDescent="0.3">
      <c r="A6258">
        <v>6260</v>
      </c>
      <c r="B6258">
        <v>29</v>
      </c>
      <c r="C6258" t="s">
        <v>8</v>
      </c>
      <c r="D6258" t="s">
        <v>9</v>
      </c>
      <c r="E6258" t="s">
        <v>21</v>
      </c>
      <c r="F6258">
        <v>2</v>
      </c>
      <c r="G6258" s="1">
        <v>45000</v>
      </c>
      <c r="H6258" t="s">
        <v>16</v>
      </c>
      <c r="I6258" t="s">
        <v>17</v>
      </c>
    </row>
    <row r="6259" spans="1:9" x14ac:dyDescent="0.3">
      <c r="A6259">
        <v>6261</v>
      </c>
      <c r="B6259">
        <v>45</v>
      </c>
      <c r="C6259" t="s">
        <v>13</v>
      </c>
      <c r="D6259" t="s">
        <v>14</v>
      </c>
      <c r="E6259" t="s">
        <v>26</v>
      </c>
      <c r="F6259">
        <v>8</v>
      </c>
      <c r="G6259" s="1">
        <v>80000</v>
      </c>
      <c r="H6259" t="s">
        <v>20</v>
      </c>
      <c r="I6259" t="s">
        <v>56</v>
      </c>
    </row>
    <row r="6260" spans="1:9" x14ac:dyDescent="0.3">
      <c r="A6260">
        <v>6262</v>
      </c>
      <c r="B6260">
        <v>37</v>
      </c>
      <c r="C6260" t="s">
        <v>8</v>
      </c>
      <c r="D6260" t="s">
        <v>18</v>
      </c>
      <c r="E6260" t="s">
        <v>42</v>
      </c>
      <c r="F6260">
        <v>7</v>
      </c>
      <c r="G6260" s="1">
        <v>90000</v>
      </c>
      <c r="H6260" t="s">
        <v>11</v>
      </c>
      <c r="I6260" t="s">
        <v>44</v>
      </c>
    </row>
    <row r="6261" spans="1:9" x14ac:dyDescent="0.3">
      <c r="A6261">
        <v>6263</v>
      </c>
      <c r="B6261">
        <v>23</v>
      </c>
      <c r="C6261" t="s">
        <v>13</v>
      </c>
      <c r="D6261" t="s">
        <v>210</v>
      </c>
      <c r="E6261" t="s">
        <v>66</v>
      </c>
      <c r="F6261">
        <v>1</v>
      </c>
      <c r="G6261" s="1">
        <v>35000</v>
      </c>
      <c r="H6261" t="s">
        <v>27</v>
      </c>
      <c r="I6261" t="s">
        <v>28</v>
      </c>
    </row>
    <row r="6262" spans="1:9" x14ac:dyDescent="0.3">
      <c r="A6262">
        <v>6264</v>
      </c>
      <c r="B6262">
        <v>41</v>
      </c>
      <c r="C6262" t="s">
        <v>8</v>
      </c>
      <c r="D6262" t="s">
        <v>9</v>
      </c>
      <c r="E6262" t="s">
        <v>51</v>
      </c>
      <c r="F6262">
        <v>12</v>
      </c>
      <c r="G6262" s="1">
        <v>120000</v>
      </c>
      <c r="H6262" t="s">
        <v>27</v>
      </c>
      <c r="I6262" t="s">
        <v>28</v>
      </c>
    </row>
    <row r="6263" spans="1:9" x14ac:dyDescent="0.3">
      <c r="A6263">
        <v>6265</v>
      </c>
      <c r="B6263">
        <v>26</v>
      </c>
      <c r="C6263" t="s">
        <v>13</v>
      </c>
      <c r="D6263" t="s">
        <v>9</v>
      </c>
      <c r="E6263" t="s">
        <v>86</v>
      </c>
      <c r="F6263">
        <v>4</v>
      </c>
      <c r="G6263" s="1">
        <v>60000</v>
      </c>
      <c r="H6263" t="s">
        <v>20</v>
      </c>
      <c r="I6263" t="s">
        <v>56</v>
      </c>
    </row>
    <row r="6264" spans="1:9" x14ac:dyDescent="0.3">
      <c r="A6264">
        <v>6266</v>
      </c>
      <c r="B6264">
        <v>33</v>
      </c>
      <c r="C6264" t="s">
        <v>8</v>
      </c>
      <c r="D6264" t="s">
        <v>14</v>
      </c>
      <c r="E6264" t="s">
        <v>97</v>
      </c>
      <c r="F6264">
        <v>5</v>
      </c>
      <c r="G6264" s="1">
        <v>70000</v>
      </c>
      <c r="H6264" t="s">
        <v>20</v>
      </c>
      <c r="I6264" t="s">
        <v>23</v>
      </c>
    </row>
    <row r="6265" spans="1:9" x14ac:dyDescent="0.3">
      <c r="A6265">
        <v>6267</v>
      </c>
      <c r="B6265">
        <v>28</v>
      </c>
      <c r="C6265" t="s">
        <v>13</v>
      </c>
      <c r="D6265" t="s">
        <v>210</v>
      </c>
      <c r="E6265" t="s">
        <v>99</v>
      </c>
      <c r="F6265">
        <v>3</v>
      </c>
      <c r="G6265" s="1">
        <v>40000</v>
      </c>
      <c r="H6265" t="s">
        <v>27</v>
      </c>
      <c r="I6265" t="s">
        <v>28</v>
      </c>
    </row>
    <row r="6266" spans="1:9" x14ac:dyDescent="0.3">
      <c r="A6266">
        <v>6268</v>
      </c>
      <c r="B6266">
        <v>50</v>
      </c>
      <c r="C6266" t="s">
        <v>8</v>
      </c>
      <c r="D6266" t="s">
        <v>18</v>
      </c>
      <c r="E6266" t="s">
        <v>141</v>
      </c>
      <c r="F6266">
        <v>15</v>
      </c>
      <c r="G6266" s="1">
        <v>150000</v>
      </c>
      <c r="H6266" t="s">
        <v>11</v>
      </c>
      <c r="I6266" t="s">
        <v>44</v>
      </c>
    </row>
    <row r="6267" spans="1:9" x14ac:dyDescent="0.3">
      <c r="A6267">
        <v>6269</v>
      </c>
      <c r="B6267">
        <v>35</v>
      </c>
      <c r="C6267" t="s">
        <v>13</v>
      </c>
      <c r="D6267" t="s">
        <v>9</v>
      </c>
      <c r="E6267" t="s">
        <v>138</v>
      </c>
      <c r="F6267">
        <v>2</v>
      </c>
      <c r="G6267" s="1">
        <v>35000</v>
      </c>
      <c r="H6267" t="s">
        <v>16</v>
      </c>
      <c r="I6267" t="s">
        <v>23</v>
      </c>
    </row>
    <row r="6268" spans="1:9" x14ac:dyDescent="0.3">
      <c r="A6268">
        <v>6270</v>
      </c>
      <c r="B6268">
        <v>42</v>
      </c>
      <c r="C6268" t="s">
        <v>8</v>
      </c>
      <c r="D6268" t="s">
        <v>14</v>
      </c>
      <c r="E6268" t="s">
        <v>74</v>
      </c>
      <c r="F6268">
        <v>13</v>
      </c>
      <c r="G6268" s="1">
        <v>130000</v>
      </c>
      <c r="H6268" t="s">
        <v>20</v>
      </c>
      <c r="I6268" t="s">
        <v>23</v>
      </c>
    </row>
    <row r="6269" spans="1:9" x14ac:dyDescent="0.3">
      <c r="A6269">
        <v>6271</v>
      </c>
      <c r="B6269">
        <v>27</v>
      </c>
      <c r="C6269" t="s">
        <v>13</v>
      </c>
      <c r="D6269" t="s">
        <v>9</v>
      </c>
      <c r="E6269" t="s">
        <v>21</v>
      </c>
      <c r="F6269">
        <v>1</v>
      </c>
      <c r="G6269" s="1">
        <v>35000</v>
      </c>
      <c r="H6269" t="s">
        <v>32</v>
      </c>
      <c r="I6269" t="s">
        <v>12</v>
      </c>
    </row>
    <row r="6270" spans="1:9" x14ac:dyDescent="0.3">
      <c r="A6270">
        <v>6272</v>
      </c>
      <c r="B6270">
        <v>48</v>
      </c>
      <c r="C6270" t="s">
        <v>8</v>
      </c>
      <c r="D6270" t="s">
        <v>18</v>
      </c>
      <c r="E6270" t="s">
        <v>46</v>
      </c>
      <c r="F6270">
        <v>18</v>
      </c>
      <c r="G6270" s="1">
        <v>180000</v>
      </c>
      <c r="H6270" t="s">
        <v>16</v>
      </c>
      <c r="I6270" t="s">
        <v>23</v>
      </c>
    </row>
    <row r="6271" spans="1:9" x14ac:dyDescent="0.3">
      <c r="A6271">
        <v>6273</v>
      </c>
      <c r="B6271">
        <v>31</v>
      </c>
      <c r="C6271" t="s">
        <v>13</v>
      </c>
      <c r="D6271" t="s">
        <v>210</v>
      </c>
      <c r="E6271" t="s">
        <v>51</v>
      </c>
      <c r="F6271">
        <v>4</v>
      </c>
      <c r="G6271" s="1">
        <v>60000</v>
      </c>
      <c r="H6271" t="s">
        <v>32</v>
      </c>
      <c r="I6271" t="s">
        <v>33</v>
      </c>
    </row>
    <row r="6272" spans="1:9" x14ac:dyDescent="0.3">
      <c r="A6272">
        <v>6274</v>
      </c>
      <c r="B6272">
        <v>36</v>
      </c>
      <c r="C6272" t="s">
        <v>8</v>
      </c>
      <c r="D6272" t="s">
        <v>9</v>
      </c>
      <c r="E6272" t="s">
        <v>26</v>
      </c>
      <c r="F6272">
        <v>6</v>
      </c>
      <c r="G6272" s="1">
        <v>75000</v>
      </c>
      <c r="H6272" t="s">
        <v>11</v>
      </c>
      <c r="I6272" t="s">
        <v>44</v>
      </c>
    </row>
    <row r="6273" spans="1:9" x14ac:dyDescent="0.3">
      <c r="A6273">
        <v>6275</v>
      </c>
      <c r="B6273">
        <v>25</v>
      </c>
      <c r="C6273" t="s">
        <v>13</v>
      </c>
      <c r="D6273" t="s">
        <v>14</v>
      </c>
      <c r="E6273" t="s">
        <v>86</v>
      </c>
      <c r="F6273">
        <v>3</v>
      </c>
      <c r="G6273" s="1">
        <v>50000</v>
      </c>
      <c r="H6273" t="s">
        <v>11</v>
      </c>
      <c r="I6273" t="s">
        <v>44</v>
      </c>
    </row>
    <row r="6274" spans="1:9" x14ac:dyDescent="0.3">
      <c r="A6274">
        <v>6276</v>
      </c>
      <c r="B6274">
        <v>39</v>
      </c>
      <c r="C6274" t="s">
        <v>8</v>
      </c>
      <c r="D6274" t="s">
        <v>18</v>
      </c>
      <c r="E6274" t="s">
        <v>42</v>
      </c>
      <c r="F6274">
        <v>10</v>
      </c>
      <c r="G6274" s="1">
        <v>100000</v>
      </c>
      <c r="H6274" t="s">
        <v>27</v>
      </c>
      <c r="I6274" t="s">
        <v>30</v>
      </c>
    </row>
    <row r="6275" spans="1:9" x14ac:dyDescent="0.3">
      <c r="A6275">
        <v>6277</v>
      </c>
      <c r="B6275">
        <v>30</v>
      </c>
      <c r="C6275" t="s">
        <v>13</v>
      </c>
      <c r="D6275" t="s">
        <v>210</v>
      </c>
      <c r="E6275" t="s">
        <v>66</v>
      </c>
      <c r="F6275">
        <v>2</v>
      </c>
      <c r="G6275" s="1">
        <v>40000</v>
      </c>
      <c r="H6275" t="s">
        <v>20</v>
      </c>
      <c r="I6275" t="s">
        <v>23</v>
      </c>
    </row>
    <row r="6276" spans="1:9" x14ac:dyDescent="0.3">
      <c r="A6276">
        <v>6278</v>
      </c>
      <c r="B6276">
        <v>44</v>
      </c>
      <c r="C6276" t="s">
        <v>8</v>
      </c>
      <c r="D6276" t="s">
        <v>9</v>
      </c>
      <c r="E6276" t="s">
        <v>97</v>
      </c>
      <c r="F6276">
        <v>11</v>
      </c>
      <c r="G6276" s="1">
        <v>110000</v>
      </c>
      <c r="H6276" t="s">
        <v>16</v>
      </c>
      <c r="I6276" t="s">
        <v>12</v>
      </c>
    </row>
    <row r="6277" spans="1:9" x14ac:dyDescent="0.3">
      <c r="A6277">
        <v>6279</v>
      </c>
      <c r="B6277">
        <v>29</v>
      </c>
      <c r="C6277" t="s">
        <v>13</v>
      </c>
      <c r="D6277" t="s">
        <v>14</v>
      </c>
      <c r="E6277" t="s">
        <v>99</v>
      </c>
      <c r="F6277">
        <v>4</v>
      </c>
      <c r="G6277" s="1">
        <v>55000</v>
      </c>
      <c r="H6277" t="s">
        <v>27</v>
      </c>
      <c r="I6277" t="s">
        <v>28</v>
      </c>
    </row>
    <row r="6278" spans="1:9" x14ac:dyDescent="0.3">
      <c r="A6278">
        <v>6280</v>
      </c>
      <c r="B6278">
        <v>47</v>
      </c>
      <c r="C6278" t="s">
        <v>8</v>
      </c>
      <c r="D6278" t="s">
        <v>18</v>
      </c>
      <c r="E6278" t="s">
        <v>141</v>
      </c>
      <c r="F6278">
        <v>17</v>
      </c>
      <c r="G6278" s="1">
        <v>170000</v>
      </c>
      <c r="H6278" t="s">
        <v>20</v>
      </c>
      <c r="I6278" t="s">
        <v>12</v>
      </c>
    </row>
    <row r="6279" spans="1:9" x14ac:dyDescent="0.3">
      <c r="A6279">
        <v>6281</v>
      </c>
      <c r="B6279">
        <v>32</v>
      </c>
      <c r="C6279" t="s">
        <v>13</v>
      </c>
      <c r="D6279" t="s">
        <v>9</v>
      </c>
      <c r="E6279" t="s">
        <v>138</v>
      </c>
      <c r="F6279">
        <v>3</v>
      </c>
      <c r="G6279" s="1">
        <v>40000</v>
      </c>
      <c r="H6279" t="s">
        <v>32</v>
      </c>
      <c r="I6279" t="s">
        <v>23</v>
      </c>
    </row>
    <row r="6280" spans="1:9" x14ac:dyDescent="0.3">
      <c r="A6280">
        <v>6282</v>
      </c>
      <c r="B6280">
        <v>38</v>
      </c>
      <c r="C6280" t="s">
        <v>8</v>
      </c>
      <c r="D6280" t="s">
        <v>14</v>
      </c>
      <c r="E6280" t="s">
        <v>74</v>
      </c>
      <c r="F6280">
        <v>9</v>
      </c>
      <c r="G6280" s="1">
        <v>95000</v>
      </c>
      <c r="H6280" t="s">
        <v>32</v>
      </c>
      <c r="I6280" t="s">
        <v>23</v>
      </c>
    </row>
    <row r="6281" spans="1:9" x14ac:dyDescent="0.3">
      <c r="A6281">
        <v>6283</v>
      </c>
      <c r="B6281">
        <v>24</v>
      </c>
      <c r="C6281" t="s">
        <v>13</v>
      </c>
      <c r="D6281" t="s">
        <v>210</v>
      </c>
      <c r="E6281" t="s">
        <v>21</v>
      </c>
      <c r="F6281">
        <v>1</v>
      </c>
      <c r="G6281" s="1">
        <v>35000</v>
      </c>
      <c r="H6281" t="s">
        <v>27</v>
      </c>
      <c r="I6281" t="s">
        <v>12</v>
      </c>
    </row>
    <row r="6282" spans="1:9" x14ac:dyDescent="0.3">
      <c r="A6282">
        <v>6284</v>
      </c>
      <c r="B6282">
        <v>40</v>
      </c>
      <c r="C6282" t="s">
        <v>8</v>
      </c>
      <c r="D6282" t="s">
        <v>18</v>
      </c>
      <c r="E6282" t="s">
        <v>46</v>
      </c>
      <c r="F6282">
        <v>14</v>
      </c>
      <c r="G6282" s="1">
        <v>140000</v>
      </c>
      <c r="H6282" t="s">
        <v>11</v>
      </c>
      <c r="I6282" t="s">
        <v>35</v>
      </c>
    </row>
    <row r="6283" spans="1:9" x14ac:dyDescent="0.3">
      <c r="A6283">
        <v>6285</v>
      </c>
      <c r="B6283">
        <v>34</v>
      </c>
      <c r="C6283" t="s">
        <v>13</v>
      </c>
      <c r="D6283" t="s">
        <v>9</v>
      </c>
      <c r="E6283" t="s">
        <v>51</v>
      </c>
      <c r="F6283">
        <v>5</v>
      </c>
      <c r="G6283" s="1">
        <v>70000</v>
      </c>
      <c r="H6283" t="s">
        <v>27</v>
      </c>
      <c r="I6283" t="s">
        <v>12</v>
      </c>
    </row>
    <row r="6284" spans="1:9" x14ac:dyDescent="0.3">
      <c r="A6284">
        <v>6286</v>
      </c>
      <c r="B6284">
        <v>26</v>
      </c>
      <c r="C6284" t="s">
        <v>8</v>
      </c>
      <c r="D6284" t="s">
        <v>14</v>
      </c>
      <c r="E6284" t="s">
        <v>86</v>
      </c>
      <c r="F6284">
        <v>3</v>
      </c>
      <c r="G6284" s="1">
        <v>50000</v>
      </c>
      <c r="H6284" t="s">
        <v>11</v>
      </c>
      <c r="I6284" t="s">
        <v>44</v>
      </c>
    </row>
    <row r="6285" spans="1:9" x14ac:dyDescent="0.3">
      <c r="A6285">
        <v>6287</v>
      </c>
      <c r="B6285">
        <v>31</v>
      </c>
      <c r="C6285" t="s">
        <v>13</v>
      </c>
      <c r="D6285" t="s">
        <v>18</v>
      </c>
      <c r="E6285" t="s">
        <v>42</v>
      </c>
      <c r="F6285">
        <v>6</v>
      </c>
      <c r="G6285" s="1">
        <v>75000</v>
      </c>
      <c r="H6285" t="s">
        <v>11</v>
      </c>
      <c r="I6285" t="s">
        <v>44</v>
      </c>
    </row>
    <row r="6286" spans="1:9" x14ac:dyDescent="0.3">
      <c r="A6286">
        <v>6288</v>
      </c>
      <c r="B6286">
        <v>27</v>
      </c>
      <c r="C6286" t="s">
        <v>8</v>
      </c>
      <c r="D6286" t="s">
        <v>210</v>
      </c>
      <c r="E6286" t="s">
        <v>66</v>
      </c>
      <c r="F6286">
        <v>2</v>
      </c>
      <c r="G6286" s="1">
        <v>40000</v>
      </c>
      <c r="H6286" t="s">
        <v>11</v>
      </c>
      <c r="I6286" t="s">
        <v>35</v>
      </c>
    </row>
    <row r="6287" spans="1:9" x14ac:dyDescent="0.3">
      <c r="A6287">
        <v>6289</v>
      </c>
      <c r="B6287">
        <v>43</v>
      </c>
      <c r="C6287" t="s">
        <v>13</v>
      </c>
      <c r="D6287" t="s">
        <v>9</v>
      </c>
      <c r="E6287" t="s">
        <v>97</v>
      </c>
      <c r="F6287">
        <v>12</v>
      </c>
      <c r="G6287" s="1">
        <v>120000</v>
      </c>
      <c r="H6287" t="s">
        <v>32</v>
      </c>
      <c r="I6287" t="s">
        <v>12</v>
      </c>
    </row>
    <row r="6288" spans="1:9" x14ac:dyDescent="0.3">
      <c r="A6288">
        <v>6290</v>
      </c>
      <c r="B6288">
        <v>28</v>
      </c>
      <c r="C6288" t="s">
        <v>8</v>
      </c>
      <c r="D6288" t="s">
        <v>14</v>
      </c>
      <c r="E6288" t="s">
        <v>99</v>
      </c>
      <c r="F6288">
        <v>2</v>
      </c>
      <c r="G6288" s="1">
        <v>40000</v>
      </c>
      <c r="H6288" t="s">
        <v>16</v>
      </c>
      <c r="I6288" t="s">
        <v>23</v>
      </c>
    </row>
    <row r="6289" spans="1:9" x14ac:dyDescent="0.3">
      <c r="A6289">
        <v>6291</v>
      </c>
      <c r="B6289">
        <v>46</v>
      </c>
      <c r="C6289" t="s">
        <v>13</v>
      </c>
      <c r="D6289" t="s">
        <v>18</v>
      </c>
      <c r="E6289" t="s">
        <v>141</v>
      </c>
      <c r="F6289">
        <v>16</v>
      </c>
      <c r="G6289" s="1">
        <v>160000</v>
      </c>
      <c r="H6289" t="s">
        <v>16</v>
      </c>
      <c r="I6289" t="s">
        <v>17</v>
      </c>
    </row>
    <row r="6290" spans="1:9" x14ac:dyDescent="0.3">
      <c r="A6290">
        <v>6292</v>
      </c>
      <c r="B6290">
        <v>33</v>
      </c>
      <c r="C6290" t="s">
        <v>8</v>
      </c>
      <c r="D6290" t="s">
        <v>9</v>
      </c>
      <c r="E6290" t="s">
        <v>138</v>
      </c>
      <c r="F6290">
        <v>4</v>
      </c>
      <c r="G6290" s="1">
        <v>55000</v>
      </c>
      <c r="H6290" t="s">
        <v>16</v>
      </c>
      <c r="I6290" t="s">
        <v>12</v>
      </c>
    </row>
    <row r="6291" spans="1:9" x14ac:dyDescent="0.3">
      <c r="A6291">
        <v>6293</v>
      </c>
      <c r="B6291">
        <v>39</v>
      </c>
      <c r="C6291" t="s">
        <v>13</v>
      </c>
      <c r="D6291" t="s">
        <v>14</v>
      </c>
      <c r="E6291" t="s">
        <v>74</v>
      </c>
      <c r="F6291">
        <v>10</v>
      </c>
      <c r="G6291" s="1">
        <v>100000</v>
      </c>
      <c r="H6291" t="s">
        <v>11</v>
      </c>
      <c r="I6291" t="s">
        <v>12</v>
      </c>
    </row>
    <row r="6292" spans="1:9" x14ac:dyDescent="0.3">
      <c r="A6292">
        <v>6294</v>
      </c>
      <c r="B6292">
        <v>25</v>
      </c>
      <c r="C6292" t="s">
        <v>8</v>
      </c>
      <c r="D6292" t="s">
        <v>210</v>
      </c>
      <c r="E6292" t="s">
        <v>21</v>
      </c>
      <c r="F6292">
        <v>1</v>
      </c>
      <c r="G6292" s="1">
        <v>35000</v>
      </c>
      <c r="H6292" t="s">
        <v>27</v>
      </c>
      <c r="I6292" t="s">
        <v>12</v>
      </c>
    </row>
    <row r="6293" spans="1:9" x14ac:dyDescent="0.3">
      <c r="A6293">
        <v>6295</v>
      </c>
      <c r="B6293">
        <v>41</v>
      </c>
      <c r="C6293" t="s">
        <v>13</v>
      </c>
      <c r="D6293" t="s">
        <v>9</v>
      </c>
      <c r="E6293" t="s">
        <v>26</v>
      </c>
      <c r="F6293">
        <v>8</v>
      </c>
      <c r="G6293" s="1">
        <v>80000</v>
      </c>
      <c r="H6293" t="s">
        <v>27</v>
      </c>
      <c r="I6293" t="s">
        <v>30</v>
      </c>
    </row>
    <row r="6294" spans="1:9" x14ac:dyDescent="0.3">
      <c r="A6294">
        <v>6296</v>
      </c>
      <c r="B6294">
        <v>35</v>
      </c>
      <c r="C6294" t="s">
        <v>8</v>
      </c>
      <c r="D6294" t="s">
        <v>18</v>
      </c>
      <c r="E6294" t="s">
        <v>42</v>
      </c>
      <c r="F6294">
        <v>7</v>
      </c>
      <c r="G6294" s="1">
        <v>90000</v>
      </c>
      <c r="H6294" t="s">
        <v>11</v>
      </c>
      <c r="I6294" t="s">
        <v>12</v>
      </c>
    </row>
    <row r="6295" spans="1:9" x14ac:dyDescent="0.3">
      <c r="A6295">
        <v>6297</v>
      </c>
      <c r="B6295">
        <v>23</v>
      </c>
      <c r="C6295" t="s">
        <v>13</v>
      </c>
      <c r="D6295" t="s">
        <v>9</v>
      </c>
      <c r="E6295" t="s">
        <v>66</v>
      </c>
      <c r="F6295">
        <v>1</v>
      </c>
      <c r="G6295" s="1">
        <v>35000</v>
      </c>
      <c r="H6295" t="s">
        <v>11</v>
      </c>
      <c r="I6295" t="s">
        <v>23</v>
      </c>
    </row>
    <row r="6296" spans="1:9" x14ac:dyDescent="0.3">
      <c r="A6296">
        <v>6298</v>
      </c>
      <c r="B6296">
        <v>42</v>
      </c>
      <c r="C6296" t="s">
        <v>8</v>
      </c>
      <c r="D6296" t="s">
        <v>14</v>
      </c>
      <c r="E6296" t="s">
        <v>51</v>
      </c>
      <c r="F6296">
        <v>13</v>
      </c>
      <c r="G6296" s="1">
        <v>130000</v>
      </c>
      <c r="H6296" t="s">
        <v>20</v>
      </c>
      <c r="I6296" t="s">
        <v>56</v>
      </c>
    </row>
    <row r="6297" spans="1:9" x14ac:dyDescent="0.3">
      <c r="A6297">
        <v>6299</v>
      </c>
      <c r="B6297">
        <v>26</v>
      </c>
      <c r="C6297" t="s">
        <v>13</v>
      </c>
      <c r="D6297" t="s">
        <v>9</v>
      </c>
      <c r="E6297" t="s">
        <v>86</v>
      </c>
      <c r="F6297">
        <v>4</v>
      </c>
      <c r="G6297" s="1">
        <v>60000</v>
      </c>
      <c r="H6297" t="s">
        <v>20</v>
      </c>
      <c r="I6297" t="s">
        <v>23</v>
      </c>
    </row>
    <row r="6298" spans="1:9" x14ac:dyDescent="0.3">
      <c r="A6298">
        <v>6300</v>
      </c>
      <c r="B6298">
        <v>32</v>
      </c>
      <c r="C6298" t="s">
        <v>8</v>
      </c>
      <c r="D6298" t="s">
        <v>14</v>
      </c>
      <c r="E6298" t="s">
        <v>97</v>
      </c>
      <c r="F6298">
        <v>5</v>
      </c>
      <c r="G6298" s="1">
        <v>70000</v>
      </c>
      <c r="H6298" t="s">
        <v>11</v>
      </c>
      <c r="I6298" t="s">
        <v>35</v>
      </c>
    </row>
    <row r="6299" spans="1:9" x14ac:dyDescent="0.3">
      <c r="A6299">
        <v>6301</v>
      </c>
      <c r="B6299">
        <v>27</v>
      </c>
      <c r="C6299" t="s">
        <v>13</v>
      </c>
      <c r="D6299" t="s">
        <v>210</v>
      </c>
      <c r="E6299" t="s">
        <v>99</v>
      </c>
      <c r="F6299">
        <v>3</v>
      </c>
      <c r="G6299" s="1">
        <v>40000</v>
      </c>
      <c r="H6299" t="s">
        <v>20</v>
      </c>
      <c r="I6299" t="s">
        <v>12</v>
      </c>
    </row>
    <row r="6300" spans="1:9" x14ac:dyDescent="0.3">
      <c r="A6300">
        <v>6302</v>
      </c>
      <c r="B6300">
        <v>50</v>
      </c>
      <c r="C6300" t="s">
        <v>8</v>
      </c>
      <c r="D6300" t="s">
        <v>18</v>
      </c>
      <c r="E6300" t="s">
        <v>141</v>
      </c>
      <c r="F6300">
        <v>15</v>
      </c>
      <c r="G6300" s="1">
        <v>150000</v>
      </c>
      <c r="H6300" t="s">
        <v>32</v>
      </c>
      <c r="I6300" t="s">
        <v>12</v>
      </c>
    </row>
    <row r="6301" spans="1:9" x14ac:dyDescent="0.3">
      <c r="A6301">
        <v>6303</v>
      </c>
      <c r="B6301">
        <v>36</v>
      </c>
      <c r="C6301" t="s">
        <v>13</v>
      </c>
      <c r="D6301" t="s">
        <v>9</v>
      </c>
      <c r="E6301" t="s">
        <v>138</v>
      </c>
      <c r="F6301">
        <v>2</v>
      </c>
      <c r="G6301" s="1">
        <v>35000</v>
      </c>
      <c r="H6301" t="s">
        <v>16</v>
      </c>
      <c r="I6301" t="s">
        <v>17</v>
      </c>
    </row>
    <row r="6302" spans="1:9" x14ac:dyDescent="0.3">
      <c r="A6302">
        <v>6304</v>
      </c>
      <c r="B6302">
        <v>48</v>
      </c>
      <c r="C6302" t="s">
        <v>8</v>
      </c>
      <c r="D6302" t="s">
        <v>14</v>
      </c>
      <c r="E6302" t="s">
        <v>74</v>
      </c>
      <c r="F6302">
        <v>18</v>
      </c>
      <c r="G6302" s="1">
        <v>180000</v>
      </c>
      <c r="H6302" t="s">
        <v>27</v>
      </c>
      <c r="I6302" t="s">
        <v>28</v>
      </c>
    </row>
    <row r="6303" spans="1:9" x14ac:dyDescent="0.3">
      <c r="A6303">
        <v>6305</v>
      </c>
      <c r="B6303">
        <v>31</v>
      </c>
      <c r="C6303" t="s">
        <v>13</v>
      </c>
      <c r="D6303" t="s">
        <v>210</v>
      </c>
      <c r="E6303" t="s">
        <v>21</v>
      </c>
      <c r="F6303">
        <v>2</v>
      </c>
      <c r="G6303" s="1">
        <v>40000</v>
      </c>
      <c r="H6303" t="s">
        <v>32</v>
      </c>
      <c r="I6303" t="s">
        <v>23</v>
      </c>
    </row>
    <row r="6304" spans="1:9" x14ac:dyDescent="0.3">
      <c r="A6304">
        <v>6306</v>
      </c>
      <c r="B6304">
        <v>29</v>
      </c>
      <c r="C6304" t="s">
        <v>8</v>
      </c>
      <c r="D6304" t="s">
        <v>9</v>
      </c>
      <c r="E6304" t="s">
        <v>46</v>
      </c>
      <c r="F6304">
        <v>6</v>
      </c>
      <c r="G6304" s="1">
        <v>75000</v>
      </c>
      <c r="H6304" t="s">
        <v>32</v>
      </c>
      <c r="I6304" t="s">
        <v>12</v>
      </c>
    </row>
    <row r="6305" spans="1:9" x14ac:dyDescent="0.3">
      <c r="A6305">
        <v>6307</v>
      </c>
      <c r="B6305">
        <v>45</v>
      </c>
      <c r="C6305" t="s">
        <v>13</v>
      </c>
      <c r="D6305" t="s">
        <v>18</v>
      </c>
      <c r="E6305" t="s">
        <v>51</v>
      </c>
      <c r="F6305">
        <v>12</v>
      </c>
      <c r="G6305" s="1">
        <v>120000</v>
      </c>
      <c r="H6305" t="s">
        <v>32</v>
      </c>
      <c r="I6305" t="s">
        <v>33</v>
      </c>
    </row>
    <row r="6306" spans="1:9" x14ac:dyDescent="0.3">
      <c r="A6306">
        <v>6308</v>
      </c>
      <c r="B6306">
        <v>25</v>
      </c>
      <c r="C6306" t="s">
        <v>8</v>
      </c>
      <c r="D6306" t="s">
        <v>14</v>
      </c>
      <c r="E6306" t="s">
        <v>86</v>
      </c>
      <c r="F6306">
        <v>3</v>
      </c>
      <c r="G6306" s="1">
        <v>50000</v>
      </c>
      <c r="H6306" t="s">
        <v>11</v>
      </c>
      <c r="I6306" t="s">
        <v>12</v>
      </c>
    </row>
    <row r="6307" spans="1:9" x14ac:dyDescent="0.3">
      <c r="A6307">
        <v>6309</v>
      </c>
      <c r="B6307">
        <v>37</v>
      </c>
      <c r="C6307" t="s">
        <v>13</v>
      </c>
      <c r="D6307" t="s">
        <v>9</v>
      </c>
      <c r="E6307" t="s">
        <v>42</v>
      </c>
      <c r="F6307">
        <v>7</v>
      </c>
      <c r="G6307" s="1">
        <v>90000</v>
      </c>
      <c r="H6307" t="s">
        <v>20</v>
      </c>
      <c r="I6307" t="s">
        <v>56</v>
      </c>
    </row>
    <row r="6308" spans="1:9" x14ac:dyDescent="0.3">
      <c r="A6308">
        <v>6310</v>
      </c>
      <c r="B6308">
        <v>23</v>
      </c>
      <c r="C6308" t="s">
        <v>8</v>
      </c>
      <c r="D6308" t="s">
        <v>210</v>
      </c>
      <c r="E6308" t="s">
        <v>66</v>
      </c>
      <c r="F6308">
        <v>1</v>
      </c>
      <c r="G6308" s="1">
        <v>35000</v>
      </c>
      <c r="H6308" t="s">
        <v>20</v>
      </c>
      <c r="I6308" t="s">
        <v>23</v>
      </c>
    </row>
    <row r="6309" spans="1:9" x14ac:dyDescent="0.3">
      <c r="A6309">
        <v>6311</v>
      </c>
      <c r="B6309">
        <v>41</v>
      </c>
      <c r="C6309" t="s">
        <v>13</v>
      </c>
      <c r="D6309" t="s">
        <v>9</v>
      </c>
      <c r="E6309" t="s">
        <v>97</v>
      </c>
      <c r="F6309">
        <v>11</v>
      </c>
      <c r="G6309" s="1">
        <v>110000</v>
      </c>
      <c r="H6309" t="s">
        <v>32</v>
      </c>
      <c r="I6309" t="s">
        <v>23</v>
      </c>
    </row>
    <row r="6310" spans="1:9" x14ac:dyDescent="0.3">
      <c r="A6310">
        <v>6312</v>
      </c>
      <c r="B6310">
        <v>26</v>
      </c>
      <c r="C6310" t="s">
        <v>8</v>
      </c>
      <c r="D6310" t="s">
        <v>14</v>
      </c>
      <c r="E6310" t="s">
        <v>99</v>
      </c>
      <c r="F6310">
        <v>3</v>
      </c>
      <c r="G6310" s="1">
        <v>45000</v>
      </c>
      <c r="H6310" t="s">
        <v>11</v>
      </c>
      <c r="I6310" t="s">
        <v>35</v>
      </c>
    </row>
    <row r="6311" spans="1:9" x14ac:dyDescent="0.3">
      <c r="A6311">
        <v>6313</v>
      </c>
      <c r="B6311">
        <v>33</v>
      </c>
      <c r="C6311" t="s">
        <v>13</v>
      </c>
      <c r="D6311" t="s">
        <v>18</v>
      </c>
      <c r="E6311" t="s">
        <v>141</v>
      </c>
      <c r="F6311">
        <v>5</v>
      </c>
      <c r="G6311" s="1">
        <v>70000</v>
      </c>
      <c r="H6311" t="s">
        <v>27</v>
      </c>
      <c r="I6311" t="s">
        <v>12</v>
      </c>
    </row>
    <row r="6312" spans="1:9" x14ac:dyDescent="0.3">
      <c r="A6312">
        <v>6314</v>
      </c>
      <c r="B6312">
        <v>28</v>
      </c>
      <c r="C6312" t="s">
        <v>8</v>
      </c>
      <c r="D6312" t="s">
        <v>9</v>
      </c>
      <c r="E6312" t="s">
        <v>138</v>
      </c>
      <c r="F6312">
        <v>1</v>
      </c>
      <c r="G6312" s="1">
        <v>30000</v>
      </c>
      <c r="H6312" t="s">
        <v>16</v>
      </c>
      <c r="I6312" t="s">
        <v>39</v>
      </c>
    </row>
    <row r="6313" spans="1:9" x14ac:dyDescent="0.3">
      <c r="A6313">
        <v>6315</v>
      </c>
      <c r="B6313">
        <v>42</v>
      </c>
      <c r="C6313" t="s">
        <v>13</v>
      </c>
      <c r="D6313" t="s">
        <v>14</v>
      </c>
      <c r="E6313" t="s">
        <v>74</v>
      </c>
      <c r="F6313">
        <v>13</v>
      </c>
      <c r="G6313" s="1">
        <v>130000</v>
      </c>
      <c r="H6313" t="s">
        <v>11</v>
      </c>
      <c r="I6313" t="s">
        <v>35</v>
      </c>
    </row>
    <row r="6314" spans="1:9" x14ac:dyDescent="0.3">
      <c r="A6314">
        <v>6316</v>
      </c>
      <c r="B6314">
        <v>27</v>
      </c>
      <c r="C6314" t="s">
        <v>8</v>
      </c>
      <c r="D6314" t="s">
        <v>210</v>
      </c>
      <c r="E6314" t="s">
        <v>51</v>
      </c>
      <c r="F6314">
        <v>4</v>
      </c>
      <c r="G6314" s="1">
        <v>60000</v>
      </c>
      <c r="H6314" t="s">
        <v>20</v>
      </c>
      <c r="I6314" t="s">
        <v>12</v>
      </c>
    </row>
    <row r="6315" spans="1:9" x14ac:dyDescent="0.3">
      <c r="A6315">
        <v>6317</v>
      </c>
      <c r="B6315">
        <v>50</v>
      </c>
      <c r="C6315" t="s">
        <v>13</v>
      </c>
      <c r="D6315" t="s">
        <v>9</v>
      </c>
      <c r="E6315" t="s">
        <v>26</v>
      </c>
      <c r="F6315">
        <v>15</v>
      </c>
      <c r="G6315" s="1">
        <v>150000</v>
      </c>
      <c r="H6315" t="s">
        <v>27</v>
      </c>
      <c r="I6315" t="s">
        <v>30</v>
      </c>
    </row>
    <row r="6316" spans="1:9" x14ac:dyDescent="0.3">
      <c r="A6316">
        <v>6318</v>
      </c>
      <c r="B6316">
        <v>35</v>
      </c>
      <c r="C6316" t="s">
        <v>8</v>
      </c>
      <c r="D6316" t="s">
        <v>18</v>
      </c>
      <c r="E6316" t="s">
        <v>42</v>
      </c>
      <c r="F6316">
        <v>8</v>
      </c>
      <c r="G6316" s="1">
        <v>80000</v>
      </c>
      <c r="H6316" t="s">
        <v>27</v>
      </c>
      <c r="I6316" t="s">
        <v>28</v>
      </c>
    </row>
    <row r="6317" spans="1:9" x14ac:dyDescent="0.3">
      <c r="A6317">
        <v>6319</v>
      </c>
      <c r="B6317">
        <v>24</v>
      </c>
      <c r="C6317" t="s">
        <v>13</v>
      </c>
      <c r="D6317" t="s">
        <v>9</v>
      </c>
      <c r="E6317" t="s">
        <v>66</v>
      </c>
      <c r="F6317">
        <v>1</v>
      </c>
      <c r="G6317" s="1">
        <v>35000</v>
      </c>
      <c r="H6317" t="s">
        <v>27</v>
      </c>
      <c r="I6317" t="s">
        <v>30</v>
      </c>
    </row>
    <row r="6318" spans="1:9" x14ac:dyDescent="0.3">
      <c r="A6318">
        <v>6320</v>
      </c>
      <c r="B6318">
        <v>46</v>
      </c>
      <c r="C6318" t="s">
        <v>8</v>
      </c>
      <c r="D6318" t="s">
        <v>14</v>
      </c>
      <c r="E6318" t="s">
        <v>97</v>
      </c>
      <c r="F6318">
        <v>16</v>
      </c>
      <c r="G6318" s="1">
        <v>160000</v>
      </c>
      <c r="H6318" t="s">
        <v>16</v>
      </c>
      <c r="I6318" t="s">
        <v>12</v>
      </c>
    </row>
    <row r="6319" spans="1:9" x14ac:dyDescent="0.3">
      <c r="A6319">
        <v>6321</v>
      </c>
      <c r="B6319">
        <v>29</v>
      </c>
      <c r="C6319" t="s">
        <v>13</v>
      </c>
      <c r="D6319" t="s">
        <v>210</v>
      </c>
      <c r="E6319" t="s">
        <v>99</v>
      </c>
      <c r="F6319">
        <v>2</v>
      </c>
      <c r="G6319" s="1">
        <v>40000</v>
      </c>
      <c r="H6319" t="s">
        <v>27</v>
      </c>
      <c r="I6319" t="s">
        <v>12</v>
      </c>
    </row>
    <row r="6320" spans="1:9" x14ac:dyDescent="0.3">
      <c r="A6320">
        <v>6322</v>
      </c>
      <c r="B6320">
        <v>47</v>
      </c>
      <c r="C6320" t="s">
        <v>8</v>
      </c>
      <c r="D6320" t="s">
        <v>18</v>
      </c>
      <c r="E6320" t="s">
        <v>141</v>
      </c>
      <c r="F6320">
        <v>17</v>
      </c>
      <c r="G6320" s="1">
        <v>170000</v>
      </c>
      <c r="H6320" t="s">
        <v>27</v>
      </c>
      <c r="I6320" t="s">
        <v>12</v>
      </c>
    </row>
    <row r="6321" spans="1:9" x14ac:dyDescent="0.3">
      <c r="A6321">
        <v>6323</v>
      </c>
      <c r="B6321">
        <v>31</v>
      </c>
      <c r="C6321" t="s">
        <v>13</v>
      </c>
      <c r="D6321" t="s">
        <v>9</v>
      </c>
      <c r="E6321" t="s">
        <v>138</v>
      </c>
      <c r="F6321">
        <v>3</v>
      </c>
      <c r="G6321" s="1">
        <v>40000</v>
      </c>
      <c r="H6321" t="s">
        <v>16</v>
      </c>
      <c r="I6321" t="s">
        <v>17</v>
      </c>
    </row>
    <row r="6322" spans="1:9" x14ac:dyDescent="0.3">
      <c r="A6322">
        <v>6324</v>
      </c>
      <c r="B6322">
        <v>38</v>
      </c>
      <c r="C6322" t="s">
        <v>8</v>
      </c>
      <c r="D6322" t="s">
        <v>14</v>
      </c>
      <c r="E6322" t="s">
        <v>74</v>
      </c>
      <c r="F6322">
        <v>9</v>
      </c>
      <c r="G6322" s="1">
        <v>95000</v>
      </c>
      <c r="H6322" t="s">
        <v>32</v>
      </c>
      <c r="I6322" t="s">
        <v>33</v>
      </c>
    </row>
    <row r="6323" spans="1:9" x14ac:dyDescent="0.3">
      <c r="A6323">
        <v>6325</v>
      </c>
      <c r="B6323">
        <v>25</v>
      </c>
      <c r="C6323" t="s">
        <v>13</v>
      </c>
      <c r="D6323" t="s">
        <v>210</v>
      </c>
      <c r="E6323" t="s">
        <v>21</v>
      </c>
      <c r="F6323">
        <v>1</v>
      </c>
      <c r="G6323" s="1">
        <v>35000</v>
      </c>
      <c r="H6323" t="s">
        <v>32</v>
      </c>
      <c r="I6323" t="s">
        <v>23</v>
      </c>
    </row>
    <row r="6324" spans="1:9" x14ac:dyDescent="0.3">
      <c r="A6324">
        <v>6326</v>
      </c>
      <c r="B6324">
        <v>39</v>
      </c>
      <c r="C6324" t="s">
        <v>8</v>
      </c>
      <c r="D6324" t="s">
        <v>9</v>
      </c>
      <c r="E6324" t="s">
        <v>46</v>
      </c>
      <c r="F6324">
        <v>10</v>
      </c>
      <c r="G6324" s="1">
        <v>100000</v>
      </c>
      <c r="H6324" t="s">
        <v>32</v>
      </c>
      <c r="I6324" t="s">
        <v>23</v>
      </c>
    </row>
    <row r="6325" spans="1:9" x14ac:dyDescent="0.3">
      <c r="A6325">
        <v>6327</v>
      </c>
      <c r="B6325">
        <v>33</v>
      </c>
      <c r="C6325" t="s">
        <v>13</v>
      </c>
      <c r="D6325" t="s">
        <v>18</v>
      </c>
      <c r="E6325" t="s">
        <v>51</v>
      </c>
      <c r="F6325">
        <v>5</v>
      </c>
      <c r="G6325" s="1">
        <v>70000</v>
      </c>
      <c r="H6325" t="s">
        <v>20</v>
      </c>
      <c r="I6325" t="s">
        <v>12</v>
      </c>
    </row>
    <row r="6326" spans="1:9" x14ac:dyDescent="0.3">
      <c r="A6326">
        <v>6328</v>
      </c>
      <c r="B6326">
        <v>27</v>
      </c>
      <c r="C6326" t="s">
        <v>8</v>
      </c>
      <c r="D6326" t="s">
        <v>14</v>
      </c>
      <c r="E6326" t="s">
        <v>86</v>
      </c>
      <c r="F6326">
        <v>3</v>
      </c>
      <c r="G6326" s="1">
        <v>50000</v>
      </c>
      <c r="H6326" t="s">
        <v>32</v>
      </c>
      <c r="I6326" t="s">
        <v>33</v>
      </c>
    </row>
    <row r="6327" spans="1:9" x14ac:dyDescent="0.3">
      <c r="A6327">
        <v>6329</v>
      </c>
      <c r="B6327">
        <v>43</v>
      </c>
      <c r="C6327" t="s">
        <v>13</v>
      </c>
      <c r="D6327" t="s">
        <v>9</v>
      </c>
      <c r="E6327" t="s">
        <v>42</v>
      </c>
      <c r="F6327">
        <v>12</v>
      </c>
      <c r="G6327" s="1">
        <v>120000</v>
      </c>
      <c r="H6327" t="s">
        <v>32</v>
      </c>
      <c r="I6327" t="s">
        <v>33</v>
      </c>
    </row>
    <row r="6328" spans="1:9" x14ac:dyDescent="0.3">
      <c r="A6328">
        <v>6330</v>
      </c>
      <c r="B6328">
        <v>28</v>
      </c>
      <c r="C6328" t="s">
        <v>8</v>
      </c>
      <c r="D6328" t="s">
        <v>210</v>
      </c>
      <c r="E6328" t="s">
        <v>66</v>
      </c>
      <c r="F6328">
        <v>2</v>
      </c>
      <c r="G6328" s="1">
        <v>40000</v>
      </c>
      <c r="H6328" t="s">
        <v>20</v>
      </c>
      <c r="I6328" t="s">
        <v>23</v>
      </c>
    </row>
    <row r="6329" spans="1:9" x14ac:dyDescent="0.3">
      <c r="A6329">
        <v>6331</v>
      </c>
      <c r="B6329">
        <v>31</v>
      </c>
      <c r="C6329" t="s">
        <v>8</v>
      </c>
      <c r="D6329" t="s">
        <v>9</v>
      </c>
      <c r="E6329" t="s">
        <v>21</v>
      </c>
      <c r="F6329">
        <v>3</v>
      </c>
      <c r="G6329" s="1">
        <v>50000</v>
      </c>
      <c r="H6329" t="s">
        <v>27</v>
      </c>
      <c r="I6329" t="s">
        <v>28</v>
      </c>
    </row>
    <row r="6330" spans="1:9" x14ac:dyDescent="0.3">
      <c r="A6330">
        <v>6332</v>
      </c>
      <c r="B6330">
        <v>46</v>
      </c>
      <c r="C6330" t="s">
        <v>13</v>
      </c>
      <c r="D6330" t="s">
        <v>14</v>
      </c>
      <c r="E6330" t="s">
        <v>42</v>
      </c>
      <c r="F6330">
        <v>14</v>
      </c>
      <c r="G6330" s="1">
        <v>140000</v>
      </c>
      <c r="H6330" t="s">
        <v>27</v>
      </c>
      <c r="I6330" t="s">
        <v>28</v>
      </c>
    </row>
    <row r="6331" spans="1:9" x14ac:dyDescent="0.3">
      <c r="A6331">
        <v>6333</v>
      </c>
      <c r="B6331">
        <v>27</v>
      </c>
      <c r="C6331" t="s">
        <v>8</v>
      </c>
      <c r="D6331" t="s">
        <v>210</v>
      </c>
      <c r="E6331" t="s">
        <v>66</v>
      </c>
      <c r="F6331">
        <v>2</v>
      </c>
      <c r="G6331" s="1">
        <v>40000</v>
      </c>
      <c r="H6331" t="s">
        <v>11</v>
      </c>
      <c r="I6331" t="s">
        <v>23</v>
      </c>
    </row>
    <row r="6332" spans="1:9" x14ac:dyDescent="0.3">
      <c r="A6332">
        <v>6334</v>
      </c>
      <c r="B6332">
        <v>38</v>
      </c>
      <c r="C6332" t="s">
        <v>13</v>
      </c>
      <c r="D6332" t="s">
        <v>9</v>
      </c>
      <c r="E6332" t="s">
        <v>51</v>
      </c>
      <c r="F6332">
        <v>10</v>
      </c>
      <c r="G6332" s="1">
        <v>100000</v>
      </c>
      <c r="H6332" t="s">
        <v>11</v>
      </c>
      <c r="I6332" t="s">
        <v>23</v>
      </c>
    </row>
    <row r="6333" spans="1:9" x14ac:dyDescent="0.3">
      <c r="A6333">
        <v>6335</v>
      </c>
      <c r="B6333">
        <v>24</v>
      </c>
      <c r="C6333" t="s">
        <v>8</v>
      </c>
      <c r="D6333" t="s">
        <v>18</v>
      </c>
      <c r="E6333" t="s">
        <v>86</v>
      </c>
      <c r="F6333">
        <v>1</v>
      </c>
      <c r="G6333" s="1">
        <v>30000</v>
      </c>
      <c r="H6333" t="s">
        <v>27</v>
      </c>
      <c r="I6333" t="s">
        <v>12</v>
      </c>
    </row>
    <row r="6334" spans="1:9" x14ac:dyDescent="0.3">
      <c r="A6334">
        <v>6336</v>
      </c>
      <c r="B6334">
        <v>33</v>
      </c>
      <c r="C6334" t="s">
        <v>13</v>
      </c>
      <c r="D6334" t="s">
        <v>14</v>
      </c>
      <c r="E6334" t="s">
        <v>97</v>
      </c>
      <c r="F6334">
        <v>6</v>
      </c>
      <c r="G6334" s="1">
        <v>75000</v>
      </c>
      <c r="H6334" t="s">
        <v>16</v>
      </c>
      <c r="I6334" t="s">
        <v>17</v>
      </c>
    </row>
    <row r="6335" spans="1:9" x14ac:dyDescent="0.3">
      <c r="A6335">
        <v>6337</v>
      </c>
      <c r="B6335">
        <v>29</v>
      </c>
      <c r="C6335" t="s">
        <v>8</v>
      </c>
      <c r="D6335" t="s">
        <v>210</v>
      </c>
      <c r="E6335" t="s">
        <v>99</v>
      </c>
      <c r="F6335">
        <v>2</v>
      </c>
      <c r="G6335" s="1">
        <v>40000</v>
      </c>
      <c r="H6335" t="s">
        <v>27</v>
      </c>
      <c r="I6335" t="s">
        <v>30</v>
      </c>
    </row>
    <row r="6336" spans="1:9" x14ac:dyDescent="0.3">
      <c r="A6336">
        <v>6338</v>
      </c>
      <c r="B6336">
        <v>50</v>
      </c>
      <c r="C6336" t="s">
        <v>13</v>
      </c>
      <c r="D6336" t="s">
        <v>9</v>
      </c>
      <c r="E6336" t="s">
        <v>26</v>
      </c>
      <c r="F6336">
        <v>18</v>
      </c>
      <c r="G6336" s="1">
        <v>180000</v>
      </c>
      <c r="H6336" t="s">
        <v>20</v>
      </c>
      <c r="I6336" t="s">
        <v>56</v>
      </c>
    </row>
    <row r="6337" spans="1:9" x14ac:dyDescent="0.3">
      <c r="A6337">
        <v>6339</v>
      </c>
      <c r="B6337">
        <v>35</v>
      </c>
      <c r="C6337" t="s">
        <v>8</v>
      </c>
      <c r="D6337" t="s">
        <v>18</v>
      </c>
      <c r="E6337" t="s">
        <v>141</v>
      </c>
      <c r="F6337">
        <v>8</v>
      </c>
      <c r="G6337" s="1">
        <v>80000</v>
      </c>
      <c r="H6337" t="s">
        <v>11</v>
      </c>
      <c r="I6337" t="s">
        <v>35</v>
      </c>
    </row>
    <row r="6338" spans="1:9" x14ac:dyDescent="0.3">
      <c r="A6338">
        <v>6340</v>
      </c>
      <c r="B6338">
        <v>23</v>
      </c>
      <c r="C6338" t="s">
        <v>13</v>
      </c>
      <c r="D6338" t="s">
        <v>9</v>
      </c>
      <c r="E6338" t="s">
        <v>66</v>
      </c>
      <c r="F6338">
        <v>1</v>
      </c>
      <c r="G6338" s="1">
        <v>35000</v>
      </c>
      <c r="H6338" t="s">
        <v>27</v>
      </c>
      <c r="I6338" t="s">
        <v>30</v>
      </c>
    </row>
    <row r="6339" spans="1:9" x14ac:dyDescent="0.3">
      <c r="A6339">
        <v>6341</v>
      </c>
      <c r="B6339">
        <v>41</v>
      </c>
      <c r="C6339" t="s">
        <v>8</v>
      </c>
      <c r="D6339" t="s">
        <v>14</v>
      </c>
      <c r="E6339" t="s">
        <v>74</v>
      </c>
      <c r="F6339">
        <v>12</v>
      </c>
      <c r="G6339" s="1">
        <v>120000</v>
      </c>
      <c r="H6339" t="s">
        <v>20</v>
      </c>
      <c r="I6339" t="s">
        <v>56</v>
      </c>
    </row>
    <row r="6340" spans="1:9" x14ac:dyDescent="0.3">
      <c r="A6340">
        <v>6342</v>
      </c>
      <c r="B6340">
        <v>26</v>
      </c>
      <c r="C6340" t="s">
        <v>13</v>
      </c>
      <c r="D6340" t="s">
        <v>210</v>
      </c>
      <c r="E6340" t="s">
        <v>51</v>
      </c>
      <c r="F6340">
        <v>3</v>
      </c>
      <c r="G6340" s="1">
        <v>45000</v>
      </c>
      <c r="H6340" t="s">
        <v>16</v>
      </c>
      <c r="I6340" t="s">
        <v>39</v>
      </c>
    </row>
    <row r="6341" spans="1:9" x14ac:dyDescent="0.3">
      <c r="A6341">
        <v>6343</v>
      </c>
      <c r="B6341">
        <v>32</v>
      </c>
      <c r="C6341" t="s">
        <v>8</v>
      </c>
      <c r="D6341" t="s">
        <v>9</v>
      </c>
      <c r="E6341" t="s">
        <v>46</v>
      </c>
      <c r="F6341">
        <v>7</v>
      </c>
      <c r="G6341" s="1">
        <v>90000</v>
      </c>
      <c r="H6341" t="s">
        <v>20</v>
      </c>
      <c r="I6341" t="s">
        <v>56</v>
      </c>
    </row>
    <row r="6342" spans="1:9" x14ac:dyDescent="0.3">
      <c r="A6342">
        <v>6344</v>
      </c>
      <c r="B6342">
        <v>27</v>
      </c>
      <c r="C6342" t="s">
        <v>13</v>
      </c>
      <c r="D6342" t="s">
        <v>18</v>
      </c>
      <c r="E6342" t="s">
        <v>42</v>
      </c>
      <c r="F6342">
        <v>4</v>
      </c>
      <c r="G6342" s="1">
        <v>55000</v>
      </c>
      <c r="H6342" t="s">
        <v>20</v>
      </c>
      <c r="I6342" t="s">
        <v>56</v>
      </c>
    </row>
    <row r="6343" spans="1:9" x14ac:dyDescent="0.3">
      <c r="A6343">
        <v>6345</v>
      </c>
      <c r="B6343">
        <v>43</v>
      </c>
      <c r="C6343" t="s">
        <v>8</v>
      </c>
      <c r="D6343" t="s">
        <v>14</v>
      </c>
      <c r="E6343" t="s">
        <v>97</v>
      </c>
      <c r="F6343">
        <v>16</v>
      </c>
      <c r="G6343" s="1">
        <v>160000</v>
      </c>
      <c r="H6343" t="s">
        <v>32</v>
      </c>
      <c r="I6343" t="s">
        <v>23</v>
      </c>
    </row>
    <row r="6344" spans="1:9" x14ac:dyDescent="0.3">
      <c r="A6344">
        <v>6346</v>
      </c>
      <c r="B6344">
        <v>28</v>
      </c>
      <c r="C6344" t="s">
        <v>13</v>
      </c>
      <c r="D6344" t="s">
        <v>9</v>
      </c>
      <c r="E6344" t="s">
        <v>99</v>
      </c>
      <c r="F6344">
        <v>2</v>
      </c>
      <c r="G6344" s="1">
        <v>40000</v>
      </c>
      <c r="H6344" t="s">
        <v>16</v>
      </c>
      <c r="I6344" t="s">
        <v>39</v>
      </c>
    </row>
    <row r="6345" spans="1:9" x14ac:dyDescent="0.3">
      <c r="A6345">
        <v>6347</v>
      </c>
      <c r="B6345">
        <v>47</v>
      </c>
      <c r="C6345" t="s">
        <v>8</v>
      </c>
      <c r="D6345" t="s">
        <v>18</v>
      </c>
      <c r="E6345" t="s">
        <v>141</v>
      </c>
      <c r="F6345">
        <v>17</v>
      </c>
      <c r="G6345" s="1">
        <v>170000</v>
      </c>
      <c r="H6345" t="s">
        <v>27</v>
      </c>
      <c r="I6345" t="s">
        <v>28</v>
      </c>
    </row>
    <row r="6346" spans="1:9" x14ac:dyDescent="0.3">
      <c r="A6346">
        <v>6348</v>
      </c>
      <c r="B6346">
        <v>31</v>
      </c>
      <c r="C6346" t="s">
        <v>13</v>
      </c>
      <c r="D6346" t="s">
        <v>210</v>
      </c>
      <c r="E6346" t="s">
        <v>138</v>
      </c>
      <c r="F6346">
        <v>3</v>
      </c>
      <c r="G6346" s="1">
        <v>40000</v>
      </c>
      <c r="H6346" t="s">
        <v>11</v>
      </c>
      <c r="I6346" t="s">
        <v>23</v>
      </c>
    </row>
    <row r="6347" spans="1:9" x14ac:dyDescent="0.3">
      <c r="A6347">
        <v>6349</v>
      </c>
      <c r="B6347">
        <v>38</v>
      </c>
      <c r="C6347" t="s">
        <v>8</v>
      </c>
      <c r="D6347" t="s">
        <v>14</v>
      </c>
      <c r="E6347" t="s">
        <v>74</v>
      </c>
      <c r="F6347">
        <v>9</v>
      </c>
      <c r="G6347" s="1">
        <v>95000</v>
      </c>
      <c r="H6347" t="s">
        <v>20</v>
      </c>
      <c r="I6347" t="s">
        <v>23</v>
      </c>
    </row>
    <row r="6348" spans="1:9" x14ac:dyDescent="0.3">
      <c r="A6348">
        <v>6350</v>
      </c>
      <c r="B6348">
        <v>25</v>
      </c>
      <c r="C6348" t="s">
        <v>13</v>
      </c>
      <c r="D6348" t="s">
        <v>210</v>
      </c>
      <c r="E6348" t="s">
        <v>21</v>
      </c>
      <c r="F6348">
        <v>1</v>
      </c>
      <c r="G6348" s="1">
        <v>35000</v>
      </c>
      <c r="H6348" t="s">
        <v>32</v>
      </c>
      <c r="I6348" t="s">
        <v>23</v>
      </c>
    </row>
    <row r="6349" spans="1:9" x14ac:dyDescent="0.3">
      <c r="A6349">
        <v>6351</v>
      </c>
      <c r="B6349">
        <v>39</v>
      </c>
      <c r="C6349" t="s">
        <v>8</v>
      </c>
      <c r="D6349" t="s">
        <v>9</v>
      </c>
      <c r="E6349" t="s">
        <v>26</v>
      </c>
      <c r="F6349">
        <v>11</v>
      </c>
      <c r="G6349" s="1">
        <v>110000</v>
      </c>
      <c r="H6349" t="s">
        <v>20</v>
      </c>
      <c r="I6349" t="s">
        <v>12</v>
      </c>
    </row>
    <row r="6350" spans="1:9" x14ac:dyDescent="0.3">
      <c r="A6350">
        <v>6352</v>
      </c>
      <c r="B6350">
        <v>33</v>
      </c>
      <c r="C6350" t="s">
        <v>13</v>
      </c>
      <c r="D6350" t="s">
        <v>18</v>
      </c>
      <c r="E6350" t="s">
        <v>51</v>
      </c>
      <c r="F6350">
        <v>6</v>
      </c>
      <c r="G6350" s="1">
        <v>75000</v>
      </c>
      <c r="H6350" t="s">
        <v>27</v>
      </c>
      <c r="I6350" t="s">
        <v>30</v>
      </c>
    </row>
    <row r="6351" spans="1:9" x14ac:dyDescent="0.3">
      <c r="A6351">
        <v>6353</v>
      </c>
      <c r="B6351">
        <v>27</v>
      </c>
      <c r="C6351" t="s">
        <v>8</v>
      </c>
      <c r="D6351" t="s">
        <v>14</v>
      </c>
      <c r="E6351" t="s">
        <v>86</v>
      </c>
      <c r="F6351">
        <v>3</v>
      </c>
      <c r="G6351" s="1">
        <v>50000</v>
      </c>
      <c r="H6351" t="s">
        <v>27</v>
      </c>
      <c r="I6351" t="s">
        <v>12</v>
      </c>
    </row>
    <row r="6352" spans="1:9" x14ac:dyDescent="0.3">
      <c r="A6352">
        <v>6354</v>
      </c>
      <c r="B6352">
        <v>43</v>
      </c>
      <c r="C6352" t="s">
        <v>13</v>
      </c>
      <c r="D6352" t="s">
        <v>9</v>
      </c>
      <c r="E6352" t="s">
        <v>42</v>
      </c>
      <c r="F6352">
        <v>12</v>
      </c>
      <c r="G6352" s="1">
        <v>120000</v>
      </c>
      <c r="H6352" t="s">
        <v>20</v>
      </c>
      <c r="I6352" t="s">
        <v>23</v>
      </c>
    </row>
    <row r="6353" spans="1:9" x14ac:dyDescent="0.3">
      <c r="A6353">
        <v>6355</v>
      </c>
      <c r="B6353">
        <v>28</v>
      </c>
      <c r="C6353" t="s">
        <v>8</v>
      </c>
      <c r="D6353" t="s">
        <v>210</v>
      </c>
      <c r="E6353" t="s">
        <v>66</v>
      </c>
      <c r="F6353">
        <v>2</v>
      </c>
      <c r="G6353" s="1">
        <v>40000</v>
      </c>
      <c r="H6353" t="s">
        <v>11</v>
      </c>
      <c r="I6353" t="s">
        <v>35</v>
      </c>
    </row>
    <row r="6354" spans="1:9" x14ac:dyDescent="0.3">
      <c r="A6354">
        <v>6356</v>
      </c>
      <c r="B6354">
        <v>50</v>
      </c>
      <c r="C6354" t="s">
        <v>13</v>
      </c>
      <c r="D6354" t="s">
        <v>14</v>
      </c>
      <c r="E6354" t="s">
        <v>97</v>
      </c>
      <c r="F6354">
        <v>15</v>
      </c>
      <c r="G6354" s="1">
        <v>150000</v>
      </c>
      <c r="H6354" t="s">
        <v>27</v>
      </c>
      <c r="I6354" t="s">
        <v>28</v>
      </c>
    </row>
    <row r="6355" spans="1:9" x14ac:dyDescent="0.3">
      <c r="A6355">
        <v>6357</v>
      </c>
      <c r="B6355">
        <v>36</v>
      </c>
      <c r="C6355" t="s">
        <v>8</v>
      </c>
      <c r="D6355" t="s">
        <v>9</v>
      </c>
      <c r="E6355" t="s">
        <v>99</v>
      </c>
      <c r="F6355">
        <v>5</v>
      </c>
      <c r="G6355" s="1">
        <v>70000</v>
      </c>
      <c r="H6355" t="s">
        <v>11</v>
      </c>
      <c r="I6355" t="s">
        <v>35</v>
      </c>
    </row>
    <row r="6356" spans="1:9" x14ac:dyDescent="0.3">
      <c r="A6356">
        <v>6358</v>
      </c>
      <c r="B6356">
        <v>48</v>
      </c>
      <c r="C6356" t="s">
        <v>13</v>
      </c>
      <c r="D6356" t="s">
        <v>18</v>
      </c>
      <c r="E6356" t="s">
        <v>141</v>
      </c>
      <c r="F6356">
        <v>19</v>
      </c>
      <c r="G6356" s="1">
        <v>190000</v>
      </c>
      <c r="H6356" t="s">
        <v>20</v>
      </c>
      <c r="I6356" t="s">
        <v>12</v>
      </c>
    </row>
    <row r="6357" spans="1:9" x14ac:dyDescent="0.3">
      <c r="A6357">
        <v>6359</v>
      </c>
      <c r="B6357">
        <v>31</v>
      </c>
      <c r="C6357" t="s">
        <v>8</v>
      </c>
      <c r="D6357" t="s">
        <v>210</v>
      </c>
      <c r="E6357" t="s">
        <v>138</v>
      </c>
      <c r="F6357">
        <v>3</v>
      </c>
      <c r="G6357" s="1">
        <v>40000</v>
      </c>
      <c r="H6357" t="s">
        <v>27</v>
      </c>
      <c r="I6357" t="s">
        <v>30</v>
      </c>
    </row>
    <row r="6358" spans="1:9" x14ac:dyDescent="0.3">
      <c r="A6358">
        <v>6360</v>
      </c>
      <c r="B6358">
        <v>29</v>
      </c>
      <c r="C6358" t="s">
        <v>13</v>
      </c>
      <c r="D6358" t="s">
        <v>9</v>
      </c>
      <c r="E6358" t="s">
        <v>46</v>
      </c>
      <c r="F6358">
        <v>6</v>
      </c>
      <c r="G6358" s="1">
        <v>75000</v>
      </c>
      <c r="H6358" t="s">
        <v>27</v>
      </c>
      <c r="I6358" t="s">
        <v>30</v>
      </c>
    </row>
    <row r="6359" spans="1:9" x14ac:dyDescent="0.3">
      <c r="A6359">
        <v>6361</v>
      </c>
      <c r="B6359">
        <v>45</v>
      </c>
      <c r="C6359" t="s">
        <v>8</v>
      </c>
      <c r="D6359" t="s">
        <v>14</v>
      </c>
      <c r="E6359" t="s">
        <v>74</v>
      </c>
      <c r="F6359">
        <v>14</v>
      </c>
      <c r="G6359" s="1">
        <v>140000</v>
      </c>
      <c r="H6359" t="s">
        <v>27</v>
      </c>
      <c r="I6359" t="s">
        <v>30</v>
      </c>
    </row>
    <row r="6360" spans="1:9" x14ac:dyDescent="0.3">
      <c r="A6360">
        <v>6362</v>
      </c>
      <c r="B6360">
        <v>25</v>
      </c>
      <c r="C6360" t="s">
        <v>13</v>
      </c>
      <c r="D6360" t="s">
        <v>210</v>
      </c>
      <c r="E6360" t="s">
        <v>21</v>
      </c>
      <c r="F6360">
        <v>1</v>
      </c>
      <c r="G6360" s="1">
        <v>35000</v>
      </c>
      <c r="H6360" t="s">
        <v>20</v>
      </c>
      <c r="I6360" t="s">
        <v>12</v>
      </c>
    </row>
    <row r="6361" spans="1:9" x14ac:dyDescent="0.3">
      <c r="A6361">
        <v>6363</v>
      </c>
      <c r="B6361">
        <v>41</v>
      </c>
      <c r="C6361" t="s">
        <v>8</v>
      </c>
      <c r="D6361" t="s">
        <v>9</v>
      </c>
      <c r="E6361" t="s">
        <v>51</v>
      </c>
      <c r="F6361">
        <v>12</v>
      </c>
      <c r="G6361" s="1">
        <v>120000</v>
      </c>
      <c r="H6361" t="s">
        <v>16</v>
      </c>
      <c r="I6361" t="s">
        <v>12</v>
      </c>
    </row>
    <row r="6362" spans="1:9" x14ac:dyDescent="0.3">
      <c r="A6362">
        <v>6364</v>
      </c>
      <c r="B6362">
        <v>35</v>
      </c>
      <c r="C6362" t="s">
        <v>13</v>
      </c>
      <c r="D6362" t="s">
        <v>18</v>
      </c>
      <c r="E6362" t="s">
        <v>42</v>
      </c>
      <c r="F6362">
        <v>8</v>
      </c>
      <c r="G6362" s="1">
        <v>80000</v>
      </c>
      <c r="H6362" t="s">
        <v>20</v>
      </c>
      <c r="I6362" t="s">
        <v>12</v>
      </c>
    </row>
    <row r="6363" spans="1:9" x14ac:dyDescent="0.3">
      <c r="A6363">
        <v>6365</v>
      </c>
      <c r="B6363">
        <v>23</v>
      </c>
      <c r="C6363" t="s">
        <v>8</v>
      </c>
      <c r="D6363" t="s">
        <v>9</v>
      </c>
      <c r="E6363" t="s">
        <v>66</v>
      </c>
      <c r="F6363">
        <v>1</v>
      </c>
      <c r="G6363" s="1">
        <v>35000</v>
      </c>
      <c r="H6363" t="s">
        <v>27</v>
      </c>
      <c r="I6363" t="s">
        <v>12</v>
      </c>
    </row>
    <row r="6364" spans="1:9" x14ac:dyDescent="0.3">
      <c r="A6364">
        <v>6366</v>
      </c>
      <c r="B6364">
        <v>42</v>
      </c>
      <c r="C6364" t="s">
        <v>13</v>
      </c>
      <c r="D6364" t="s">
        <v>14</v>
      </c>
      <c r="E6364" t="s">
        <v>26</v>
      </c>
      <c r="F6364">
        <v>13</v>
      </c>
      <c r="G6364" s="1">
        <v>130000</v>
      </c>
      <c r="H6364" t="s">
        <v>20</v>
      </c>
      <c r="I6364" t="s">
        <v>56</v>
      </c>
    </row>
    <row r="6365" spans="1:9" x14ac:dyDescent="0.3">
      <c r="A6365">
        <v>6367</v>
      </c>
      <c r="B6365">
        <v>26</v>
      </c>
      <c r="C6365" t="s">
        <v>8</v>
      </c>
      <c r="D6365" t="s">
        <v>210</v>
      </c>
      <c r="E6365" t="s">
        <v>86</v>
      </c>
      <c r="F6365">
        <v>2</v>
      </c>
      <c r="G6365" s="1">
        <v>40000</v>
      </c>
      <c r="H6365" t="s">
        <v>32</v>
      </c>
      <c r="I6365" t="s">
        <v>33</v>
      </c>
    </row>
    <row r="6366" spans="1:9" x14ac:dyDescent="0.3">
      <c r="A6366">
        <v>6368</v>
      </c>
      <c r="B6366">
        <v>32</v>
      </c>
      <c r="C6366" t="s">
        <v>13</v>
      </c>
      <c r="D6366" t="s">
        <v>9</v>
      </c>
      <c r="E6366" t="s">
        <v>97</v>
      </c>
      <c r="F6366">
        <v>7</v>
      </c>
      <c r="G6366" s="1">
        <v>90000</v>
      </c>
      <c r="H6366" t="s">
        <v>20</v>
      </c>
      <c r="I6366" t="s">
        <v>12</v>
      </c>
    </row>
    <row r="6367" spans="1:9" x14ac:dyDescent="0.3">
      <c r="A6367">
        <v>6369</v>
      </c>
      <c r="B6367">
        <v>27</v>
      </c>
      <c r="C6367" t="s">
        <v>8</v>
      </c>
      <c r="D6367" t="s">
        <v>18</v>
      </c>
      <c r="E6367" t="s">
        <v>99</v>
      </c>
      <c r="F6367">
        <v>4</v>
      </c>
      <c r="G6367" s="1">
        <v>55000</v>
      </c>
      <c r="H6367" t="s">
        <v>16</v>
      </c>
      <c r="I6367" t="s">
        <v>17</v>
      </c>
    </row>
    <row r="6368" spans="1:9" x14ac:dyDescent="0.3">
      <c r="A6368">
        <v>6370</v>
      </c>
      <c r="B6368">
        <v>50</v>
      </c>
      <c r="C6368" t="s">
        <v>13</v>
      </c>
      <c r="D6368" t="s">
        <v>14</v>
      </c>
      <c r="E6368" t="s">
        <v>141</v>
      </c>
      <c r="F6368">
        <v>18</v>
      </c>
      <c r="G6368" s="1">
        <v>180000</v>
      </c>
      <c r="H6368" t="s">
        <v>32</v>
      </c>
      <c r="I6368" t="s">
        <v>23</v>
      </c>
    </row>
    <row r="6369" spans="1:9" x14ac:dyDescent="0.3">
      <c r="A6369">
        <v>6371</v>
      </c>
      <c r="B6369">
        <v>36</v>
      </c>
      <c r="C6369" t="s">
        <v>8</v>
      </c>
      <c r="D6369" t="s">
        <v>9</v>
      </c>
      <c r="E6369" t="s">
        <v>138</v>
      </c>
      <c r="F6369">
        <v>3</v>
      </c>
      <c r="G6369" s="1">
        <v>45000</v>
      </c>
      <c r="H6369" t="s">
        <v>32</v>
      </c>
      <c r="I6369" t="s">
        <v>23</v>
      </c>
    </row>
    <row r="6370" spans="1:9" x14ac:dyDescent="0.3">
      <c r="A6370">
        <v>6372</v>
      </c>
      <c r="B6370">
        <v>48</v>
      </c>
      <c r="C6370" t="s">
        <v>13</v>
      </c>
      <c r="D6370" t="s">
        <v>18</v>
      </c>
      <c r="E6370" t="s">
        <v>74</v>
      </c>
      <c r="F6370">
        <v>19</v>
      </c>
      <c r="G6370" s="1">
        <v>190000</v>
      </c>
      <c r="H6370" t="s">
        <v>27</v>
      </c>
      <c r="I6370" t="s">
        <v>12</v>
      </c>
    </row>
    <row r="6371" spans="1:9" x14ac:dyDescent="0.3">
      <c r="A6371">
        <v>6373</v>
      </c>
      <c r="B6371">
        <v>31</v>
      </c>
      <c r="C6371" t="s">
        <v>8</v>
      </c>
      <c r="D6371" t="s">
        <v>210</v>
      </c>
      <c r="E6371" t="s">
        <v>21</v>
      </c>
      <c r="F6371">
        <v>3</v>
      </c>
      <c r="G6371" s="1">
        <v>50000</v>
      </c>
      <c r="H6371" t="s">
        <v>32</v>
      </c>
      <c r="I6371" t="s">
        <v>23</v>
      </c>
    </row>
    <row r="6372" spans="1:9" x14ac:dyDescent="0.3">
      <c r="A6372">
        <v>6374</v>
      </c>
      <c r="B6372">
        <v>29</v>
      </c>
      <c r="C6372" t="s">
        <v>13</v>
      </c>
      <c r="D6372" t="s">
        <v>9</v>
      </c>
      <c r="E6372" t="s">
        <v>51</v>
      </c>
      <c r="F6372">
        <v>4</v>
      </c>
      <c r="G6372" s="1">
        <v>55000</v>
      </c>
      <c r="H6372" t="s">
        <v>11</v>
      </c>
      <c r="I6372" t="s">
        <v>44</v>
      </c>
    </row>
    <row r="6373" spans="1:9" x14ac:dyDescent="0.3">
      <c r="A6373">
        <v>6375</v>
      </c>
      <c r="B6373">
        <v>45</v>
      </c>
      <c r="C6373" t="s">
        <v>8</v>
      </c>
      <c r="D6373" t="s">
        <v>14</v>
      </c>
      <c r="E6373" t="s">
        <v>42</v>
      </c>
      <c r="F6373">
        <v>13</v>
      </c>
      <c r="G6373" s="1">
        <v>130000</v>
      </c>
      <c r="H6373" t="s">
        <v>11</v>
      </c>
      <c r="I6373" t="s">
        <v>23</v>
      </c>
    </row>
    <row r="6374" spans="1:9" x14ac:dyDescent="0.3">
      <c r="A6374">
        <v>6376</v>
      </c>
      <c r="B6374">
        <v>25</v>
      </c>
      <c r="C6374" t="s">
        <v>13</v>
      </c>
      <c r="D6374" t="s">
        <v>210</v>
      </c>
      <c r="E6374" t="s">
        <v>66</v>
      </c>
      <c r="F6374">
        <v>1</v>
      </c>
      <c r="G6374" s="1">
        <v>35000</v>
      </c>
      <c r="H6374" t="s">
        <v>16</v>
      </c>
      <c r="I6374" t="s">
        <v>39</v>
      </c>
    </row>
    <row r="6375" spans="1:9" x14ac:dyDescent="0.3">
      <c r="A6375">
        <v>6377</v>
      </c>
      <c r="B6375">
        <v>41</v>
      </c>
      <c r="C6375" t="s">
        <v>8</v>
      </c>
      <c r="D6375" t="s">
        <v>9</v>
      </c>
      <c r="E6375" t="s">
        <v>97</v>
      </c>
      <c r="F6375">
        <v>12</v>
      </c>
      <c r="G6375" s="1">
        <v>120000</v>
      </c>
      <c r="H6375" t="s">
        <v>27</v>
      </c>
      <c r="I6375" t="s">
        <v>28</v>
      </c>
    </row>
    <row r="6376" spans="1:9" x14ac:dyDescent="0.3">
      <c r="A6376">
        <v>6378</v>
      </c>
      <c r="B6376">
        <v>35</v>
      </c>
      <c r="C6376" t="s">
        <v>13</v>
      </c>
      <c r="D6376" t="s">
        <v>18</v>
      </c>
      <c r="E6376" t="s">
        <v>141</v>
      </c>
      <c r="F6376">
        <v>9</v>
      </c>
      <c r="G6376" s="1">
        <v>95000</v>
      </c>
      <c r="H6376" t="s">
        <v>27</v>
      </c>
      <c r="I6376" t="s">
        <v>12</v>
      </c>
    </row>
    <row r="6377" spans="1:9" x14ac:dyDescent="0.3">
      <c r="A6377">
        <v>6379</v>
      </c>
      <c r="B6377">
        <v>23</v>
      </c>
      <c r="C6377" t="s">
        <v>8</v>
      </c>
      <c r="D6377" t="s">
        <v>9</v>
      </c>
      <c r="E6377" t="s">
        <v>99</v>
      </c>
      <c r="F6377">
        <v>1</v>
      </c>
      <c r="G6377" s="1">
        <v>35000</v>
      </c>
      <c r="H6377" t="s">
        <v>32</v>
      </c>
      <c r="I6377" t="s">
        <v>33</v>
      </c>
    </row>
    <row r="6378" spans="1:9" x14ac:dyDescent="0.3">
      <c r="A6378">
        <v>6380</v>
      </c>
      <c r="B6378">
        <v>42</v>
      </c>
      <c r="C6378" t="s">
        <v>13</v>
      </c>
      <c r="D6378" t="s">
        <v>14</v>
      </c>
      <c r="E6378" t="s">
        <v>86</v>
      </c>
      <c r="F6378">
        <v>14</v>
      </c>
      <c r="G6378" s="1">
        <v>140000</v>
      </c>
      <c r="H6378" t="s">
        <v>11</v>
      </c>
      <c r="I6378" t="s">
        <v>23</v>
      </c>
    </row>
    <row r="6379" spans="1:9" x14ac:dyDescent="0.3">
      <c r="A6379">
        <v>6381</v>
      </c>
      <c r="B6379">
        <v>26</v>
      </c>
      <c r="C6379" t="s">
        <v>8</v>
      </c>
      <c r="D6379" t="s">
        <v>210</v>
      </c>
      <c r="E6379" t="s">
        <v>26</v>
      </c>
      <c r="F6379">
        <v>2</v>
      </c>
      <c r="G6379" s="1">
        <v>40000</v>
      </c>
      <c r="H6379" t="s">
        <v>27</v>
      </c>
      <c r="I6379" t="s">
        <v>28</v>
      </c>
    </row>
    <row r="6380" spans="1:9" x14ac:dyDescent="0.3">
      <c r="A6380">
        <v>6382</v>
      </c>
      <c r="B6380">
        <v>32</v>
      </c>
      <c r="C6380" t="s">
        <v>13</v>
      </c>
      <c r="D6380" t="s">
        <v>9</v>
      </c>
      <c r="E6380" t="s">
        <v>74</v>
      </c>
      <c r="F6380">
        <v>8</v>
      </c>
      <c r="G6380" s="1">
        <v>80000</v>
      </c>
      <c r="H6380" t="s">
        <v>32</v>
      </c>
      <c r="I6380" t="s">
        <v>33</v>
      </c>
    </row>
    <row r="6381" spans="1:9" x14ac:dyDescent="0.3">
      <c r="A6381">
        <v>6383</v>
      </c>
      <c r="B6381">
        <v>27</v>
      </c>
      <c r="C6381" t="s">
        <v>8</v>
      </c>
      <c r="D6381" t="s">
        <v>18</v>
      </c>
      <c r="E6381" t="s">
        <v>42</v>
      </c>
      <c r="F6381">
        <v>4</v>
      </c>
      <c r="G6381" s="1">
        <v>55000</v>
      </c>
      <c r="H6381" t="s">
        <v>32</v>
      </c>
      <c r="I6381" t="s">
        <v>23</v>
      </c>
    </row>
    <row r="6382" spans="1:9" x14ac:dyDescent="0.3">
      <c r="A6382">
        <v>6384</v>
      </c>
      <c r="B6382">
        <v>50</v>
      </c>
      <c r="C6382" t="s">
        <v>13</v>
      </c>
      <c r="D6382" t="s">
        <v>14</v>
      </c>
      <c r="E6382" t="s">
        <v>97</v>
      </c>
      <c r="F6382">
        <v>19</v>
      </c>
      <c r="G6382" s="1">
        <v>190000</v>
      </c>
      <c r="H6382" t="s">
        <v>27</v>
      </c>
      <c r="I6382" t="s">
        <v>12</v>
      </c>
    </row>
    <row r="6383" spans="1:9" x14ac:dyDescent="0.3">
      <c r="A6383">
        <v>6385</v>
      </c>
      <c r="B6383">
        <v>36</v>
      </c>
      <c r="C6383" t="s">
        <v>8</v>
      </c>
      <c r="D6383" t="s">
        <v>9</v>
      </c>
      <c r="E6383" t="s">
        <v>46</v>
      </c>
      <c r="F6383">
        <v>6</v>
      </c>
      <c r="G6383" s="1">
        <v>75000</v>
      </c>
      <c r="H6383" t="s">
        <v>20</v>
      </c>
      <c r="I6383" t="s">
        <v>12</v>
      </c>
    </row>
    <row r="6384" spans="1:9" x14ac:dyDescent="0.3">
      <c r="A6384">
        <v>6386</v>
      </c>
      <c r="B6384">
        <v>48</v>
      </c>
      <c r="C6384" t="s">
        <v>13</v>
      </c>
      <c r="D6384" t="s">
        <v>18</v>
      </c>
      <c r="E6384" t="s">
        <v>141</v>
      </c>
      <c r="F6384">
        <v>17</v>
      </c>
      <c r="G6384" s="1">
        <v>170000</v>
      </c>
      <c r="H6384" t="s">
        <v>27</v>
      </c>
      <c r="I6384" t="s">
        <v>28</v>
      </c>
    </row>
    <row r="6385" spans="1:9" x14ac:dyDescent="0.3">
      <c r="A6385">
        <v>6387</v>
      </c>
      <c r="B6385">
        <v>31</v>
      </c>
      <c r="C6385" t="s">
        <v>8</v>
      </c>
      <c r="D6385" t="s">
        <v>210</v>
      </c>
      <c r="E6385" t="s">
        <v>21</v>
      </c>
      <c r="F6385">
        <v>3</v>
      </c>
      <c r="G6385" s="1">
        <v>50000</v>
      </c>
      <c r="H6385" t="s">
        <v>27</v>
      </c>
      <c r="I6385" t="s">
        <v>30</v>
      </c>
    </row>
    <row r="6386" spans="1:9" x14ac:dyDescent="0.3">
      <c r="A6386">
        <v>6388</v>
      </c>
      <c r="B6386">
        <v>29</v>
      </c>
      <c r="C6386" t="s">
        <v>13</v>
      </c>
      <c r="D6386" t="s">
        <v>9</v>
      </c>
      <c r="E6386" t="s">
        <v>51</v>
      </c>
      <c r="F6386">
        <v>4</v>
      </c>
      <c r="G6386" s="1">
        <v>55000</v>
      </c>
      <c r="H6386" t="s">
        <v>32</v>
      </c>
      <c r="I6386" t="s">
        <v>12</v>
      </c>
    </row>
    <row r="6387" spans="1:9" x14ac:dyDescent="0.3">
      <c r="A6387">
        <v>6389</v>
      </c>
      <c r="B6387">
        <v>45</v>
      </c>
      <c r="C6387" t="s">
        <v>8</v>
      </c>
      <c r="D6387" t="s">
        <v>14</v>
      </c>
      <c r="E6387" t="s">
        <v>42</v>
      </c>
      <c r="F6387">
        <v>13</v>
      </c>
      <c r="G6387" s="1">
        <v>130000</v>
      </c>
      <c r="H6387" t="s">
        <v>20</v>
      </c>
      <c r="I6387" t="s">
        <v>12</v>
      </c>
    </row>
    <row r="6388" spans="1:9" x14ac:dyDescent="0.3">
      <c r="A6388">
        <v>6390</v>
      </c>
      <c r="B6388">
        <v>25</v>
      </c>
      <c r="C6388" t="s">
        <v>13</v>
      </c>
      <c r="D6388" t="s">
        <v>210</v>
      </c>
      <c r="E6388" t="s">
        <v>66</v>
      </c>
      <c r="F6388">
        <v>1</v>
      </c>
      <c r="G6388" s="1">
        <v>35000</v>
      </c>
      <c r="H6388" t="s">
        <v>27</v>
      </c>
      <c r="I6388" t="s">
        <v>30</v>
      </c>
    </row>
    <row r="6389" spans="1:9" x14ac:dyDescent="0.3">
      <c r="A6389">
        <v>6391</v>
      </c>
      <c r="B6389">
        <v>41</v>
      </c>
      <c r="C6389" t="s">
        <v>8</v>
      </c>
      <c r="D6389" t="s">
        <v>9</v>
      </c>
      <c r="E6389" t="s">
        <v>97</v>
      </c>
      <c r="F6389">
        <v>12</v>
      </c>
      <c r="G6389" s="1">
        <v>120000</v>
      </c>
      <c r="H6389" t="s">
        <v>20</v>
      </c>
      <c r="I6389" t="s">
        <v>23</v>
      </c>
    </row>
    <row r="6390" spans="1:9" x14ac:dyDescent="0.3">
      <c r="A6390">
        <v>6392</v>
      </c>
      <c r="B6390">
        <v>35</v>
      </c>
      <c r="C6390" t="s">
        <v>13</v>
      </c>
      <c r="D6390" t="s">
        <v>18</v>
      </c>
      <c r="E6390" t="s">
        <v>141</v>
      </c>
      <c r="F6390">
        <v>9</v>
      </c>
      <c r="G6390" s="1">
        <v>95000</v>
      </c>
      <c r="H6390" t="s">
        <v>16</v>
      </c>
      <c r="I6390" t="s">
        <v>12</v>
      </c>
    </row>
    <row r="6391" spans="1:9" x14ac:dyDescent="0.3">
      <c r="A6391">
        <v>6393</v>
      </c>
      <c r="B6391">
        <v>23</v>
      </c>
      <c r="C6391" t="s">
        <v>8</v>
      </c>
      <c r="D6391" t="s">
        <v>9</v>
      </c>
      <c r="E6391" t="s">
        <v>99</v>
      </c>
      <c r="F6391">
        <v>1</v>
      </c>
      <c r="G6391" s="1">
        <v>35000</v>
      </c>
      <c r="H6391" t="s">
        <v>27</v>
      </c>
      <c r="I6391" t="s">
        <v>30</v>
      </c>
    </row>
    <row r="6392" spans="1:9" x14ac:dyDescent="0.3">
      <c r="A6392">
        <v>6394</v>
      </c>
      <c r="B6392">
        <v>42</v>
      </c>
      <c r="C6392" t="s">
        <v>13</v>
      </c>
      <c r="D6392" t="s">
        <v>14</v>
      </c>
      <c r="E6392" t="s">
        <v>86</v>
      </c>
      <c r="F6392">
        <v>14</v>
      </c>
      <c r="G6392" s="1">
        <v>140000</v>
      </c>
      <c r="H6392" t="s">
        <v>27</v>
      </c>
      <c r="I6392" t="s">
        <v>12</v>
      </c>
    </row>
    <row r="6393" spans="1:9" x14ac:dyDescent="0.3">
      <c r="A6393">
        <v>6395</v>
      </c>
      <c r="B6393">
        <v>26</v>
      </c>
      <c r="C6393" t="s">
        <v>8</v>
      </c>
      <c r="D6393" t="s">
        <v>210</v>
      </c>
      <c r="E6393" t="s">
        <v>26</v>
      </c>
      <c r="F6393">
        <v>2</v>
      </c>
      <c r="G6393" s="1">
        <v>40000</v>
      </c>
      <c r="H6393" t="s">
        <v>20</v>
      </c>
      <c r="I6393" t="s">
        <v>23</v>
      </c>
    </row>
    <row r="6394" spans="1:9" x14ac:dyDescent="0.3">
      <c r="A6394">
        <v>6396</v>
      </c>
      <c r="B6394">
        <v>32</v>
      </c>
      <c r="C6394" t="s">
        <v>13</v>
      </c>
      <c r="D6394" t="s">
        <v>9</v>
      </c>
      <c r="E6394" t="s">
        <v>74</v>
      </c>
      <c r="F6394">
        <v>8</v>
      </c>
      <c r="G6394" s="1">
        <v>80000</v>
      </c>
      <c r="H6394" t="s">
        <v>11</v>
      </c>
      <c r="I6394" t="s">
        <v>23</v>
      </c>
    </row>
    <row r="6395" spans="1:9" x14ac:dyDescent="0.3">
      <c r="A6395">
        <v>6397</v>
      </c>
      <c r="B6395">
        <v>27</v>
      </c>
      <c r="C6395" t="s">
        <v>8</v>
      </c>
      <c r="D6395" t="s">
        <v>18</v>
      </c>
      <c r="E6395" t="s">
        <v>42</v>
      </c>
      <c r="F6395">
        <v>4</v>
      </c>
      <c r="G6395" s="1">
        <v>55000</v>
      </c>
      <c r="H6395" t="s">
        <v>27</v>
      </c>
      <c r="I6395" t="s">
        <v>30</v>
      </c>
    </row>
    <row r="6396" spans="1:9" x14ac:dyDescent="0.3">
      <c r="A6396">
        <v>6398</v>
      </c>
      <c r="B6396">
        <v>50</v>
      </c>
      <c r="C6396" t="s">
        <v>13</v>
      </c>
      <c r="D6396" t="s">
        <v>14</v>
      </c>
      <c r="E6396" t="s">
        <v>97</v>
      </c>
      <c r="F6396">
        <v>19</v>
      </c>
      <c r="G6396" s="1">
        <v>190000</v>
      </c>
      <c r="H6396" t="s">
        <v>20</v>
      </c>
      <c r="I6396" t="s">
        <v>56</v>
      </c>
    </row>
    <row r="6397" spans="1:9" x14ac:dyDescent="0.3">
      <c r="A6397">
        <v>6399</v>
      </c>
      <c r="B6397">
        <v>36</v>
      </c>
      <c r="C6397" t="s">
        <v>8</v>
      </c>
      <c r="D6397" t="s">
        <v>9</v>
      </c>
      <c r="E6397" t="s">
        <v>46</v>
      </c>
      <c r="F6397">
        <v>6</v>
      </c>
      <c r="G6397" s="1">
        <v>75000</v>
      </c>
      <c r="H6397" t="s">
        <v>27</v>
      </c>
      <c r="I6397" t="s">
        <v>30</v>
      </c>
    </row>
    <row r="6398" spans="1:9" x14ac:dyDescent="0.3">
      <c r="A6398">
        <v>6400</v>
      </c>
      <c r="B6398">
        <v>48</v>
      </c>
      <c r="C6398" t="s">
        <v>13</v>
      </c>
      <c r="D6398" t="s">
        <v>18</v>
      </c>
      <c r="E6398" t="s">
        <v>141</v>
      </c>
      <c r="F6398">
        <v>17</v>
      </c>
      <c r="G6398" s="1">
        <v>170000</v>
      </c>
      <c r="H6398" t="s">
        <v>27</v>
      </c>
      <c r="I6398" t="s">
        <v>12</v>
      </c>
    </row>
    <row r="6399" spans="1:9" x14ac:dyDescent="0.3">
      <c r="A6399">
        <v>6401</v>
      </c>
      <c r="B6399">
        <v>31</v>
      </c>
      <c r="C6399" t="s">
        <v>8</v>
      </c>
      <c r="D6399" t="s">
        <v>210</v>
      </c>
      <c r="E6399" t="s">
        <v>21</v>
      </c>
      <c r="F6399">
        <v>3</v>
      </c>
      <c r="G6399" s="1">
        <v>50000</v>
      </c>
      <c r="H6399" t="s">
        <v>20</v>
      </c>
      <c r="I6399" t="s">
        <v>12</v>
      </c>
    </row>
    <row r="6400" spans="1:9" x14ac:dyDescent="0.3">
      <c r="A6400">
        <v>6402</v>
      </c>
      <c r="B6400">
        <v>29</v>
      </c>
      <c r="C6400" t="s">
        <v>13</v>
      </c>
      <c r="D6400" t="s">
        <v>9</v>
      </c>
      <c r="E6400" t="s">
        <v>51</v>
      </c>
      <c r="F6400">
        <v>4</v>
      </c>
      <c r="G6400" s="1">
        <v>55000</v>
      </c>
      <c r="H6400" t="s">
        <v>16</v>
      </c>
      <c r="I6400" t="s">
        <v>17</v>
      </c>
    </row>
    <row r="6401" spans="1:9" x14ac:dyDescent="0.3">
      <c r="A6401">
        <v>6403</v>
      </c>
      <c r="B6401">
        <v>45</v>
      </c>
      <c r="C6401" t="s">
        <v>8</v>
      </c>
      <c r="D6401" t="s">
        <v>14</v>
      </c>
      <c r="E6401" t="s">
        <v>42</v>
      </c>
      <c r="F6401">
        <v>13</v>
      </c>
      <c r="G6401" s="1">
        <v>130000</v>
      </c>
      <c r="H6401" t="s">
        <v>16</v>
      </c>
      <c r="I6401" t="s">
        <v>17</v>
      </c>
    </row>
    <row r="6402" spans="1:9" x14ac:dyDescent="0.3">
      <c r="A6402">
        <v>6404</v>
      </c>
      <c r="B6402">
        <v>25</v>
      </c>
      <c r="C6402" t="s">
        <v>13</v>
      </c>
      <c r="D6402" t="s">
        <v>210</v>
      </c>
      <c r="E6402" t="s">
        <v>66</v>
      </c>
      <c r="F6402">
        <v>1</v>
      </c>
      <c r="G6402" s="1">
        <v>35000</v>
      </c>
      <c r="H6402" t="s">
        <v>20</v>
      </c>
      <c r="I6402" t="s">
        <v>23</v>
      </c>
    </row>
    <row r="6403" spans="1:9" x14ac:dyDescent="0.3">
      <c r="A6403">
        <v>6405</v>
      </c>
      <c r="B6403">
        <v>41</v>
      </c>
      <c r="C6403" t="s">
        <v>8</v>
      </c>
      <c r="D6403" t="s">
        <v>9</v>
      </c>
      <c r="E6403" t="s">
        <v>97</v>
      </c>
      <c r="F6403">
        <v>12</v>
      </c>
      <c r="G6403" s="1">
        <v>120000</v>
      </c>
      <c r="H6403" t="s">
        <v>27</v>
      </c>
      <c r="I6403" t="s">
        <v>30</v>
      </c>
    </row>
    <row r="6404" spans="1:9" x14ac:dyDescent="0.3">
      <c r="A6404">
        <v>6406</v>
      </c>
      <c r="B6404">
        <v>35</v>
      </c>
      <c r="C6404" t="s">
        <v>13</v>
      </c>
      <c r="D6404" t="s">
        <v>18</v>
      </c>
      <c r="E6404" t="s">
        <v>141</v>
      </c>
      <c r="F6404">
        <v>9</v>
      </c>
      <c r="G6404" s="1">
        <v>95000</v>
      </c>
      <c r="H6404" t="s">
        <v>20</v>
      </c>
      <c r="I6404" t="s">
        <v>56</v>
      </c>
    </row>
    <row r="6405" spans="1:9" x14ac:dyDescent="0.3">
      <c r="A6405">
        <v>6407</v>
      </c>
      <c r="B6405">
        <v>23</v>
      </c>
      <c r="C6405" t="s">
        <v>8</v>
      </c>
      <c r="D6405" t="s">
        <v>9</v>
      </c>
      <c r="E6405" t="s">
        <v>99</v>
      </c>
      <c r="F6405">
        <v>1</v>
      </c>
      <c r="G6405" s="1">
        <v>35000</v>
      </c>
      <c r="H6405" t="s">
        <v>16</v>
      </c>
      <c r="I6405" t="s">
        <v>12</v>
      </c>
    </row>
    <row r="6406" spans="1:9" x14ac:dyDescent="0.3">
      <c r="A6406">
        <v>6408</v>
      </c>
      <c r="B6406">
        <v>42</v>
      </c>
      <c r="C6406" t="s">
        <v>13</v>
      </c>
      <c r="D6406" t="s">
        <v>14</v>
      </c>
      <c r="E6406" t="s">
        <v>86</v>
      </c>
      <c r="F6406">
        <v>14</v>
      </c>
      <c r="G6406" s="1">
        <v>140000</v>
      </c>
      <c r="H6406" t="s">
        <v>16</v>
      </c>
      <c r="I6406" t="s">
        <v>17</v>
      </c>
    </row>
    <row r="6407" spans="1:9" x14ac:dyDescent="0.3">
      <c r="A6407">
        <v>6409</v>
      </c>
      <c r="B6407">
        <v>26</v>
      </c>
      <c r="C6407" t="s">
        <v>8</v>
      </c>
      <c r="D6407" t="s">
        <v>210</v>
      </c>
      <c r="E6407" t="s">
        <v>26</v>
      </c>
      <c r="F6407">
        <v>2</v>
      </c>
      <c r="G6407" s="1">
        <v>40000</v>
      </c>
      <c r="H6407" t="s">
        <v>27</v>
      </c>
      <c r="I6407" t="s">
        <v>28</v>
      </c>
    </row>
    <row r="6408" spans="1:9" x14ac:dyDescent="0.3">
      <c r="A6408">
        <v>6410</v>
      </c>
      <c r="B6408">
        <v>32</v>
      </c>
      <c r="C6408" t="s">
        <v>13</v>
      </c>
      <c r="D6408" t="s">
        <v>9</v>
      </c>
      <c r="E6408" t="s">
        <v>74</v>
      </c>
      <c r="F6408">
        <v>8</v>
      </c>
      <c r="G6408" s="1">
        <v>80000</v>
      </c>
      <c r="H6408" t="s">
        <v>20</v>
      </c>
      <c r="I6408" t="s">
        <v>23</v>
      </c>
    </row>
    <row r="6409" spans="1:9" x14ac:dyDescent="0.3">
      <c r="A6409">
        <v>6411</v>
      </c>
      <c r="B6409">
        <v>27</v>
      </c>
      <c r="C6409" t="s">
        <v>8</v>
      </c>
      <c r="D6409" t="s">
        <v>18</v>
      </c>
      <c r="E6409" t="s">
        <v>42</v>
      </c>
      <c r="F6409">
        <v>4</v>
      </c>
      <c r="G6409" s="1">
        <v>55000</v>
      </c>
      <c r="H6409" t="s">
        <v>16</v>
      </c>
      <c r="I6409" t="s">
        <v>39</v>
      </c>
    </row>
    <row r="6410" spans="1:9" x14ac:dyDescent="0.3">
      <c r="A6410">
        <v>6412</v>
      </c>
      <c r="B6410">
        <v>50</v>
      </c>
      <c r="C6410" t="s">
        <v>13</v>
      </c>
      <c r="D6410" t="s">
        <v>14</v>
      </c>
      <c r="E6410" t="s">
        <v>97</v>
      </c>
      <c r="F6410">
        <v>19</v>
      </c>
      <c r="G6410" s="1">
        <v>190000</v>
      </c>
      <c r="H6410" t="s">
        <v>11</v>
      </c>
      <c r="I6410" t="s">
        <v>35</v>
      </c>
    </row>
    <row r="6411" spans="1:9" x14ac:dyDescent="0.3">
      <c r="A6411">
        <v>6413</v>
      </c>
      <c r="B6411">
        <v>36</v>
      </c>
      <c r="C6411" t="s">
        <v>8</v>
      </c>
      <c r="D6411" t="s">
        <v>9</v>
      </c>
      <c r="E6411" t="s">
        <v>46</v>
      </c>
      <c r="F6411">
        <v>6</v>
      </c>
      <c r="G6411" s="1">
        <v>75000</v>
      </c>
      <c r="H6411" t="s">
        <v>16</v>
      </c>
      <c r="I6411" t="s">
        <v>12</v>
      </c>
    </row>
    <row r="6412" spans="1:9" x14ac:dyDescent="0.3">
      <c r="A6412">
        <v>6414</v>
      </c>
      <c r="B6412">
        <v>48</v>
      </c>
      <c r="C6412" t="s">
        <v>13</v>
      </c>
      <c r="D6412" t="s">
        <v>18</v>
      </c>
      <c r="E6412" t="s">
        <v>141</v>
      </c>
      <c r="F6412">
        <v>17</v>
      </c>
      <c r="G6412" s="1">
        <v>170000</v>
      </c>
      <c r="H6412" t="s">
        <v>32</v>
      </c>
      <c r="I6412" t="s">
        <v>12</v>
      </c>
    </row>
    <row r="6413" spans="1:9" x14ac:dyDescent="0.3">
      <c r="A6413">
        <v>6415</v>
      </c>
      <c r="B6413">
        <v>31</v>
      </c>
      <c r="C6413" t="s">
        <v>8</v>
      </c>
      <c r="D6413" t="s">
        <v>210</v>
      </c>
      <c r="E6413" t="s">
        <v>21</v>
      </c>
      <c r="F6413">
        <v>3</v>
      </c>
      <c r="G6413" s="1">
        <v>50000</v>
      </c>
      <c r="H6413" t="s">
        <v>11</v>
      </c>
      <c r="I6413" t="s">
        <v>23</v>
      </c>
    </row>
    <row r="6414" spans="1:9" x14ac:dyDescent="0.3">
      <c r="A6414">
        <v>6416</v>
      </c>
      <c r="B6414">
        <v>29</v>
      </c>
      <c r="C6414" t="s">
        <v>13</v>
      </c>
      <c r="D6414" t="s">
        <v>9</v>
      </c>
      <c r="E6414" t="s">
        <v>51</v>
      </c>
      <c r="F6414">
        <v>4</v>
      </c>
      <c r="G6414" s="1">
        <v>55000</v>
      </c>
      <c r="H6414" t="s">
        <v>11</v>
      </c>
      <c r="I6414" t="s">
        <v>12</v>
      </c>
    </row>
    <row r="6415" spans="1:9" x14ac:dyDescent="0.3">
      <c r="A6415">
        <v>6417</v>
      </c>
      <c r="B6415">
        <v>45</v>
      </c>
      <c r="C6415" t="s">
        <v>8</v>
      </c>
      <c r="D6415" t="s">
        <v>14</v>
      </c>
      <c r="E6415" t="s">
        <v>42</v>
      </c>
      <c r="F6415">
        <v>13</v>
      </c>
      <c r="G6415" s="1">
        <v>130000</v>
      </c>
      <c r="H6415" t="s">
        <v>20</v>
      </c>
      <c r="I6415" t="s">
        <v>23</v>
      </c>
    </row>
    <row r="6416" spans="1:9" x14ac:dyDescent="0.3">
      <c r="A6416">
        <v>6418</v>
      </c>
      <c r="B6416">
        <v>25</v>
      </c>
      <c r="C6416" t="s">
        <v>13</v>
      </c>
      <c r="D6416" t="s">
        <v>210</v>
      </c>
      <c r="E6416" t="s">
        <v>66</v>
      </c>
      <c r="F6416">
        <v>1</v>
      </c>
      <c r="G6416" s="1">
        <v>35000</v>
      </c>
      <c r="H6416" t="s">
        <v>32</v>
      </c>
      <c r="I6416" t="s">
        <v>33</v>
      </c>
    </row>
    <row r="6417" spans="1:9" x14ac:dyDescent="0.3">
      <c r="A6417">
        <v>6419</v>
      </c>
      <c r="B6417">
        <v>41</v>
      </c>
      <c r="C6417" t="s">
        <v>8</v>
      </c>
      <c r="D6417" t="s">
        <v>9</v>
      </c>
      <c r="E6417" t="s">
        <v>97</v>
      </c>
      <c r="F6417">
        <v>12</v>
      </c>
      <c r="G6417" s="1">
        <v>120000</v>
      </c>
      <c r="H6417" t="s">
        <v>16</v>
      </c>
      <c r="I6417" t="s">
        <v>39</v>
      </c>
    </row>
    <row r="6418" spans="1:9" x14ac:dyDescent="0.3">
      <c r="A6418">
        <v>6420</v>
      </c>
      <c r="B6418">
        <v>35</v>
      </c>
      <c r="C6418" t="s">
        <v>13</v>
      </c>
      <c r="D6418" t="s">
        <v>18</v>
      </c>
      <c r="E6418" t="s">
        <v>141</v>
      </c>
      <c r="F6418">
        <v>9</v>
      </c>
      <c r="G6418" s="1">
        <v>95000</v>
      </c>
      <c r="H6418" t="s">
        <v>20</v>
      </c>
      <c r="I6418" t="s">
        <v>23</v>
      </c>
    </row>
    <row r="6419" spans="1:9" x14ac:dyDescent="0.3">
      <c r="A6419">
        <v>6421</v>
      </c>
      <c r="B6419">
        <v>23</v>
      </c>
      <c r="C6419" t="s">
        <v>8</v>
      </c>
      <c r="D6419" t="s">
        <v>9</v>
      </c>
      <c r="E6419" t="s">
        <v>99</v>
      </c>
      <c r="F6419">
        <v>1</v>
      </c>
      <c r="G6419" s="1">
        <v>35000</v>
      </c>
      <c r="H6419" t="s">
        <v>16</v>
      </c>
      <c r="I6419" t="s">
        <v>12</v>
      </c>
    </row>
    <row r="6420" spans="1:9" x14ac:dyDescent="0.3">
      <c r="A6420">
        <v>6422</v>
      </c>
      <c r="B6420">
        <v>42</v>
      </c>
      <c r="C6420" t="s">
        <v>13</v>
      </c>
      <c r="D6420" t="s">
        <v>14</v>
      </c>
      <c r="E6420" t="s">
        <v>86</v>
      </c>
      <c r="F6420">
        <v>14</v>
      </c>
      <c r="G6420" s="1">
        <v>140000</v>
      </c>
      <c r="H6420" t="s">
        <v>20</v>
      </c>
      <c r="I6420" t="s">
        <v>12</v>
      </c>
    </row>
    <row r="6421" spans="1:9" x14ac:dyDescent="0.3">
      <c r="A6421">
        <v>6423</v>
      </c>
      <c r="B6421">
        <v>26</v>
      </c>
      <c r="C6421" t="s">
        <v>8</v>
      </c>
      <c r="D6421" t="s">
        <v>210</v>
      </c>
      <c r="E6421" t="s">
        <v>26</v>
      </c>
      <c r="F6421">
        <v>2</v>
      </c>
      <c r="G6421" s="1">
        <v>40000</v>
      </c>
      <c r="H6421" t="s">
        <v>27</v>
      </c>
      <c r="I6421" t="s">
        <v>28</v>
      </c>
    </row>
    <row r="6422" spans="1:9" x14ac:dyDescent="0.3">
      <c r="A6422">
        <v>6424</v>
      </c>
      <c r="B6422">
        <v>32</v>
      </c>
      <c r="C6422" t="s">
        <v>13</v>
      </c>
      <c r="D6422" t="s">
        <v>9</v>
      </c>
      <c r="E6422" t="s">
        <v>74</v>
      </c>
      <c r="F6422">
        <v>8</v>
      </c>
      <c r="G6422" s="1">
        <v>80000</v>
      </c>
      <c r="H6422" t="s">
        <v>11</v>
      </c>
      <c r="I6422" t="s">
        <v>44</v>
      </c>
    </row>
    <row r="6423" spans="1:9" x14ac:dyDescent="0.3">
      <c r="A6423">
        <v>6425</v>
      </c>
      <c r="B6423">
        <v>27</v>
      </c>
      <c r="C6423" t="s">
        <v>8</v>
      </c>
      <c r="D6423" t="s">
        <v>18</v>
      </c>
      <c r="E6423" t="s">
        <v>42</v>
      </c>
      <c r="F6423">
        <v>4</v>
      </c>
      <c r="G6423" s="1">
        <v>55000</v>
      </c>
      <c r="H6423" t="s">
        <v>11</v>
      </c>
      <c r="I6423" t="s">
        <v>44</v>
      </c>
    </row>
    <row r="6424" spans="1:9" x14ac:dyDescent="0.3">
      <c r="A6424">
        <v>6426</v>
      </c>
      <c r="B6424">
        <v>50</v>
      </c>
      <c r="C6424" t="s">
        <v>13</v>
      </c>
      <c r="D6424" t="s">
        <v>14</v>
      </c>
      <c r="E6424" t="s">
        <v>97</v>
      </c>
      <c r="F6424">
        <v>19</v>
      </c>
      <c r="G6424" s="1">
        <v>190000</v>
      </c>
      <c r="H6424" t="s">
        <v>20</v>
      </c>
      <c r="I6424" t="s">
        <v>23</v>
      </c>
    </row>
    <row r="6425" spans="1:9" x14ac:dyDescent="0.3">
      <c r="A6425">
        <v>6427</v>
      </c>
      <c r="B6425">
        <v>36</v>
      </c>
      <c r="C6425" t="s">
        <v>8</v>
      </c>
      <c r="D6425" t="s">
        <v>9</v>
      </c>
      <c r="E6425" t="s">
        <v>46</v>
      </c>
      <c r="F6425">
        <v>6</v>
      </c>
      <c r="G6425" s="1">
        <v>75000</v>
      </c>
      <c r="H6425" t="s">
        <v>27</v>
      </c>
      <c r="I6425" t="s">
        <v>12</v>
      </c>
    </row>
    <row r="6426" spans="1:9" x14ac:dyDescent="0.3">
      <c r="A6426">
        <v>6428</v>
      </c>
      <c r="B6426">
        <v>48</v>
      </c>
      <c r="C6426" t="s">
        <v>13</v>
      </c>
      <c r="D6426" t="s">
        <v>18</v>
      </c>
      <c r="E6426" t="s">
        <v>141</v>
      </c>
      <c r="F6426">
        <v>17</v>
      </c>
      <c r="G6426" s="1">
        <v>170000</v>
      </c>
      <c r="H6426" t="s">
        <v>20</v>
      </c>
      <c r="I6426" t="s">
        <v>56</v>
      </c>
    </row>
    <row r="6427" spans="1:9" x14ac:dyDescent="0.3">
      <c r="A6427">
        <v>6429</v>
      </c>
      <c r="B6427">
        <v>31</v>
      </c>
      <c r="C6427" t="s">
        <v>8</v>
      </c>
      <c r="D6427" t="s">
        <v>210</v>
      </c>
      <c r="E6427" t="s">
        <v>21</v>
      </c>
      <c r="F6427">
        <v>3</v>
      </c>
      <c r="G6427" s="1">
        <v>50000</v>
      </c>
      <c r="H6427" t="s">
        <v>32</v>
      </c>
      <c r="I6427" t="s">
        <v>23</v>
      </c>
    </row>
    <row r="6428" spans="1:9" x14ac:dyDescent="0.3">
      <c r="A6428">
        <v>6430</v>
      </c>
      <c r="B6428">
        <v>29</v>
      </c>
      <c r="C6428" t="s">
        <v>13</v>
      </c>
      <c r="D6428" t="s">
        <v>9</v>
      </c>
      <c r="E6428" t="s">
        <v>51</v>
      </c>
      <c r="F6428">
        <v>4</v>
      </c>
      <c r="G6428" s="1">
        <v>55000</v>
      </c>
      <c r="H6428" t="s">
        <v>11</v>
      </c>
      <c r="I6428" t="s">
        <v>23</v>
      </c>
    </row>
    <row r="6429" spans="1:9" x14ac:dyDescent="0.3">
      <c r="A6429">
        <v>6431</v>
      </c>
      <c r="B6429">
        <v>45</v>
      </c>
      <c r="C6429" t="s">
        <v>8</v>
      </c>
      <c r="D6429" t="s">
        <v>14</v>
      </c>
      <c r="E6429" t="s">
        <v>42</v>
      </c>
      <c r="F6429">
        <v>13</v>
      </c>
      <c r="G6429" s="1">
        <v>130000</v>
      </c>
      <c r="H6429" t="s">
        <v>20</v>
      </c>
      <c r="I6429" t="s">
        <v>56</v>
      </c>
    </row>
    <row r="6430" spans="1:9" x14ac:dyDescent="0.3">
      <c r="A6430">
        <v>6432</v>
      </c>
      <c r="B6430">
        <v>25</v>
      </c>
      <c r="C6430" t="s">
        <v>13</v>
      </c>
      <c r="D6430" t="s">
        <v>210</v>
      </c>
      <c r="E6430" t="s">
        <v>66</v>
      </c>
      <c r="F6430">
        <v>1</v>
      </c>
      <c r="G6430" s="1">
        <v>35000</v>
      </c>
      <c r="H6430" t="s">
        <v>20</v>
      </c>
      <c r="I6430" t="s">
        <v>23</v>
      </c>
    </row>
    <row r="6431" spans="1:9" x14ac:dyDescent="0.3">
      <c r="A6431">
        <v>6433</v>
      </c>
      <c r="B6431">
        <v>41</v>
      </c>
      <c r="C6431" t="s">
        <v>8</v>
      </c>
      <c r="D6431" t="s">
        <v>9</v>
      </c>
      <c r="E6431" t="s">
        <v>97</v>
      </c>
      <c r="F6431">
        <v>12</v>
      </c>
      <c r="G6431" s="1">
        <v>120000</v>
      </c>
      <c r="H6431" t="s">
        <v>20</v>
      </c>
      <c r="I6431" t="s">
        <v>56</v>
      </c>
    </row>
    <row r="6432" spans="1:9" x14ac:dyDescent="0.3">
      <c r="A6432">
        <v>6434</v>
      </c>
      <c r="B6432">
        <v>35</v>
      </c>
      <c r="C6432" t="s">
        <v>13</v>
      </c>
      <c r="D6432" t="s">
        <v>18</v>
      </c>
      <c r="E6432" t="s">
        <v>141</v>
      </c>
      <c r="F6432">
        <v>9</v>
      </c>
      <c r="G6432" s="1">
        <v>95000</v>
      </c>
      <c r="H6432" t="s">
        <v>11</v>
      </c>
      <c r="I6432" t="s">
        <v>12</v>
      </c>
    </row>
    <row r="6433" spans="1:9" x14ac:dyDescent="0.3">
      <c r="A6433">
        <v>6435</v>
      </c>
      <c r="B6433">
        <v>23</v>
      </c>
      <c r="C6433" t="s">
        <v>8</v>
      </c>
      <c r="D6433" t="s">
        <v>9</v>
      </c>
      <c r="E6433" t="s">
        <v>99</v>
      </c>
      <c r="F6433">
        <v>1</v>
      </c>
      <c r="G6433" s="1">
        <v>35000</v>
      </c>
      <c r="H6433" t="s">
        <v>32</v>
      </c>
      <c r="I6433" t="s">
        <v>23</v>
      </c>
    </row>
    <row r="6434" spans="1:9" x14ac:dyDescent="0.3">
      <c r="A6434">
        <v>6436</v>
      </c>
      <c r="B6434">
        <v>42</v>
      </c>
      <c r="C6434" t="s">
        <v>13</v>
      </c>
      <c r="D6434" t="s">
        <v>14</v>
      </c>
      <c r="E6434" t="s">
        <v>86</v>
      </c>
      <c r="F6434">
        <v>14</v>
      </c>
      <c r="G6434" s="1">
        <v>140000</v>
      </c>
      <c r="H6434" t="s">
        <v>32</v>
      </c>
      <c r="I6434" t="s">
        <v>12</v>
      </c>
    </row>
    <row r="6435" spans="1:9" x14ac:dyDescent="0.3">
      <c r="A6435">
        <v>6437</v>
      </c>
      <c r="B6435">
        <v>26</v>
      </c>
      <c r="C6435" t="s">
        <v>8</v>
      </c>
      <c r="D6435" t="s">
        <v>210</v>
      </c>
      <c r="E6435" t="s">
        <v>26</v>
      </c>
      <c r="F6435">
        <v>2</v>
      </c>
      <c r="G6435" s="1">
        <v>40000</v>
      </c>
      <c r="H6435" t="s">
        <v>32</v>
      </c>
      <c r="I6435" t="s">
        <v>33</v>
      </c>
    </row>
    <row r="6436" spans="1:9" x14ac:dyDescent="0.3">
      <c r="A6436">
        <v>6438</v>
      </c>
      <c r="B6436">
        <v>32</v>
      </c>
      <c r="C6436" t="s">
        <v>13</v>
      </c>
      <c r="D6436" t="s">
        <v>9</v>
      </c>
      <c r="E6436" t="s">
        <v>74</v>
      </c>
      <c r="F6436">
        <v>8</v>
      </c>
      <c r="G6436" s="1">
        <v>80000</v>
      </c>
      <c r="H6436" t="s">
        <v>16</v>
      </c>
      <c r="I6436" t="s">
        <v>17</v>
      </c>
    </row>
    <row r="6437" spans="1:9" x14ac:dyDescent="0.3">
      <c r="A6437">
        <v>6439</v>
      </c>
      <c r="B6437">
        <v>27</v>
      </c>
      <c r="C6437" t="s">
        <v>8</v>
      </c>
      <c r="D6437" t="s">
        <v>18</v>
      </c>
      <c r="E6437" t="s">
        <v>42</v>
      </c>
      <c r="F6437">
        <v>4</v>
      </c>
      <c r="G6437" s="1">
        <v>55000</v>
      </c>
      <c r="H6437" t="s">
        <v>20</v>
      </c>
      <c r="I6437" t="s">
        <v>23</v>
      </c>
    </row>
    <row r="6438" spans="1:9" x14ac:dyDescent="0.3">
      <c r="A6438">
        <v>6440</v>
      </c>
      <c r="B6438">
        <v>50</v>
      </c>
      <c r="C6438" t="s">
        <v>13</v>
      </c>
      <c r="D6438" t="s">
        <v>14</v>
      </c>
      <c r="E6438" t="s">
        <v>97</v>
      </c>
      <c r="F6438">
        <v>19</v>
      </c>
      <c r="G6438" s="1">
        <v>190000</v>
      </c>
      <c r="H6438" t="s">
        <v>11</v>
      </c>
      <c r="I6438" t="s">
        <v>35</v>
      </c>
    </row>
    <row r="6439" spans="1:9" x14ac:dyDescent="0.3">
      <c r="A6439">
        <v>6441</v>
      </c>
      <c r="B6439">
        <v>36</v>
      </c>
      <c r="C6439" t="s">
        <v>8</v>
      </c>
      <c r="D6439" t="s">
        <v>9</v>
      </c>
      <c r="E6439" t="s">
        <v>46</v>
      </c>
      <c r="F6439">
        <v>6</v>
      </c>
      <c r="G6439" s="1">
        <v>75000</v>
      </c>
      <c r="H6439" t="s">
        <v>16</v>
      </c>
      <c r="I6439" t="s">
        <v>17</v>
      </c>
    </row>
    <row r="6440" spans="1:9" x14ac:dyDescent="0.3">
      <c r="A6440">
        <v>6442</v>
      </c>
      <c r="B6440">
        <v>48</v>
      </c>
      <c r="C6440" t="s">
        <v>13</v>
      </c>
      <c r="D6440" t="s">
        <v>18</v>
      </c>
      <c r="E6440" t="s">
        <v>141</v>
      </c>
      <c r="F6440">
        <v>17</v>
      </c>
      <c r="G6440" s="1">
        <v>170000</v>
      </c>
      <c r="H6440" t="s">
        <v>20</v>
      </c>
      <c r="I6440" t="s">
        <v>23</v>
      </c>
    </row>
    <row r="6441" spans="1:9" x14ac:dyDescent="0.3">
      <c r="A6441">
        <v>6443</v>
      </c>
      <c r="B6441">
        <v>31</v>
      </c>
      <c r="C6441" t="s">
        <v>8</v>
      </c>
      <c r="D6441" t="s">
        <v>210</v>
      </c>
      <c r="E6441" t="s">
        <v>21</v>
      </c>
      <c r="F6441">
        <v>3</v>
      </c>
      <c r="G6441" s="1">
        <v>50000</v>
      </c>
      <c r="H6441" t="s">
        <v>32</v>
      </c>
      <c r="I6441" t="s">
        <v>33</v>
      </c>
    </row>
    <row r="6442" spans="1:9" x14ac:dyDescent="0.3">
      <c r="A6442">
        <v>6444</v>
      </c>
      <c r="B6442">
        <v>29</v>
      </c>
      <c r="C6442" t="s">
        <v>13</v>
      </c>
      <c r="D6442" t="s">
        <v>9</v>
      </c>
      <c r="E6442" t="s">
        <v>51</v>
      </c>
      <c r="F6442">
        <v>4</v>
      </c>
      <c r="G6442" s="1">
        <v>55000</v>
      </c>
      <c r="H6442" t="s">
        <v>11</v>
      </c>
      <c r="I6442" t="s">
        <v>44</v>
      </c>
    </row>
    <row r="6443" spans="1:9" x14ac:dyDescent="0.3">
      <c r="A6443">
        <v>6445</v>
      </c>
      <c r="B6443">
        <v>45</v>
      </c>
      <c r="C6443" t="s">
        <v>8</v>
      </c>
      <c r="D6443" t="s">
        <v>14</v>
      </c>
      <c r="E6443" t="s">
        <v>42</v>
      </c>
      <c r="F6443">
        <v>13</v>
      </c>
      <c r="G6443" s="1">
        <v>130000</v>
      </c>
      <c r="H6443" t="s">
        <v>32</v>
      </c>
      <c r="I6443" t="s">
        <v>33</v>
      </c>
    </row>
    <row r="6444" spans="1:9" x14ac:dyDescent="0.3">
      <c r="A6444">
        <v>6446</v>
      </c>
      <c r="B6444">
        <v>25</v>
      </c>
      <c r="C6444" t="s">
        <v>13</v>
      </c>
      <c r="D6444" t="s">
        <v>210</v>
      </c>
      <c r="E6444" t="s">
        <v>66</v>
      </c>
      <c r="F6444">
        <v>1</v>
      </c>
      <c r="G6444" s="1">
        <v>35000</v>
      </c>
      <c r="H6444" t="s">
        <v>11</v>
      </c>
      <c r="I6444" t="s">
        <v>12</v>
      </c>
    </row>
    <row r="6445" spans="1:9" x14ac:dyDescent="0.3">
      <c r="A6445">
        <v>6447</v>
      </c>
      <c r="B6445">
        <v>41</v>
      </c>
      <c r="C6445" t="s">
        <v>8</v>
      </c>
      <c r="D6445" t="s">
        <v>9</v>
      </c>
      <c r="E6445" t="s">
        <v>97</v>
      </c>
      <c r="F6445">
        <v>12</v>
      </c>
      <c r="G6445" s="1">
        <v>120000</v>
      </c>
      <c r="H6445" t="s">
        <v>11</v>
      </c>
      <c r="I6445" t="s">
        <v>44</v>
      </c>
    </row>
    <row r="6446" spans="1:9" x14ac:dyDescent="0.3">
      <c r="A6446">
        <v>6448</v>
      </c>
      <c r="B6446">
        <v>35</v>
      </c>
      <c r="C6446" t="s">
        <v>13</v>
      </c>
      <c r="D6446" t="s">
        <v>18</v>
      </c>
      <c r="E6446" t="s">
        <v>141</v>
      </c>
      <c r="F6446">
        <v>9</v>
      </c>
      <c r="G6446" s="1">
        <v>95000</v>
      </c>
      <c r="H6446" t="s">
        <v>11</v>
      </c>
      <c r="I6446" t="s">
        <v>35</v>
      </c>
    </row>
    <row r="6447" spans="1:9" x14ac:dyDescent="0.3">
      <c r="A6447">
        <v>6449</v>
      </c>
      <c r="B6447">
        <v>23</v>
      </c>
      <c r="C6447" t="s">
        <v>8</v>
      </c>
      <c r="D6447" t="s">
        <v>9</v>
      </c>
      <c r="E6447" t="s">
        <v>99</v>
      </c>
      <c r="F6447">
        <v>1</v>
      </c>
      <c r="G6447" s="1">
        <v>35000</v>
      </c>
      <c r="H6447" t="s">
        <v>11</v>
      </c>
      <c r="I6447" t="s">
        <v>12</v>
      </c>
    </row>
    <row r="6448" spans="1:9" x14ac:dyDescent="0.3">
      <c r="A6448">
        <v>6450</v>
      </c>
      <c r="B6448">
        <v>42</v>
      </c>
      <c r="C6448" t="s">
        <v>13</v>
      </c>
      <c r="D6448" t="s">
        <v>14</v>
      </c>
      <c r="E6448" t="s">
        <v>86</v>
      </c>
      <c r="F6448">
        <v>14</v>
      </c>
      <c r="G6448" s="1">
        <v>140000</v>
      </c>
      <c r="H6448" t="s">
        <v>16</v>
      </c>
      <c r="I6448" t="s">
        <v>23</v>
      </c>
    </row>
    <row r="6449" spans="1:9" x14ac:dyDescent="0.3">
      <c r="A6449">
        <v>6451</v>
      </c>
      <c r="B6449">
        <v>26</v>
      </c>
      <c r="C6449" t="s">
        <v>8</v>
      </c>
      <c r="D6449" t="s">
        <v>210</v>
      </c>
      <c r="E6449" t="s">
        <v>26</v>
      </c>
      <c r="F6449">
        <v>2</v>
      </c>
      <c r="G6449" s="1">
        <v>40000</v>
      </c>
      <c r="H6449" t="s">
        <v>16</v>
      </c>
      <c r="I6449" t="s">
        <v>12</v>
      </c>
    </row>
    <row r="6450" spans="1:9" x14ac:dyDescent="0.3">
      <c r="A6450">
        <v>6452</v>
      </c>
      <c r="B6450">
        <v>32</v>
      </c>
      <c r="C6450" t="s">
        <v>13</v>
      </c>
      <c r="D6450" t="s">
        <v>9</v>
      </c>
      <c r="E6450" t="s">
        <v>74</v>
      </c>
      <c r="F6450">
        <v>8</v>
      </c>
      <c r="G6450" s="1">
        <v>80000</v>
      </c>
      <c r="H6450" t="s">
        <v>16</v>
      </c>
      <c r="I6450" t="s">
        <v>17</v>
      </c>
    </row>
    <row r="6451" spans="1:9" x14ac:dyDescent="0.3">
      <c r="A6451">
        <v>6453</v>
      </c>
      <c r="B6451">
        <v>27</v>
      </c>
      <c r="C6451" t="s">
        <v>8</v>
      </c>
      <c r="D6451" t="s">
        <v>18</v>
      </c>
      <c r="E6451" t="s">
        <v>42</v>
      </c>
      <c r="F6451">
        <v>4</v>
      </c>
      <c r="G6451" s="1">
        <v>55000</v>
      </c>
      <c r="H6451" t="s">
        <v>11</v>
      </c>
      <c r="I6451" t="s">
        <v>23</v>
      </c>
    </row>
    <row r="6452" spans="1:9" x14ac:dyDescent="0.3">
      <c r="A6452">
        <v>6454</v>
      </c>
      <c r="B6452">
        <v>50</v>
      </c>
      <c r="C6452" t="s">
        <v>13</v>
      </c>
      <c r="D6452" t="s">
        <v>14</v>
      </c>
      <c r="E6452" t="s">
        <v>97</v>
      </c>
      <c r="F6452">
        <v>19</v>
      </c>
      <c r="G6452" s="1">
        <v>190000</v>
      </c>
      <c r="H6452" t="s">
        <v>32</v>
      </c>
      <c r="I6452" t="s">
        <v>12</v>
      </c>
    </row>
    <row r="6453" spans="1:9" x14ac:dyDescent="0.3">
      <c r="A6453">
        <v>6455</v>
      </c>
      <c r="B6453">
        <v>36</v>
      </c>
      <c r="C6453" t="s">
        <v>8</v>
      </c>
      <c r="D6453" t="s">
        <v>9</v>
      </c>
      <c r="E6453" t="s">
        <v>46</v>
      </c>
      <c r="F6453">
        <v>6</v>
      </c>
      <c r="H6453" t="s">
        <v>20</v>
      </c>
      <c r="I6453" t="s">
        <v>12</v>
      </c>
    </row>
    <row r="6454" spans="1:9" x14ac:dyDescent="0.3">
      <c r="A6454">
        <v>6456</v>
      </c>
      <c r="B6454">
        <v>37</v>
      </c>
      <c r="C6454" t="s">
        <v>8</v>
      </c>
      <c r="D6454" t="s">
        <v>14</v>
      </c>
      <c r="E6454" t="s">
        <v>42</v>
      </c>
      <c r="F6454">
        <v>11</v>
      </c>
      <c r="G6454" s="1">
        <v>110000</v>
      </c>
      <c r="H6454" t="s">
        <v>32</v>
      </c>
      <c r="I6454" t="s">
        <v>33</v>
      </c>
    </row>
    <row r="6455" spans="1:9" x14ac:dyDescent="0.3">
      <c r="A6455">
        <v>6457</v>
      </c>
      <c r="B6455">
        <v>26</v>
      </c>
      <c r="C6455" t="s">
        <v>13</v>
      </c>
      <c r="D6455" t="s">
        <v>9</v>
      </c>
      <c r="E6455" t="s">
        <v>99</v>
      </c>
      <c r="F6455">
        <v>2</v>
      </c>
      <c r="G6455" s="1">
        <v>40000</v>
      </c>
      <c r="H6455" t="s">
        <v>16</v>
      </c>
      <c r="I6455" t="s">
        <v>39</v>
      </c>
    </row>
    <row r="6456" spans="1:9" x14ac:dyDescent="0.3">
      <c r="A6456">
        <v>6458</v>
      </c>
      <c r="B6456">
        <v>42</v>
      </c>
      <c r="C6456" t="s">
        <v>8</v>
      </c>
      <c r="D6456" t="s">
        <v>18</v>
      </c>
      <c r="E6456" t="s">
        <v>97</v>
      </c>
      <c r="F6456">
        <v>15</v>
      </c>
      <c r="G6456" s="1">
        <v>150000</v>
      </c>
      <c r="H6456" t="s">
        <v>27</v>
      </c>
      <c r="I6456" t="s">
        <v>12</v>
      </c>
    </row>
    <row r="6457" spans="1:9" x14ac:dyDescent="0.3">
      <c r="A6457">
        <v>6459</v>
      </c>
      <c r="B6457">
        <v>33</v>
      </c>
      <c r="C6457" t="s">
        <v>13</v>
      </c>
      <c r="D6457" t="s">
        <v>210</v>
      </c>
      <c r="E6457" t="s">
        <v>66</v>
      </c>
      <c r="F6457">
        <v>4</v>
      </c>
      <c r="G6457" s="1">
        <v>55000</v>
      </c>
      <c r="H6457" t="s">
        <v>32</v>
      </c>
      <c r="I6457" t="s">
        <v>12</v>
      </c>
    </row>
    <row r="6458" spans="1:9" x14ac:dyDescent="0.3">
      <c r="A6458">
        <v>6460</v>
      </c>
      <c r="B6458">
        <v>29</v>
      </c>
      <c r="C6458" t="s">
        <v>8</v>
      </c>
      <c r="D6458" t="s">
        <v>9</v>
      </c>
      <c r="E6458" t="s">
        <v>26</v>
      </c>
      <c r="F6458">
        <v>5</v>
      </c>
      <c r="G6458" s="1">
        <v>70000</v>
      </c>
      <c r="H6458" t="s">
        <v>27</v>
      </c>
      <c r="I6458" t="s">
        <v>28</v>
      </c>
    </row>
    <row r="6459" spans="1:9" x14ac:dyDescent="0.3">
      <c r="A6459">
        <v>6461</v>
      </c>
      <c r="B6459">
        <v>45</v>
      </c>
      <c r="C6459" t="s">
        <v>13</v>
      </c>
      <c r="D6459" t="s">
        <v>14</v>
      </c>
      <c r="E6459" t="s">
        <v>74</v>
      </c>
      <c r="F6459">
        <v>16</v>
      </c>
      <c r="G6459" s="1">
        <v>160000</v>
      </c>
      <c r="H6459" t="s">
        <v>16</v>
      </c>
      <c r="I6459" t="s">
        <v>39</v>
      </c>
    </row>
    <row r="6460" spans="1:9" x14ac:dyDescent="0.3">
      <c r="A6460">
        <v>6462</v>
      </c>
      <c r="B6460">
        <v>24</v>
      </c>
      <c r="C6460" t="s">
        <v>8</v>
      </c>
      <c r="D6460" t="s">
        <v>210</v>
      </c>
      <c r="E6460" t="s">
        <v>21</v>
      </c>
      <c r="F6460">
        <v>1</v>
      </c>
      <c r="G6460" s="1">
        <v>35000</v>
      </c>
      <c r="H6460" t="s">
        <v>32</v>
      </c>
      <c r="I6460" t="s">
        <v>33</v>
      </c>
    </row>
    <row r="6461" spans="1:9" x14ac:dyDescent="0.3">
      <c r="A6461">
        <v>6463</v>
      </c>
      <c r="B6461">
        <v>39</v>
      </c>
      <c r="C6461" t="s">
        <v>13</v>
      </c>
      <c r="D6461" t="s">
        <v>9</v>
      </c>
      <c r="E6461" t="s">
        <v>51</v>
      </c>
      <c r="F6461">
        <v>10</v>
      </c>
      <c r="G6461" s="1">
        <v>100000</v>
      </c>
      <c r="H6461" t="s">
        <v>32</v>
      </c>
      <c r="I6461" t="s">
        <v>33</v>
      </c>
    </row>
    <row r="6462" spans="1:9" x14ac:dyDescent="0.3">
      <c r="A6462">
        <v>6464</v>
      </c>
      <c r="B6462">
        <v>31</v>
      </c>
      <c r="C6462" t="s">
        <v>8</v>
      </c>
      <c r="D6462" t="s">
        <v>18</v>
      </c>
      <c r="E6462" t="s">
        <v>141</v>
      </c>
      <c r="F6462">
        <v>7</v>
      </c>
      <c r="G6462" s="1">
        <v>90000</v>
      </c>
      <c r="H6462" t="s">
        <v>27</v>
      </c>
      <c r="I6462" t="s">
        <v>28</v>
      </c>
    </row>
    <row r="6463" spans="1:9" x14ac:dyDescent="0.3">
      <c r="A6463">
        <v>6465</v>
      </c>
      <c r="B6463">
        <v>27</v>
      </c>
      <c r="C6463" t="s">
        <v>13</v>
      </c>
      <c r="D6463" t="s">
        <v>14</v>
      </c>
      <c r="E6463" t="s">
        <v>86</v>
      </c>
      <c r="F6463">
        <v>3</v>
      </c>
      <c r="G6463" s="1">
        <v>50000</v>
      </c>
      <c r="H6463" t="s">
        <v>32</v>
      </c>
      <c r="I6463" t="s">
        <v>23</v>
      </c>
    </row>
    <row r="6464" spans="1:9" x14ac:dyDescent="0.3">
      <c r="A6464">
        <v>6466</v>
      </c>
      <c r="B6464">
        <v>43</v>
      </c>
      <c r="C6464" t="s">
        <v>8</v>
      </c>
      <c r="D6464" t="s">
        <v>9</v>
      </c>
      <c r="E6464" t="s">
        <v>97</v>
      </c>
      <c r="F6464">
        <v>14</v>
      </c>
      <c r="G6464" s="1">
        <v>140000</v>
      </c>
      <c r="H6464" t="s">
        <v>27</v>
      </c>
      <c r="I6464" t="s">
        <v>12</v>
      </c>
    </row>
    <row r="6465" spans="1:9" x14ac:dyDescent="0.3">
      <c r="A6465">
        <v>6467</v>
      </c>
      <c r="B6465">
        <v>28</v>
      </c>
      <c r="C6465" t="s">
        <v>13</v>
      </c>
      <c r="D6465" t="s">
        <v>210</v>
      </c>
      <c r="E6465" t="s">
        <v>99</v>
      </c>
      <c r="F6465">
        <v>2</v>
      </c>
      <c r="G6465" s="1">
        <v>40000</v>
      </c>
      <c r="H6465" t="s">
        <v>27</v>
      </c>
      <c r="I6465" t="s">
        <v>12</v>
      </c>
    </row>
    <row r="6466" spans="1:9" x14ac:dyDescent="0.3">
      <c r="A6466">
        <v>6468</v>
      </c>
      <c r="B6466">
        <v>50</v>
      </c>
      <c r="C6466" t="s">
        <v>8</v>
      </c>
      <c r="D6466" t="s">
        <v>18</v>
      </c>
      <c r="E6466" t="s">
        <v>42</v>
      </c>
      <c r="F6466">
        <v>18</v>
      </c>
      <c r="G6466" s="1">
        <v>180000</v>
      </c>
      <c r="H6466" t="s">
        <v>20</v>
      </c>
      <c r="I6466" t="s">
        <v>56</v>
      </c>
    </row>
    <row r="6467" spans="1:9" x14ac:dyDescent="0.3">
      <c r="A6467">
        <v>6469</v>
      </c>
      <c r="B6467">
        <v>35</v>
      </c>
      <c r="C6467" t="s">
        <v>13</v>
      </c>
      <c r="D6467" t="s">
        <v>9</v>
      </c>
      <c r="E6467" t="s">
        <v>66</v>
      </c>
      <c r="F6467">
        <v>7</v>
      </c>
      <c r="G6467" s="1">
        <v>90000</v>
      </c>
      <c r="H6467" t="s">
        <v>16</v>
      </c>
      <c r="I6467" t="s">
        <v>39</v>
      </c>
    </row>
    <row r="6468" spans="1:9" x14ac:dyDescent="0.3">
      <c r="A6468">
        <v>6470</v>
      </c>
      <c r="B6468">
        <v>23</v>
      </c>
      <c r="C6468" t="s">
        <v>8</v>
      </c>
      <c r="D6468" t="s">
        <v>9</v>
      </c>
      <c r="E6468" t="s">
        <v>26</v>
      </c>
      <c r="F6468">
        <v>1</v>
      </c>
      <c r="G6468" s="1">
        <v>35000</v>
      </c>
      <c r="H6468" t="s">
        <v>32</v>
      </c>
      <c r="I6468" t="s">
        <v>12</v>
      </c>
    </row>
    <row r="6469" spans="1:9" x14ac:dyDescent="0.3">
      <c r="A6469">
        <v>6471</v>
      </c>
      <c r="B6469">
        <v>41</v>
      </c>
      <c r="C6469" t="s">
        <v>13</v>
      </c>
      <c r="D6469" t="s">
        <v>14</v>
      </c>
      <c r="E6469" t="s">
        <v>74</v>
      </c>
      <c r="F6469">
        <v>12</v>
      </c>
      <c r="G6469" s="1">
        <v>120000</v>
      </c>
      <c r="H6469" t="s">
        <v>27</v>
      </c>
      <c r="I6469" t="s">
        <v>28</v>
      </c>
    </row>
    <row r="6470" spans="1:9" x14ac:dyDescent="0.3">
      <c r="A6470">
        <v>6472</v>
      </c>
      <c r="B6470">
        <v>26</v>
      </c>
      <c r="C6470" t="s">
        <v>8</v>
      </c>
      <c r="D6470" t="s">
        <v>210</v>
      </c>
      <c r="E6470" t="s">
        <v>51</v>
      </c>
      <c r="F6470">
        <v>3</v>
      </c>
      <c r="G6470" s="1">
        <v>45000</v>
      </c>
      <c r="H6470" t="s">
        <v>27</v>
      </c>
      <c r="I6470" t="s">
        <v>28</v>
      </c>
    </row>
    <row r="6471" spans="1:9" x14ac:dyDescent="0.3">
      <c r="A6471">
        <v>6473</v>
      </c>
      <c r="B6471">
        <v>32</v>
      </c>
      <c r="C6471" t="s">
        <v>13</v>
      </c>
      <c r="D6471" t="s">
        <v>9</v>
      </c>
      <c r="E6471" t="s">
        <v>46</v>
      </c>
      <c r="F6471">
        <v>8</v>
      </c>
      <c r="G6471" s="1">
        <v>80000</v>
      </c>
      <c r="H6471" t="s">
        <v>32</v>
      </c>
      <c r="I6471" t="s">
        <v>33</v>
      </c>
    </row>
    <row r="6472" spans="1:9" x14ac:dyDescent="0.3">
      <c r="A6472">
        <v>6474</v>
      </c>
      <c r="B6472">
        <v>27</v>
      </c>
      <c r="C6472" t="s">
        <v>8</v>
      </c>
      <c r="D6472" t="s">
        <v>18</v>
      </c>
      <c r="E6472" t="s">
        <v>42</v>
      </c>
      <c r="F6472">
        <v>4</v>
      </c>
      <c r="G6472" s="1">
        <v>55000</v>
      </c>
      <c r="H6472" t="s">
        <v>20</v>
      </c>
      <c r="I6472" t="s">
        <v>12</v>
      </c>
    </row>
    <row r="6473" spans="1:9" x14ac:dyDescent="0.3">
      <c r="A6473">
        <v>6475</v>
      </c>
      <c r="B6473">
        <v>50</v>
      </c>
      <c r="C6473" t="s">
        <v>13</v>
      </c>
      <c r="D6473" t="s">
        <v>14</v>
      </c>
      <c r="E6473" t="s">
        <v>97</v>
      </c>
      <c r="F6473">
        <v>18</v>
      </c>
      <c r="G6473" s="1">
        <v>180000</v>
      </c>
      <c r="H6473" t="s">
        <v>32</v>
      </c>
      <c r="I6473" t="s">
        <v>33</v>
      </c>
    </row>
    <row r="6474" spans="1:9" x14ac:dyDescent="0.3">
      <c r="A6474">
        <v>6476</v>
      </c>
      <c r="B6474">
        <v>36</v>
      </c>
      <c r="C6474" t="s">
        <v>8</v>
      </c>
      <c r="D6474" t="s">
        <v>9</v>
      </c>
      <c r="E6474" t="s">
        <v>99</v>
      </c>
      <c r="F6474">
        <v>6</v>
      </c>
      <c r="G6474" s="1">
        <v>75000</v>
      </c>
      <c r="H6474" t="s">
        <v>32</v>
      </c>
      <c r="I6474" t="s">
        <v>23</v>
      </c>
    </row>
    <row r="6475" spans="1:9" x14ac:dyDescent="0.3">
      <c r="A6475">
        <v>6477</v>
      </c>
      <c r="B6475">
        <v>48</v>
      </c>
      <c r="C6475" t="s">
        <v>13</v>
      </c>
      <c r="D6475" t="s">
        <v>18</v>
      </c>
      <c r="E6475" t="s">
        <v>141</v>
      </c>
      <c r="F6475">
        <v>19</v>
      </c>
      <c r="G6475" s="1">
        <v>190000</v>
      </c>
      <c r="H6475" t="s">
        <v>27</v>
      </c>
      <c r="I6475" t="s">
        <v>30</v>
      </c>
    </row>
    <row r="6476" spans="1:9" x14ac:dyDescent="0.3">
      <c r="A6476">
        <v>6478</v>
      </c>
      <c r="B6476">
        <v>31</v>
      </c>
      <c r="C6476" t="s">
        <v>8</v>
      </c>
      <c r="D6476" t="s">
        <v>210</v>
      </c>
      <c r="E6476" t="s">
        <v>138</v>
      </c>
      <c r="F6476">
        <v>3</v>
      </c>
      <c r="G6476" s="1">
        <v>40000</v>
      </c>
      <c r="H6476" t="s">
        <v>32</v>
      </c>
      <c r="I6476" t="s">
        <v>12</v>
      </c>
    </row>
    <row r="6477" spans="1:9" x14ac:dyDescent="0.3">
      <c r="A6477">
        <v>6479</v>
      </c>
      <c r="B6477">
        <v>29</v>
      </c>
      <c r="C6477" t="s">
        <v>13</v>
      </c>
      <c r="D6477" t="s">
        <v>9</v>
      </c>
      <c r="E6477" t="s">
        <v>46</v>
      </c>
      <c r="F6477">
        <v>5</v>
      </c>
      <c r="G6477" s="1">
        <v>70000</v>
      </c>
      <c r="H6477" t="s">
        <v>27</v>
      </c>
      <c r="I6477" t="s">
        <v>30</v>
      </c>
    </row>
    <row r="6478" spans="1:9" x14ac:dyDescent="0.3">
      <c r="A6478">
        <v>6480</v>
      </c>
      <c r="B6478">
        <v>45</v>
      </c>
      <c r="C6478" t="s">
        <v>8</v>
      </c>
      <c r="D6478" t="s">
        <v>14</v>
      </c>
      <c r="E6478" t="s">
        <v>74</v>
      </c>
      <c r="F6478">
        <v>15</v>
      </c>
      <c r="G6478" s="1">
        <v>150000</v>
      </c>
      <c r="H6478" t="s">
        <v>16</v>
      </c>
      <c r="I6478" t="s">
        <v>17</v>
      </c>
    </row>
    <row r="6479" spans="1:9" x14ac:dyDescent="0.3">
      <c r="A6479">
        <v>6481</v>
      </c>
      <c r="B6479">
        <v>25</v>
      </c>
      <c r="C6479" t="s">
        <v>13</v>
      </c>
      <c r="D6479" t="s">
        <v>210</v>
      </c>
      <c r="E6479" t="s">
        <v>21</v>
      </c>
      <c r="F6479">
        <v>1</v>
      </c>
      <c r="G6479" s="1">
        <v>35000</v>
      </c>
      <c r="H6479" t="s">
        <v>32</v>
      </c>
      <c r="I6479" t="s">
        <v>33</v>
      </c>
    </row>
    <row r="6480" spans="1:9" x14ac:dyDescent="0.3">
      <c r="A6480">
        <v>6482</v>
      </c>
      <c r="B6480">
        <v>41</v>
      </c>
      <c r="C6480" t="s">
        <v>8</v>
      </c>
      <c r="D6480" t="s">
        <v>9</v>
      </c>
      <c r="E6480" t="s">
        <v>51</v>
      </c>
      <c r="F6480">
        <v>12</v>
      </c>
      <c r="G6480" s="1">
        <v>120000</v>
      </c>
      <c r="H6480" t="s">
        <v>32</v>
      </c>
      <c r="I6480" t="s">
        <v>12</v>
      </c>
    </row>
    <row r="6481" spans="1:9" x14ac:dyDescent="0.3">
      <c r="A6481">
        <v>6483</v>
      </c>
      <c r="B6481">
        <v>35</v>
      </c>
      <c r="C6481" t="s">
        <v>13</v>
      </c>
      <c r="D6481" t="s">
        <v>18</v>
      </c>
      <c r="E6481" t="s">
        <v>42</v>
      </c>
      <c r="F6481">
        <v>8</v>
      </c>
      <c r="G6481" s="1">
        <v>80000</v>
      </c>
      <c r="H6481" t="s">
        <v>20</v>
      </c>
      <c r="I6481" t="s">
        <v>23</v>
      </c>
    </row>
    <row r="6482" spans="1:9" x14ac:dyDescent="0.3">
      <c r="A6482">
        <v>6484</v>
      </c>
      <c r="B6482">
        <v>23</v>
      </c>
      <c r="C6482" t="s">
        <v>8</v>
      </c>
      <c r="D6482" t="s">
        <v>9</v>
      </c>
      <c r="E6482" t="s">
        <v>66</v>
      </c>
      <c r="F6482">
        <v>1</v>
      </c>
      <c r="G6482" s="1">
        <v>35000</v>
      </c>
      <c r="H6482" t="s">
        <v>27</v>
      </c>
      <c r="I6482" t="s">
        <v>12</v>
      </c>
    </row>
    <row r="6483" spans="1:9" x14ac:dyDescent="0.3">
      <c r="A6483">
        <v>6485</v>
      </c>
      <c r="B6483">
        <v>42</v>
      </c>
      <c r="C6483" t="s">
        <v>13</v>
      </c>
      <c r="D6483" t="s">
        <v>14</v>
      </c>
      <c r="E6483" t="s">
        <v>26</v>
      </c>
      <c r="F6483">
        <v>13</v>
      </c>
      <c r="G6483" s="1">
        <v>130000</v>
      </c>
      <c r="H6483" t="s">
        <v>20</v>
      </c>
      <c r="I6483" t="s">
        <v>56</v>
      </c>
    </row>
    <row r="6484" spans="1:9" x14ac:dyDescent="0.3">
      <c r="A6484">
        <v>6486</v>
      </c>
      <c r="B6484">
        <v>26</v>
      </c>
      <c r="C6484" t="s">
        <v>8</v>
      </c>
      <c r="D6484" t="s">
        <v>210</v>
      </c>
      <c r="E6484" t="s">
        <v>86</v>
      </c>
      <c r="F6484">
        <v>2</v>
      </c>
      <c r="G6484" s="1">
        <v>40000</v>
      </c>
      <c r="H6484" t="s">
        <v>20</v>
      </c>
      <c r="I6484" t="s">
        <v>23</v>
      </c>
    </row>
    <row r="6485" spans="1:9" x14ac:dyDescent="0.3">
      <c r="A6485">
        <v>6487</v>
      </c>
      <c r="B6485">
        <v>32</v>
      </c>
      <c r="C6485" t="s">
        <v>13</v>
      </c>
      <c r="D6485" t="s">
        <v>9</v>
      </c>
      <c r="E6485" t="s">
        <v>97</v>
      </c>
      <c r="F6485">
        <v>7</v>
      </c>
      <c r="G6485" s="1">
        <v>90000</v>
      </c>
      <c r="H6485" t="s">
        <v>27</v>
      </c>
      <c r="I6485" t="s">
        <v>12</v>
      </c>
    </row>
    <row r="6486" spans="1:9" x14ac:dyDescent="0.3">
      <c r="A6486">
        <v>6488</v>
      </c>
      <c r="B6486">
        <v>27</v>
      </c>
      <c r="C6486" t="s">
        <v>8</v>
      </c>
      <c r="D6486" t="s">
        <v>18</v>
      </c>
      <c r="E6486" t="s">
        <v>99</v>
      </c>
      <c r="F6486">
        <v>4</v>
      </c>
      <c r="G6486" s="1">
        <v>55000</v>
      </c>
      <c r="H6486" t="s">
        <v>20</v>
      </c>
      <c r="I6486" t="s">
        <v>56</v>
      </c>
    </row>
    <row r="6487" spans="1:9" x14ac:dyDescent="0.3">
      <c r="A6487">
        <v>6489</v>
      </c>
      <c r="B6487">
        <v>50</v>
      </c>
      <c r="C6487" t="s">
        <v>13</v>
      </c>
      <c r="D6487" t="s">
        <v>14</v>
      </c>
      <c r="E6487" t="s">
        <v>141</v>
      </c>
      <c r="F6487">
        <v>18</v>
      </c>
      <c r="G6487" s="1">
        <v>180000</v>
      </c>
      <c r="H6487" t="s">
        <v>11</v>
      </c>
      <c r="I6487" t="s">
        <v>35</v>
      </c>
    </row>
    <row r="6488" spans="1:9" x14ac:dyDescent="0.3">
      <c r="A6488">
        <v>6490</v>
      </c>
      <c r="B6488">
        <v>36</v>
      </c>
      <c r="C6488" t="s">
        <v>8</v>
      </c>
      <c r="D6488" t="s">
        <v>9</v>
      </c>
      <c r="E6488" t="s">
        <v>138</v>
      </c>
      <c r="F6488">
        <v>3</v>
      </c>
      <c r="G6488" s="1">
        <v>45000</v>
      </c>
      <c r="H6488" t="s">
        <v>32</v>
      </c>
      <c r="I6488" t="s">
        <v>33</v>
      </c>
    </row>
    <row r="6489" spans="1:9" x14ac:dyDescent="0.3">
      <c r="A6489">
        <v>6491</v>
      </c>
      <c r="B6489">
        <v>48</v>
      </c>
      <c r="C6489" t="s">
        <v>13</v>
      </c>
      <c r="D6489" t="s">
        <v>18</v>
      </c>
      <c r="E6489" t="s">
        <v>74</v>
      </c>
      <c r="F6489">
        <v>19</v>
      </c>
      <c r="G6489" s="1">
        <v>190000</v>
      </c>
      <c r="H6489" t="s">
        <v>20</v>
      </c>
      <c r="I6489" t="s">
        <v>23</v>
      </c>
    </row>
    <row r="6490" spans="1:9" x14ac:dyDescent="0.3">
      <c r="A6490">
        <v>6492</v>
      </c>
      <c r="B6490">
        <v>31</v>
      </c>
      <c r="C6490" t="s">
        <v>8</v>
      </c>
      <c r="D6490" t="s">
        <v>210</v>
      </c>
      <c r="E6490" t="s">
        <v>21</v>
      </c>
      <c r="F6490">
        <v>3</v>
      </c>
      <c r="G6490" s="1">
        <v>50000</v>
      </c>
      <c r="H6490" t="s">
        <v>32</v>
      </c>
      <c r="I6490" t="s">
        <v>12</v>
      </c>
    </row>
    <row r="6491" spans="1:9" x14ac:dyDescent="0.3">
      <c r="A6491">
        <v>6493</v>
      </c>
      <c r="B6491">
        <v>29</v>
      </c>
      <c r="C6491" t="s">
        <v>13</v>
      </c>
      <c r="D6491" t="s">
        <v>9</v>
      </c>
      <c r="E6491" t="s">
        <v>51</v>
      </c>
      <c r="F6491">
        <v>4</v>
      </c>
      <c r="G6491" s="1">
        <v>55000</v>
      </c>
      <c r="H6491" t="s">
        <v>16</v>
      </c>
      <c r="I6491" t="s">
        <v>12</v>
      </c>
    </row>
    <row r="6492" spans="1:9" x14ac:dyDescent="0.3">
      <c r="A6492">
        <v>6494</v>
      </c>
      <c r="B6492">
        <v>45</v>
      </c>
      <c r="C6492" t="s">
        <v>8</v>
      </c>
      <c r="D6492" t="s">
        <v>14</v>
      </c>
      <c r="E6492" t="s">
        <v>42</v>
      </c>
      <c r="F6492">
        <v>13</v>
      </c>
      <c r="G6492" s="1">
        <v>130000</v>
      </c>
      <c r="H6492" t="s">
        <v>16</v>
      </c>
      <c r="I6492" t="s">
        <v>39</v>
      </c>
    </row>
    <row r="6493" spans="1:9" x14ac:dyDescent="0.3">
      <c r="A6493">
        <v>6495</v>
      </c>
      <c r="B6493">
        <v>25</v>
      </c>
      <c r="C6493" t="s">
        <v>13</v>
      </c>
      <c r="D6493" t="s">
        <v>210</v>
      </c>
      <c r="E6493" t="s">
        <v>66</v>
      </c>
      <c r="F6493">
        <v>1</v>
      </c>
      <c r="G6493" s="1">
        <v>35000</v>
      </c>
      <c r="H6493" t="s">
        <v>16</v>
      </c>
      <c r="I6493" t="s">
        <v>17</v>
      </c>
    </row>
    <row r="6494" spans="1:9" x14ac:dyDescent="0.3">
      <c r="A6494">
        <v>6496</v>
      </c>
      <c r="B6494">
        <v>41</v>
      </c>
      <c r="C6494" t="s">
        <v>8</v>
      </c>
      <c r="D6494" t="s">
        <v>9</v>
      </c>
      <c r="E6494" t="s">
        <v>97</v>
      </c>
      <c r="F6494">
        <v>12</v>
      </c>
      <c r="G6494" s="1">
        <v>120000</v>
      </c>
      <c r="H6494" t="s">
        <v>20</v>
      </c>
      <c r="I6494" t="s">
        <v>12</v>
      </c>
    </row>
    <row r="6495" spans="1:9" x14ac:dyDescent="0.3">
      <c r="A6495">
        <v>6497</v>
      </c>
      <c r="B6495">
        <v>35</v>
      </c>
      <c r="C6495" t="s">
        <v>13</v>
      </c>
      <c r="D6495" t="s">
        <v>18</v>
      </c>
      <c r="E6495" t="s">
        <v>141</v>
      </c>
      <c r="F6495">
        <v>9</v>
      </c>
      <c r="G6495" s="1">
        <v>95000</v>
      </c>
      <c r="H6495" t="s">
        <v>27</v>
      </c>
      <c r="I6495" t="s">
        <v>30</v>
      </c>
    </row>
    <row r="6496" spans="1:9" x14ac:dyDescent="0.3">
      <c r="A6496">
        <v>6498</v>
      </c>
      <c r="B6496">
        <v>23</v>
      </c>
      <c r="C6496" t="s">
        <v>8</v>
      </c>
      <c r="D6496" t="s">
        <v>9</v>
      </c>
      <c r="E6496" t="s">
        <v>99</v>
      </c>
      <c r="F6496">
        <v>1</v>
      </c>
      <c r="G6496" s="1">
        <v>35000</v>
      </c>
      <c r="H6496" t="s">
        <v>32</v>
      </c>
      <c r="I6496" t="s">
        <v>23</v>
      </c>
    </row>
    <row r="6497" spans="1:9" x14ac:dyDescent="0.3">
      <c r="A6497">
        <v>6499</v>
      </c>
      <c r="B6497">
        <v>42</v>
      </c>
      <c r="C6497" t="s">
        <v>13</v>
      </c>
      <c r="D6497" t="s">
        <v>14</v>
      </c>
      <c r="E6497" t="s">
        <v>86</v>
      </c>
      <c r="F6497">
        <v>14</v>
      </c>
      <c r="G6497" s="1">
        <v>140000</v>
      </c>
      <c r="H6497" t="s">
        <v>16</v>
      </c>
      <c r="I6497" t="s">
        <v>39</v>
      </c>
    </row>
    <row r="6498" spans="1:9" x14ac:dyDescent="0.3">
      <c r="A6498">
        <v>6500</v>
      </c>
      <c r="B6498">
        <v>26</v>
      </c>
      <c r="C6498" t="s">
        <v>8</v>
      </c>
      <c r="D6498" t="s">
        <v>210</v>
      </c>
      <c r="E6498" t="s">
        <v>26</v>
      </c>
      <c r="F6498">
        <v>2</v>
      </c>
      <c r="G6498" s="1">
        <v>40000</v>
      </c>
      <c r="H6498" t="s">
        <v>32</v>
      </c>
      <c r="I6498" t="s">
        <v>33</v>
      </c>
    </row>
    <row r="6499" spans="1:9" x14ac:dyDescent="0.3">
      <c r="A6499">
        <v>6501</v>
      </c>
      <c r="B6499">
        <v>32</v>
      </c>
      <c r="C6499" t="s">
        <v>13</v>
      </c>
      <c r="D6499" t="s">
        <v>9</v>
      </c>
      <c r="E6499" t="s">
        <v>74</v>
      </c>
      <c r="F6499">
        <v>8</v>
      </c>
      <c r="G6499" s="1">
        <v>80000</v>
      </c>
      <c r="H6499" t="s">
        <v>11</v>
      </c>
      <c r="I6499" t="s">
        <v>44</v>
      </c>
    </row>
    <row r="6500" spans="1:9" x14ac:dyDescent="0.3">
      <c r="A6500">
        <v>6502</v>
      </c>
      <c r="B6500">
        <v>27</v>
      </c>
      <c r="C6500" t="s">
        <v>8</v>
      </c>
      <c r="D6500" t="s">
        <v>18</v>
      </c>
      <c r="E6500" t="s">
        <v>42</v>
      </c>
      <c r="F6500">
        <v>4</v>
      </c>
      <c r="G6500" s="1">
        <v>55000</v>
      </c>
      <c r="H6500" t="s">
        <v>20</v>
      </c>
      <c r="I6500" t="s">
        <v>12</v>
      </c>
    </row>
    <row r="6501" spans="1:9" x14ac:dyDescent="0.3">
      <c r="A6501">
        <v>6503</v>
      </c>
      <c r="B6501">
        <v>50</v>
      </c>
      <c r="C6501" t="s">
        <v>13</v>
      </c>
      <c r="D6501" t="s">
        <v>14</v>
      </c>
      <c r="E6501" t="s">
        <v>97</v>
      </c>
      <c r="F6501">
        <v>19</v>
      </c>
      <c r="G6501" s="1">
        <v>190000</v>
      </c>
      <c r="H6501" t="s">
        <v>27</v>
      </c>
      <c r="I6501" t="s">
        <v>30</v>
      </c>
    </row>
    <row r="6502" spans="1:9" x14ac:dyDescent="0.3">
      <c r="A6502">
        <v>6504</v>
      </c>
      <c r="B6502">
        <v>36</v>
      </c>
      <c r="C6502" t="s">
        <v>8</v>
      </c>
      <c r="D6502" t="s">
        <v>9</v>
      </c>
      <c r="E6502" t="s">
        <v>46</v>
      </c>
      <c r="F6502">
        <v>6</v>
      </c>
      <c r="G6502" s="1">
        <v>75000</v>
      </c>
      <c r="H6502" t="s">
        <v>20</v>
      </c>
      <c r="I6502" t="s">
        <v>12</v>
      </c>
    </row>
    <row r="6503" spans="1:9" x14ac:dyDescent="0.3">
      <c r="A6503">
        <v>6505</v>
      </c>
      <c r="B6503">
        <v>48</v>
      </c>
      <c r="C6503" t="s">
        <v>13</v>
      </c>
      <c r="D6503" t="s">
        <v>18</v>
      </c>
      <c r="E6503" t="s">
        <v>141</v>
      </c>
      <c r="F6503">
        <v>17</v>
      </c>
      <c r="G6503" s="1">
        <v>170000</v>
      </c>
      <c r="H6503" t="s">
        <v>27</v>
      </c>
      <c r="I6503" t="s">
        <v>30</v>
      </c>
    </row>
    <row r="6504" spans="1:9" x14ac:dyDescent="0.3">
      <c r="A6504">
        <v>6506</v>
      </c>
      <c r="B6504">
        <v>31</v>
      </c>
      <c r="C6504" t="s">
        <v>8</v>
      </c>
      <c r="D6504" t="s">
        <v>210</v>
      </c>
      <c r="E6504" t="s">
        <v>21</v>
      </c>
      <c r="F6504">
        <v>3</v>
      </c>
      <c r="G6504" s="1">
        <v>50000</v>
      </c>
      <c r="H6504" t="s">
        <v>32</v>
      </c>
      <c r="I6504" t="s">
        <v>12</v>
      </c>
    </row>
    <row r="6505" spans="1:9" x14ac:dyDescent="0.3">
      <c r="A6505">
        <v>6507</v>
      </c>
      <c r="B6505">
        <v>29</v>
      </c>
      <c r="C6505" t="s">
        <v>13</v>
      </c>
      <c r="D6505" t="s">
        <v>9</v>
      </c>
      <c r="E6505" t="s">
        <v>51</v>
      </c>
      <c r="F6505">
        <v>4</v>
      </c>
      <c r="G6505" s="1">
        <v>55000</v>
      </c>
      <c r="H6505" t="s">
        <v>16</v>
      </c>
      <c r="I6505" t="s">
        <v>39</v>
      </c>
    </row>
    <row r="6506" spans="1:9" x14ac:dyDescent="0.3">
      <c r="A6506">
        <v>6508</v>
      </c>
      <c r="B6506">
        <v>45</v>
      </c>
      <c r="C6506" t="s">
        <v>8</v>
      </c>
      <c r="D6506" t="s">
        <v>14</v>
      </c>
      <c r="E6506" t="s">
        <v>42</v>
      </c>
      <c r="F6506">
        <v>13</v>
      </c>
      <c r="G6506" s="1">
        <v>130000</v>
      </c>
      <c r="H6506" t="s">
        <v>32</v>
      </c>
      <c r="I6506" t="s">
        <v>33</v>
      </c>
    </row>
    <row r="6507" spans="1:9" x14ac:dyDescent="0.3">
      <c r="A6507">
        <v>6509</v>
      </c>
      <c r="B6507">
        <v>25</v>
      </c>
      <c r="C6507" t="s">
        <v>13</v>
      </c>
      <c r="D6507" t="s">
        <v>210</v>
      </c>
      <c r="E6507" t="s">
        <v>66</v>
      </c>
      <c r="F6507">
        <v>1</v>
      </c>
      <c r="G6507" s="1">
        <v>35000</v>
      </c>
      <c r="H6507" t="s">
        <v>32</v>
      </c>
      <c r="I6507" t="s">
        <v>23</v>
      </c>
    </row>
    <row r="6508" spans="1:9" x14ac:dyDescent="0.3">
      <c r="A6508">
        <v>6510</v>
      </c>
      <c r="B6508">
        <v>41</v>
      </c>
      <c r="C6508" t="s">
        <v>8</v>
      </c>
      <c r="D6508" t="s">
        <v>9</v>
      </c>
      <c r="E6508" t="s">
        <v>97</v>
      </c>
      <c r="F6508">
        <v>12</v>
      </c>
      <c r="G6508" s="1">
        <v>120000</v>
      </c>
      <c r="H6508" t="s">
        <v>16</v>
      </c>
      <c r="I6508" t="s">
        <v>39</v>
      </c>
    </row>
    <row r="6509" spans="1:9" x14ac:dyDescent="0.3">
      <c r="A6509">
        <v>6511</v>
      </c>
      <c r="B6509">
        <v>35</v>
      </c>
      <c r="C6509" t="s">
        <v>13</v>
      </c>
      <c r="D6509" t="s">
        <v>18</v>
      </c>
      <c r="E6509" t="s">
        <v>141</v>
      </c>
      <c r="F6509">
        <v>9</v>
      </c>
      <c r="G6509" s="1">
        <v>95000</v>
      </c>
      <c r="H6509" t="s">
        <v>16</v>
      </c>
      <c r="I6509" t="s">
        <v>17</v>
      </c>
    </row>
    <row r="6510" spans="1:9" x14ac:dyDescent="0.3">
      <c r="A6510">
        <v>6512</v>
      </c>
      <c r="B6510">
        <v>23</v>
      </c>
      <c r="C6510" t="s">
        <v>8</v>
      </c>
      <c r="D6510" t="s">
        <v>9</v>
      </c>
      <c r="E6510" t="s">
        <v>99</v>
      </c>
      <c r="F6510">
        <v>1</v>
      </c>
      <c r="G6510" s="1">
        <v>35000</v>
      </c>
      <c r="H6510" t="s">
        <v>16</v>
      </c>
      <c r="I6510" t="s">
        <v>17</v>
      </c>
    </row>
    <row r="6511" spans="1:9" x14ac:dyDescent="0.3">
      <c r="A6511">
        <v>6513</v>
      </c>
      <c r="B6511">
        <v>42</v>
      </c>
      <c r="C6511" t="s">
        <v>13</v>
      </c>
      <c r="D6511" t="s">
        <v>14</v>
      </c>
      <c r="E6511" t="s">
        <v>86</v>
      </c>
      <c r="F6511">
        <v>14</v>
      </c>
      <c r="G6511" s="1">
        <v>140000</v>
      </c>
      <c r="H6511" t="s">
        <v>16</v>
      </c>
      <c r="I6511" t="s">
        <v>39</v>
      </c>
    </row>
    <row r="6512" spans="1:9" x14ac:dyDescent="0.3">
      <c r="A6512">
        <v>6514</v>
      </c>
      <c r="B6512">
        <v>26</v>
      </c>
      <c r="C6512" t="s">
        <v>8</v>
      </c>
      <c r="D6512" t="s">
        <v>210</v>
      </c>
      <c r="E6512" t="s">
        <v>26</v>
      </c>
      <c r="F6512">
        <v>2</v>
      </c>
      <c r="G6512" s="1">
        <v>40000</v>
      </c>
      <c r="H6512" t="s">
        <v>11</v>
      </c>
      <c r="I6512" t="s">
        <v>35</v>
      </c>
    </row>
    <row r="6513" spans="1:9" x14ac:dyDescent="0.3">
      <c r="A6513">
        <v>6515</v>
      </c>
      <c r="B6513">
        <v>32</v>
      </c>
      <c r="C6513" t="s">
        <v>13</v>
      </c>
      <c r="D6513" t="s">
        <v>9</v>
      </c>
      <c r="E6513" t="s">
        <v>74</v>
      </c>
      <c r="F6513">
        <v>8</v>
      </c>
      <c r="G6513" s="1">
        <v>80000</v>
      </c>
      <c r="H6513" t="s">
        <v>27</v>
      </c>
      <c r="I6513" t="s">
        <v>30</v>
      </c>
    </row>
    <row r="6514" spans="1:9" x14ac:dyDescent="0.3">
      <c r="A6514">
        <v>6516</v>
      </c>
      <c r="B6514">
        <v>27</v>
      </c>
      <c r="C6514" t="s">
        <v>8</v>
      </c>
      <c r="D6514" t="s">
        <v>18</v>
      </c>
      <c r="E6514" t="s">
        <v>42</v>
      </c>
      <c r="F6514">
        <v>4</v>
      </c>
      <c r="G6514" s="1">
        <v>55000</v>
      </c>
      <c r="H6514" t="s">
        <v>11</v>
      </c>
      <c r="I6514" t="s">
        <v>35</v>
      </c>
    </row>
    <row r="6515" spans="1:9" x14ac:dyDescent="0.3">
      <c r="A6515">
        <v>6517</v>
      </c>
      <c r="B6515">
        <v>50</v>
      </c>
      <c r="C6515" t="s">
        <v>13</v>
      </c>
      <c r="D6515" t="s">
        <v>14</v>
      </c>
      <c r="E6515" t="s">
        <v>97</v>
      </c>
      <c r="F6515">
        <v>19</v>
      </c>
      <c r="G6515" s="1">
        <v>190000</v>
      </c>
      <c r="H6515" t="s">
        <v>16</v>
      </c>
      <c r="I6515" t="s">
        <v>12</v>
      </c>
    </row>
    <row r="6516" spans="1:9" x14ac:dyDescent="0.3">
      <c r="A6516">
        <v>6518</v>
      </c>
      <c r="B6516">
        <v>36</v>
      </c>
      <c r="C6516" t="s">
        <v>8</v>
      </c>
      <c r="D6516" t="s">
        <v>9</v>
      </c>
      <c r="E6516" t="s">
        <v>46</v>
      </c>
      <c r="F6516">
        <v>6</v>
      </c>
      <c r="G6516" s="1">
        <v>75000</v>
      </c>
      <c r="H6516" t="s">
        <v>11</v>
      </c>
      <c r="I6516" t="s">
        <v>35</v>
      </c>
    </row>
    <row r="6517" spans="1:9" x14ac:dyDescent="0.3">
      <c r="A6517">
        <v>6519</v>
      </c>
      <c r="B6517">
        <v>48</v>
      </c>
      <c r="C6517" t="s">
        <v>13</v>
      </c>
      <c r="D6517" t="s">
        <v>18</v>
      </c>
      <c r="E6517" t="s">
        <v>141</v>
      </c>
      <c r="F6517">
        <v>17</v>
      </c>
      <c r="G6517" s="1">
        <v>170000</v>
      </c>
      <c r="H6517" t="s">
        <v>32</v>
      </c>
      <c r="I6517" t="s">
        <v>33</v>
      </c>
    </row>
    <row r="6518" spans="1:9" x14ac:dyDescent="0.3">
      <c r="A6518">
        <v>6520</v>
      </c>
      <c r="B6518">
        <v>31</v>
      </c>
      <c r="C6518" t="s">
        <v>8</v>
      </c>
      <c r="D6518" t="s">
        <v>210</v>
      </c>
      <c r="E6518" t="s">
        <v>21</v>
      </c>
      <c r="F6518">
        <v>3</v>
      </c>
      <c r="G6518" s="1">
        <v>50000</v>
      </c>
      <c r="H6518" t="s">
        <v>20</v>
      </c>
      <c r="I6518" t="s">
        <v>23</v>
      </c>
    </row>
    <row r="6519" spans="1:9" x14ac:dyDescent="0.3">
      <c r="A6519">
        <v>6521</v>
      </c>
      <c r="B6519">
        <v>29</v>
      </c>
      <c r="C6519" t="s">
        <v>13</v>
      </c>
      <c r="D6519" t="s">
        <v>9</v>
      </c>
      <c r="E6519" t="s">
        <v>51</v>
      </c>
      <c r="F6519">
        <v>4</v>
      </c>
      <c r="G6519" s="1">
        <v>55000</v>
      </c>
      <c r="H6519" t="s">
        <v>27</v>
      </c>
      <c r="I6519" t="s">
        <v>28</v>
      </c>
    </row>
    <row r="6520" spans="1:9" x14ac:dyDescent="0.3">
      <c r="A6520">
        <v>6522</v>
      </c>
      <c r="B6520">
        <v>45</v>
      </c>
      <c r="C6520" t="s">
        <v>8</v>
      </c>
      <c r="D6520" t="s">
        <v>14</v>
      </c>
      <c r="E6520" t="s">
        <v>42</v>
      </c>
      <c r="F6520">
        <v>13</v>
      </c>
      <c r="G6520" s="1">
        <v>130000</v>
      </c>
      <c r="H6520" t="s">
        <v>20</v>
      </c>
      <c r="I6520" t="s">
        <v>23</v>
      </c>
    </row>
    <row r="6521" spans="1:9" x14ac:dyDescent="0.3">
      <c r="A6521">
        <v>6523</v>
      </c>
      <c r="B6521">
        <v>25</v>
      </c>
      <c r="C6521" t="s">
        <v>13</v>
      </c>
      <c r="D6521" t="s">
        <v>210</v>
      </c>
      <c r="E6521" t="s">
        <v>66</v>
      </c>
      <c r="F6521">
        <v>1</v>
      </c>
      <c r="G6521" s="1">
        <v>35000</v>
      </c>
      <c r="H6521" t="s">
        <v>11</v>
      </c>
      <c r="I6521" t="s">
        <v>44</v>
      </c>
    </row>
    <row r="6522" spans="1:9" x14ac:dyDescent="0.3">
      <c r="A6522">
        <v>6524</v>
      </c>
      <c r="B6522">
        <v>41</v>
      </c>
      <c r="C6522" t="s">
        <v>8</v>
      </c>
      <c r="D6522" t="s">
        <v>9</v>
      </c>
      <c r="E6522" t="s">
        <v>97</v>
      </c>
      <c r="F6522">
        <v>12</v>
      </c>
      <c r="G6522" s="1">
        <v>120000</v>
      </c>
      <c r="H6522" t="s">
        <v>20</v>
      </c>
      <c r="I6522" t="s">
        <v>56</v>
      </c>
    </row>
    <row r="6523" spans="1:9" x14ac:dyDescent="0.3">
      <c r="A6523">
        <v>6525</v>
      </c>
      <c r="B6523">
        <v>35</v>
      </c>
      <c r="C6523" t="s">
        <v>13</v>
      </c>
      <c r="D6523" t="s">
        <v>18</v>
      </c>
      <c r="E6523" t="s">
        <v>141</v>
      </c>
      <c r="F6523">
        <v>9</v>
      </c>
      <c r="G6523" s="1">
        <v>95000</v>
      </c>
      <c r="H6523" t="s">
        <v>32</v>
      </c>
      <c r="I6523" t="s">
        <v>12</v>
      </c>
    </row>
    <row r="6524" spans="1:9" x14ac:dyDescent="0.3">
      <c r="A6524">
        <v>6526</v>
      </c>
      <c r="B6524">
        <v>23</v>
      </c>
      <c r="C6524" t="s">
        <v>8</v>
      </c>
      <c r="D6524" t="s">
        <v>9</v>
      </c>
      <c r="E6524" t="s">
        <v>99</v>
      </c>
      <c r="F6524">
        <v>1</v>
      </c>
      <c r="G6524" s="1">
        <v>35000</v>
      </c>
      <c r="H6524" t="s">
        <v>16</v>
      </c>
      <c r="I6524" t="s">
        <v>39</v>
      </c>
    </row>
    <row r="6525" spans="1:9" x14ac:dyDescent="0.3">
      <c r="A6525">
        <v>6527</v>
      </c>
      <c r="B6525">
        <v>42</v>
      </c>
      <c r="C6525" t="s">
        <v>13</v>
      </c>
      <c r="D6525" t="s">
        <v>14</v>
      </c>
      <c r="E6525" t="s">
        <v>86</v>
      </c>
      <c r="F6525">
        <v>14</v>
      </c>
      <c r="G6525" s="1">
        <v>140000</v>
      </c>
      <c r="H6525" t="s">
        <v>27</v>
      </c>
      <c r="I6525" t="s">
        <v>12</v>
      </c>
    </row>
    <row r="6526" spans="1:9" x14ac:dyDescent="0.3">
      <c r="A6526">
        <v>6528</v>
      </c>
      <c r="B6526">
        <v>26</v>
      </c>
      <c r="C6526" t="s">
        <v>8</v>
      </c>
      <c r="D6526" t="s">
        <v>210</v>
      </c>
      <c r="E6526" t="s">
        <v>26</v>
      </c>
      <c r="F6526">
        <v>2</v>
      </c>
      <c r="G6526" s="1">
        <v>40000</v>
      </c>
      <c r="H6526" t="s">
        <v>27</v>
      </c>
      <c r="I6526" t="s">
        <v>30</v>
      </c>
    </row>
    <row r="6527" spans="1:9" x14ac:dyDescent="0.3">
      <c r="A6527">
        <v>6529</v>
      </c>
      <c r="B6527">
        <v>32</v>
      </c>
      <c r="C6527" t="s">
        <v>13</v>
      </c>
      <c r="D6527" t="s">
        <v>9</v>
      </c>
      <c r="E6527" t="s">
        <v>74</v>
      </c>
      <c r="F6527">
        <v>8</v>
      </c>
      <c r="G6527" s="1">
        <v>80000</v>
      </c>
      <c r="H6527" t="s">
        <v>20</v>
      </c>
      <c r="I6527" t="s">
        <v>12</v>
      </c>
    </row>
    <row r="6528" spans="1:9" x14ac:dyDescent="0.3">
      <c r="A6528">
        <v>6530</v>
      </c>
      <c r="B6528">
        <v>27</v>
      </c>
      <c r="C6528" t="s">
        <v>8</v>
      </c>
      <c r="D6528" t="s">
        <v>18</v>
      </c>
      <c r="E6528" t="s">
        <v>42</v>
      </c>
      <c r="F6528">
        <v>4</v>
      </c>
      <c r="G6528" s="1">
        <v>55000</v>
      </c>
      <c r="H6528" t="s">
        <v>32</v>
      </c>
      <c r="I6528" t="s">
        <v>12</v>
      </c>
    </row>
    <row r="6529" spans="1:9" x14ac:dyDescent="0.3">
      <c r="A6529">
        <v>6531</v>
      </c>
      <c r="B6529">
        <v>50</v>
      </c>
      <c r="C6529" t="s">
        <v>13</v>
      </c>
      <c r="D6529" t="s">
        <v>14</v>
      </c>
      <c r="E6529" t="s">
        <v>97</v>
      </c>
      <c r="F6529">
        <v>19</v>
      </c>
      <c r="G6529" s="1">
        <v>190000</v>
      </c>
      <c r="H6529" t="s">
        <v>20</v>
      </c>
      <c r="I6529" t="s">
        <v>12</v>
      </c>
    </row>
    <row r="6530" spans="1:9" x14ac:dyDescent="0.3">
      <c r="A6530">
        <v>6532</v>
      </c>
      <c r="B6530">
        <v>36</v>
      </c>
      <c r="C6530" t="s">
        <v>8</v>
      </c>
      <c r="D6530" t="s">
        <v>9</v>
      </c>
      <c r="E6530" t="s">
        <v>46</v>
      </c>
      <c r="F6530">
        <v>6</v>
      </c>
      <c r="G6530" s="1">
        <v>75000</v>
      </c>
      <c r="H6530" t="s">
        <v>32</v>
      </c>
      <c r="I6530" t="s">
        <v>12</v>
      </c>
    </row>
    <row r="6531" spans="1:9" x14ac:dyDescent="0.3">
      <c r="A6531">
        <v>6533</v>
      </c>
      <c r="B6531">
        <v>48</v>
      </c>
      <c r="C6531" t="s">
        <v>13</v>
      </c>
      <c r="D6531" t="s">
        <v>18</v>
      </c>
      <c r="E6531" t="s">
        <v>141</v>
      </c>
      <c r="F6531">
        <v>17</v>
      </c>
      <c r="G6531" s="1">
        <v>170000</v>
      </c>
      <c r="H6531" t="s">
        <v>20</v>
      </c>
      <c r="I6531" t="s">
        <v>12</v>
      </c>
    </row>
    <row r="6532" spans="1:9" x14ac:dyDescent="0.3">
      <c r="A6532">
        <v>6534</v>
      </c>
      <c r="B6532">
        <v>31</v>
      </c>
      <c r="C6532" t="s">
        <v>8</v>
      </c>
      <c r="D6532" t="s">
        <v>210</v>
      </c>
      <c r="E6532" t="s">
        <v>21</v>
      </c>
      <c r="F6532">
        <v>3</v>
      </c>
      <c r="G6532" s="1">
        <v>50000</v>
      </c>
      <c r="H6532" t="s">
        <v>11</v>
      </c>
      <c r="I6532" t="s">
        <v>12</v>
      </c>
    </row>
    <row r="6533" spans="1:9" x14ac:dyDescent="0.3">
      <c r="A6533">
        <v>6535</v>
      </c>
      <c r="B6533">
        <v>29</v>
      </c>
      <c r="C6533" t="s">
        <v>13</v>
      </c>
      <c r="D6533" t="s">
        <v>9</v>
      </c>
      <c r="E6533" t="s">
        <v>51</v>
      </c>
      <c r="F6533">
        <v>4</v>
      </c>
      <c r="G6533" s="1">
        <v>55000</v>
      </c>
      <c r="H6533" t="s">
        <v>32</v>
      </c>
      <c r="I6533" t="s">
        <v>23</v>
      </c>
    </row>
    <row r="6534" spans="1:9" x14ac:dyDescent="0.3">
      <c r="A6534">
        <v>6536</v>
      </c>
      <c r="B6534">
        <v>45</v>
      </c>
      <c r="C6534" t="s">
        <v>8</v>
      </c>
      <c r="D6534" t="s">
        <v>14</v>
      </c>
      <c r="E6534" t="s">
        <v>42</v>
      </c>
      <c r="F6534">
        <v>13</v>
      </c>
      <c r="G6534" s="1">
        <v>130000</v>
      </c>
      <c r="H6534" t="s">
        <v>16</v>
      </c>
      <c r="I6534" t="s">
        <v>12</v>
      </c>
    </row>
    <row r="6535" spans="1:9" x14ac:dyDescent="0.3">
      <c r="A6535">
        <v>6537</v>
      </c>
      <c r="B6535">
        <v>25</v>
      </c>
      <c r="C6535" t="s">
        <v>13</v>
      </c>
      <c r="D6535" t="s">
        <v>210</v>
      </c>
      <c r="E6535" t="s">
        <v>66</v>
      </c>
      <c r="F6535">
        <v>1</v>
      </c>
      <c r="G6535" s="1">
        <v>35000</v>
      </c>
      <c r="H6535" t="s">
        <v>11</v>
      </c>
      <c r="I6535" t="s">
        <v>44</v>
      </c>
    </row>
    <row r="6536" spans="1:9" x14ac:dyDescent="0.3">
      <c r="A6536">
        <v>6538</v>
      </c>
      <c r="B6536">
        <v>41</v>
      </c>
      <c r="C6536" t="s">
        <v>8</v>
      </c>
      <c r="D6536" t="s">
        <v>9</v>
      </c>
      <c r="E6536" t="s">
        <v>97</v>
      </c>
      <c r="F6536">
        <v>12</v>
      </c>
      <c r="G6536" s="1">
        <v>120000</v>
      </c>
      <c r="H6536" t="s">
        <v>11</v>
      </c>
      <c r="I6536" t="s">
        <v>35</v>
      </c>
    </row>
    <row r="6537" spans="1:9" x14ac:dyDescent="0.3">
      <c r="A6537">
        <v>6539</v>
      </c>
      <c r="B6537">
        <v>35</v>
      </c>
      <c r="C6537" t="s">
        <v>13</v>
      </c>
      <c r="D6537" t="s">
        <v>18</v>
      </c>
      <c r="E6537" t="s">
        <v>141</v>
      </c>
      <c r="F6537">
        <v>9</v>
      </c>
      <c r="G6537" s="1">
        <v>95000</v>
      </c>
      <c r="H6537" t="s">
        <v>27</v>
      </c>
      <c r="I6537" t="s">
        <v>28</v>
      </c>
    </row>
    <row r="6538" spans="1:9" x14ac:dyDescent="0.3">
      <c r="A6538">
        <v>6540</v>
      </c>
      <c r="B6538">
        <v>23</v>
      </c>
      <c r="C6538" t="s">
        <v>8</v>
      </c>
      <c r="D6538" t="s">
        <v>9</v>
      </c>
      <c r="E6538" t="s">
        <v>99</v>
      </c>
      <c r="F6538">
        <v>1</v>
      </c>
      <c r="G6538" s="1">
        <v>35000</v>
      </c>
      <c r="H6538" t="s">
        <v>11</v>
      </c>
      <c r="I6538" t="s">
        <v>44</v>
      </c>
    </row>
    <row r="6539" spans="1:9" x14ac:dyDescent="0.3">
      <c r="A6539">
        <v>6541</v>
      </c>
      <c r="B6539">
        <v>42</v>
      </c>
      <c r="C6539" t="s">
        <v>13</v>
      </c>
      <c r="D6539" t="s">
        <v>14</v>
      </c>
      <c r="E6539" t="s">
        <v>86</v>
      </c>
      <c r="F6539">
        <v>14</v>
      </c>
      <c r="G6539" s="1">
        <v>140000</v>
      </c>
      <c r="H6539" t="s">
        <v>32</v>
      </c>
      <c r="I6539" t="s">
        <v>12</v>
      </c>
    </row>
    <row r="6540" spans="1:9" x14ac:dyDescent="0.3">
      <c r="A6540">
        <v>6542</v>
      </c>
      <c r="B6540">
        <v>26</v>
      </c>
      <c r="C6540" t="s">
        <v>8</v>
      </c>
      <c r="D6540" t="s">
        <v>210</v>
      </c>
      <c r="E6540" t="s">
        <v>26</v>
      </c>
      <c r="F6540">
        <v>2</v>
      </c>
      <c r="G6540" s="1">
        <v>40000</v>
      </c>
      <c r="H6540" t="s">
        <v>27</v>
      </c>
      <c r="I6540" t="s">
        <v>12</v>
      </c>
    </row>
    <row r="6541" spans="1:9" x14ac:dyDescent="0.3">
      <c r="A6541">
        <v>6543</v>
      </c>
      <c r="B6541">
        <v>32</v>
      </c>
      <c r="C6541" t="s">
        <v>13</v>
      </c>
      <c r="D6541" t="s">
        <v>9</v>
      </c>
      <c r="E6541" t="s">
        <v>74</v>
      </c>
      <c r="F6541">
        <v>8</v>
      </c>
      <c r="G6541" s="1">
        <v>80000</v>
      </c>
      <c r="H6541" t="s">
        <v>20</v>
      </c>
      <c r="I6541" t="s">
        <v>23</v>
      </c>
    </row>
    <row r="6542" spans="1:9" x14ac:dyDescent="0.3">
      <c r="A6542">
        <v>6544</v>
      </c>
      <c r="B6542">
        <v>27</v>
      </c>
      <c r="C6542" t="s">
        <v>8</v>
      </c>
      <c r="D6542" t="s">
        <v>18</v>
      </c>
      <c r="E6542" t="s">
        <v>42</v>
      </c>
      <c r="F6542">
        <v>4</v>
      </c>
      <c r="G6542" s="1">
        <v>55000</v>
      </c>
      <c r="H6542" t="s">
        <v>27</v>
      </c>
      <c r="I6542" t="s">
        <v>28</v>
      </c>
    </row>
    <row r="6543" spans="1:9" x14ac:dyDescent="0.3">
      <c r="A6543">
        <v>6545</v>
      </c>
      <c r="B6543">
        <v>50</v>
      </c>
      <c r="C6543" t="s">
        <v>13</v>
      </c>
      <c r="D6543" t="s">
        <v>14</v>
      </c>
      <c r="E6543" t="s">
        <v>97</v>
      </c>
      <c r="F6543">
        <v>19</v>
      </c>
      <c r="G6543" s="1">
        <v>190000</v>
      </c>
      <c r="H6543" t="s">
        <v>20</v>
      </c>
      <c r="I6543" t="s">
        <v>12</v>
      </c>
    </row>
    <row r="6544" spans="1:9" x14ac:dyDescent="0.3">
      <c r="A6544">
        <v>6546</v>
      </c>
      <c r="B6544">
        <v>36</v>
      </c>
      <c r="C6544" t="s">
        <v>8</v>
      </c>
      <c r="D6544" t="s">
        <v>9</v>
      </c>
      <c r="E6544" t="s">
        <v>46</v>
      </c>
      <c r="F6544">
        <v>6</v>
      </c>
      <c r="G6544" s="1">
        <v>75000</v>
      </c>
      <c r="H6544" t="s">
        <v>32</v>
      </c>
      <c r="I6544" t="s">
        <v>12</v>
      </c>
    </row>
    <row r="6545" spans="1:9" x14ac:dyDescent="0.3">
      <c r="A6545">
        <v>6547</v>
      </c>
      <c r="B6545">
        <v>48</v>
      </c>
      <c r="C6545" t="s">
        <v>13</v>
      </c>
      <c r="D6545" t="s">
        <v>18</v>
      </c>
      <c r="E6545" t="s">
        <v>141</v>
      </c>
      <c r="F6545">
        <v>17</v>
      </c>
      <c r="G6545" s="1">
        <v>170000</v>
      </c>
      <c r="H6545" t="s">
        <v>16</v>
      </c>
      <c r="I6545" t="s">
        <v>39</v>
      </c>
    </row>
    <row r="6546" spans="1:9" x14ac:dyDescent="0.3">
      <c r="A6546">
        <v>6548</v>
      </c>
      <c r="B6546">
        <v>31</v>
      </c>
      <c r="C6546" t="s">
        <v>8</v>
      </c>
      <c r="D6546" t="s">
        <v>210</v>
      </c>
      <c r="E6546" t="s">
        <v>21</v>
      </c>
      <c r="F6546">
        <v>3</v>
      </c>
      <c r="G6546" s="1">
        <v>50000</v>
      </c>
      <c r="H6546" t="s">
        <v>27</v>
      </c>
      <c r="I6546" t="s">
        <v>12</v>
      </c>
    </row>
    <row r="6547" spans="1:9" x14ac:dyDescent="0.3">
      <c r="A6547">
        <v>6549</v>
      </c>
      <c r="B6547">
        <v>29</v>
      </c>
      <c r="C6547" t="s">
        <v>13</v>
      </c>
      <c r="D6547" t="s">
        <v>9</v>
      </c>
      <c r="E6547" t="s">
        <v>51</v>
      </c>
      <c r="F6547">
        <v>4</v>
      </c>
      <c r="G6547" s="1">
        <v>55000</v>
      </c>
      <c r="H6547" t="s">
        <v>27</v>
      </c>
      <c r="I6547" t="s">
        <v>30</v>
      </c>
    </row>
    <row r="6548" spans="1:9" x14ac:dyDescent="0.3">
      <c r="A6548">
        <v>6550</v>
      </c>
      <c r="B6548">
        <v>45</v>
      </c>
      <c r="C6548" t="s">
        <v>8</v>
      </c>
      <c r="D6548" t="s">
        <v>14</v>
      </c>
      <c r="E6548" t="s">
        <v>42</v>
      </c>
      <c r="F6548">
        <v>13</v>
      </c>
      <c r="G6548" s="1">
        <v>130000</v>
      </c>
      <c r="H6548" t="s">
        <v>20</v>
      </c>
      <c r="I6548" t="s">
        <v>12</v>
      </c>
    </row>
    <row r="6549" spans="1:9" x14ac:dyDescent="0.3">
      <c r="A6549">
        <v>6551</v>
      </c>
      <c r="B6549">
        <v>25</v>
      </c>
      <c r="C6549" t="s">
        <v>13</v>
      </c>
      <c r="D6549" t="s">
        <v>210</v>
      </c>
      <c r="E6549" t="s">
        <v>66</v>
      </c>
      <c r="F6549">
        <v>1</v>
      </c>
      <c r="G6549" s="1">
        <v>35000</v>
      </c>
      <c r="H6549" t="s">
        <v>20</v>
      </c>
      <c r="I6549" t="s">
        <v>56</v>
      </c>
    </row>
    <row r="6550" spans="1:9" x14ac:dyDescent="0.3">
      <c r="A6550">
        <v>6552</v>
      </c>
      <c r="B6550">
        <v>41</v>
      </c>
      <c r="C6550" t="s">
        <v>8</v>
      </c>
      <c r="D6550" t="s">
        <v>9</v>
      </c>
      <c r="E6550" t="s">
        <v>97</v>
      </c>
      <c r="F6550">
        <v>12</v>
      </c>
      <c r="G6550" s="1">
        <v>120000</v>
      </c>
      <c r="H6550" t="s">
        <v>16</v>
      </c>
      <c r="I6550" t="s">
        <v>12</v>
      </c>
    </row>
    <row r="6551" spans="1:9" x14ac:dyDescent="0.3">
      <c r="A6551">
        <v>6553</v>
      </c>
      <c r="B6551">
        <v>35</v>
      </c>
      <c r="C6551" t="s">
        <v>13</v>
      </c>
      <c r="D6551" t="s">
        <v>18</v>
      </c>
      <c r="E6551" t="s">
        <v>141</v>
      </c>
      <c r="F6551">
        <v>9</v>
      </c>
      <c r="G6551" s="1">
        <v>95000</v>
      </c>
      <c r="H6551" t="s">
        <v>16</v>
      </c>
      <c r="I6551" t="s">
        <v>12</v>
      </c>
    </row>
    <row r="6552" spans="1:9" x14ac:dyDescent="0.3">
      <c r="A6552">
        <v>6554</v>
      </c>
      <c r="B6552">
        <v>23</v>
      </c>
      <c r="C6552" t="s">
        <v>8</v>
      </c>
      <c r="D6552" t="s">
        <v>9</v>
      </c>
      <c r="E6552" t="s">
        <v>99</v>
      </c>
      <c r="F6552">
        <v>1</v>
      </c>
      <c r="G6552" s="1">
        <v>35000</v>
      </c>
      <c r="H6552" t="s">
        <v>20</v>
      </c>
      <c r="I6552" t="s">
        <v>56</v>
      </c>
    </row>
    <row r="6553" spans="1:9" x14ac:dyDescent="0.3">
      <c r="A6553">
        <v>6555</v>
      </c>
      <c r="B6553">
        <v>42</v>
      </c>
      <c r="C6553" t="s">
        <v>13</v>
      </c>
      <c r="D6553" t="s">
        <v>14</v>
      </c>
      <c r="E6553" t="s">
        <v>86</v>
      </c>
      <c r="F6553">
        <v>14</v>
      </c>
      <c r="G6553" s="1">
        <v>140000</v>
      </c>
      <c r="H6553" t="s">
        <v>27</v>
      </c>
      <c r="I6553" t="s">
        <v>12</v>
      </c>
    </row>
    <row r="6554" spans="1:9" x14ac:dyDescent="0.3">
      <c r="A6554">
        <v>6556</v>
      </c>
      <c r="B6554">
        <v>26</v>
      </c>
      <c r="C6554" t="s">
        <v>8</v>
      </c>
      <c r="D6554" t="s">
        <v>210</v>
      </c>
      <c r="E6554" t="s">
        <v>26</v>
      </c>
      <c r="F6554">
        <v>2</v>
      </c>
      <c r="G6554" s="1">
        <v>40000</v>
      </c>
      <c r="H6554" t="s">
        <v>27</v>
      </c>
      <c r="I6554" t="s">
        <v>28</v>
      </c>
    </row>
    <row r="6555" spans="1:9" x14ac:dyDescent="0.3">
      <c r="A6555">
        <v>6557</v>
      </c>
      <c r="B6555">
        <v>32</v>
      </c>
      <c r="C6555" t="s">
        <v>13</v>
      </c>
      <c r="D6555" t="s">
        <v>9</v>
      </c>
      <c r="E6555" t="s">
        <v>74</v>
      </c>
      <c r="F6555">
        <v>8</v>
      </c>
      <c r="G6555" s="1">
        <v>80000</v>
      </c>
      <c r="H6555" t="s">
        <v>32</v>
      </c>
      <c r="I6555" t="s">
        <v>33</v>
      </c>
    </row>
    <row r="6556" spans="1:9" x14ac:dyDescent="0.3">
      <c r="A6556">
        <v>6558</v>
      </c>
      <c r="B6556">
        <v>27</v>
      </c>
      <c r="C6556" t="s">
        <v>8</v>
      </c>
      <c r="D6556" t="s">
        <v>18</v>
      </c>
      <c r="E6556" t="s">
        <v>42</v>
      </c>
      <c r="F6556">
        <v>4</v>
      </c>
      <c r="G6556" s="1">
        <v>55000</v>
      </c>
      <c r="H6556" t="s">
        <v>16</v>
      </c>
      <c r="I6556" t="s">
        <v>17</v>
      </c>
    </row>
    <row r="6557" spans="1:9" x14ac:dyDescent="0.3">
      <c r="A6557">
        <v>6559</v>
      </c>
      <c r="B6557">
        <v>50</v>
      </c>
      <c r="C6557" t="s">
        <v>13</v>
      </c>
      <c r="D6557" t="s">
        <v>14</v>
      </c>
      <c r="E6557" t="s">
        <v>97</v>
      </c>
      <c r="F6557">
        <v>19</v>
      </c>
      <c r="G6557" s="1">
        <v>190000</v>
      </c>
      <c r="H6557" t="s">
        <v>27</v>
      </c>
      <c r="I6557" t="s">
        <v>30</v>
      </c>
    </row>
    <row r="6558" spans="1:9" x14ac:dyDescent="0.3">
      <c r="A6558">
        <v>6560</v>
      </c>
      <c r="B6558">
        <v>36</v>
      </c>
      <c r="C6558" t="s">
        <v>8</v>
      </c>
      <c r="D6558" t="s">
        <v>9</v>
      </c>
      <c r="E6558" t="s">
        <v>46</v>
      </c>
      <c r="F6558">
        <v>6</v>
      </c>
      <c r="G6558" s="1">
        <v>75000</v>
      </c>
      <c r="H6558" t="s">
        <v>16</v>
      </c>
      <c r="I6558" t="s">
        <v>23</v>
      </c>
    </row>
    <row r="6559" spans="1:9" x14ac:dyDescent="0.3">
      <c r="A6559">
        <v>6561</v>
      </c>
      <c r="B6559">
        <v>48</v>
      </c>
      <c r="C6559" t="s">
        <v>13</v>
      </c>
      <c r="D6559" t="s">
        <v>18</v>
      </c>
      <c r="E6559" t="s">
        <v>141</v>
      </c>
      <c r="F6559">
        <v>17</v>
      </c>
      <c r="G6559" s="1">
        <v>170000</v>
      </c>
      <c r="H6559" t="s">
        <v>11</v>
      </c>
      <c r="I6559" t="s">
        <v>12</v>
      </c>
    </row>
    <row r="6560" spans="1:9" x14ac:dyDescent="0.3">
      <c r="A6560">
        <v>6562</v>
      </c>
      <c r="B6560">
        <v>31</v>
      </c>
      <c r="C6560" t="s">
        <v>8</v>
      </c>
      <c r="D6560" t="s">
        <v>210</v>
      </c>
      <c r="E6560" t="s">
        <v>21</v>
      </c>
      <c r="F6560">
        <v>3</v>
      </c>
      <c r="G6560" s="1">
        <v>50000</v>
      </c>
      <c r="H6560" t="s">
        <v>16</v>
      </c>
      <c r="I6560" t="s">
        <v>12</v>
      </c>
    </row>
    <row r="6561" spans="1:9" x14ac:dyDescent="0.3">
      <c r="A6561">
        <v>6563</v>
      </c>
      <c r="B6561">
        <v>29</v>
      </c>
      <c r="C6561" t="s">
        <v>13</v>
      </c>
      <c r="D6561" t="s">
        <v>9</v>
      </c>
      <c r="E6561" t="s">
        <v>51</v>
      </c>
      <c r="F6561">
        <v>4</v>
      </c>
      <c r="G6561" s="1">
        <v>55000</v>
      </c>
      <c r="H6561" t="s">
        <v>20</v>
      </c>
      <c r="I6561" t="s">
        <v>56</v>
      </c>
    </row>
    <row r="6562" spans="1:9" x14ac:dyDescent="0.3">
      <c r="A6562">
        <v>6564</v>
      </c>
      <c r="B6562">
        <v>45</v>
      </c>
      <c r="C6562" t="s">
        <v>8</v>
      </c>
      <c r="D6562" t="s">
        <v>14</v>
      </c>
      <c r="E6562" t="s">
        <v>42</v>
      </c>
      <c r="F6562">
        <v>13</v>
      </c>
      <c r="G6562" s="1">
        <v>130000</v>
      </c>
      <c r="H6562" t="s">
        <v>27</v>
      </c>
      <c r="I6562" t="s">
        <v>28</v>
      </c>
    </row>
    <row r="6563" spans="1:9" x14ac:dyDescent="0.3">
      <c r="A6563">
        <v>6565</v>
      </c>
      <c r="B6563">
        <v>25</v>
      </c>
      <c r="C6563" t="s">
        <v>13</v>
      </c>
      <c r="D6563" t="s">
        <v>210</v>
      </c>
      <c r="E6563" t="s">
        <v>66</v>
      </c>
      <c r="F6563">
        <v>1</v>
      </c>
      <c r="G6563" s="1">
        <v>35000</v>
      </c>
      <c r="H6563" t="s">
        <v>11</v>
      </c>
      <c r="I6563" t="s">
        <v>35</v>
      </c>
    </row>
    <row r="6564" spans="1:9" x14ac:dyDescent="0.3">
      <c r="A6564">
        <v>6566</v>
      </c>
      <c r="B6564">
        <v>41</v>
      </c>
      <c r="C6564" t="s">
        <v>8</v>
      </c>
      <c r="D6564" t="s">
        <v>9</v>
      </c>
      <c r="E6564" t="s">
        <v>97</v>
      </c>
      <c r="F6564">
        <v>12</v>
      </c>
      <c r="G6564" s="1">
        <v>120000</v>
      </c>
      <c r="H6564" t="s">
        <v>20</v>
      </c>
      <c r="I6564" t="s">
        <v>56</v>
      </c>
    </row>
    <row r="6565" spans="1:9" x14ac:dyDescent="0.3">
      <c r="A6565">
        <v>6567</v>
      </c>
      <c r="B6565">
        <v>35</v>
      </c>
      <c r="C6565" t="s">
        <v>13</v>
      </c>
      <c r="D6565" t="s">
        <v>18</v>
      </c>
      <c r="E6565" t="s">
        <v>141</v>
      </c>
      <c r="F6565">
        <v>9</v>
      </c>
      <c r="G6565" s="1">
        <v>95000</v>
      </c>
      <c r="H6565" t="s">
        <v>11</v>
      </c>
      <c r="I6565" t="s">
        <v>23</v>
      </c>
    </row>
    <row r="6566" spans="1:9" x14ac:dyDescent="0.3">
      <c r="A6566">
        <v>6568</v>
      </c>
      <c r="B6566">
        <v>23</v>
      </c>
      <c r="C6566" t="s">
        <v>8</v>
      </c>
      <c r="D6566" t="s">
        <v>9</v>
      </c>
      <c r="E6566" t="s">
        <v>99</v>
      </c>
      <c r="F6566">
        <v>1</v>
      </c>
      <c r="G6566" s="1">
        <v>35000</v>
      </c>
      <c r="H6566" t="s">
        <v>32</v>
      </c>
      <c r="I6566" t="s">
        <v>33</v>
      </c>
    </row>
    <row r="6567" spans="1:9" x14ac:dyDescent="0.3">
      <c r="A6567">
        <v>6569</v>
      </c>
      <c r="B6567">
        <v>42</v>
      </c>
      <c r="C6567" t="s">
        <v>13</v>
      </c>
      <c r="D6567" t="s">
        <v>14</v>
      </c>
      <c r="E6567" t="s">
        <v>86</v>
      </c>
      <c r="F6567">
        <v>14</v>
      </c>
      <c r="G6567" s="1">
        <v>140000</v>
      </c>
      <c r="H6567" t="s">
        <v>11</v>
      </c>
      <c r="I6567" t="s">
        <v>44</v>
      </c>
    </row>
    <row r="6568" spans="1:9" x14ac:dyDescent="0.3">
      <c r="A6568">
        <v>6570</v>
      </c>
      <c r="B6568">
        <v>26</v>
      </c>
      <c r="C6568" t="s">
        <v>8</v>
      </c>
      <c r="D6568" t="s">
        <v>210</v>
      </c>
      <c r="E6568" t="s">
        <v>26</v>
      </c>
      <c r="F6568">
        <v>2</v>
      </c>
      <c r="G6568" s="1">
        <v>40000</v>
      </c>
      <c r="H6568" t="s">
        <v>16</v>
      </c>
      <c r="I6568" t="s">
        <v>39</v>
      </c>
    </row>
    <row r="6569" spans="1:9" x14ac:dyDescent="0.3">
      <c r="A6569">
        <v>6571</v>
      </c>
      <c r="B6569">
        <v>32</v>
      </c>
      <c r="C6569" t="s">
        <v>13</v>
      </c>
      <c r="D6569" t="s">
        <v>9</v>
      </c>
      <c r="E6569" t="s">
        <v>74</v>
      </c>
      <c r="F6569">
        <v>8</v>
      </c>
      <c r="G6569" s="1">
        <v>80000</v>
      </c>
      <c r="H6569" t="s">
        <v>32</v>
      </c>
      <c r="I6569" t="s">
        <v>12</v>
      </c>
    </row>
    <row r="6570" spans="1:9" x14ac:dyDescent="0.3">
      <c r="A6570">
        <v>6572</v>
      </c>
      <c r="B6570">
        <v>27</v>
      </c>
      <c r="C6570" t="s">
        <v>8</v>
      </c>
      <c r="D6570" t="s">
        <v>18</v>
      </c>
      <c r="E6570" t="s">
        <v>42</v>
      </c>
      <c r="F6570">
        <v>4</v>
      </c>
      <c r="G6570" s="1">
        <v>55000</v>
      </c>
      <c r="H6570" t="s">
        <v>20</v>
      </c>
      <c r="I6570" t="s">
        <v>23</v>
      </c>
    </row>
    <row r="6571" spans="1:9" x14ac:dyDescent="0.3">
      <c r="A6571">
        <v>6573</v>
      </c>
      <c r="B6571">
        <v>50</v>
      </c>
      <c r="C6571" t="s">
        <v>13</v>
      </c>
      <c r="D6571" t="s">
        <v>14</v>
      </c>
      <c r="E6571" t="s">
        <v>97</v>
      </c>
      <c r="F6571">
        <v>19</v>
      </c>
      <c r="G6571" s="1">
        <v>190000</v>
      </c>
      <c r="H6571" t="s">
        <v>27</v>
      </c>
      <c r="I6571" t="s">
        <v>12</v>
      </c>
    </row>
    <row r="6572" spans="1:9" x14ac:dyDescent="0.3">
      <c r="A6572">
        <v>6574</v>
      </c>
      <c r="B6572">
        <v>36</v>
      </c>
      <c r="C6572" t="s">
        <v>8</v>
      </c>
      <c r="D6572" t="s">
        <v>9</v>
      </c>
      <c r="E6572" t="s">
        <v>46</v>
      </c>
      <c r="F6572">
        <v>6</v>
      </c>
      <c r="G6572" s="1">
        <v>75000</v>
      </c>
      <c r="H6572" t="s">
        <v>32</v>
      </c>
      <c r="I6572" t="s">
        <v>33</v>
      </c>
    </row>
    <row r="6573" spans="1:9" x14ac:dyDescent="0.3">
      <c r="A6573">
        <v>6575</v>
      </c>
      <c r="B6573">
        <v>48</v>
      </c>
      <c r="C6573" t="s">
        <v>13</v>
      </c>
      <c r="D6573" t="s">
        <v>18</v>
      </c>
      <c r="E6573" t="s">
        <v>141</v>
      </c>
      <c r="F6573">
        <v>17</v>
      </c>
      <c r="G6573" s="1">
        <v>170000</v>
      </c>
      <c r="H6573" t="s">
        <v>27</v>
      </c>
      <c r="I6573" t="s">
        <v>30</v>
      </c>
    </row>
    <row r="6574" spans="1:9" x14ac:dyDescent="0.3">
      <c r="A6574">
        <v>6576</v>
      </c>
      <c r="B6574">
        <v>31</v>
      </c>
      <c r="C6574" t="s">
        <v>8</v>
      </c>
      <c r="D6574" t="s">
        <v>210</v>
      </c>
      <c r="E6574" t="s">
        <v>21</v>
      </c>
      <c r="F6574">
        <v>3</v>
      </c>
      <c r="G6574" s="1">
        <v>50000</v>
      </c>
      <c r="H6574" t="s">
        <v>27</v>
      </c>
      <c r="I6574" t="s">
        <v>30</v>
      </c>
    </row>
    <row r="6575" spans="1:9" x14ac:dyDescent="0.3">
      <c r="A6575">
        <v>6577</v>
      </c>
      <c r="B6575">
        <v>29</v>
      </c>
      <c r="C6575" t="s">
        <v>13</v>
      </c>
      <c r="D6575" t="s">
        <v>9</v>
      </c>
      <c r="E6575" t="s">
        <v>51</v>
      </c>
      <c r="F6575">
        <v>4</v>
      </c>
      <c r="G6575" s="1">
        <v>55000</v>
      </c>
      <c r="H6575" t="s">
        <v>20</v>
      </c>
      <c r="I6575" t="s">
        <v>56</v>
      </c>
    </row>
    <row r="6576" spans="1:9" x14ac:dyDescent="0.3">
      <c r="A6576">
        <v>6578</v>
      </c>
      <c r="B6576">
        <v>45</v>
      </c>
      <c r="C6576" t="s">
        <v>8</v>
      </c>
      <c r="D6576" t="s">
        <v>14</v>
      </c>
      <c r="E6576" t="s">
        <v>42</v>
      </c>
      <c r="F6576">
        <v>13</v>
      </c>
      <c r="G6576" s="1">
        <v>130000</v>
      </c>
      <c r="H6576" t="s">
        <v>27</v>
      </c>
      <c r="I6576" t="s">
        <v>28</v>
      </c>
    </row>
    <row r="6577" spans="1:9" x14ac:dyDescent="0.3">
      <c r="A6577">
        <v>6579</v>
      </c>
      <c r="B6577">
        <v>25</v>
      </c>
      <c r="C6577" t="s">
        <v>13</v>
      </c>
      <c r="D6577" t="s">
        <v>210</v>
      </c>
      <c r="E6577" t="s">
        <v>66</v>
      </c>
      <c r="F6577">
        <v>1</v>
      </c>
      <c r="G6577" s="1">
        <v>35000</v>
      </c>
      <c r="H6577" t="s">
        <v>32</v>
      </c>
      <c r="I6577" t="s">
        <v>12</v>
      </c>
    </row>
    <row r="6578" spans="1:9" x14ac:dyDescent="0.3">
      <c r="A6578">
        <v>6580</v>
      </c>
      <c r="B6578">
        <v>38</v>
      </c>
      <c r="C6578" t="s">
        <v>8</v>
      </c>
      <c r="D6578" t="s">
        <v>14</v>
      </c>
      <c r="E6578" t="s">
        <v>42</v>
      </c>
      <c r="F6578">
        <v>12</v>
      </c>
      <c r="G6578" s="1">
        <v>120000</v>
      </c>
      <c r="H6578" t="s">
        <v>11</v>
      </c>
      <c r="I6578" t="s">
        <v>12</v>
      </c>
    </row>
    <row r="6579" spans="1:9" x14ac:dyDescent="0.3">
      <c r="A6579">
        <v>6581</v>
      </c>
      <c r="B6579">
        <v>27</v>
      </c>
      <c r="C6579" t="s">
        <v>13</v>
      </c>
      <c r="D6579" t="s">
        <v>9</v>
      </c>
      <c r="E6579" t="s">
        <v>99</v>
      </c>
      <c r="F6579">
        <v>3</v>
      </c>
      <c r="G6579" s="1">
        <v>45000</v>
      </c>
      <c r="H6579" t="s">
        <v>20</v>
      </c>
      <c r="I6579" t="s">
        <v>12</v>
      </c>
    </row>
    <row r="6580" spans="1:9" x14ac:dyDescent="0.3">
      <c r="A6580">
        <v>6582</v>
      </c>
      <c r="B6580">
        <v>43</v>
      </c>
      <c r="C6580" t="s">
        <v>8</v>
      </c>
      <c r="D6580" t="s">
        <v>18</v>
      </c>
      <c r="E6580" t="s">
        <v>97</v>
      </c>
      <c r="F6580">
        <v>16</v>
      </c>
      <c r="G6580" s="1">
        <v>160000</v>
      </c>
      <c r="H6580" t="s">
        <v>27</v>
      </c>
      <c r="I6580" t="s">
        <v>30</v>
      </c>
    </row>
    <row r="6581" spans="1:9" x14ac:dyDescent="0.3">
      <c r="A6581">
        <v>6583</v>
      </c>
      <c r="B6581">
        <v>34</v>
      </c>
      <c r="C6581" t="s">
        <v>13</v>
      </c>
      <c r="D6581" t="s">
        <v>210</v>
      </c>
      <c r="E6581" t="s">
        <v>66</v>
      </c>
      <c r="F6581">
        <v>5</v>
      </c>
      <c r="G6581" s="1">
        <v>70000</v>
      </c>
      <c r="H6581" t="s">
        <v>11</v>
      </c>
      <c r="I6581" t="s">
        <v>35</v>
      </c>
    </row>
    <row r="6582" spans="1:9" x14ac:dyDescent="0.3">
      <c r="A6582">
        <v>6584</v>
      </c>
      <c r="B6582">
        <v>30</v>
      </c>
      <c r="C6582" t="s">
        <v>8</v>
      </c>
      <c r="D6582" t="s">
        <v>9</v>
      </c>
      <c r="E6582" t="s">
        <v>26</v>
      </c>
      <c r="F6582">
        <v>6</v>
      </c>
      <c r="G6582" s="1">
        <v>75000</v>
      </c>
      <c r="H6582" t="s">
        <v>27</v>
      </c>
      <c r="I6582" t="s">
        <v>30</v>
      </c>
    </row>
    <row r="6583" spans="1:9" x14ac:dyDescent="0.3">
      <c r="A6583">
        <v>6585</v>
      </c>
      <c r="B6583">
        <v>46</v>
      </c>
      <c r="C6583" t="s">
        <v>13</v>
      </c>
      <c r="D6583" t="s">
        <v>14</v>
      </c>
      <c r="E6583" t="s">
        <v>74</v>
      </c>
      <c r="F6583">
        <v>17</v>
      </c>
      <c r="G6583" s="1">
        <v>170000</v>
      </c>
      <c r="H6583" t="s">
        <v>16</v>
      </c>
      <c r="I6583" t="s">
        <v>17</v>
      </c>
    </row>
    <row r="6584" spans="1:9" x14ac:dyDescent="0.3">
      <c r="A6584">
        <v>6586</v>
      </c>
      <c r="B6584">
        <v>25</v>
      </c>
      <c r="C6584" t="s">
        <v>8</v>
      </c>
      <c r="D6584" t="s">
        <v>210</v>
      </c>
      <c r="E6584" t="s">
        <v>21</v>
      </c>
      <c r="F6584">
        <v>1</v>
      </c>
      <c r="G6584" s="1">
        <v>35000</v>
      </c>
      <c r="H6584" t="s">
        <v>32</v>
      </c>
      <c r="I6584" t="s">
        <v>33</v>
      </c>
    </row>
    <row r="6585" spans="1:9" x14ac:dyDescent="0.3">
      <c r="A6585">
        <v>6587</v>
      </c>
      <c r="B6585">
        <v>40</v>
      </c>
      <c r="C6585" t="s">
        <v>13</v>
      </c>
      <c r="D6585" t="s">
        <v>9</v>
      </c>
      <c r="E6585" t="s">
        <v>51</v>
      </c>
      <c r="F6585">
        <v>11</v>
      </c>
      <c r="G6585" s="1">
        <v>110000</v>
      </c>
      <c r="H6585" t="s">
        <v>16</v>
      </c>
      <c r="I6585" t="s">
        <v>39</v>
      </c>
    </row>
    <row r="6586" spans="1:9" x14ac:dyDescent="0.3">
      <c r="A6586">
        <v>6588</v>
      </c>
      <c r="B6586">
        <v>32</v>
      </c>
      <c r="C6586" t="s">
        <v>8</v>
      </c>
      <c r="D6586" t="s">
        <v>18</v>
      </c>
      <c r="E6586" t="s">
        <v>141</v>
      </c>
      <c r="F6586">
        <v>8</v>
      </c>
      <c r="G6586" s="1">
        <v>80000</v>
      </c>
      <c r="H6586" t="s">
        <v>11</v>
      </c>
      <c r="I6586" t="s">
        <v>35</v>
      </c>
    </row>
    <row r="6587" spans="1:9" x14ac:dyDescent="0.3">
      <c r="A6587">
        <v>6589</v>
      </c>
      <c r="B6587">
        <v>28</v>
      </c>
      <c r="C6587" t="s">
        <v>13</v>
      </c>
      <c r="D6587" t="s">
        <v>14</v>
      </c>
      <c r="E6587" t="s">
        <v>86</v>
      </c>
      <c r="F6587">
        <v>4</v>
      </c>
      <c r="G6587" s="1">
        <v>55000</v>
      </c>
      <c r="H6587" t="s">
        <v>20</v>
      </c>
      <c r="I6587" t="s">
        <v>23</v>
      </c>
    </row>
    <row r="6588" spans="1:9" x14ac:dyDescent="0.3">
      <c r="A6588">
        <v>6590</v>
      </c>
      <c r="B6588">
        <v>44</v>
      </c>
      <c r="C6588" t="s">
        <v>8</v>
      </c>
      <c r="D6588" t="s">
        <v>9</v>
      </c>
      <c r="E6588" t="s">
        <v>97</v>
      </c>
      <c r="F6588">
        <v>15</v>
      </c>
      <c r="G6588" s="1">
        <v>150000</v>
      </c>
      <c r="H6588" t="s">
        <v>20</v>
      </c>
      <c r="I6588" t="s">
        <v>23</v>
      </c>
    </row>
    <row r="6589" spans="1:9" x14ac:dyDescent="0.3">
      <c r="A6589">
        <v>6591</v>
      </c>
      <c r="B6589">
        <v>29</v>
      </c>
      <c r="C6589" t="s">
        <v>13</v>
      </c>
      <c r="D6589" t="s">
        <v>210</v>
      </c>
      <c r="E6589" t="s">
        <v>99</v>
      </c>
      <c r="F6589">
        <v>2</v>
      </c>
      <c r="G6589" s="1">
        <v>40000</v>
      </c>
      <c r="H6589" t="s">
        <v>11</v>
      </c>
      <c r="I6589" t="s">
        <v>44</v>
      </c>
    </row>
    <row r="6590" spans="1:9" x14ac:dyDescent="0.3">
      <c r="A6590">
        <v>6592</v>
      </c>
      <c r="B6590">
        <v>51</v>
      </c>
      <c r="C6590" t="s">
        <v>8</v>
      </c>
      <c r="D6590" t="s">
        <v>18</v>
      </c>
      <c r="E6590" t="s">
        <v>42</v>
      </c>
      <c r="F6590">
        <v>19</v>
      </c>
      <c r="G6590" s="1">
        <v>190000</v>
      </c>
      <c r="H6590" t="s">
        <v>20</v>
      </c>
      <c r="I6590" t="s">
        <v>12</v>
      </c>
    </row>
    <row r="6591" spans="1:9" x14ac:dyDescent="0.3">
      <c r="A6591">
        <v>6593</v>
      </c>
      <c r="B6591">
        <v>36</v>
      </c>
      <c r="C6591" t="s">
        <v>13</v>
      </c>
      <c r="D6591" t="s">
        <v>9</v>
      </c>
      <c r="E6591" t="s">
        <v>66</v>
      </c>
      <c r="F6591">
        <v>8</v>
      </c>
      <c r="G6591" s="1">
        <v>80000</v>
      </c>
      <c r="H6591" t="s">
        <v>16</v>
      </c>
      <c r="I6591" t="s">
        <v>39</v>
      </c>
    </row>
    <row r="6592" spans="1:9" x14ac:dyDescent="0.3">
      <c r="A6592">
        <v>6594</v>
      </c>
      <c r="B6592">
        <v>24</v>
      </c>
      <c r="C6592" t="s">
        <v>8</v>
      </c>
      <c r="D6592" t="s">
        <v>9</v>
      </c>
      <c r="E6592" t="s">
        <v>26</v>
      </c>
      <c r="F6592">
        <v>1</v>
      </c>
      <c r="G6592" s="1">
        <v>35000</v>
      </c>
      <c r="H6592" t="s">
        <v>32</v>
      </c>
      <c r="I6592" t="s">
        <v>23</v>
      </c>
    </row>
    <row r="6593" spans="1:9" x14ac:dyDescent="0.3">
      <c r="A6593">
        <v>6595</v>
      </c>
      <c r="B6593">
        <v>42</v>
      </c>
      <c r="C6593" t="s">
        <v>13</v>
      </c>
      <c r="D6593" t="s">
        <v>14</v>
      </c>
      <c r="E6593" t="s">
        <v>74</v>
      </c>
      <c r="F6593">
        <v>13</v>
      </c>
      <c r="G6593" s="1">
        <v>130000</v>
      </c>
      <c r="H6593" t="s">
        <v>11</v>
      </c>
      <c r="I6593" t="s">
        <v>23</v>
      </c>
    </row>
    <row r="6594" spans="1:9" x14ac:dyDescent="0.3">
      <c r="A6594">
        <v>6596</v>
      </c>
      <c r="B6594">
        <v>27</v>
      </c>
      <c r="C6594" t="s">
        <v>8</v>
      </c>
      <c r="D6594" t="s">
        <v>210</v>
      </c>
      <c r="E6594" t="s">
        <v>51</v>
      </c>
      <c r="F6594">
        <v>3</v>
      </c>
      <c r="G6594" s="1">
        <v>45000</v>
      </c>
      <c r="H6594" t="s">
        <v>27</v>
      </c>
      <c r="I6594" t="s">
        <v>30</v>
      </c>
    </row>
    <row r="6595" spans="1:9" x14ac:dyDescent="0.3">
      <c r="A6595">
        <v>6597</v>
      </c>
      <c r="B6595">
        <v>33</v>
      </c>
      <c r="C6595" t="s">
        <v>13</v>
      </c>
      <c r="D6595" t="s">
        <v>9</v>
      </c>
      <c r="E6595" t="s">
        <v>46</v>
      </c>
      <c r="F6595">
        <v>7</v>
      </c>
      <c r="G6595" s="1">
        <v>90000</v>
      </c>
      <c r="H6595" t="s">
        <v>16</v>
      </c>
      <c r="I6595" t="s">
        <v>23</v>
      </c>
    </row>
    <row r="6596" spans="1:9" x14ac:dyDescent="0.3">
      <c r="A6596">
        <v>6598</v>
      </c>
      <c r="B6596">
        <v>28</v>
      </c>
      <c r="C6596" t="s">
        <v>8</v>
      </c>
      <c r="D6596" t="s">
        <v>18</v>
      </c>
      <c r="E6596" t="s">
        <v>42</v>
      </c>
      <c r="F6596">
        <v>4</v>
      </c>
      <c r="G6596" s="1">
        <v>55000</v>
      </c>
      <c r="H6596" t="s">
        <v>20</v>
      </c>
      <c r="I6596" t="s">
        <v>12</v>
      </c>
    </row>
    <row r="6597" spans="1:9" x14ac:dyDescent="0.3">
      <c r="A6597">
        <v>6599</v>
      </c>
      <c r="B6597">
        <v>51</v>
      </c>
      <c r="C6597" t="s">
        <v>13</v>
      </c>
      <c r="D6597" t="s">
        <v>14</v>
      </c>
      <c r="E6597" t="s">
        <v>97</v>
      </c>
      <c r="F6597">
        <v>19</v>
      </c>
      <c r="G6597" s="1">
        <v>190000</v>
      </c>
      <c r="H6597" t="s">
        <v>11</v>
      </c>
      <c r="I6597" t="s">
        <v>12</v>
      </c>
    </row>
    <row r="6598" spans="1:9" x14ac:dyDescent="0.3">
      <c r="A6598">
        <v>6600</v>
      </c>
      <c r="B6598">
        <v>37</v>
      </c>
      <c r="C6598" t="s">
        <v>8</v>
      </c>
      <c r="D6598" t="s">
        <v>9</v>
      </c>
      <c r="E6598" t="s">
        <v>99</v>
      </c>
      <c r="F6598">
        <v>7</v>
      </c>
      <c r="G6598" s="1">
        <v>90000</v>
      </c>
      <c r="H6598" t="s">
        <v>27</v>
      </c>
      <c r="I6598" t="s">
        <v>28</v>
      </c>
    </row>
    <row r="6599" spans="1:9" x14ac:dyDescent="0.3">
      <c r="A6599">
        <v>6601</v>
      </c>
      <c r="B6599">
        <v>49</v>
      </c>
      <c r="C6599" t="s">
        <v>13</v>
      </c>
      <c r="D6599" t="s">
        <v>18</v>
      </c>
      <c r="E6599" t="s">
        <v>141</v>
      </c>
      <c r="F6599">
        <v>20</v>
      </c>
      <c r="G6599" s="1">
        <v>200000</v>
      </c>
      <c r="H6599" t="s">
        <v>11</v>
      </c>
      <c r="I6599" t="s">
        <v>12</v>
      </c>
    </row>
    <row r="6600" spans="1:9" x14ac:dyDescent="0.3">
      <c r="A6600">
        <v>6602</v>
      </c>
      <c r="B6600">
        <v>32</v>
      </c>
      <c r="C6600" t="s">
        <v>8</v>
      </c>
      <c r="D6600" t="s">
        <v>210</v>
      </c>
      <c r="E6600" t="s">
        <v>138</v>
      </c>
      <c r="F6600">
        <v>3</v>
      </c>
      <c r="G6600" s="1">
        <v>40000</v>
      </c>
      <c r="H6600" t="s">
        <v>20</v>
      </c>
      <c r="I6600" t="s">
        <v>23</v>
      </c>
    </row>
    <row r="6601" spans="1:9" x14ac:dyDescent="0.3">
      <c r="A6601">
        <v>6603</v>
      </c>
      <c r="B6601">
        <v>30</v>
      </c>
      <c r="C6601" t="s">
        <v>13</v>
      </c>
      <c r="D6601" t="s">
        <v>9</v>
      </c>
      <c r="E6601" t="s">
        <v>46</v>
      </c>
      <c r="F6601">
        <v>5</v>
      </c>
      <c r="G6601" s="1">
        <v>70000</v>
      </c>
      <c r="H6601" t="s">
        <v>20</v>
      </c>
      <c r="I6601" t="s">
        <v>56</v>
      </c>
    </row>
    <row r="6602" spans="1:9" x14ac:dyDescent="0.3">
      <c r="A6602">
        <v>6604</v>
      </c>
      <c r="B6602">
        <v>46</v>
      </c>
      <c r="C6602" t="s">
        <v>8</v>
      </c>
      <c r="D6602" t="s">
        <v>14</v>
      </c>
      <c r="E6602" t="s">
        <v>74</v>
      </c>
      <c r="F6602">
        <v>16</v>
      </c>
      <c r="G6602" s="1">
        <v>160000</v>
      </c>
      <c r="H6602" t="s">
        <v>32</v>
      </c>
      <c r="I6602" t="s">
        <v>23</v>
      </c>
    </row>
    <row r="6603" spans="1:9" x14ac:dyDescent="0.3">
      <c r="A6603">
        <v>6605</v>
      </c>
      <c r="B6603">
        <v>26</v>
      </c>
      <c r="C6603" t="s">
        <v>13</v>
      </c>
      <c r="D6603" t="s">
        <v>210</v>
      </c>
      <c r="E6603" t="s">
        <v>21</v>
      </c>
      <c r="F6603">
        <v>1</v>
      </c>
      <c r="G6603" s="1">
        <v>35000</v>
      </c>
      <c r="H6603" t="s">
        <v>16</v>
      </c>
      <c r="I6603" t="s">
        <v>12</v>
      </c>
    </row>
    <row r="6604" spans="1:9" x14ac:dyDescent="0.3">
      <c r="A6604">
        <v>6606</v>
      </c>
      <c r="B6604">
        <v>42</v>
      </c>
      <c r="C6604" t="s">
        <v>8</v>
      </c>
      <c r="D6604" t="s">
        <v>9</v>
      </c>
      <c r="E6604" t="s">
        <v>51</v>
      </c>
      <c r="F6604">
        <v>13</v>
      </c>
      <c r="G6604" s="1">
        <v>130000</v>
      </c>
      <c r="H6604" t="s">
        <v>27</v>
      </c>
      <c r="I6604" t="s">
        <v>30</v>
      </c>
    </row>
    <row r="6605" spans="1:9" x14ac:dyDescent="0.3">
      <c r="A6605">
        <v>6607</v>
      </c>
      <c r="B6605">
        <v>36</v>
      </c>
      <c r="C6605" t="s">
        <v>13</v>
      </c>
      <c r="D6605" t="s">
        <v>18</v>
      </c>
      <c r="E6605" t="s">
        <v>42</v>
      </c>
      <c r="F6605">
        <v>9</v>
      </c>
      <c r="G6605" s="1">
        <v>95000</v>
      </c>
      <c r="H6605" t="s">
        <v>32</v>
      </c>
      <c r="I6605" t="s">
        <v>12</v>
      </c>
    </row>
    <row r="6606" spans="1:9" x14ac:dyDescent="0.3">
      <c r="A6606">
        <v>6608</v>
      </c>
      <c r="B6606">
        <v>24</v>
      </c>
      <c r="C6606" t="s">
        <v>8</v>
      </c>
      <c r="D6606" t="s">
        <v>9</v>
      </c>
      <c r="E6606" t="s">
        <v>66</v>
      </c>
      <c r="F6606">
        <v>1</v>
      </c>
      <c r="G6606" s="1">
        <v>35000</v>
      </c>
      <c r="H6606" t="s">
        <v>20</v>
      </c>
      <c r="I6606" t="s">
        <v>23</v>
      </c>
    </row>
    <row r="6607" spans="1:9" x14ac:dyDescent="0.3">
      <c r="A6607">
        <v>6609</v>
      </c>
      <c r="B6607">
        <v>43</v>
      </c>
      <c r="C6607" t="s">
        <v>13</v>
      </c>
      <c r="D6607" t="s">
        <v>14</v>
      </c>
      <c r="E6607" t="s">
        <v>26</v>
      </c>
      <c r="F6607">
        <v>14</v>
      </c>
      <c r="G6607" s="1">
        <v>140000</v>
      </c>
      <c r="H6607" t="s">
        <v>11</v>
      </c>
      <c r="I6607" t="s">
        <v>12</v>
      </c>
    </row>
    <row r="6608" spans="1:9" x14ac:dyDescent="0.3">
      <c r="A6608">
        <v>6610</v>
      </c>
      <c r="B6608">
        <v>27</v>
      </c>
      <c r="C6608" t="s">
        <v>8</v>
      </c>
      <c r="D6608" t="s">
        <v>210</v>
      </c>
      <c r="E6608" t="s">
        <v>86</v>
      </c>
      <c r="F6608">
        <v>2</v>
      </c>
      <c r="G6608" s="1">
        <v>40000</v>
      </c>
      <c r="H6608" t="s">
        <v>16</v>
      </c>
      <c r="I6608" t="s">
        <v>12</v>
      </c>
    </row>
    <row r="6609" spans="1:9" x14ac:dyDescent="0.3">
      <c r="A6609">
        <v>6611</v>
      </c>
      <c r="B6609">
        <v>33</v>
      </c>
      <c r="C6609" t="s">
        <v>13</v>
      </c>
      <c r="D6609" t="s">
        <v>9</v>
      </c>
      <c r="E6609" t="s">
        <v>97</v>
      </c>
      <c r="F6609">
        <v>7</v>
      </c>
      <c r="G6609" s="1">
        <v>90000</v>
      </c>
      <c r="H6609" t="s">
        <v>16</v>
      </c>
      <c r="I6609" t="s">
        <v>17</v>
      </c>
    </row>
    <row r="6610" spans="1:9" x14ac:dyDescent="0.3">
      <c r="A6610">
        <v>6612</v>
      </c>
      <c r="B6610">
        <v>28</v>
      </c>
      <c r="C6610" t="s">
        <v>8</v>
      </c>
      <c r="D6610" t="s">
        <v>18</v>
      </c>
      <c r="E6610" t="s">
        <v>99</v>
      </c>
      <c r="F6610">
        <v>4</v>
      </c>
      <c r="G6610" s="1">
        <v>55000</v>
      </c>
      <c r="H6610" t="s">
        <v>32</v>
      </c>
      <c r="I6610" t="s">
        <v>23</v>
      </c>
    </row>
    <row r="6611" spans="1:9" x14ac:dyDescent="0.3">
      <c r="A6611">
        <v>6613</v>
      </c>
      <c r="B6611">
        <v>51</v>
      </c>
      <c r="C6611" t="s">
        <v>13</v>
      </c>
      <c r="D6611" t="s">
        <v>14</v>
      </c>
      <c r="E6611" t="s">
        <v>141</v>
      </c>
      <c r="F6611">
        <v>19</v>
      </c>
      <c r="G6611" s="1">
        <v>190000</v>
      </c>
      <c r="H6611" t="s">
        <v>27</v>
      </c>
      <c r="I6611" t="s">
        <v>30</v>
      </c>
    </row>
    <row r="6612" spans="1:9" x14ac:dyDescent="0.3">
      <c r="A6612">
        <v>6614</v>
      </c>
      <c r="B6612">
        <v>37</v>
      </c>
      <c r="C6612" t="s">
        <v>8</v>
      </c>
      <c r="D6612" t="s">
        <v>9</v>
      </c>
      <c r="E6612" t="s">
        <v>138</v>
      </c>
      <c r="F6612">
        <v>6</v>
      </c>
      <c r="G6612" s="1">
        <v>75000</v>
      </c>
      <c r="H6612" t="s">
        <v>16</v>
      </c>
      <c r="I6612" t="s">
        <v>12</v>
      </c>
    </row>
    <row r="6613" spans="1:9" x14ac:dyDescent="0.3">
      <c r="A6613">
        <v>6615</v>
      </c>
      <c r="B6613">
        <v>49</v>
      </c>
      <c r="C6613" t="s">
        <v>13</v>
      </c>
      <c r="D6613" t="s">
        <v>18</v>
      </c>
      <c r="E6613" t="s">
        <v>74</v>
      </c>
      <c r="F6613">
        <v>20</v>
      </c>
      <c r="G6613" s="1">
        <v>200000</v>
      </c>
      <c r="H6613" t="s">
        <v>32</v>
      </c>
      <c r="I6613" t="s">
        <v>23</v>
      </c>
    </row>
    <row r="6614" spans="1:9" x14ac:dyDescent="0.3">
      <c r="A6614">
        <v>6616</v>
      </c>
      <c r="B6614">
        <v>32</v>
      </c>
      <c r="C6614" t="s">
        <v>8</v>
      </c>
      <c r="D6614" t="s">
        <v>210</v>
      </c>
      <c r="E6614" t="s">
        <v>21</v>
      </c>
      <c r="F6614">
        <v>3</v>
      </c>
      <c r="G6614" s="1">
        <v>50000</v>
      </c>
      <c r="H6614" t="s">
        <v>16</v>
      </c>
      <c r="I6614" t="s">
        <v>23</v>
      </c>
    </row>
    <row r="6615" spans="1:9" x14ac:dyDescent="0.3">
      <c r="A6615">
        <v>6617</v>
      </c>
      <c r="B6615">
        <v>30</v>
      </c>
      <c r="C6615" t="s">
        <v>13</v>
      </c>
      <c r="D6615" t="s">
        <v>9</v>
      </c>
      <c r="E6615" t="s">
        <v>51</v>
      </c>
      <c r="F6615">
        <v>4</v>
      </c>
      <c r="G6615" s="1">
        <v>55000</v>
      </c>
      <c r="H6615" t="s">
        <v>11</v>
      </c>
      <c r="I6615" t="s">
        <v>44</v>
      </c>
    </row>
    <row r="6616" spans="1:9" x14ac:dyDescent="0.3">
      <c r="A6616">
        <v>6618</v>
      </c>
      <c r="B6616">
        <v>46</v>
      </c>
      <c r="C6616" t="s">
        <v>8</v>
      </c>
      <c r="D6616" t="s">
        <v>14</v>
      </c>
      <c r="E6616" t="s">
        <v>42</v>
      </c>
      <c r="F6616">
        <v>14</v>
      </c>
      <c r="G6616" s="1">
        <v>140000</v>
      </c>
      <c r="H6616" t="s">
        <v>16</v>
      </c>
      <c r="I6616" t="s">
        <v>23</v>
      </c>
    </row>
    <row r="6617" spans="1:9" x14ac:dyDescent="0.3">
      <c r="A6617">
        <v>6619</v>
      </c>
      <c r="B6617">
        <v>26</v>
      </c>
      <c r="C6617" t="s">
        <v>13</v>
      </c>
      <c r="D6617" t="s">
        <v>210</v>
      </c>
      <c r="E6617" t="s">
        <v>66</v>
      </c>
      <c r="F6617">
        <v>1</v>
      </c>
      <c r="G6617" s="1">
        <v>35000</v>
      </c>
      <c r="H6617" t="s">
        <v>32</v>
      </c>
      <c r="I6617" t="s">
        <v>33</v>
      </c>
    </row>
    <row r="6618" spans="1:9" x14ac:dyDescent="0.3">
      <c r="A6618">
        <v>6620</v>
      </c>
      <c r="B6618">
        <v>42</v>
      </c>
      <c r="C6618" t="s">
        <v>8</v>
      </c>
      <c r="D6618" t="s">
        <v>9</v>
      </c>
      <c r="E6618" t="s">
        <v>97</v>
      </c>
      <c r="F6618">
        <v>13</v>
      </c>
      <c r="G6618" s="1">
        <v>130000</v>
      </c>
      <c r="H6618" t="s">
        <v>32</v>
      </c>
      <c r="I6618" t="s">
        <v>23</v>
      </c>
    </row>
    <row r="6619" spans="1:9" x14ac:dyDescent="0.3">
      <c r="A6619">
        <v>6621</v>
      </c>
      <c r="B6619">
        <v>36</v>
      </c>
      <c r="C6619" t="s">
        <v>13</v>
      </c>
      <c r="D6619" t="s">
        <v>18</v>
      </c>
      <c r="E6619" t="s">
        <v>141</v>
      </c>
      <c r="F6619">
        <v>10</v>
      </c>
      <c r="G6619" s="1">
        <v>100000</v>
      </c>
      <c r="H6619" t="s">
        <v>16</v>
      </c>
      <c r="I6619" t="s">
        <v>23</v>
      </c>
    </row>
    <row r="6620" spans="1:9" x14ac:dyDescent="0.3">
      <c r="A6620">
        <v>6622</v>
      </c>
      <c r="B6620">
        <v>24</v>
      </c>
      <c r="C6620" t="s">
        <v>8</v>
      </c>
      <c r="D6620" t="s">
        <v>9</v>
      </c>
      <c r="E6620" t="s">
        <v>99</v>
      </c>
      <c r="F6620">
        <v>1</v>
      </c>
      <c r="G6620" s="1">
        <v>35000</v>
      </c>
      <c r="H6620" t="s">
        <v>32</v>
      </c>
      <c r="I6620" t="s">
        <v>12</v>
      </c>
    </row>
    <row r="6621" spans="1:9" x14ac:dyDescent="0.3">
      <c r="A6621">
        <v>6623</v>
      </c>
      <c r="B6621">
        <v>43</v>
      </c>
      <c r="C6621" t="s">
        <v>13</v>
      </c>
      <c r="D6621" t="s">
        <v>14</v>
      </c>
      <c r="E6621" t="s">
        <v>86</v>
      </c>
      <c r="F6621">
        <v>15</v>
      </c>
      <c r="G6621" s="1">
        <v>150000</v>
      </c>
      <c r="H6621" t="s">
        <v>11</v>
      </c>
      <c r="I6621" t="s">
        <v>44</v>
      </c>
    </row>
    <row r="6622" spans="1:9" x14ac:dyDescent="0.3">
      <c r="A6622">
        <v>6624</v>
      </c>
      <c r="B6622">
        <v>27</v>
      </c>
      <c r="C6622" t="s">
        <v>8</v>
      </c>
      <c r="D6622" t="s">
        <v>210</v>
      </c>
      <c r="E6622" t="s">
        <v>26</v>
      </c>
      <c r="F6622">
        <v>2</v>
      </c>
      <c r="G6622" s="1">
        <v>40000</v>
      </c>
      <c r="H6622" t="s">
        <v>16</v>
      </c>
      <c r="I6622" t="s">
        <v>23</v>
      </c>
    </row>
    <row r="6623" spans="1:9" x14ac:dyDescent="0.3">
      <c r="A6623">
        <v>6625</v>
      </c>
      <c r="B6623">
        <v>33</v>
      </c>
      <c r="C6623" t="s">
        <v>13</v>
      </c>
      <c r="D6623" t="s">
        <v>9</v>
      </c>
      <c r="E6623" t="s">
        <v>74</v>
      </c>
      <c r="F6623">
        <v>8</v>
      </c>
      <c r="G6623" s="1">
        <v>80000</v>
      </c>
      <c r="H6623" t="s">
        <v>32</v>
      </c>
      <c r="I6623" t="s">
        <v>33</v>
      </c>
    </row>
    <row r="6624" spans="1:9" x14ac:dyDescent="0.3">
      <c r="A6624">
        <v>6626</v>
      </c>
      <c r="B6624">
        <v>28</v>
      </c>
      <c r="C6624" t="s">
        <v>8</v>
      </c>
      <c r="D6624" t="s">
        <v>18</v>
      </c>
      <c r="E6624" t="s">
        <v>42</v>
      </c>
      <c r="F6624">
        <v>4</v>
      </c>
      <c r="G6624" s="1">
        <v>55000</v>
      </c>
      <c r="H6624" t="s">
        <v>32</v>
      </c>
      <c r="I6624" t="s">
        <v>23</v>
      </c>
    </row>
    <row r="6625" spans="1:9" x14ac:dyDescent="0.3">
      <c r="A6625">
        <v>6627</v>
      </c>
      <c r="B6625">
        <v>51</v>
      </c>
      <c r="C6625" t="s">
        <v>13</v>
      </c>
      <c r="D6625" t="s">
        <v>14</v>
      </c>
      <c r="E6625" t="s">
        <v>97</v>
      </c>
      <c r="F6625">
        <v>19</v>
      </c>
      <c r="G6625" s="1">
        <v>190000</v>
      </c>
      <c r="H6625" t="s">
        <v>11</v>
      </c>
      <c r="I6625" t="s">
        <v>12</v>
      </c>
    </row>
    <row r="6626" spans="1:9" x14ac:dyDescent="0.3">
      <c r="A6626">
        <v>6628</v>
      </c>
      <c r="B6626">
        <v>37</v>
      </c>
      <c r="C6626" t="s">
        <v>8</v>
      </c>
      <c r="D6626" t="s">
        <v>9</v>
      </c>
      <c r="E6626" t="s">
        <v>46</v>
      </c>
      <c r="F6626">
        <v>7</v>
      </c>
      <c r="G6626" s="1">
        <v>90000</v>
      </c>
      <c r="H6626" t="s">
        <v>27</v>
      </c>
      <c r="I6626" t="s">
        <v>30</v>
      </c>
    </row>
    <row r="6627" spans="1:9" x14ac:dyDescent="0.3">
      <c r="A6627">
        <v>6629</v>
      </c>
      <c r="B6627">
        <v>49</v>
      </c>
      <c r="C6627" t="s">
        <v>13</v>
      </c>
      <c r="D6627" t="s">
        <v>18</v>
      </c>
      <c r="E6627" t="s">
        <v>141</v>
      </c>
      <c r="F6627">
        <v>20</v>
      </c>
      <c r="G6627" s="1">
        <v>200000</v>
      </c>
      <c r="H6627" t="s">
        <v>20</v>
      </c>
      <c r="I6627" t="s">
        <v>56</v>
      </c>
    </row>
    <row r="6628" spans="1:9" x14ac:dyDescent="0.3">
      <c r="A6628">
        <v>6630</v>
      </c>
      <c r="B6628">
        <v>32</v>
      </c>
      <c r="C6628" t="s">
        <v>8</v>
      </c>
      <c r="D6628" t="s">
        <v>210</v>
      </c>
      <c r="E6628" t="s">
        <v>138</v>
      </c>
      <c r="F6628">
        <v>3</v>
      </c>
      <c r="G6628" s="1">
        <v>40000</v>
      </c>
      <c r="H6628" t="s">
        <v>11</v>
      </c>
      <c r="I6628" t="s">
        <v>44</v>
      </c>
    </row>
    <row r="6629" spans="1:9" x14ac:dyDescent="0.3">
      <c r="A6629">
        <v>6631</v>
      </c>
      <c r="B6629">
        <v>30</v>
      </c>
      <c r="C6629" t="s">
        <v>13</v>
      </c>
      <c r="D6629" t="s">
        <v>9</v>
      </c>
      <c r="E6629" t="s">
        <v>26</v>
      </c>
      <c r="F6629">
        <v>5</v>
      </c>
      <c r="G6629" s="1">
        <v>70000</v>
      </c>
      <c r="H6629" t="s">
        <v>32</v>
      </c>
      <c r="I6629" t="s">
        <v>12</v>
      </c>
    </row>
    <row r="6630" spans="1:9" x14ac:dyDescent="0.3">
      <c r="A6630">
        <v>6632</v>
      </c>
      <c r="B6630">
        <v>46</v>
      </c>
      <c r="C6630" t="s">
        <v>8</v>
      </c>
      <c r="D6630" t="s">
        <v>14</v>
      </c>
      <c r="E6630" t="s">
        <v>74</v>
      </c>
      <c r="F6630">
        <v>16</v>
      </c>
      <c r="G6630" s="1">
        <v>160000</v>
      </c>
      <c r="H6630" t="s">
        <v>11</v>
      </c>
      <c r="I6630" t="s">
        <v>44</v>
      </c>
    </row>
    <row r="6631" spans="1:9" x14ac:dyDescent="0.3">
      <c r="A6631">
        <v>6633</v>
      </c>
      <c r="B6631">
        <v>26</v>
      </c>
      <c r="C6631" t="s">
        <v>13</v>
      </c>
      <c r="D6631" t="s">
        <v>210</v>
      </c>
      <c r="E6631" t="s">
        <v>21</v>
      </c>
      <c r="F6631">
        <v>1</v>
      </c>
      <c r="G6631" s="1">
        <v>35000</v>
      </c>
      <c r="H6631" t="s">
        <v>32</v>
      </c>
      <c r="I6631" t="s">
        <v>33</v>
      </c>
    </row>
    <row r="6632" spans="1:9" x14ac:dyDescent="0.3">
      <c r="A6632">
        <v>6634</v>
      </c>
      <c r="B6632">
        <v>42</v>
      </c>
      <c r="C6632" t="s">
        <v>8</v>
      </c>
      <c r="D6632" t="s">
        <v>9</v>
      </c>
      <c r="E6632" t="s">
        <v>51</v>
      </c>
      <c r="F6632">
        <v>13</v>
      </c>
      <c r="G6632" s="1">
        <v>130000</v>
      </c>
      <c r="H6632" t="s">
        <v>16</v>
      </c>
      <c r="I6632" t="s">
        <v>23</v>
      </c>
    </row>
    <row r="6633" spans="1:9" x14ac:dyDescent="0.3">
      <c r="A6633">
        <v>6635</v>
      </c>
      <c r="B6633">
        <v>36</v>
      </c>
      <c r="C6633" t="s">
        <v>13</v>
      </c>
      <c r="D6633" t="s">
        <v>18</v>
      </c>
      <c r="E6633" t="s">
        <v>42</v>
      </c>
      <c r="F6633">
        <v>9</v>
      </c>
      <c r="G6633" s="1">
        <v>95000</v>
      </c>
      <c r="H6633" t="s">
        <v>16</v>
      </c>
      <c r="I6633" t="s">
        <v>39</v>
      </c>
    </row>
    <row r="6634" spans="1:9" x14ac:dyDescent="0.3">
      <c r="A6634">
        <v>6636</v>
      </c>
      <c r="B6634">
        <v>24</v>
      </c>
      <c r="C6634" t="s">
        <v>8</v>
      </c>
      <c r="D6634" t="s">
        <v>9</v>
      </c>
      <c r="E6634" t="s">
        <v>66</v>
      </c>
      <c r="F6634">
        <v>1</v>
      </c>
      <c r="G6634" s="1">
        <v>35000</v>
      </c>
      <c r="H6634" t="s">
        <v>11</v>
      </c>
      <c r="I6634" t="s">
        <v>23</v>
      </c>
    </row>
    <row r="6635" spans="1:9" x14ac:dyDescent="0.3">
      <c r="A6635">
        <v>6637</v>
      </c>
      <c r="B6635">
        <v>43</v>
      </c>
      <c r="C6635" t="s">
        <v>13</v>
      </c>
      <c r="D6635" t="s">
        <v>14</v>
      </c>
      <c r="E6635" t="s">
        <v>26</v>
      </c>
      <c r="F6635">
        <v>14</v>
      </c>
      <c r="G6635" s="1">
        <v>140000</v>
      </c>
      <c r="H6635" t="s">
        <v>32</v>
      </c>
      <c r="I6635" t="s">
        <v>12</v>
      </c>
    </row>
    <row r="6636" spans="1:9" x14ac:dyDescent="0.3">
      <c r="A6636">
        <v>6638</v>
      </c>
      <c r="B6636">
        <v>27</v>
      </c>
      <c r="C6636" t="s">
        <v>8</v>
      </c>
      <c r="D6636" t="s">
        <v>210</v>
      </c>
      <c r="E6636" t="s">
        <v>86</v>
      </c>
      <c r="F6636">
        <v>2</v>
      </c>
      <c r="G6636" s="1">
        <v>40000</v>
      </c>
      <c r="H6636" t="s">
        <v>16</v>
      </c>
      <c r="I6636" t="s">
        <v>39</v>
      </c>
    </row>
    <row r="6637" spans="1:9" x14ac:dyDescent="0.3">
      <c r="A6637">
        <v>6639</v>
      </c>
      <c r="B6637">
        <v>33</v>
      </c>
      <c r="C6637" t="s">
        <v>13</v>
      </c>
      <c r="D6637" t="s">
        <v>9</v>
      </c>
      <c r="E6637" t="s">
        <v>97</v>
      </c>
      <c r="F6637">
        <v>7</v>
      </c>
      <c r="G6637" s="1">
        <v>90000</v>
      </c>
      <c r="H6637" t="s">
        <v>11</v>
      </c>
      <c r="I6637" t="s">
        <v>12</v>
      </c>
    </row>
    <row r="6638" spans="1:9" x14ac:dyDescent="0.3">
      <c r="A6638">
        <v>6640</v>
      </c>
      <c r="B6638">
        <v>28</v>
      </c>
      <c r="C6638" t="s">
        <v>8</v>
      </c>
      <c r="D6638" t="s">
        <v>18</v>
      </c>
      <c r="E6638" t="s">
        <v>99</v>
      </c>
      <c r="F6638">
        <v>4</v>
      </c>
      <c r="G6638" s="1">
        <v>55000</v>
      </c>
      <c r="H6638" t="s">
        <v>11</v>
      </c>
      <c r="I6638" t="s">
        <v>35</v>
      </c>
    </row>
    <row r="6639" spans="1:9" x14ac:dyDescent="0.3">
      <c r="A6639">
        <v>6641</v>
      </c>
      <c r="B6639">
        <v>51</v>
      </c>
      <c r="C6639" t="s">
        <v>13</v>
      </c>
      <c r="D6639" t="s">
        <v>14</v>
      </c>
      <c r="E6639" t="s">
        <v>141</v>
      </c>
      <c r="F6639">
        <v>19</v>
      </c>
      <c r="G6639" s="1">
        <v>190000</v>
      </c>
      <c r="H6639" t="s">
        <v>32</v>
      </c>
      <c r="I6639" t="s">
        <v>12</v>
      </c>
    </row>
    <row r="6640" spans="1:9" x14ac:dyDescent="0.3">
      <c r="A6640">
        <v>6642</v>
      </c>
      <c r="B6640">
        <v>37</v>
      </c>
      <c r="C6640" t="s">
        <v>8</v>
      </c>
      <c r="D6640" t="s">
        <v>9</v>
      </c>
      <c r="E6640" t="s">
        <v>138</v>
      </c>
      <c r="F6640">
        <v>6</v>
      </c>
      <c r="G6640" s="1">
        <v>75000</v>
      </c>
      <c r="H6640" t="s">
        <v>32</v>
      </c>
      <c r="I6640" t="s">
        <v>33</v>
      </c>
    </row>
    <row r="6641" spans="1:9" x14ac:dyDescent="0.3">
      <c r="A6641">
        <v>6643</v>
      </c>
      <c r="B6641">
        <v>49</v>
      </c>
      <c r="C6641" t="s">
        <v>13</v>
      </c>
      <c r="D6641" t="s">
        <v>18</v>
      </c>
      <c r="E6641" t="s">
        <v>74</v>
      </c>
      <c r="F6641">
        <v>20</v>
      </c>
      <c r="G6641" s="1">
        <v>200000</v>
      </c>
      <c r="H6641" t="s">
        <v>20</v>
      </c>
      <c r="I6641" t="s">
        <v>56</v>
      </c>
    </row>
    <row r="6642" spans="1:9" x14ac:dyDescent="0.3">
      <c r="A6642">
        <v>6644</v>
      </c>
      <c r="B6642">
        <v>32</v>
      </c>
      <c r="C6642" t="s">
        <v>8</v>
      </c>
      <c r="D6642" t="s">
        <v>210</v>
      </c>
      <c r="E6642" t="s">
        <v>21</v>
      </c>
      <c r="F6642">
        <v>3</v>
      </c>
      <c r="G6642" s="1">
        <v>50000</v>
      </c>
      <c r="H6642" t="s">
        <v>11</v>
      </c>
      <c r="I6642" t="s">
        <v>44</v>
      </c>
    </row>
    <row r="6643" spans="1:9" x14ac:dyDescent="0.3">
      <c r="A6643">
        <v>6645</v>
      </c>
      <c r="B6643">
        <v>30</v>
      </c>
      <c r="C6643" t="s">
        <v>13</v>
      </c>
      <c r="D6643" t="s">
        <v>9</v>
      </c>
      <c r="E6643" t="s">
        <v>51</v>
      </c>
      <c r="F6643">
        <v>4</v>
      </c>
      <c r="G6643" s="1">
        <v>55000</v>
      </c>
      <c r="H6643" t="s">
        <v>27</v>
      </c>
      <c r="I6643" t="s">
        <v>28</v>
      </c>
    </row>
    <row r="6644" spans="1:9" x14ac:dyDescent="0.3">
      <c r="A6644">
        <v>6646</v>
      </c>
      <c r="B6644">
        <v>46</v>
      </c>
      <c r="C6644" t="s">
        <v>8</v>
      </c>
      <c r="D6644" t="s">
        <v>14</v>
      </c>
      <c r="E6644" t="s">
        <v>42</v>
      </c>
      <c r="F6644">
        <v>14</v>
      </c>
      <c r="G6644" s="1">
        <v>140000</v>
      </c>
      <c r="H6644" t="s">
        <v>11</v>
      </c>
      <c r="I6644" t="s">
        <v>23</v>
      </c>
    </row>
    <row r="6645" spans="1:9" x14ac:dyDescent="0.3">
      <c r="A6645">
        <v>6647</v>
      </c>
      <c r="B6645">
        <v>26</v>
      </c>
      <c r="C6645" t="s">
        <v>13</v>
      </c>
      <c r="D6645" t="s">
        <v>210</v>
      </c>
      <c r="E6645" t="s">
        <v>66</v>
      </c>
      <c r="F6645">
        <v>1</v>
      </c>
      <c r="G6645" s="1">
        <v>35000</v>
      </c>
      <c r="H6645" t="s">
        <v>20</v>
      </c>
      <c r="I6645" t="s">
        <v>56</v>
      </c>
    </row>
    <row r="6646" spans="1:9" x14ac:dyDescent="0.3">
      <c r="A6646">
        <v>6648</v>
      </c>
      <c r="B6646">
        <v>42</v>
      </c>
      <c r="C6646" t="s">
        <v>8</v>
      </c>
      <c r="D6646" t="s">
        <v>9</v>
      </c>
      <c r="E6646" t="s">
        <v>97</v>
      </c>
      <c r="F6646">
        <v>13</v>
      </c>
      <c r="G6646" s="1">
        <v>130000</v>
      </c>
      <c r="H6646" t="s">
        <v>20</v>
      </c>
      <c r="I6646" t="s">
        <v>23</v>
      </c>
    </row>
    <row r="6647" spans="1:9" x14ac:dyDescent="0.3">
      <c r="A6647">
        <v>6649</v>
      </c>
      <c r="B6647">
        <v>36</v>
      </c>
      <c r="C6647" t="s">
        <v>13</v>
      </c>
      <c r="D6647" t="s">
        <v>18</v>
      </c>
      <c r="E6647" t="s">
        <v>141</v>
      </c>
      <c r="F6647">
        <v>10</v>
      </c>
      <c r="G6647" s="1">
        <v>100000</v>
      </c>
      <c r="H6647" t="s">
        <v>11</v>
      </c>
      <c r="I6647" t="s">
        <v>35</v>
      </c>
    </row>
    <row r="6648" spans="1:9" x14ac:dyDescent="0.3">
      <c r="A6648">
        <v>6650</v>
      </c>
      <c r="B6648">
        <v>24</v>
      </c>
      <c r="C6648" t="s">
        <v>8</v>
      </c>
      <c r="D6648" t="s">
        <v>9</v>
      </c>
      <c r="E6648" t="s">
        <v>99</v>
      </c>
      <c r="F6648">
        <v>1</v>
      </c>
      <c r="G6648" s="1">
        <v>35000</v>
      </c>
      <c r="H6648" t="s">
        <v>20</v>
      </c>
      <c r="I6648" t="s">
        <v>23</v>
      </c>
    </row>
    <row r="6649" spans="1:9" x14ac:dyDescent="0.3">
      <c r="A6649">
        <v>6651</v>
      </c>
      <c r="B6649">
        <v>43</v>
      </c>
      <c r="C6649" t="s">
        <v>13</v>
      </c>
      <c r="D6649" t="s">
        <v>14</v>
      </c>
      <c r="E6649" t="s">
        <v>86</v>
      </c>
      <c r="F6649">
        <v>15</v>
      </c>
      <c r="G6649" s="1">
        <v>150000</v>
      </c>
      <c r="H6649" t="s">
        <v>20</v>
      </c>
      <c r="I6649" t="s">
        <v>12</v>
      </c>
    </row>
    <row r="6650" spans="1:9" x14ac:dyDescent="0.3">
      <c r="A6650">
        <v>6652</v>
      </c>
      <c r="B6650">
        <v>27</v>
      </c>
      <c r="C6650" t="s">
        <v>8</v>
      </c>
      <c r="D6650" t="s">
        <v>210</v>
      </c>
      <c r="E6650" t="s">
        <v>26</v>
      </c>
      <c r="F6650">
        <v>2</v>
      </c>
      <c r="G6650" s="1">
        <v>40000</v>
      </c>
      <c r="H6650" t="s">
        <v>20</v>
      </c>
      <c r="I6650" t="s">
        <v>56</v>
      </c>
    </row>
    <row r="6651" spans="1:9" x14ac:dyDescent="0.3">
      <c r="A6651">
        <v>6653</v>
      </c>
      <c r="B6651">
        <v>33</v>
      </c>
      <c r="C6651" t="s">
        <v>13</v>
      </c>
      <c r="D6651" t="s">
        <v>9</v>
      </c>
      <c r="E6651" t="s">
        <v>74</v>
      </c>
      <c r="F6651">
        <v>8</v>
      </c>
      <c r="G6651" s="1">
        <v>80000</v>
      </c>
      <c r="H6651" t="s">
        <v>20</v>
      </c>
      <c r="I6651" t="s">
        <v>56</v>
      </c>
    </row>
    <row r="6652" spans="1:9" x14ac:dyDescent="0.3">
      <c r="A6652">
        <v>6654</v>
      </c>
      <c r="B6652">
        <v>28</v>
      </c>
      <c r="C6652" t="s">
        <v>8</v>
      </c>
      <c r="D6652" t="s">
        <v>18</v>
      </c>
      <c r="E6652" t="s">
        <v>42</v>
      </c>
      <c r="F6652">
        <v>4</v>
      </c>
      <c r="G6652" s="1">
        <v>55000</v>
      </c>
      <c r="H6652" t="s">
        <v>16</v>
      </c>
      <c r="I6652" t="s">
        <v>17</v>
      </c>
    </row>
    <row r="6653" spans="1:9" x14ac:dyDescent="0.3">
      <c r="A6653">
        <v>6655</v>
      </c>
      <c r="B6653">
        <v>51</v>
      </c>
      <c r="C6653" t="s">
        <v>13</v>
      </c>
      <c r="D6653" t="s">
        <v>14</v>
      </c>
      <c r="E6653" t="s">
        <v>97</v>
      </c>
      <c r="F6653">
        <v>19</v>
      </c>
      <c r="G6653" s="1">
        <v>190000</v>
      </c>
      <c r="H6653" t="s">
        <v>20</v>
      </c>
      <c r="I6653" t="s">
        <v>23</v>
      </c>
    </row>
    <row r="6654" spans="1:9" x14ac:dyDescent="0.3">
      <c r="A6654">
        <v>6656</v>
      </c>
      <c r="B6654">
        <v>37</v>
      </c>
      <c r="C6654" t="s">
        <v>8</v>
      </c>
      <c r="D6654" t="s">
        <v>9</v>
      </c>
      <c r="E6654" t="s">
        <v>46</v>
      </c>
      <c r="F6654">
        <v>7</v>
      </c>
      <c r="G6654" s="1">
        <v>90000</v>
      </c>
      <c r="H6654" t="s">
        <v>27</v>
      </c>
      <c r="I6654" t="s">
        <v>12</v>
      </c>
    </row>
    <row r="6655" spans="1:9" x14ac:dyDescent="0.3">
      <c r="A6655">
        <v>6657</v>
      </c>
      <c r="B6655">
        <v>49</v>
      </c>
      <c r="C6655" t="s">
        <v>13</v>
      </c>
      <c r="D6655" t="s">
        <v>18</v>
      </c>
      <c r="E6655" t="s">
        <v>141</v>
      </c>
      <c r="F6655">
        <v>20</v>
      </c>
      <c r="G6655" s="1">
        <v>200000</v>
      </c>
      <c r="H6655" t="s">
        <v>11</v>
      </c>
      <c r="I6655" t="s">
        <v>35</v>
      </c>
    </row>
    <row r="6656" spans="1:9" x14ac:dyDescent="0.3">
      <c r="A6656">
        <v>6658</v>
      </c>
      <c r="B6656">
        <v>32</v>
      </c>
      <c r="C6656" t="s">
        <v>8</v>
      </c>
      <c r="D6656" t="s">
        <v>210</v>
      </c>
      <c r="E6656" t="s">
        <v>138</v>
      </c>
      <c r="F6656">
        <v>3</v>
      </c>
      <c r="G6656" s="1">
        <v>40000</v>
      </c>
      <c r="H6656" t="s">
        <v>16</v>
      </c>
      <c r="I6656" t="s">
        <v>12</v>
      </c>
    </row>
    <row r="6657" spans="1:9" x14ac:dyDescent="0.3">
      <c r="A6657">
        <v>6659</v>
      </c>
      <c r="B6657">
        <v>30</v>
      </c>
      <c r="C6657" t="s">
        <v>13</v>
      </c>
      <c r="D6657" t="s">
        <v>9</v>
      </c>
      <c r="E6657" t="s">
        <v>26</v>
      </c>
      <c r="F6657">
        <v>5</v>
      </c>
      <c r="G6657" s="1">
        <v>70000</v>
      </c>
      <c r="H6657" t="s">
        <v>20</v>
      </c>
      <c r="I6657" t="s">
        <v>23</v>
      </c>
    </row>
    <row r="6658" spans="1:9" x14ac:dyDescent="0.3">
      <c r="A6658">
        <v>6660</v>
      </c>
      <c r="B6658">
        <v>46</v>
      </c>
      <c r="C6658" t="s">
        <v>8</v>
      </c>
      <c r="D6658" t="s">
        <v>14</v>
      </c>
      <c r="E6658" t="s">
        <v>74</v>
      </c>
      <c r="F6658">
        <v>16</v>
      </c>
      <c r="G6658" s="1">
        <v>160000</v>
      </c>
      <c r="H6658" t="s">
        <v>20</v>
      </c>
      <c r="I6658" t="s">
        <v>12</v>
      </c>
    </row>
    <row r="6659" spans="1:9" x14ac:dyDescent="0.3">
      <c r="A6659">
        <v>6661</v>
      </c>
      <c r="B6659">
        <v>26</v>
      </c>
      <c r="C6659" t="s">
        <v>13</v>
      </c>
      <c r="D6659" t="s">
        <v>210</v>
      </c>
      <c r="E6659" t="s">
        <v>21</v>
      </c>
      <c r="F6659">
        <v>1</v>
      </c>
      <c r="G6659" s="1">
        <v>35000</v>
      </c>
      <c r="H6659" t="s">
        <v>16</v>
      </c>
      <c r="I6659" t="s">
        <v>39</v>
      </c>
    </row>
    <row r="6660" spans="1:9" x14ac:dyDescent="0.3">
      <c r="A6660">
        <v>6662</v>
      </c>
      <c r="B6660">
        <v>42</v>
      </c>
      <c r="C6660" t="s">
        <v>8</v>
      </c>
      <c r="D6660" t="s">
        <v>9</v>
      </c>
      <c r="E6660" t="s">
        <v>51</v>
      </c>
      <c r="F6660">
        <v>13</v>
      </c>
      <c r="G6660" s="1">
        <v>130000</v>
      </c>
      <c r="H6660" t="s">
        <v>16</v>
      </c>
      <c r="I6660" t="s">
        <v>39</v>
      </c>
    </row>
    <row r="6661" spans="1:9" x14ac:dyDescent="0.3">
      <c r="A6661">
        <v>6663</v>
      </c>
      <c r="B6661">
        <v>36</v>
      </c>
      <c r="C6661" t="s">
        <v>13</v>
      </c>
      <c r="D6661" t="s">
        <v>18</v>
      </c>
      <c r="E6661" t="s">
        <v>42</v>
      </c>
      <c r="F6661">
        <v>9</v>
      </c>
      <c r="G6661" s="1">
        <v>95000</v>
      </c>
      <c r="H6661" t="s">
        <v>16</v>
      </c>
      <c r="I6661" t="s">
        <v>12</v>
      </c>
    </row>
    <row r="6662" spans="1:9" x14ac:dyDescent="0.3">
      <c r="A6662">
        <v>6664</v>
      </c>
      <c r="B6662">
        <v>24</v>
      </c>
      <c r="C6662" t="s">
        <v>8</v>
      </c>
      <c r="D6662" t="s">
        <v>9</v>
      </c>
      <c r="E6662" t="s">
        <v>66</v>
      </c>
      <c r="F6662">
        <v>1</v>
      </c>
      <c r="G6662" s="1">
        <v>35000</v>
      </c>
      <c r="H6662" t="s">
        <v>32</v>
      </c>
      <c r="I6662" t="s">
        <v>23</v>
      </c>
    </row>
    <row r="6663" spans="1:9" x14ac:dyDescent="0.3">
      <c r="A6663">
        <v>6665</v>
      </c>
      <c r="B6663">
        <v>43</v>
      </c>
      <c r="C6663" t="s">
        <v>13</v>
      </c>
      <c r="D6663" t="s">
        <v>14</v>
      </c>
      <c r="E6663" t="s">
        <v>26</v>
      </c>
      <c r="F6663">
        <v>14</v>
      </c>
      <c r="G6663" s="1">
        <v>140000</v>
      </c>
      <c r="H6663" t="s">
        <v>32</v>
      </c>
      <c r="I6663" t="s">
        <v>33</v>
      </c>
    </row>
    <row r="6664" spans="1:9" x14ac:dyDescent="0.3">
      <c r="A6664">
        <v>6666</v>
      </c>
      <c r="B6664">
        <v>27</v>
      </c>
      <c r="C6664" t="s">
        <v>8</v>
      </c>
      <c r="D6664" t="s">
        <v>210</v>
      </c>
      <c r="E6664" t="s">
        <v>86</v>
      </c>
      <c r="F6664">
        <v>2</v>
      </c>
      <c r="G6664" s="1">
        <v>40000</v>
      </c>
      <c r="H6664" t="s">
        <v>27</v>
      </c>
      <c r="I6664" t="s">
        <v>28</v>
      </c>
    </row>
    <row r="6665" spans="1:9" x14ac:dyDescent="0.3">
      <c r="A6665">
        <v>6667</v>
      </c>
      <c r="B6665">
        <v>33</v>
      </c>
      <c r="C6665" t="s">
        <v>13</v>
      </c>
      <c r="D6665" t="s">
        <v>9</v>
      </c>
      <c r="E6665" t="s">
        <v>97</v>
      </c>
      <c r="F6665">
        <v>7</v>
      </c>
      <c r="G6665" s="1">
        <v>90000</v>
      </c>
      <c r="H6665" t="s">
        <v>11</v>
      </c>
      <c r="I6665" t="s">
        <v>35</v>
      </c>
    </row>
    <row r="6666" spans="1:9" x14ac:dyDescent="0.3">
      <c r="A6666">
        <v>6668</v>
      </c>
      <c r="B6666">
        <v>28</v>
      </c>
      <c r="C6666" t="s">
        <v>8</v>
      </c>
      <c r="D6666" t="s">
        <v>18</v>
      </c>
      <c r="E6666" t="s">
        <v>99</v>
      </c>
      <c r="F6666">
        <v>4</v>
      </c>
      <c r="G6666" s="1">
        <v>55000</v>
      </c>
      <c r="H6666" t="s">
        <v>27</v>
      </c>
      <c r="I6666" t="s">
        <v>12</v>
      </c>
    </row>
    <row r="6667" spans="1:9" x14ac:dyDescent="0.3">
      <c r="A6667">
        <v>6669</v>
      </c>
      <c r="B6667">
        <v>51</v>
      </c>
      <c r="C6667" t="s">
        <v>13</v>
      </c>
      <c r="D6667" t="s">
        <v>14</v>
      </c>
      <c r="E6667" t="s">
        <v>141</v>
      </c>
      <c r="F6667">
        <v>19</v>
      </c>
      <c r="G6667" s="1">
        <v>190000</v>
      </c>
      <c r="H6667" t="s">
        <v>11</v>
      </c>
      <c r="I6667" t="s">
        <v>12</v>
      </c>
    </row>
    <row r="6668" spans="1:9" x14ac:dyDescent="0.3">
      <c r="A6668">
        <v>6670</v>
      </c>
      <c r="B6668">
        <v>37</v>
      </c>
      <c r="C6668" t="s">
        <v>8</v>
      </c>
      <c r="D6668" t="s">
        <v>9</v>
      </c>
      <c r="E6668" t="s">
        <v>138</v>
      </c>
      <c r="F6668">
        <v>6</v>
      </c>
      <c r="G6668" s="1">
        <v>75000</v>
      </c>
      <c r="H6668" t="s">
        <v>27</v>
      </c>
      <c r="I6668" t="s">
        <v>28</v>
      </c>
    </row>
    <row r="6669" spans="1:9" x14ac:dyDescent="0.3">
      <c r="A6669">
        <v>6671</v>
      </c>
      <c r="B6669">
        <v>49</v>
      </c>
      <c r="C6669" t="s">
        <v>13</v>
      </c>
      <c r="D6669" t="s">
        <v>18</v>
      </c>
      <c r="E6669" t="s">
        <v>74</v>
      </c>
      <c r="F6669">
        <v>20</v>
      </c>
      <c r="G6669" s="1">
        <v>200000</v>
      </c>
      <c r="H6669" t="s">
        <v>32</v>
      </c>
      <c r="I6669" t="s">
        <v>23</v>
      </c>
    </row>
    <row r="6670" spans="1:9" x14ac:dyDescent="0.3">
      <c r="A6670">
        <v>6672</v>
      </c>
      <c r="B6670">
        <v>32</v>
      </c>
      <c r="C6670" t="s">
        <v>8</v>
      </c>
      <c r="D6670" t="s">
        <v>210</v>
      </c>
      <c r="E6670" t="s">
        <v>21</v>
      </c>
      <c r="F6670">
        <v>3</v>
      </c>
      <c r="G6670" s="1">
        <v>50000</v>
      </c>
      <c r="H6670" t="s">
        <v>11</v>
      </c>
      <c r="I6670" t="s">
        <v>12</v>
      </c>
    </row>
    <row r="6671" spans="1:9" x14ac:dyDescent="0.3">
      <c r="A6671">
        <v>6673</v>
      </c>
      <c r="B6671">
        <v>30</v>
      </c>
      <c r="C6671" t="s">
        <v>13</v>
      </c>
      <c r="D6671" t="s">
        <v>9</v>
      </c>
      <c r="E6671" t="s">
        <v>51</v>
      </c>
      <c r="F6671">
        <v>4</v>
      </c>
      <c r="G6671" s="1">
        <v>55000</v>
      </c>
      <c r="H6671" t="s">
        <v>27</v>
      </c>
      <c r="I6671" t="s">
        <v>12</v>
      </c>
    </row>
    <row r="6672" spans="1:9" x14ac:dyDescent="0.3">
      <c r="A6672">
        <v>6674</v>
      </c>
      <c r="B6672">
        <v>46</v>
      </c>
      <c r="C6672" t="s">
        <v>8</v>
      </c>
      <c r="D6672" t="s">
        <v>14</v>
      </c>
      <c r="E6672" t="s">
        <v>42</v>
      </c>
      <c r="F6672">
        <v>14</v>
      </c>
      <c r="G6672" s="1">
        <v>140000</v>
      </c>
      <c r="H6672" t="s">
        <v>32</v>
      </c>
      <c r="I6672" t="s">
        <v>23</v>
      </c>
    </row>
    <row r="6673" spans="1:9" x14ac:dyDescent="0.3">
      <c r="A6673">
        <v>6675</v>
      </c>
      <c r="B6673">
        <v>26</v>
      </c>
      <c r="C6673" t="s">
        <v>13</v>
      </c>
      <c r="D6673" t="s">
        <v>210</v>
      </c>
      <c r="E6673" t="s">
        <v>66</v>
      </c>
      <c r="F6673">
        <v>1</v>
      </c>
      <c r="G6673" s="1">
        <v>35000</v>
      </c>
      <c r="H6673" t="s">
        <v>27</v>
      </c>
      <c r="I6673" t="s">
        <v>30</v>
      </c>
    </row>
    <row r="6674" spans="1:9" x14ac:dyDescent="0.3">
      <c r="A6674">
        <v>6676</v>
      </c>
      <c r="B6674">
        <v>42</v>
      </c>
      <c r="C6674" t="s">
        <v>8</v>
      </c>
      <c r="D6674" t="s">
        <v>9</v>
      </c>
      <c r="E6674" t="s">
        <v>97</v>
      </c>
      <c r="F6674">
        <v>13</v>
      </c>
      <c r="G6674" s="1">
        <v>130000</v>
      </c>
      <c r="H6674" t="s">
        <v>11</v>
      </c>
      <c r="I6674" t="s">
        <v>23</v>
      </c>
    </row>
    <row r="6675" spans="1:9" x14ac:dyDescent="0.3">
      <c r="A6675">
        <v>6677</v>
      </c>
      <c r="B6675">
        <v>36</v>
      </c>
      <c r="C6675" t="s">
        <v>13</v>
      </c>
      <c r="D6675" t="s">
        <v>18</v>
      </c>
      <c r="E6675" t="s">
        <v>141</v>
      </c>
      <c r="F6675">
        <v>10</v>
      </c>
      <c r="G6675" s="1">
        <v>100000</v>
      </c>
      <c r="H6675" t="s">
        <v>27</v>
      </c>
      <c r="I6675" t="s">
        <v>28</v>
      </c>
    </row>
    <row r="6676" spans="1:9" x14ac:dyDescent="0.3">
      <c r="A6676">
        <v>6678</v>
      </c>
      <c r="B6676">
        <v>24</v>
      </c>
      <c r="C6676" t="s">
        <v>8</v>
      </c>
      <c r="D6676" t="s">
        <v>9</v>
      </c>
      <c r="E6676" t="s">
        <v>99</v>
      </c>
      <c r="F6676">
        <v>1</v>
      </c>
      <c r="G6676" s="1">
        <v>35000</v>
      </c>
      <c r="H6676" t="s">
        <v>11</v>
      </c>
      <c r="I6676" t="s">
        <v>23</v>
      </c>
    </row>
    <row r="6677" spans="1:9" x14ac:dyDescent="0.3">
      <c r="A6677">
        <v>6679</v>
      </c>
      <c r="B6677">
        <v>43</v>
      </c>
      <c r="C6677" t="s">
        <v>13</v>
      </c>
      <c r="D6677" t="s">
        <v>14</v>
      </c>
      <c r="E6677" t="s">
        <v>86</v>
      </c>
      <c r="F6677">
        <v>15</v>
      </c>
      <c r="G6677" s="1">
        <v>150000</v>
      </c>
      <c r="H6677" t="s">
        <v>32</v>
      </c>
      <c r="I6677" t="s">
        <v>33</v>
      </c>
    </row>
    <row r="6678" spans="1:9" x14ac:dyDescent="0.3">
      <c r="A6678">
        <v>6680</v>
      </c>
      <c r="B6678">
        <v>27</v>
      </c>
      <c r="C6678" t="s">
        <v>8</v>
      </c>
      <c r="D6678" t="s">
        <v>210</v>
      </c>
      <c r="E6678" t="s">
        <v>26</v>
      </c>
      <c r="F6678">
        <v>2</v>
      </c>
      <c r="G6678" s="1">
        <v>40000</v>
      </c>
      <c r="H6678" t="s">
        <v>11</v>
      </c>
      <c r="I6678" t="s">
        <v>12</v>
      </c>
    </row>
    <row r="6679" spans="1:9" x14ac:dyDescent="0.3">
      <c r="A6679">
        <v>6681</v>
      </c>
      <c r="B6679">
        <v>33</v>
      </c>
      <c r="C6679" t="s">
        <v>13</v>
      </c>
      <c r="D6679" t="s">
        <v>9</v>
      </c>
      <c r="E6679" t="s">
        <v>74</v>
      </c>
      <c r="F6679">
        <v>8</v>
      </c>
      <c r="G6679" s="1">
        <v>80000</v>
      </c>
      <c r="H6679" t="s">
        <v>16</v>
      </c>
      <c r="I6679" t="s">
        <v>39</v>
      </c>
    </row>
    <row r="6680" spans="1:9" x14ac:dyDescent="0.3">
      <c r="A6680">
        <v>6682</v>
      </c>
      <c r="B6680">
        <v>28</v>
      </c>
      <c r="C6680" t="s">
        <v>8</v>
      </c>
      <c r="D6680" t="s">
        <v>18</v>
      </c>
      <c r="E6680" t="s">
        <v>42</v>
      </c>
      <c r="F6680">
        <v>4</v>
      </c>
      <c r="G6680" s="1">
        <v>55000</v>
      </c>
      <c r="H6680" t="s">
        <v>20</v>
      </c>
      <c r="I6680" t="s">
        <v>23</v>
      </c>
    </row>
    <row r="6681" spans="1:9" x14ac:dyDescent="0.3">
      <c r="A6681">
        <v>6683</v>
      </c>
      <c r="B6681">
        <v>51</v>
      </c>
      <c r="C6681" t="s">
        <v>13</v>
      </c>
      <c r="D6681" t="s">
        <v>14</v>
      </c>
      <c r="E6681" t="s">
        <v>97</v>
      </c>
      <c r="F6681">
        <v>19</v>
      </c>
      <c r="G6681" s="1">
        <v>190000</v>
      </c>
      <c r="H6681" t="s">
        <v>11</v>
      </c>
      <c r="I6681" t="s">
        <v>12</v>
      </c>
    </row>
    <row r="6682" spans="1:9" x14ac:dyDescent="0.3">
      <c r="A6682">
        <v>6684</v>
      </c>
      <c r="B6682">
        <v>37</v>
      </c>
      <c r="C6682" t="s">
        <v>8</v>
      </c>
      <c r="D6682" t="s">
        <v>9</v>
      </c>
      <c r="E6682" t="s">
        <v>46</v>
      </c>
      <c r="F6682">
        <v>7</v>
      </c>
      <c r="G6682" s="1">
        <v>90000</v>
      </c>
      <c r="H6682" t="s">
        <v>27</v>
      </c>
      <c r="I6682" t="s">
        <v>30</v>
      </c>
    </row>
    <row r="6683" spans="1:9" x14ac:dyDescent="0.3">
      <c r="A6683">
        <v>6685</v>
      </c>
      <c r="B6683">
        <v>49</v>
      </c>
      <c r="C6683" t="s">
        <v>13</v>
      </c>
      <c r="D6683" t="s">
        <v>18</v>
      </c>
      <c r="E6683" t="s">
        <v>141</v>
      </c>
      <c r="F6683">
        <v>20</v>
      </c>
      <c r="G6683" s="1">
        <v>200000</v>
      </c>
      <c r="H6683" t="s">
        <v>27</v>
      </c>
      <c r="I6683" t="s">
        <v>12</v>
      </c>
    </row>
    <row r="6684" spans="1:9" x14ac:dyDescent="0.3">
      <c r="A6684">
        <v>6686</v>
      </c>
      <c r="B6684">
        <v>32</v>
      </c>
      <c r="C6684" t="s">
        <v>8</v>
      </c>
      <c r="D6684" t="s">
        <v>210</v>
      </c>
      <c r="E6684" t="s">
        <v>138</v>
      </c>
      <c r="F6684">
        <v>3</v>
      </c>
      <c r="G6684" s="1">
        <v>40000</v>
      </c>
      <c r="H6684" t="s">
        <v>11</v>
      </c>
      <c r="I6684" t="s">
        <v>35</v>
      </c>
    </row>
    <row r="6685" spans="1:9" x14ac:dyDescent="0.3">
      <c r="A6685">
        <v>6687</v>
      </c>
      <c r="B6685">
        <v>30</v>
      </c>
      <c r="C6685" t="s">
        <v>13</v>
      </c>
      <c r="D6685" t="s">
        <v>9</v>
      </c>
      <c r="E6685" t="s">
        <v>26</v>
      </c>
      <c r="F6685">
        <v>5</v>
      </c>
      <c r="G6685" s="1">
        <v>70000</v>
      </c>
      <c r="H6685" t="s">
        <v>11</v>
      </c>
      <c r="I6685" t="s">
        <v>35</v>
      </c>
    </row>
    <row r="6686" spans="1:9" x14ac:dyDescent="0.3">
      <c r="A6686">
        <v>6688</v>
      </c>
      <c r="B6686">
        <v>46</v>
      </c>
      <c r="C6686" t="s">
        <v>8</v>
      </c>
      <c r="D6686" t="s">
        <v>14</v>
      </c>
      <c r="E6686" t="s">
        <v>74</v>
      </c>
      <c r="F6686">
        <v>16</v>
      </c>
      <c r="G6686" s="1">
        <v>160000</v>
      </c>
      <c r="H6686" t="s">
        <v>27</v>
      </c>
      <c r="I6686" t="s">
        <v>30</v>
      </c>
    </row>
    <row r="6687" spans="1:9" x14ac:dyDescent="0.3">
      <c r="A6687">
        <v>6689</v>
      </c>
      <c r="B6687">
        <v>26</v>
      </c>
      <c r="C6687" t="s">
        <v>13</v>
      </c>
      <c r="D6687" t="s">
        <v>210</v>
      </c>
      <c r="E6687" t="s">
        <v>21</v>
      </c>
      <c r="F6687">
        <v>1</v>
      </c>
      <c r="G6687" s="1">
        <v>35000</v>
      </c>
      <c r="H6687" t="s">
        <v>16</v>
      </c>
      <c r="I6687" t="s">
        <v>17</v>
      </c>
    </row>
    <row r="6688" spans="1:9" x14ac:dyDescent="0.3">
      <c r="A6688">
        <v>6690</v>
      </c>
      <c r="B6688">
        <v>42</v>
      </c>
      <c r="C6688" t="s">
        <v>8</v>
      </c>
      <c r="D6688" t="s">
        <v>9</v>
      </c>
      <c r="E6688" t="s">
        <v>51</v>
      </c>
      <c r="F6688">
        <v>13</v>
      </c>
      <c r="G6688" s="1">
        <v>130000</v>
      </c>
      <c r="H6688" t="s">
        <v>32</v>
      </c>
      <c r="I6688" t="s">
        <v>23</v>
      </c>
    </row>
    <row r="6689" spans="1:9" x14ac:dyDescent="0.3">
      <c r="A6689">
        <v>6691</v>
      </c>
      <c r="B6689">
        <v>36</v>
      </c>
      <c r="C6689" t="s">
        <v>13</v>
      </c>
      <c r="D6689" t="s">
        <v>18</v>
      </c>
      <c r="E6689" t="s">
        <v>42</v>
      </c>
      <c r="F6689">
        <v>9</v>
      </c>
      <c r="G6689" s="1">
        <v>95000</v>
      </c>
      <c r="H6689" t="s">
        <v>27</v>
      </c>
      <c r="I6689" t="s">
        <v>30</v>
      </c>
    </row>
    <row r="6690" spans="1:9" x14ac:dyDescent="0.3">
      <c r="A6690">
        <v>6692</v>
      </c>
      <c r="B6690">
        <v>24</v>
      </c>
      <c r="C6690" t="s">
        <v>8</v>
      </c>
      <c r="D6690" t="s">
        <v>9</v>
      </c>
      <c r="E6690" t="s">
        <v>66</v>
      </c>
      <c r="F6690">
        <v>1</v>
      </c>
      <c r="G6690" s="1">
        <v>35000</v>
      </c>
      <c r="H6690" t="s">
        <v>20</v>
      </c>
      <c r="I6690" t="s">
        <v>23</v>
      </c>
    </row>
    <row r="6691" spans="1:9" x14ac:dyDescent="0.3">
      <c r="A6691">
        <v>6693</v>
      </c>
      <c r="B6691">
        <v>43</v>
      </c>
      <c r="C6691" t="s">
        <v>13</v>
      </c>
      <c r="D6691" t="s">
        <v>14</v>
      </c>
      <c r="E6691" t="s">
        <v>26</v>
      </c>
      <c r="F6691">
        <v>14</v>
      </c>
      <c r="G6691" s="1">
        <v>140000</v>
      </c>
      <c r="H6691" t="s">
        <v>20</v>
      </c>
      <c r="I6691" t="s">
        <v>23</v>
      </c>
    </row>
    <row r="6692" spans="1:9" x14ac:dyDescent="0.3">
      <c r="A6692">
        <v>6694</v>
      </c>
      <c r="B6692">
        <v>27</v>
      </c>
      <c r="C6692" t="s">
        <v>8</v>
      </c>
      <c r="D6692" t="s">
        <v>210</v>
      </c>
      <c r="E6692" t="s">
        <v>86</v>
      </c>
      <c r="F6692">
        <v>2</v>
      </c>
      <c r="G6692" s="1">
        <v>40000</v>
      </c>
      <c r="H6692" t="s">
        <v>32</v>
      </c>
      <c r="I6692" t="s">
        <v>23</v>
      </c>
    </row>
    <row r="6693" spans="1:9" x14ac:dyDescent="0.3">
      <c r="A6693">
        <v>6695</v>
      </c>
      <c r="B6693">
        <v>33</v>
      </c>
      <c r="C6693" t="s">
        <v>13</v>
      </c>
      <c r="D6693" t="s">
        <v>9</v>
      </c>
      <c r="E6693" t="s">
        <v>97</v>
      </c>
      <c r="F6693">
        <v>7</v>
      </c>
      <c r="G6693" s="1">
        <v>90000</v>
      </c>
      <c r="H6693" t="s">
        <v>32</v>
      </c>
      <c r="I6693" t="s">
        <v>33</v>
      </c>
    </row>
    <row r="6694" spans="1:9" x14ac:dyDescent="0.3">
      <c r="A6694">
        <v>6696</v>
      </c>
      <c r="B6694">
        <v>28</v>
      </c>
      <c r="C6694" t="s">
        <v>8</v>
      </c>
      <c r="D6694" t="s">
        <v>18</v>
      </c>
      <c r="E6694" t="s">
        <v>99</v>
      </c>
      <c r="F6694">
        <v>4</v>
      </c>
      <c r="G6694" s="1">
        <v>55000</v>
      </c>
      <c r="H6694" t="s">
        <v>27</v>
      </c>
      <c r="I6694" t="s">
        <v>28</v>
      </c>
    </row>
    <row r="6695" spans="1:9" x14ac:dyDescent="0.3">
      <c r="A6695">
        <v>6697</v>
      </c>
      <c r="B6695">
        <v>51</v>
      </c>
      <c r="C6695" t="s">
        <v>13</v>
      </c>
      <c r="D6695" t="s">
        <v>14</v>
      </c>
      <c r="E6695" t="s">
        <v>141</v>
      </c>
      <c r="F6695">
        <v>19</v>
      </c>
      <c r="G6695" s="1">
        <v>190000</v>
      </c>
      <c r="H6695" t="s">
        <v>11</v>
      </c>
      <c r="I6695" t="s">
        <v>12</v>
      </c>
    </row>
    <row r="6696" spans="1:9" x14ac:dyDescent="0.3">
      <c r="A6696">
        <v>6698</v>
      </c>
      <c r="B6696">
        <v>37</v>
      </c>
      <c r="C6696" t="s">
        <v>8</v>
      </c>
      <c r="D6696" t="s">
        <v>9</v>
      </c>
      <c r="E6696" t="s">
        <v>138</v>
      </c>
      <c r="F6696">
        <v>6</v>
      </c>
      <c r="G6696" s="1">
        <v>75000</v>
      </c>
      <c r="H6696" t="s">
        <v>20</v>
      </c>
      <c r="I6696" t="s">
        <v>23</v>
      </c>
    </row>
    <row r="6697" spans="1:9" x14ac:dyDescent="0.3">
      <c r="A6697">
        <v>6699</v>
      </c>
      <c r="B6697">
        <v>49</v>
      </c>
      <c r="C6697" t="s">
        <v>13</v>
      </c>
      <c r="D6697" t="s">
        <v>18</v>
      </c>
      <c r="E6697" t="s">
        <v>74</v>
      </c>
      <c r="F6697">
        <v>20</v>
      </c>
      <c r="G6697" s="1">
        <v>200000</v>
      </c>
      <c r="H6697" t="s">
        <v>11</v>
      </c>
      <c r="I6697" t="s">
        <v>44</v>
      </c>
    </row>
    <row r="6698" spans="1:9" x14ac:dyDescent="0.3">
      <c r="A6698">
        <v>6700</v>
      </c>
      <c r="B6698">
        <v>32</v>
      </c>
      <c r="C6698" t="s">
        <v>8</v>
      </c>
      <c r="D6698" t="s">
        <v>210</v>
      </c>
      <c r="E6698" t="s">
        <v>21</v>
      </c>
      <c r="F6698">
        <v>3</v>
      </c>
      <c r="G6698" s="1">
        <v>50000</v>
      </c>
      <c r="H6698" t="s">
        <v>32</v>
      </c>
      <c r="I6698" t="s">
        <v>33</v>
      </c>
    </row>
    <row r="6699" spans="1:9" x14ac:dyDescent="0.3">
      <c r="A6699">
        <v>6701</v>
      </c>
      <c r="B6699">
        <v>30</v>
      </c>
      <c r="C6699" t="s">
        <v>13</v>
      </c>
      <c r="D6699" t="s">
        <v>9</v>
      </c>
      <c r="E6699" t="s">
        <v>51</v>
      </c>
      <c r="F6699">
        <v>4</v>
      </c>
      <c r="G6699" s="1">
        <v>55000</v>
      </c>
      <c r="H6699" t="s">
        <v>27</v>
      </c>
      <c r="I6699" t="s">
        <v>30</v>
      </c>
    </row>
    <row r="6700" spans="1:9" x14ac:dyDescent="0.3">
      <c r="A6700">
        <v>6702</v>
      </c>
      <c r="B6700">
        <v>46</v>
      </c>
      <c r="C6700" t="s">
        <v>8</v>
      </c>
      <c r="D6700" t="s">
        <v>14</v>
      </c>
      <c r="E6700" t="s">
        <v>42</v>
      </c>
      <c r="F6700">
        <v>14</v>
      </c>
      <c r="G6700" s="1">
        <v>140000</v>
      </c>
      <c r="H6700" t="s">
        <v>27</v>
      </c>
      <c r="I6700" t="s">
        <v>28</v>
      </c>
    </row>
    <row r="6701" spans="1:9" x14ac:dyDescent="0.3">
      <c r="A6701">
        <v>6703</v>
      </c>
      <c r="B6701">
        <v>26</v>
      </c>
      <c r="C6701" t="s">
        <v>13</v>
      </c>
      <c r="D6701" t="s">
        <v>210</v>
      </c>
      <c r="E6701" t="s">
        <v>66</v>
      </c>
      <c r="F6701">
        <v>1</v>
      </c>
      <c r="G6701" s="1">
        <v>35000</v>
      </c>
      <c r="H6701" t="s">
        <v>20</v>
      </c>
      <c r="I6701" t="s">
        <v>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B1EE6-9578-460B-A8D3-97EE7FD4B510}">
  <sheetPr>
    <tabColor rgb="FF92D050"/>
  </sheetPr>
  <dimension ref="A1:J190"/>
  <sheetViews>
    <sheetView workbookViewId="0">
      <selection activeCell="H1" sqref="H1"/>
    </sheetView>
  </sheetViews>
  <sheetFormatPr defaultRowHeight="14.4" x14ac:dyDescent="0.3"/>
  <cols>
    <col min="1" max="1" width="15.6640625" bestFit="1" customWidth="1"/>
    <col min="2" max="2" width="33" bestFit="1" customWidth="1"/>
    <col min="4" max="4" width="15" bestFit="1" customWidth="1"/>
    <col min="9" max="9" width="8.88671875" customWidth="1"/>
    <col min="10" max="10" width="9" customWidth="1"/>
  </cols>
  <sheetData>
    <row r="1" spans="1:10" x14ac:dyDescent="0.3">
      <c r="A1" t="str" cm="1">
        <f t="array" ref="A1:A4">_xlfn.UNIQUE(Salary_Data_Based_country_and_r!D2:D6701)</f>
        <v>Bachelor's</v>
      </c>
      <c r="B1" t="str" cm="1">
        <f t="array" ref="B1:B190">_xlfn.UNIQUE(Salary_Data_Based_country_and_r!E2:E6701)</f>
        <v>Software Engineer</v>
      </c>
      <c r="C1" t="str" cm="1">
        <f t="array" ref="C1:C5">_xlfn.UNIQUE(Salary_Data_Based_country_and_r!H2:H6701)</f>
        <v>UK</v>
      </c>
      <c r="D1" t="str" cm="1">
        <f t="array" ref="D1:D10">_xlfn.UNIQUE(Salary_Data_Based_country_and_r!I2:I6701)</f>
        <v>White</v>
      </c>
      <c r="H1" s="14">
        <f>IFERROR(AVERAGEIFS(
    Salary_Data_Based_country_and_r!F2:F3134,
    Salary_Data_Based_country_and_r!E2:E3134, job_title,
    Salary_Data_Based_country_and_r!H2:H3134, country,
    Salary_Data_Based_country_and_r!D2:D3134, education_level
), "No data")</f>
        <v>2</v>
      </c>
      <c r="I1" s="18">
        <f>COUNTIFS(
    Salary_Data_Based_country_and_r!E2:E3134, IF(job_title="All", "*", job_title),
    Salary_Data_Based_country_and_r!H2:H3134, IF(country="All", "*", country),
    Salary_Data_Based_country_and_r!D2:D3134, IF(education_level="All", "*", education_level)
)</f>
        <v>1</v>
      </c>
      <c r="J1" s="15">
        <f>_xlfn.XLOOKUP(job_title,'Job Title'!A1:A190,'Job Title'!H1:H190)</f>
        <v>90000</v>
      </c>
    </row>
    <row r="2" spans="1:10" x14ac:dyDescent="0.3">
      <c r="A2" t="str">
        <v>Master's</v>
      </c>
      <c r="B2" t="str">
        <v>Data Analyst</v>
      </c>
      <c r="C2" t="str">
        <v>USA</v>
      </c>
      <c r="D2" t="str">
        <v>Hispanic</v>
      </c>
    </row>
    <row r="3" spans="1:10" x14ac:dyDescent="0.3">
      <c r="A3" t="str">
        <v>PhD</v>
      </c>
      <c r="B3" t="str">
        <v>Senior Manager</v>
      </c>
      <c r="C3" t="str">
        <v>Canada</v>
      </c>
      <c r="D3" t="str">
        <v>Asian</v>
      </c>
    </row>
    <row r="4" spans="1:10" x14ac:dyDescent="0.3">
      <c r="A4" t="str">
        <v>High School</v>
      </c>
      <c r="B4" t="str">
        <v>Sales Associate</v>
      </c>
      <c r="C4" t="str">
        <v>China</v>
      </c>
      <c r="D4" t="str">
        <v>Korean</v>
      </c>
    </row>
    <row r="5" spans="1:10" x14ac:dyDescent="0.3">
      <c r="B5" t="str">
        <v>Director</v>
      </c>
      <c r="C5" t="str">
        <v>Australia</v>
      </c>
      <c r="D5" t="str">
        <v>Chinese</v>
      </c>
    </row>
    <row r="6" spans="1:10" x14ac:dyDescent="0.3">
      <c r="B6" t="str">
        <v>Marketing Analyst</v>
      </c>
      <c r="D6" t="str">
        <v>Australian</v>
      </c>
    </row>
    <row r="7" spans="1:10" x14ac:dyDescent="0.3">
      <c r="B7" t="str">
        <v>Product Manager</v>
      </c>
      <c r="D7" t="str">
        <v>Welsh</v>
      </c>
    </row>
    <row r="8" spans="1:10" x14ac:dyDescent="0.3">
      <c r="B8" t="str">
        <v>Sales Manager</v>
      </c>
      <c r="D8" t="str">
        <v>African American</v>
      </c>
    </row>
    <row r="9" spans="1:10" x14ac:dyDescent="0.3">
      <c r="B9" t="str">
        <v>Marketing Coordinator</v>
      </c>
      <c r="D9" t="str">
        <v>Mixed</v>
      </c>
    </row>
    <row r="10" spans="1:10" x14ac:dyDescent="0.3">
      <c r="B10" t="str">
        <v>Senior Scientist</v>
      </c>
      <c r="D10" t="str">
        <v>Black</v>
      </c>
    </row>
    <row r="11" spans="1:10" x14ac:dyDescent="0.3">
      <c r="B11" t="str">
        <v>Software Developer</v>
      </c>
    </row>
    <row r="12" spans="1:10" x14ac:dyDescent="0.3">
      <c r="B12" t="str">
        <v>HR Manager</v>
      </c>
    </row>
    <row r="13" spans="1:10" x14ac:dyDescent="0.3">
      <c r="B13" t="str">
        <v>Financial Analyst</v>
      </c>
    </row>
    <row r="14" spans="1:10" x14ac:dyDescent="0.3">
      <c r="B14" t="str">
        <v>Project Manager</v>
      </c>
    </row>
    <row r="15" spans="1:10" x14ac:dyDescent="0.3">
      <c r="B15" t="str">
        <v>Customer Service Rep</v>
      </c>
    </row>
    <row r="16" spans="1:10" x14ac:dyDescent="0.3">
      <c r="B16" t="str">
        <v>Operations Manager</v>
      </c>
    </row>
    <row r="17" spans="2:2" x14ac:dyDescent="0.3">
      <c r="B17" t="str">
        <v>Marketing Manager</v>
      </c>
    </row>
    <row r="18" spans="2:2" x14ac:dyDescent="0.3">
      <c r="B18" t="str">
        <v>Senior Engineer</v>
      </c>
    </row>
    <row r="19" spans="2:2" x14ac:dyDescent="0.3">
      <c r="B19" t="str">
        <v>Data Entry Clerk</v>
      </c>
    </row>
    <row r="20" spans="2:2" x14ac:dyDescent="0.3">
      <c r="B20" t="str">
        <v>Sales Director</v>
      </c>
    </row>
    <row r="21" spans="2:2" x14ac:dyDescent="0.3">
      <c r="B21" t="str">
        <v>Business Analyst</v>
      </c>
    </row>
    <row r="22" spans="2:2" x14ac:dyDescent="0.3">
      <c r="B22" t="str">
        <v>VP of Operations</v>
      </c>
    </row>
    <row r="23" spans="2:2" x14ac:dyDescent="0.3">
      <c r="B23" t="str">
        <v>IT Support</v>
      </c>
    </row>
    <row r="24" spans="2:2" x14ac:dyDescent="0.3">
      <c r="B24" t="str">
        <v>Recruiter</v>
      </c>
    </row>
    <row r="25" spans="2:2" x14ac:dyDescent="0.3">
      <c r="B25" t="str">
        <v>Financial Manager</v>
      </c>
    </row>
    <row r="26" spans="2:2" x14ac:dyDescent="0.3">
      <c r="B26" t="str">
        <v>Social Media Specialist</v>
      </c>
    </row>
    <row r="27" spans="2:2" x14ac:dyDescent="0.3">
      <c r="B27" t="str">
        <v>Software Manager</v>
      </c>
    </row>
    <row r="28" spans="2:2" x14ac:dyDescent="0.3">
      <c r="B28" t="str">
        <v>Junior Developer</v>
      </c>
    </row>
    <row r="29" spans="2:2" x14ac:dyDescent="0.3">
      <c r="B29" t="str">
        <v>Senior Consultant</v>
      </c>
    </row>
    <row r="30" spans="2:2" x14ac:dyDescent="0.3">
      <c r="B30" t="str">
        <v>Product Designer</v>
      </c>
    </row>
    <row r="31" spans="2:2" x14ac:dyDescent="0.3">
      <c r="B31" t="str">
        <v>CEO</v>
      </c>
    </row>
    <row r="32" spans="2:2" x14ac:dyDescent="0.3">
      <c r="B32" t="str">
        <v>Accountant</v>
      </c>
    </row>
    <row r="33" spans="2:2" x14ac:dyDescent="0.3">
      <c r="B33" t="str">
        <v>Data Scientist</v>
      </c>
    </row>
    <row r="34" spans="2:2" x14ac:dyDescent="0.3">
      <c r="B34" t="str">
        <v>Marketing Specialist</v>
      </c>
    </row>
    <row r="35" spans="2:2" x14ac:dyDescent="0.3">
      <c r="B35" t="str">
        <v>Technical Writer</v>
      </c>
    </row>
    <row r="36" spans="2:2" x14ac:dyDescent="0.3">
      <c r="B36" t="str">
        <v>HR Generalist</v>
      </c>
    </row>
    <row r="37" spans="2:2" x14ac:dyDescent="0.3">
      <c r="B37" t="str">
        <v>Project Engineer</v>
      </c>
    </row>
    <row r="38" spans="2:2" x14ac:dyDescent="0.3">
      <c r="B38" t="str">
        <v>Customer Success Rep</v>
      </c>
    </row>
    <row r="39" spans="2:2" x14ac:dyDescent="0.3">
      <c r="B39" t="str">
        <v>Sales Executive</v>
      </c>
    </row>
    <row r="40" spans="2:2" x14ac:dyDescent="0.3">
      <c r="B40" t="str">
        <v>UX Designer</v>
      </c>
    </row>
    <row r="41" spans="2:2" x14ac:dyDescent="0.3">
      <c r="B41" t="str">
        <v>Operations Director</v>
      </c>
    </row>
    <row r="42" spans="2:2" x14ac:dyDescent="0.3">
      <c r="B42" t="str">
        <v>Network Engineer</v>
      </c>
    </row>
    <row r="43" spans="2:2" x14ac:dyDescent="0.3">
      <c r="B43" t="str">
        <v>Administrative Assistant</v>
      </c>
    </row>
    <row r="44" spans="2:2" x14ac:dyDescent="0.3">
      <c r="B44" t="str">
        <v>Strategy Consultant</v>
      </c>
    </row>
    <row r="45" spans="2:2" x14ac:dyDescent="0.3">
      <c r="B45" t="str">
        <v>Copywriter</v>
      </c>
    </row>
    <row r="46" spans="2:2" x14ac:dyDescent="0.3">
      <c r="B46" t="str">
        <v>Account Manager</v>
      </c>
    </row>
    <row r="47" spans="2:2" x14ac:dyDescent="0.3">
      <c r="B47" t="str">
        <v>Director of Marketing</v>
      </c>
    </row>
    <row r="48" spans="2:2" x14ac:dyDescent="0.3">
      <c r="B48" t="str">
        <v>Help Desk Analyst</v>
      </c>
    </row>
    <row r="49" spans="2:2" x14ac:dyDescent="0.3">
      <c r="B49" t="str">
        <v>Customer Service Manager</v>
      </c>
    </row>
    <row r="50" spans="2:2" x14ac:dyDescent="0.3">
      <c r="B50" t="str">
        <v>Business Intelligence Analyst</v>
      </c>
    </row>
    <row r="51" spans="2:2" x14ac:dyDescent="0.3">
      <c r="B51" t="str">
        <v>Event Coordinator</v>
      </c>
    </row>
    <row r="52" spans="2:2" x14ac:dyDescent="0.3">
      <c r="B52" t="str">
        <v>VP of Finance</v>
      </c>
    </row>
    <row r="53" spans="2:2" x14ac:dyDescent="0.3">
      <c r="B53" t="str">
        <v>Graphic Designer</v>
      </c>
    </row>
    <row r="54" spans="2:2" x14ac:dyDescent="0.3">
      <c r="B54" t="str">
        <v>UX Researcher</v>
      </c>
    </row>
    <row r="55" spans="2:2" x14ac:dyDescent="0.3">
      <c r="B55" t="str">
        <v>Social Media Manager</v>
      </c>
    </row>
    <row r="56" spans="2:2" x14ac:dyDescent="0.3">
      <c r="B56" t="str">
        <v>Director of Operations</v>
      </c>
    </row>
    <row r="57" spans="2:2" x14ac:dyDescent="0.3">
      <c r="B57" t="str">
        <v>Senior Data Scientist</v>
      </c>
    </row>
    <row r="58" spans="2:2" x14ac:dyDescent="0.3">
      <c r="B58" t="str">
        <v>Junior Accountant</v>
      </c>
    </row>
    <row r="59" spans="2:2" x14ac:dyDescent="0.3">
      <c r="B59" t="str">
        <v>Digital Marketing Manager</v>
      </c>
    </row>
    <row r="60" spans="2:2" x14ac:dyDescent="0.3">
      <c r="B60" t="str">
        <v>IT Manager</v>
      </c>
    </row>
    <row r="61" spans="2:2" x14ac:dyDescent="0.3">
      <c r="B61" t="str">
        <v>Customer Service Representative</v>
      </c>
    </row>
    <row r="62" spans="2:2" x14ac:dyDescent="0.3">
      <c r="B62" t="str">
        <v>Business Development Manager</v>
      </c>
    </row>
    <row r="63" spans="2:2" x14ac:dyDescent="0.3">
      <c r="B63" t="str">
        <v>Senior Financial Analyst</v>
      </c>
    </row>
    <row r="64" spans="2:2" x14ac:dyDescent="0.3">
      <c r="B64" t="str">
        <v>Web Developer</v>
      </c>
    </row>
    <row r="65" spans="2:2" x14ac:dyDescent="0.3">
      <c r="B65" t="str">
        <v>Research Director</v>
      </c>
    </row>
    <row r="66" spans="2:2" x14ac:dyDescent="0.3">
      <c r="B66" t="str">
        <v>Technical Support Specialist</v>
      </c>
    </row>
    <row r="67" spans="2:2" x14ac:dyDescent="0.3">
      <c r="B67" t="str">
        <v>Creative Director</v>
      </c>
    </row>
    <row r="68" spans="2:2" x14ac:dyDescent="0.3">
      <c r="B68" t="str">
        <v>Senior Software Engineer</v>
      </c>
    </row>
    <row r="69" spans="2:2" x14ac:dyDescent="0.3">
      <c r="B69" t="str">
        <v>Human Resources Director</v>
      </c>
    </row>
    <row r="70" spans="2:2" x14ac:dyDescent="0.3">
      <c r="B70" t="str">
        <v>Content Marketing Manager</v>
      </c>
    </row>
    <row r="71" spans="2:2" x14ac:dyDescent="0.3">
      <c r="B71" t="str">
        <v>Technical Recruiter</v>
      </c>
    </row>
    <row r="72" spans="2:2" x14ac:dyDescent="0.3">
      <c r="B72" t="str">
        <v>Sales Representative</v>
      </c>
    </row>
    <row r="73" spans="2:2" x14ac:dyDescent="0.3">
      <c r="B73" t="str">
        <v>Chief Technology Officer</v>
      </c>
    </row>
    <row r="74" spans="2:2" x14ac:dyDescent="0.3">
      <c r="B74" t="str">
        <v>Junior Designer</v>
      </c>
    </row>
    <row r="75" spans="2:2" x14ac:dyDescent="0.3">
      <c r="B75" t="str">
        <v>Financial Advisor</v>
      </c>
    </row>
    <row r="76" spans="2:2" x14ac:dyDescent="0.3">
      <c r="B76" t="str">
        <v>Junior Account Manager</v>
      </c>
    </row>
    <row r="77" spans="2:2" x14ac:dyDescent="0.3">
      <c r="B77" t="str">
        <v>Senior Project Manager</v>
      </c>
    </row>
    <row r="78" spans="2:2" x14ac:dyDescent="0.3">
      <c r="B78" t="str">
        <v>Principal Scientist</v>
      </c>
    </row>
    <row r="79" spans="2:2" x14ac:dyDescent="0.3">
      <c r="B79" t="str">
        <v>Supply Chain Manager</v>
      </c>
    </row>
    <row r="80" spans="2:2" x14ac:dyDescent="0.3">
      <c r="B80" t="str">
        <v>Senior Marketing Manager</v>
      </c>
    </row>
    <row r="81" spans="2:2" x14ac:dyDescent="0.3">
      <c r="B81" t="str">
        <v>Training Specialist</v>
      </c>
    </row>
    <row r="82" spans="2:2" x14ac:dyDescent="0.3">
      <c r="B82" t="str">
        <v>Research Scientist</v>
      </c>
    </row>
    <row r="83" spans="2:2" x14ac:dyDescent="0.3">
      <c r="B83" t="str">
        <v>Junior Software Developer</v>
      </c>
    </row>
    <row r="84" spans="2:2" x14ac:dyDescent="0.3">
      <c r="B84" t="str">
        <v>Public Relations Manager</v>
      </c>
    </row>
    <row r="85" spans="2:2" x14ac:dyDescent="0.3">
      <c r="B85" t="str">
        <v>Operations Analyst</v>
      </c>
    </row>
    <row r="86" spans="2:2" x14ac:dyDescent="0.3">
      <c r="B86" t="str">
        <v>Product Marketing Manager</v>
      </c>
    </row>
    <row r="87" spans="2:2" x14ac:dyDescent="0.3">
      <c r="B87" t="str">
        <v>Senior HR Manager</v>
      </c>
    </row>
    <row r="88" spans="2:2" x14ac:dyDescent="0.3">
      <c r="B88" t="str">
        <v>Junior Web Developer</v>
      </c>
    </row>
    <row r="89" spans="2:2" x14ac:dyDescent="0.3">
      <c r="B89" t="str">
        <v>Senior Project Coordinator</v>
      </c>
    </row>
    <row r="90" spans="2:2" x14ac:dyDescent="0.3">
      <c r="B90" t="str">
        <v>Chief Data Officer</v>
      </c>
    </row>
    <row r="91" spans="2:2" x14ac:dyDescent="0.3">
      <c r="B91" t="str">
        <v>Digital Content Producer</v>
      </c>
    </row>
    <row r="92" spans="2:2" x14ac:dyDescent="0.3">
      <c r="B92" t="str">
        <v>IT Support Specialist</v>
      </c>
    </row>
    <row r="93" spans="2:2" x14ac:dyDescent="0.3">
      <c r="B93" t="str">
        <v>Senior Marketing Analyst</v>
      </c>
    </row>
    <row r="94" spans="2:2" x14ac:dyDescent="0.3">
      <c r="B94" t="str">
        <v>Customer Success Manager</v>
      </c>
    </row>
    <row r="95" spans="2:2" x14ac:dyDescent="0.3">
      <c r="B95" t="str">
        <v>Senior Graphic Designer</v>
      </c>
    </row>
    <row r="96" spans="2:2" x14ac:dyDescent="0.3">
      <c r="B96" t="str">
        <v>Software Project Manager</v>
      </c>
    </row>
    <row r="97" spans="2:2" x14ac:dyDescent="0.3">
      <c r="B97" t="str">
        <v>Supply Chain Analyst</v>
      </c>
    </row>
    <row r="98" spans="2:2" x14ac:dyDescent="0.3">
      <c r="B98" t="str">
        <v>Senior Business Analyst</v>
      </c>
    </row>
    <row r="99" spans="2:2" x14ac:dyDescent="0.3">
      <c r="B99" t="str">
        <v>Junior Marketing Analyst</v>
      </c>
    </row>
    <row r="100" spans="2:2" x14ac:dyDescent="0.3">
      <c r="B100" t="str">
        <v>Office Manager</v>
      </c>
    </row>
    <row r="101" spans="2:2" x14ac:dyDescent="0.3">
      <c r="B101" t="str">
        <v>Principal Engineer</v>
      </c>
    </row>
    <row r="102" spans="2:2" x14ac:dyDescent="0.3">
      <c r="B102" t="str">
        <v>Junior HR Generalist</v>
      </c>
    </row>
    <row r="103" spans="2:2" x14ac:dyDescent="0.3">
      <c r="B103" t="str">
        <v>Senior Product Manager</v>
      </c>
    </row>
    <row r="104" spans="2:2" x14ac:dyDescent="0.3">
      <c r="B104" t="str">
        <v>Junior Operations Analyst</v>
      </c>
    </row>
    <row r="105" spans="2:2" x14ac:dyDescent="0.3">
      <c r="B105" t="str">
        <v>Senior HR Generalist</v>
      </c>
    </row>
    <row r="106" spans="2:2" x14ac:dyDescent="0.3">
      <c r="B106" t="str">
        <v>Sales Operations Manager</v>
      </c>
    </row>
    <row r="107" spans="2:2" x14ac:dyDescent="0.3">
      <c r="B107" t="str">
        <v>Senior Software Developer</v>
      </c>
    </row>
    <row r="108" spans="2:2" x14ac:dyDescent="0.3">
      <c r="B108" t="str">
        <v>Junior Web Designer</v>
      </c>
    </row>
    <row r="109" spans="2:2" x14ac:dyDescent="0.3">
      <c r="B109" t="str">
        <v>Senior Training Specialist</v>
      </c>
    </row>
    <row r="110" spans="2:2" x14ac:dyDescent="0.3">
      <c r="B110" t="str">
        <v>Senior Research Scientist</v>
      </c>
    </row>
    <row r="111" spans="2:2" x14ac:dyDescent="0.3">
      <c r="B111" t="str">
        <v>Junior Sales Representative</v>
      </c>
    </row>
    <row r="112" spans="2:2" x14ac:dyDescent="0.3">
      <c r="B112" t="str">
        <v>Junior Marketing Manager</v>
      </c>
    </row>
    <row r="113" spans="2:2" x14ac:dyDescent="0.3">
      <c r="B113" t="str">
        <v>Junior Data Analyst</v>
      </c>
    </row>
    <row r="114" spans="2:2" x14ac:dyDescent="0.3">
      <c r="B114" t="str">
        <v>Senior Product Marketing Manager</v>
      </c>
    </row>
    <row r="115" spans="2:2" x14ac:dyDescent="0.3">
      <c r="B115" t="str">
        <v>Junior Business Analyst</v>
      </c>
    </row>
    <row r="116" spans="2:2" x14ac:dyDescent="0.3">
      <c r="B116" t="str">
        <v>Senior Sales Manager</v>
      </c>
    </row>
    <row r="117" spans="2:2" x14ac:dyDescent="0.3">
      <c r="B117" t="str">
        <v>Junior Marketing Specialist</v>
      </c>
    </row>
    <row r="118" spans="2:2" x14ac:dyDescent="0.3">
      <c r="B118" t="str">
        <v>Junior Project Manager</v>
      </c>
    </row>
    <row r="119" spans="2:2" x14ac:dyDescent="0.3">
      <c r="B119" t="str">
        <v>Senior Accountant</v>
      </c>
    </row>
    <row r="120" spans="2:2" x14ac:dyDescent="0.3">
      <c r="B120" t="str">
        <v>Director of Sales</v>
      </c>
    </row>
    <row r="121" spans="2:2" x14ac:dyDescent="0.3">
      <c r="B121" t="str">
        <v>Junior Recruiter</v>
      </c>
    </row>
    <row r="122" spans="2:2" x14ac:dyDescent="0.3">
      <c r="B122" t="str">
        <v>Senior Business Development Manager</v>
      </c>
    </row>
    <row r="123" spans="2:2" x14ac:dyDescent="0.3">
      <c r="B123" t="str">
        <v>Senior Product Designer</v>
      </c>
    </row>
    <row r="124" spans="2:2" x14ac:dyDescent="0.3">
      <c r="B124" t="str">
        <v>Junior Customer Support Specialist</v>
      </c>
    </row>
    <row r="125" spans="2:2" x14ac:dyDescent="0.3">
      <c r="B125" t="str">
        <v>Senior IT Support Specialist</v>
      </c>
    </row>
    <row r="126" spans="2:2" x14ac:dyDescent="0.3">
      <c r="B126" t="str">
        <v>Junior Financial Analyst</v>
      </c>
    </row>
    <row r="127" spans="2:2" x14ac:dyDescent="0.3">
      <c r="B127" t="str">
        <v>Senior Operations Manager</v>
      </c>
    </row>
    <row r="128" spans="2:2" x14ac:dyDescent="0.3">
      <c r="B128" t="str">
        <v>Director of Human Resources</v>
      </c>
    </row>
    <row r="129" spans="2:2" x14ac:dyDescent="0.3">
      <c r="B129" t="str">
        <v>Junior Software Engineer</v>
      </c>
    </row>
    <row r="130" spans="2:2" x14ac:dyDescent="0.3">
      <c r="B130" t="str">
        <v>Senior Sales Representative</v>
      </c>
    </row>
    <row r="131" spans="2:2" x14ac:dyDescent="0.3">
      <c r="B131" t="str">
        <v>Director of Product Management</v>
      </c>
    </row>
    <row r="132" spans="2:2" x14ac:dyDescent="0.3">
      <c r="B132" t="str">
        <v>Junior Copywriter</v>
      </c>
    </row>
    <row r="133" spans="2:2" x14ac:dyDescent="0.3">
      <c r="B133" t="str">
        <v>Senior Marketing Coordinator</v>
      </c>
    </row>
    <row r="134" spans="2:2" x14ac:dyDescent="0.3">
      <c r="B134" t="str">
        <v>Senior Human Resources Manager</v>
      </c>
    </row>
    <row r="135" spans="2:2" x14ac:dyDescent="0.3">
      <c r="B135" t="str">
        <v>Junior Business Development Associate</v>
      </c>
    </row>
    <row r="136" spans="2:2" x14ac:dyDescent="0.3">
      <c r="B136" t="str">
        <v>Senior Account Manager</v>
      </c>
    </row>
    <row r="137" spans="2:2" x14ac:dyDescent="0.3">
      <c r="B137" t="str">
        <v>Senior Researcher</v>
      </c>
    </row>
    <row r="138" spans="2:2" x14ac:dyDescent="0.3">
      <c r="B138" t="str">
        <v>Junior HR Coordinator</v>
      </c>
    </row>
    <row r="139" spans="2:2" x14ac:dyDescent="0.3">
      <c r="B139" t="str">
        <v>Director of Finance</v>
      </c>
    </row>
    <row r="140" spans="2:2" x14ac:dyDescent="0.3">
      <c r="B140" t="str">
        <v>Junior Marketing Coordinator</v>
      </c>
    </row>
    <row r="141" spans="2:2" x14ac:dyDescent="0.3">
      <c r="B141" t="str">
        <v>Junior Data Scientist</v>
      </c>
    </row>
    <row r="142" spans="2:2" x14ac:dyDescent="0.3">
      <c r="B142" t="str">
        <v>Senior Operations Analyst</v>
      </c>
    </row>
    <row r="143" spans="2:2" x14ac:dyDescent="0.3">
      <c r="B143" t="str">
        <v>Senior Human Resources Coordinator</v>
      </c>
    </row>
    <row r="144" spans="2:2" x14ac:dyDescent="0.3">
      <c r="B144" t="str">
        <v>Senior UX Designer</v>
      </c>
    </row>
    <row r="145" spans="2:2" x14ac:dyDescent="0.3">
      <c r="B145" t="str">
        <v>Junior Product Manager</v>
      </c>
    </row>
    <row r="146" spans="2:2" x14ac:dyDescent="0.3">
      <c r="B146" t="str">
        <v>Senior Marketing Specialist</v>
      </c>
    </row>
    <row r="147" spans="2:2" x14ac:dyDescent="0.3">
      <c r="B147" t="str">
        <v>Senior IT Project Manager</v>
      </c>
    </row>
    <row r="148" spans="2:2" x14ac:dyDescent="0.3">
      <c r="B148" t="str">
        <v>Senior Quality Assurance Analyst</v>
      </c>
    </row>
    <row r="149" spans="2:2" x14ac:dyDescent="0.3">
      <c r="B149" t="str">
        <v>Director of Sales and Marketing</v>
      </c>
    </row>
    <row r="150" spans="2:2" x14ac:dyDescent="0.3">
      <c r="B150" t="str">
        <v>Senior Account Executive</v>
      </c>
    </row>
    <row r="151" spans="2:2" x14ac:dyDescent="0.3">
      <c r="B151" t="str">
        <v>Director of Business Development</v>
      </c>
    </row>
    <row r="152" spans="2:2" x14ac:dyDescent="0.3">
      <c r="B152" t="str">
        <v>Junior Social Media Manager</v>
      </c>
    </row>
    <row r="153" spans="2:2" x14ac:dyDescent="0.3">
      <c r="B153" t="str">
        <v>Senior Human Resources Specialist</v>
      </c>
    </row>
    <row r="154" spans="2:2" x14ac:dyDescent="0.3">
      <c r="B154" t="str">
        <v>Senior Data Analyst</v>
      </c>
    </row>
    <row r="155" spans="2:2" x14ac:dyDescent="0.3">
      <c r="B155" t="str">
        <v>Director of Human Capital</v>
      </c>
    </row>
    <row r="156" spans="2:2" x14ac:dyDescent="0.3">
      <c r="B156" t="str">
        <v>Junior Advertising Coordinator</v>
      </c>
    </row>
    <row r="157" spans="2:2" x14ac:dyDescent="0.3">
      <c r="B157" t="str">
        <v>Junior UX Designer</v>
      </c>
    </row>
    <row r="158" spans="2:2" x14ac:dyDescent="0.3">
      <c r="B158" t="str">
        <v>Senior Marketing Director</v>
      </c>
    </row>
    <row r="159" spans="2:2" x14ac:dyDescent="0.3">
      <c r="B159" t="str">
        <v>Senior IT Consultant</v>
      </c>
    </row>
    <row r="160" spans="2:2" x14ac:dyDescent="0.3">
      <c r="B160" t="str">
        <v>Senior Financial Advisor</v>
      </c>
    </row>
    <row r="161" spans="2:2" x14ac:dyDescent="0.3">
      <c r="B161" t="str">
        <v>Junior Business Operations Analyst</v>
      </c>
    </row>
    <row r="162" spans="2:2" x14ac:dyDescent="0.3">
      <c r="B162" t="str">
        <v>Junior Social Media Specialist</v>
      </c>
    </row>
    <row r="163" spans="2:2" x14ac:dyDescent="0.3">
      <c r="B163" t="str">
        <v>Senior Product Development Manager</v>
      </c>
    </row>
    <row r="164" spans="2:2" x14ac:dyDescent="0.3">
      <c r="B164" t="str">
        <v>Junior Operations Manager</v>
      </c>
    </row>
    <row r="165" spans="2:2" x14ac:dyDescent="0.3">
      <c r="B165" t="str">
        <v>Senior Software Architect</v>
      </c>
    </row>
    <row r="166" spans="2:2" x14ac:dyDescent="0.3">
      <c r="B166" t="str">
        <v>Junior Research Scientist</v>
      </c>
    </row>
    <row r="167" spans="2:2" x14ac:dyDescent="0.3">
      <c r="B167" t="str">
        <v>Senior Financial Manager</v>
      </c>
    </row>
    <row r="168" spans="2:2" x14ac:dyDescent="0.3">
      <c r="B168" t="str">
        <v>Senior HR Specialist</v>
      </c>
    </row>
    <row r="169" spans="2:2" x14ac:dyDescent="0.3">
      <c r="B169" t="str">
        <v>Senior Data Engineer</v>
      </c>
    </row>
    <row r="170" spans="2:2" x14ac:dyDescent="0.3">
      <c r="B170" t="str">
        <v>Junior Operations Coordinator</v>
      </c>
    </row>
    <row r="171" spans="2:2" x14ac:dyDescent="0.3">
      <c r="B171" t="str">
        <v>Director of HR</v>
      </c>
    </row>
    <row r="172" spans="2:2" x14ac:dyDescent="0.3">
      <c r="B172" t="str">
        <v>Senior Operations Coordinator</v>
      </c>
    </row>
    <row r="173" spans="2:2" x14ac:dyDescent="0.3">
      <c r="B173" t="str">
        <v>Junior Financial Advisor</v>
      </c>
    </row>
    <row r="174" spans="2:2" x14ac:dyDescent="0.3">
      <c r="B174" t="str">
        <v>Director of Engineering</v>
      </c>
    </row>
    <row r="175" spans="2:2" x14ac:dyDescent="0.3">
      <c r="B175" t="str">
        <v>Software Engineer Manager</v>
      </c>
    </row>
    <row r="176" spans="2:2" x14ac:dyDescent="0.3">
      <c r="B176" t="str">
        <v>Back end Developer</v>
      </c>
    </row>
    <row r="177" spans="2:2" x14ac:dyDescent="0.3">
      <c r="B177" t="str">
        <v>Senior Project Engineer</v>
      </c>
    </row>
    <row r="178" spans="2:2" x14ac:dyDescent="0.3">
      <c r="B178" t="str">
        <v>Full Stack Engineer</v>
      </c>
    </row>
    <row r="179" spans="2:2" x14ac:dyDescent="0.3">
      <c r="B179" t="str">
        <v>Front end Developer</v>
      </c>
    </row>
    <row r="180" spans="2:2" x14ac:dyDescent="0.3">
      <c r="B180" t="str">
        <v>Director of Data Science</v>
      </c>
    </row>
    <row r="181" spans="2:2" x14ac:dyDescent="0.3">
      <c r="B181" t="str">
        <v>Human Resources Coordinator</v>
      </c>
    </row>
    <row r="182" spans="2:2" x14ac:dyDescent="0.3">
      <c r="B182" t="str">
        <v>Junior Sales Associate</v>
      </c>
    </row>
    <row r="183" spans="2:2" x14ac:dyDescent="0.3">
      <c r="B183" t="str">
        <v>Human Resources Manager</v>
      </c>
    </row>
    <row r="184" spans="2:2" x14ac:dyDescent="0.3">
      <c r="B184" t="str">
        <v>Juniour HR Generalist</v>
      </c>
    </row>
    <row r="185" spans="2:2" x14ac:dyDescent="0.3">
      <c r="B185" t="str">
        <v>Juniour HR Coordinator</v>
      </c>
    </row>
    <row r="186" spans="2:2" x14ac:dyDescent="0.3">
      <c r="B186" t="str">
        <v>Digital Marketing Specialist</v>
      </c>
    </row>
    <row r="187" spans="2:2" x14ac:dyDescent="0.3">
      <c r="B187" t="str">
        <v>Receptionist</v>
      </c>
    </row>
    <row r="188" spans="2:2" x14ac:dyDescent="0.3">
      <c r="B188" t="str">
        <v>Marketing Director</v>
      </c>
    </row>
    <row r="189" spans="2:2" x14ac:dyDescent="0.3">
      <c r="B189" t="str">
        <v>Social Media Man</v>
      </c>
    </row>
    <row r="190" spans="2:2" x14ac:dyDescent="0.3">
      <c r="B190" t="str">
        <v>Delivery Driver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A146-701F-4042-A49D-194F3FA54778}">
  <sheetPr>
    <tabColor rgb="FF92D050"/>
  </sheetPr>
  <dimension ref="A1:H190"/>
  <sheetViews>
    <sheetView workbookViewId="0">
      <selection activeCell="J1" sqref="J1"/>
    </sheetView>
  </sheetViews>
  <sheetFormatPr defaultRowHeight="14.4" x14ac:dyDescent="0.3"/>
  <cols>
    <col min="1" max="2" width="33" bestFit="1" customWidth="1"/>
    <col min="3" max="3" width="9.6640625" bestFit="1" customWidth="1"/>
    <col min="4" max="4" width="16.77734375" customWidth="1"/>
    <col min="5" max="5" width="8" bestFit="1" customWidth="1"/>
    <col min="6" max="6" width="11.33203125" customWidth="1"/>
    <col min="8" max="8" width="14.33203125" bestFit="1" customWidth="1"/>
    <col min="10" max="10" width="14.33203125" bestFit="1" customWidth="1"/>
  </cols>
  <sheetData>
    <row r="1" spans="1:8" x14ac:dyDescent="0.3">
      <c r="A1" t="s">
        <v>10</v>
      </c>
      <c r="B1" t="str" cm="1">
        <f t="array" ref="B1:B190">_xlfn._xlws.SORT(A1:A190)</f>
        <v>Account Manager</v>
      </c>
      <c r="C1" s="4" t="str" cm="1">
        <f t="array" ref="C1">IFERROR(
  MEDIAN(
    IF(
      (Table1[Job Title]=B1)*
      (Table1[Salary]&lt;&gt;0)*
      (Table1[Country]=country)*
      (Table1[Education Level]=education_level),
      Table1[Salary]
    )
  ),
  "No Data"
)</f>
        <v>No Data</v>
      </c>
      <c r="D1" t="str" cm="1">
        <f t="array" ref="D1:E75">_xlfn._xlws.SORT(_xlfn._xlws.FILTER(B1:C190,ISNUMBER(C1:C190)),2,-1)</f>
        <v>Data Scientist</v>
      </c>
      <c r="E1">
        <v>167500</v>
      </c>
      <c r="F1" s="2">
        <f t="shared" ref="F1:F32" si="0">IF($D1&lt;&gt;job_title,$E1,NA())</f>
        <v>167500</v>
      </c>
      <c r="G1" t="e">
        <f t="shared" ref="G1:G32" si="1">IF($D1=job_title,$E1,NA())</f>
        <v>#N/A</v>
      </c>
      <c r="H1" s="3" cm="1">
        <f t="array" ref="H1">MEDIAN(IF(Table1[Job Title]=B1,Table1[Salary]))</f>
        <v>75000</v>
      </c>
    </row>
    <row r="2" spans="1:8" x14ac:dyDescent="0.3">
      <c r="A2" t="s">
        <v>15</v>
      </c>
      <c r="B2" t="str">
        <v>Accountant</v>
      </c>
      <c r="C2" s="4" t="str" cm="1">
        <f t="array" ref="C2">IFERROR(
  MEDIAN(
    IF(
      (Table1[Job Title]=B2)*
      (Table1[Salary]&lt;&gt;0)*
      (Table1[Country]=country)*
      (Table1[Education Level]=education_level),
      Table1[Salary]
    )
  ),
  "No Data"
)</f>
        <v>No Data</v>
      </c>
      <c r="D2" t="str">
        <v>Sales Manager</v>
      </c>
      <c r="E2">
        <v>160000</v>
      </c>
      <c r="F2" s="2">
        <f t="shared" si="0"/>
        <v>160000</v>
      </c>
      <c r="G2" t="e">
        <f t="shared" si="1"/>
        <v>#N/A</v>
      </c>
      <c r="H2" s="3" cm="1">
        <f t="array" ref="H2">MEDIAN(IF(Table1[Job Title]=B2,Table1[Salary]))</f>
        <v>55000</v>
      </c>
    </row>
    <row r="3" spans="1:8" x14ac:dyDescent="0.3">
      <c r="A3" t="s">
        <v>19</v>
      </c>
      <c r="B3" t="str">
        <v>Administrative Assistant</v>
      </c>
      <c r="C3" s="4" t="str" cm="1">
        <f t="array" ref="C3">IFERROR(
  MEDIAN(
    IF(
      (Table1[Job Title]=B3)*
      (Table1[Salary]&lt;&gt;0)*
      (Table1[Country]=country)*
      (Table1[Education Level]=education_level),
      Table1[Salary]
    )
  ),
  "No Data"
)</f>
        <v>No Data</v>
      </c>
      <c r="D3" t="str">
        <v>Sales Director</v>
      </c>
      <c r="E3">
        <v>140000</v>
      </c>
      <c r="F3" s="2">
        <f t="shared" si="0"/>
        <v>140000</v>
      </c>
      <c r="G3" t="e">
        <f t="shared" si="1"/>
        <v>#N/A</v>
      </c>
      <c r="H3" s="3" cm="1">
        <f t="array" ref="H3">MEDIAN(IF(Table1[Job Title]=B3,Table1[Salary]))</f>
        <v>50000</v>
      </c>
    </row>
    <row r="4" spans="1:8" x14ac:dyDescent="0.3">
      <c r="A4" t="s">
        <v>21</v>
      </c>
      <c r="B4" t="str">
        <v>Back end Developer</v>
      </c>
      <c r="C4" s="4" cm="1">
        <f t="array" ref="C4">IFERROR(
  MEDIAN(
    IF(
      (Table1[Job Title]=B4)*
      (Table1[Salary]&lt;&gt;0)*
      (Table1[Country]=country)*
      (Table1[Education Level]=education_level),
      Table1[Salary]
    )
  ),
  "No Data"
)</f>
        <v>100000</v>
      </c>
      <c r="D4" t="str">
        <v>Software Engineer Manager</v>
      </c>
      <c r="E4">
        <v>135000</v>
      </c>
      <c r="F4" s="2">
        <f t="shared" si="0"/>
        <v>135000</v>
      </c>
      <c r="G4" t="e">
        <f t="shared" si="1"/>
        <v>#N/A</v>
      </c>
      <c r="H4" s="3" cm="1">
        <f t="array" ref="H4">MEDIAN(IF(Table1[Job Title]=B4,Table1[Salary]))</f>
        <v>100000</v>
      </c>
    </row>
    <row r="5" spans="1:8" x14ac:dyDescent="0.3">
      <c r="A5" t="s">
        <v>22</v>
      </c>
      <c r="B5" t="str">
        <v>Business Analyst</v>
      </c>
      <c r="C5" s="4" t="str" cm="1">
        <f t="array" ref="C5">IFERROR(
  MEDIAN(
    IF(
      (Table1[Job Title]=B5)*
      (Table1[Salary]&lt;&gt;0)*
      (Table1[Country]=country)*
      (Table1[Education Level]=education_level),
      Table1[Salary]
    )
  ),
  "No Data"
)</f>
        <v>No Data</v>
      </c>
      <c r="D5" t="str">
        <v>Data Analyst</v>
      </c>
      <c r="E5">
        <v>130000</v>
      </c>
      <c r="F5" s="2">
        <f t="shared" si="0"/>
        <v>130000</v>
      </c>
      <c r="G5" t="e">
        <f t="shared" si="1"/>
        <v>#N/A</v>
      </c>
      <c r="H5" s="3" cm="1">
        <f t="array" ref="H5">MEDIAN(IF(Table1[Job Title]=B5,Table1[Salary]))</f>
        <v>77500</v>
      </c>
    </row>
    <row r="6" spans="1:8" x14ac:dyDescent="0.3">
      <c r="A6" t="s">
        <v>24</v>
      </c>
      <c r="B6" t="str">
        <v>Business Development Manager</v>
      </c>
      <c r="C6" s="4" t="str" cm="1">
        <f t="array" ref="C6">IFERROR(
  MEDIAN(
    IF(
      (Table1[Job Title]=B6)*
      (Table1[Salary]&lt;&gt;0)*
      (Table1[Country]=country)*
      (Table1[Education Level]=education_level),
      Table1[Salary]
    )
  ),
  "No Data"
)</f>
        <v>No Data</v>
      </c>
      <c r="D6" t="str">
        <v>Financial Manager</v>
      </c>
      <c r="E6">
        <v>130000</v>
      </c>
      <c r="F6" s="2">
        <f t="shared" si="0"/>
        <v>130000</v>
      </c>
      <c r="G6" t="e">
        <f t="shared" si="1"/>
        <v>#N/A</v>
      </c>
      <c r="H6" s="3" cm="1">
        <f t="array" ref="H6">MEDIAN(IF(Table1[Job Title]=B6,Table1[Salary]))</f>
        <v>90000</v>
      </c>
    </row>
    <row r="7" spans="1:8" x14ac:dyDescent="0.3">
      <c r="A7" t="s">
        <v>25</v>
      </c>
      <c r="B7" t="str">
        <v>Business Intelligence Analyst</v>
      </c>
      <c r="C7" s="4" t="str" cm="1">
        <f t="array" ref="C7">IFERROR(
  MEDIAN(
    IF(
      (Table1[Job Title]=B7)*
      (Table1[Salary]&lt;&gt;0)*
      (Table1[Country]=country)*
      (Table1[Education Level]=education_level),
      Table1[Salary]
    )
  ),
  "No Data"
)</f>
        <v>No Data</v>
      </c>
      <c r="D7" t="str">
        <v>Full Stack Engineer</v>
      </c>
      <c r="E7">
        <v>130000</v>
      </c>
      <c r="F7" s="2">
        <f t="shared" si="0"/>
        <v>130000</v>
      </c>
      <c r="G7" t="e">
        <f t="shared" si="1"/>
        <v>#N/A</v>
      </c>
      <c r="H7" s="3" cm="1">
        <f t="array" ref="H7">MEDIAN(IF(Table1[Job Title]=B7,Table1[Salary]))</f>
        <v>85000</v>
      </c>
    </row>
    <row r="8" spans="1:8" x14ac:dyDescent="0.3">
      <c r="A8" t="s">
        <v>26</v>
      </c>
      <c r="B8" t="str">
        <v>CEO</v>
      </c>
      <c r="C8" s="4" t="str" cm="1">
        <f t="array" ref="C8">IFERROR(
  MEDIAN(
    IF(
      (Table1[Job Title]=B8)*
      (Table1[Salary]&lt;&gt;0)*
      (Table1[Country]=country)*
      (Table1[Education Level]=education_level),
      Table1[Salary]
    )
  ),
  "No Data"
)</f>
        <v>No Data</v>
      </c>
      <c r="D8" t="str">
        <v>Senior Financial Analyst</v>
      </c>
      <c r="E8">
        <v>130000</v>
      </c>
      <c r="F8" s="2">
        <f t="shared" si="0"/>
        <v>130000</v>
      </c>
      <c r="G8" t="e">
        <f t="shared" si="1"/>
        <v>#N/A</v>
      </c>
      <c r="H8" s="3" cm="1">
        <f t="array" ref="H8">MEDIAN(IF(Table1[Job Title]=B8,Table1[Salary]))</f>
        <v>250000</v>
      </c>
    </row>
    <row r="9" spans="1:8" x14ac:dyDescent="0.3">
      <c r="A9" t="s">
        <v>29</v>
      </c>
      <c r="B9" t="str">
        <v>Chief Data Officer</v>
      </c>
      <c r="C9" s="4" t="str" cm="1">
        <f t="array" ref="C9">IFERROR(
  MEDIAN(
    IF(
      (Table1[Job Title]=B9)*
      (Table1[Salary]&lt;&gt;0)*
      (Table1[Country]=country)*
      (Table1[Education Level]=education_level),
      Table1[Salary]
    )
  ),
  "No Data"
)</f>
        <v>No Data</v>
      </c>
      <c r="D9" t="str">
        <v>Senior Sales Manager</v>
      </c>
      <c r="E9">
        <v>130000</v>
      </c>
      <c r="F9" s="2">
        <f t="shared" si="0"/>
        <v>130000</v>
      </c>
      <c r="G9" t="e">
        <f t="shared" si="1"/>
        <v>#N/A</v>
      </c>
      <c r="H9" s="3" cm="1">
        <f t="array" ref="H9">MEDIAN(IF(Table1[Job Title]=B9,Table1[Salary]))</f>
        <v>220000</v>
      </c>
    </row>
    <row r="10" spans="1:8" x14ac:dyDescent="0.3">
      <c r="A10" t="s">
        <v>31</v>
      </c>
      <c r="B10" t="str">
        <v>Chief Technology Officer</v>
      </c>
      <c r="C10" s="4" t="str" cm="1">
        <f t="array" ref="C10">IFERROR(
  MEDIAN(
    IF(
      (Table1[Job Title]=B10)*
      (Table1[Salary]&lt;&gt;0)*
      (Table1[Country]=country)*
      (Table1[Education Level]=education_level),
      Table1[Salary]
    )
  ),
  "No Data"
)</f>
        <v>No Data</v>
      </c>
      <c r="D10" t="str">
        <v>Content Marketing Manager</v>
      </c>
      <c r="E10">
        <v>120000</v>
      </c>
      <c r="F10" s="2">
        <f t="shared" si="0"/>
        <v>120000</v>
      </c>
      <c r="G10" t="e">
        <f t="shared" si="1"/>
        <v>#N/A</v>
      </c>
      <c r="H10" s="3" cm="1">
        <f t="array" ref="H10">MEDIAN(IF(Table1[Job Title]=B10,Table1[Salary]))</f>
        <v>250000</v>
      </c>
    </row>
    <row r="11" spans="1:8" x14ac:dyDescent="0.3">
      <c r="A11" t="s">
        <v>34</v>
      </c>
      <c r="B11" t="str">
        <v>Content Marketing Manager</v>
      </c>
      <c r="C11" s="4" cm="1">
        <f t="array" ref="C11">IFERROR(
  MEDIAN(
    IF(
      (Table1[Job Title]=B11)*
      (Table1[Salary]&lt;&gt;0)*
      (Table1[Country]=country)*
      (Table1[Education Level]=education_level),
      Table1[Salary]
    )
  ),
  "No Data"
)</f>
        <v>120000</v>
      </c>
      <c r="D11" t="str">
        <v>Product Manager</v>
      </c>
      <c r="E11">
        <v>120000</v>
      </c>
      <c r="F11" s="2">
        <f t="shared" si="0"/>
        <v>120000</v>
      </c>
      <c r="G11" t="e">
        <f t="shared" si="1"/>
        <v>#N/A</v>
      </c>
      <c r="H11" s="3" cm="1">
        <f t="array" ref="H11">MEDIAN(IF(Table1[Job Title]=B11,Table1[Salary]))</f>
        <v>120000</v>
      </c>
    </row>
    <row r="12" spans="1:8" x14ac:dyDescent="0.3">
      <c r="A12" t="s">
        <v>36</v>
      </c>
      <c r="B12" t="str">
        <v>Copywriter</v>
      </c>
      <c r="C12" s="4" cm="1">
        <f t="array" ref="C12">IFERROR(
  MEDIAN(
    IF(
      (Table1[Job Title]=B12)*
      (Table1[Salary]&lt;&gt;0)*
      (Table1[Country]=country)*
      (Table1[Education Level]=education_level),
      Table1[Salary]
    )
  ),
  "No Data"
)</f>
        <v>40000</v>
      </c>
      <c r="D12" t="str">
        <v>Senior Financial Manager</v>
      </c>
      <c r="E12">
        <v>120000</v>
      </c>
      <c r="F12" s="2">
        <f t="shared" si="0"/>
        <v>120000</v>
      </c>
      <c r="G12" t="e">
        <f t="shared" si="1"/>
        <v>#N/A</v>
      </c>
      <c r="H12" s="3" cm="1">
        <f t="array" ref="H12">MEDIAN(IF(Table1[Job Title]=B12,Table1[Salary]))</f>
        <v>40000</v>
      </c>
    </row>
    <row r="13" spans="1:8" x14ac:dyDescent="0.3">
      <c r="A13" t="s">
        <v>37</v>
      </c>
      <c r="B13" t="str">
        <v>Creative Director</v>
      </c>
      <c r="C13" s="4" t="str" cm="1">
        <f t="array" ref="C13">IFERROR(
  MEDIAN(
    IF(
      (Table1[Job Title]=B13)*
      (Table1[Salary]&lt;&gt;0)*
      (Table1[Country]=country)*
      (Table1[Education Level]=education_level),
      Table1[Salary]
    )
  ),
  "No Data"
)</f>
        <v>No Data</v>
      </c>
      <c r="D13" t="str">
        <v>Project Manager</v>
      </c>
      <c r="E13">
        <v>115000</v>
      </c>
      <c r="F13" s="2">
        <f t="shared" si="0"/>
        <v>115000</v>
      </c>
      <c r="G13" t="e">
        <f t="shared" si="1"/>
        <v>#N/A</v>
      </c>
      <c r="H13" s="3" cm="1">
        <f t="array" ref="H13">MEDIAN(IF(Table1[Job Title]=B13,Table1[Salary]))</f>
        <v>120000</v>
      </c>
    </row>
    <row r="14" spans="1:8" x14ac:dyDescent="0.3">
      <c r="A14" t="s">
        <v>38</v>
      </c>
      <c r="B14" t="str">
        <v>Customer Service Manager</v>
      </c>
      <c r="C14" s="4" t="str" cm="1">
        <f t="array" ref="C14">IFERROR(
  MEDIAN(
    IF(
      (Table1[Job Title]=B14)*
      (Table1[Salary]&lt;&gt;0)*
      (Table1[Country]=country)*
      (Table1[Education Level]=education_level),
      Table1[Salary]
    )
  ),
  "No Data"
)</f>
        <v>No Data</v>
      </c>
      <c r="D14" t="str">
        <v>Senior Project Engineer</v>
      </c>
      <c r="E14">
        <v>115000</v>
      </c>
      <c r="F14" s="2">
        <f t="shared" si="0"/>
        <v>115000</v>
      </c>
      <c r="G14" t="e">
        <f t="shared" si="1"/>
        <v>#N/A</v>
      </c>
      <c r="H14" s="3" cm="1">
        <f t="array" ref="H14">MEDIAN(IF(Table1[Job Title]=B14,Table1[Salary]))</f>
        <v>105000</v>
      </c>
    </row>
    <row r="15" spans="1:8" x14ac:dyDescent="0.3">
      <c r="A15" t="s">
        <v>40</v>
      </c>
      <c r="B15" t="str">
        <v>Customer Service Rep</v>
      </c>
      <c r="C15" s="4" t="str" cm="1">
        <f t="array" ref="C15">IFERROR(
  MEDIAN(
    IF(
      (Table1[Job Title]=B15)*
      (Table1[Salary]&lt;&gt;0)*
      (Table1[Country]=country)*
      (Table1[Education Level]=education_level),
      Table1[Salary]
    )
  ),
  "No Data"
)</f>
        <v>No Data</v>
      </c>
      <c r="D15" t="str">
        <v>Senior IT Support Specialist</v>
      </c>
      <c r="E15">
        <v>110000</v>
      </c>
      <c r="F15" s="2">
        <f t="shared" si="0"/>
        <v>110000</v>
      </c>
      <c r="G15" t="e">
        <f t="shared" si="1"/>
        <v>#N/A</v>
      </c>
      <c r="H15" s="3" cm="1">
        <f t="array" ref="H15">MEDIAN(IF(Table1[Job Title]=B15,Table1[Salary]))</f>
        <v>40000</v>
      </c>
    </row>
    <row r="16" spans="1:8" x14ac:dyDescent="0.3">
      <c r="A16" t="s">
        <v>41</v>
      </c>
      <c r="B16" t="str">
        <v>Customer Service Representative</v>
      </c>
      <c r="C16" s="4" t="str" cm="1">
        <f t="array" ref="C16">IFERROR(
  MEDIAN(
    IF(
      (Table1[Job Title]=B16)*
      (Table1[Salary]&lt;&gt;0)*
      (Table1[Country]=country)*
      (Table1[Education Level]=education_level),
      Table1[Salary]
    )
  ),
  "No Data"
)</f>
        <v>No Data</v>
      </c>
      <c r="D16" t="str">
        <v>Senior Software Engineer</v>
      </c>
      <c r="E16">
        <v>106968</v>
      </c>
      <c r="F16" s="2">
        <f t="shared" si="0"/>
        <v>106968</v>
      </c>
      <c r="G16" t="e">
        <f t="shared" si="1"/>
        <v>#N/A</v>
      </c>
      <c r="H16" s="3" cm="1">
        <f t="array" ref="H16">MEDIAN(IF(Table1[Job Title]=B16,Table1[Salary]))</f>
        <v>30000</v>
      </c>
    </row>
    <row r="17" spans="1:8" x14ac:dyDescent="0.3">
      <c r="A17" t="s">
        <v>42</v>
      </c>
      <c r="B17" t="str">
        <v>Customer Success Manager</v>
      </c>
      <c r="C17" s="4" cm="1">
        <f t="array" ref="C17">IFERROR(
  MEDIAN(
    IF(
      (Table1[Job Title]=B17)*
      (Table1[Salary]&lt;&gt;0)*
      (Table1[Country]=country)*
      (Table1[Education Level]=education_level),
      Table1[Salary]
    )
  ),
  "No Data"
)</f>
        <v>40000</v>
      </c>
      <c r="D17" t="str">
        <v>Operations Manager</v>
      </c>
      <c r="E17">
        <v>101000</v>
      </c>
      <c r="F17" s="2">
        <f t="shared" si="0"/>
        <v>101000</v>
      </c>
      <c r="G17" t="e">
        <f t="shared" si="1"/>
        <v>#N/A</v>
      </c>
      <c r="H17" s="3" cm="1">
        <f t="array" ref="H17">MEDIAN(IF(Table1[Job Title]=B17,Table1[Salary]))</f>
        <v>40000</v>
      </c>
    </row>
    <row r="18" spans="1:8" x14ac:dyDescent="0.3">
      <c r="A18" t="s">
        <v>43</v>
      </c>
      <c r="B18" t="str">
        <v>Customer Success Rep</v>
      </c>
      <c r="C18" s="4" t="str" cm="1">
        <f t="array" ref="C18">IFERROR(
  MEDIAN(
    IF(
      (Table1[Job Title]=B18)*
      (Table1[Salary]&lt;&gt;0)*
      (Table1[Country]=country)*
      (Table1[Education Level]=education_level),
      Table1[Salary]
    )
  ),
  "No Data"
)</f>
        <v>No Data</v>
      </c>
      <c r="D18" t="str">
        <v>Back end Developer</v>
      </c>
      <c r="E18">
        <v>100000</v>
      </c>
      <c r="F18" s="2">
        <f t="shared" si="0"/>
        <v>100000</v>
      </c>
      <c r="G18" t="e">
        <f t="shared" si="1"/>
        <v>#N/A</v>
      </c>
      <c r="H18" s="3" cm="1">
        <f t="array" ref="H18">MEDIAN(IF(Table1[Job Title]=B18,Table1[Salary]))</f>
        <v>40000</v>
      </c>
    </row>
    <row r="19" spans="1:8" x14ac:dyDescent="0.3">
      <c r="A19" t="s">
        <v>45</v>
      </c>
      <c r="B19" t="str">
        <v>Data Analyst</v>
      </c>
      <c r="C19" s="4" cm="1">
        <f t="array" ref="C19">IFERROR(
  MEDIAN(
    IF(
      (Table1[Job Title]=B19)*
      (Table1[Salary]&lt;&gt;0)*
      (Table1[Country]=country)*
      (Table1[Education Level]=education_level),
      Table1[Salary]
    )
  ),
  "No Data"
)</f>
        <v>130000</v>
      </c>
      <c r="D19" t="str">
        <v>Senior Business Development Manager</v>
      </c>
      <c r="E19">
        <v>100000</v>
      </c>
      <c r="F19" s="2">
        <f t="shared" si="0"/>
        <v>100000</v>
      </c>
      <c r="G19" t="e">
        <f t="shared" si="1"/>
        <v>#N/A</v>
      </c>
      <c r="H19" s="3" cm="1">
        <f t="array" ref="H19">MEDIAN(IF(Table1[Job Title]=B19,Table1[Salary]))</f>
        <v>120000</v>
      </c>
    </row>
    <row r="20" spans="1:8" x14ac:dyDescent="0.3">
      <c r="A20" t="s">
        <v>46</v>
      </c>
      <c r="B20" t="str">
        <v>Data Entry Clerk</v>
      </c>
      <c r="C20" s="4" t="str" cm="1">
        <f t="array" ref="C20">IFERROR(
  MEDIAN(
    IF(
      (Table1[Job Title]=B20)*
      (Table1[Salary]&lt;&gt;0)*
      (Table1[Country]=country)*
      (Table1[Education Level]=education_level),
      Table1[Salary]
    )
  ),
  "No Data"
)</f>
        <v>No Data</v>
      </c>
      <c r="D20" t="str">
        <v>Senior Product Development Manager</v>
      </c>
      <c r="E20">
        <v>100000</v>
      </c>
      <c r="F20" s="2">
        <f t="shared" si="0"/>
        <v>100000</v>
      </c>
      <c r="G20" t="e">
        <f t="shared" si="1"/>
        <v>#N/A</v>
      </c>
      <c r="H20" s="3" cm="1">
        <f t="array" ref="H20">MEDIAN(IF(Table1[Job Title]=B20,Table1[Salary]))</f>
        <v>35000</v>
      </c>
    </row>
    <row r="21" spans="1:8" x14ac:dyDescent="0.3">
      <c r="A21" t="s">
        <v>47</v>
      </c>
      <c r="B21" t="str">
        <v>Data Scientist</v>
      </c>
      <c r="C21" s="4" cm="1">
        <f t="array" ref="C21">IFERROR(
  MEDIAN(
    IF(
      (Table1[Job Title]=B21)*
      (Table1[Salary]&lt;&gt;0)*
      (Table1[Country]=country)*
      (Table1[Education Level]=education_level),
      Table1[Salary]
    )
  ),
  "No Data"
)</f>
        <v>167500</v>
      </c>
      <c r="D21" t="str">
        <v>Social Media Man</v>
      </c>
      <c r="E21">
        <v>100000</v>
      </c>
      <c r="F21" s="2">
        <f t="shared" si="0"/>
        <v>100000</v>
      </c>
      <c r="G21" t="e">
        <f t="shared" si="1"/>
        <v>#N/A</v>
      </c>
      <c r="H21" s="3" cm="1">
        <f t="array" ref="H21">MEDIAN(IF(Table1[Job Title]=B21,Table1[Salary]))</f>
        <v>168000</v>
      </c>
    </row>
    <row r="22" spans="1:8" x14ac:dyDescent="0.3">
      <c r="A22" t="s">
        <v>48</v>
      </c>
      <c r="B22" t="str">
        <v>Delivery Driver</v>
      </c>
      <c r="C22" s="4" t="str" cm="1">
        <f t="array" ref="C22">IFERROR(
  MEDIAN(
    IF(
      (Table1[Job Title]=B22)*
      (Table1[Salary]&lt;&gt;0)*
      (Table1[Country]=country)*
      (Table1[Education Level]=education_level),
      Table1[Salary]
    )
  ),
  "No Data"
)</f>
        <v>No Data</v>
      </c>
      <c r="D22" t="str">
        <v>Digital Marketing Manager</v>
      </c>
      <c r="E22">
        <v>95000</v>
      </c>
      <c r="F22" s="2">
        <f t="shared" si="0"/>
        <v>95000</v>
      </c>
      <c r="G22" t="e">
        <f t="shared" si="1"/>
        <v>#N/A</v>
      </c>
      <c r="H22" s="3" cm="1">
        <f t="array" ref="H22">MEDIAN(IF(Table1[Job Title]=B22,Table1[Salary]))</f>
        <v>28000</v>
      </c>
    </row>
    <row r="23" spans="1:8" x14ac:dyDescent="0.3">
      <c r="A23" t="s">
        <v>49</v>
      </c>
      <c r="B23" t="str">
        <v>Digital Content Producer</v>
      </c>
      <c r="C23" s="4" t="str" cm="1">
        <f t="array" ref="C23">IFERROR(
  MEDIAN(
    IF(
      (Table1[Job Title]=B23)*
      (Table1[Salary]&lt;&gt;0)*
      (Table1[Country]=country)*
      (Table1[Education Level]=education_level),
      Table1[Salary]
    )
  ),
  "No Data"
)</f>
        <v>No Data</v>
      </c>
      <c r="D23" t="str">
        <v>Senior Account Executive</v>
      </c>
      <c r="E23">
        <v>95000</v>
      </c>
      <c r="F23" s="2">
        <f t="shared" si="0"/>
        <v>95000</v>
      </c>
      <c r="G23" t="e">
        <f t="shared" si="1"/>
        <v>#N/A</v>
      </c>
      <c r="H23" s="3" cm="1">
        <f t="array" ref="H23">MEDIAN(IF(Table1[Job Title]=B23,Table1[Salary]))</f>
        <v>50000</v>
      </c>
    </row>
    <row r="24" spans="1:8" x14ac:dyDescent="0.3">
      <c r="A24" t="s">
        <v>50</v>
      </c>
      <c r="B24" t="str">
        <v>Digital Marketing Manager</v>
      </c>
      <c r="C24" s="4" cm="1">
        <f t="array" ref="C24">IFERROR(
  MEDIAN(
    IF(
      (Table1[Job Title]=B24)*
      (Table1[Salary]&lt;&gt;0)*
      (Table1[Country]=country)*
      (Table1[Education Level]=education_level),
      Table1[Salary]
    )
  ),
  "No Data"
)</f>
        <v>95000</v>
      </c>
      <c r="D24" t="str">
        <v>Senior Operations Manager</v>
      </c>
      <c r="E24">
        <v>95000</v>
      </c>
      <c r="F24" s="2">
        <f t="shared" si="0"/>
        <v>95000</v>
      </c>
      <c r="G24" t="e">
        <f t="shared" si="1"/>
        <v>#N/A</v>
      </c>
      <c r="H24" s="3" cm="1">
        <f t="array" ref="H24">MEDIAN(IF(Table1[Job Title]=B24,Table1[Salary]))</f>
        <v>95000</v>
      </c>
    </row>
    <row r="25" spans="1:8" x14ac:dyDescent="0.3">
      <c r="A25" t="s">
        <v>51</v>
      </c>
      <c r="B25" t="str">
        <v>Digital Marketing Specialist</v>
      </c>
      <c r="C25" s="4" cm="1">
        <f t="array" ref="C25">IFERROR(
  MEDIAN(
    IF(
      (Table1[Job Title]=B25)*
      (Table1[Salary]&lt;&gt;0)*
      (Table1[Country]=country)*
      (Table1[Education Level]=education_level),
      Table1[Salary]
    )
  ),
  "No Data"
)</f>
        <v>60000</v>
      </c>
      <c r="D25" t="str">
        <v>Senior Project Coordinator</v>
      </c>
      <c r="E25">
        <v>95000</v>
      </c>
      <c r="F25" s="2">
        <f t="shared" si="0"/>
        <v>95000</v>
      </c>
      <c r="G25" t="e">
        <f t="shared" si="1"/>
        <v>#N/A</v>
      </c>
      <c r="H25" s="3" cm="1">
        <f t="array" ref="H25">MEDIAN(IF(Table1[Job Title]=B25,Table1[Salary]))</f>
        <v>65000</v>
      </c>
    </row>
    <row r="26" spans="1:8" x14ac:dyDescent="0.3">
      <c r="A26" t="s">
        <v>52</v>
      </c>
      <c r="B26" t="str">
        <v>Director</v>
      </c>
      <c r="C26" s="4" t="str" cm="1">
        <f t="array" ref="C26">IFERROR(
  MEDIAN(
    IF(
      (Table1[Job Title]=B26)*
      (Table1[Salary]&lt;&gt;0)*
      (Table1[Country]=country)*
      (Table1[Education Level]=education_level),
      Table1[Salary]
    )
  ),
  "No Data"
)</f>
        <v>No Data</v>
      </c>
      <c r="D26" t="str">
        <v>Senior Sales Representative</v>
      </c>
      <c r="E26">
        <v>90000</v>
      </c>
      <c r="F26" s="2">
        <f t="shared" si="0"/>
        <v>90000</v>
      </c>
      <c r="G26" t="e">
        <f t="shared" si="1"/>
        <v>#N/A</v>
      </c>
      <c r="H26" s="3" cm="1">
        <f t="array" ref="H26">MEDIAN(IF(Table1[Job Title]=B26,Table1[Salary]))</f>
        <v>200000</v>
      </c>
    </row>
    <row r="27" spans="1:8" x14ac:dyDescent="0.3">
      <c r="A27" t="s">
        <v>53</v>
      </c>
      <c r="B27" t="str">
        <v>Director of Business Development</v>
      </c>
      <c r="C27" s="4" t="str" cm="1">
        <f t="array" ref="C27">IFERROR(
  MEDIAN(
    IF(
      (Table1[Job Title]=B27)*
      (Table1[Salary]&lt;&gt;0)*
      (Table1[Country]=country)*
      (Table1[Education Level]=education_level),
      Table1[Salary]
    )
  ),
  "No Data"
)</f>
        <v>No Data</v>
      </c>
      <c r="D27" t="str">
        <v>Software Engineer</v>
      </c>
      <c r="E27">
        <v>90000</v>
      </c>
      <c r="F27" s="2">
        <f t="shared" si="0"/>
        <v>90000</v>
      </c>
      <c r="G27" t="e">
        <f t="shared" si="1"/>
        <v>#N/A</v>
      </c>
      <c r="H27" s="3" cm="1">
        <f t="array" ref="H27">MEDIAN(IF(Table1[Job Title]=B27,Table1[Salary]))</f>
        <v>170000</v>
      </c>
    </row>
    <row r="28" spans="1:8" x14ac:dyDescent="0.3">
      <c r="A28" t="s">
        <v>54</v>
      </c>
      <c r="B28" t="str">
        <v>Director of Data Science</v>
      </c>
      <c r="C28" s="4" t="str" cm="1">
        <f t="array" ref="C28">IFERROR(
  MEDIAN(
    IF(
      (Table1[Job Title]=B28)*
      (Table1[Salary]&lt;&gt;0)*
      (Table1[Country]=country)*
      (Table1[Education Level]=education_level),
      Table1[Salary]
    )
  ),
  "No Data"
)</f>
        <v>No Data</v>
      </c>
      <c r="D28" t="str">
        <v>Sales Executive</v>
      </c>
      <c r="E28">
        <v>85000</v>
      </c>
      <c r="F28" s="2">
        <f t="shared" si="0"/>
        <v>85000</v>
      </c>
      <c r="G28" t="e">
        <f t="shared" si="1"/>
        <v>#N/A</v>
      </c>
      <c r="H28" s="3" cm="1">
        <f t="array" ref="H28">MEDIAN(IF(Table1[Job Title]=B28,Table1[Salary]))</f>
        <v>210000</v>
      </c>
    </row>
    <row r="29" spans="1:8" x14ac:dyDescent="0.3">
      <c r="A29" t="s">
        <v>55</v>
      </c>
      <c r="B29" t="str">
        <v>Director of Engineering</v>
      </c>
      <c r="C29" s="4" t="str" cm="1">
        <f t="array" ref="C29">IFERROR(
  MEDIAN(
    IF(
      (Table1[Job Title]=B29)*
      (Table1[Salary]&lt;&gt;0)*
      (Table1[Country]=country)*
      (Table1[Education Level]=education_level),
      Table1[Salary]
    )
  ),
  "No Data"
)</f>
        <v>No Data</v>
      </c>
      <c r="D29" t="str">
        <v>Senior Marketing Analyst</v>
      </c>
      <c r="E29">
        <v>85000</v>
      </c>
      <c r="F29" s="2">
        <f t="shared" si="0"/>
        <v>85000</v>
      </c>
      <c r="G29" t="e">
        <f t="shared" si="1"/>
        <v>#N/A</v>
      </c>
      <c r="H29" s="3" cm="1">
        <f t="array" ref="H29">MEDIAN(IF(Table1[Job Title]=B29,Table1[Salary]))</f>
        <v>180000</v>
      </c>
    </row>
    <row r="30" spans="1:8" x14ac:dyDescent="0.3">
      <c r="A30" t="s">
        <v>57</v>
      </c>
      <c r="B30" t="str">
        <v>Director of Finance</v>
      </c>
      <c r="C30" s="4" t="str" cm="1">
        <f t="array" ref="C30">IFERROR(
  MEDIAN(
    IF(
      (Table1[Job Title]=B30)*
      (Table1[Salary]&lt;&gt;0)*
      (Table1[Country]=country)*
      (Table1[Education Level]=education_level),
      Table1[Salary]
    )
  ),
  "No Data"
)</f>
        <v>No Data</v>
      </c>
      <c r="D30" t="str">
        <v>Senior Marketing Specialist</v>
      </c>
      <c r="E30">
        <v>85000</v>
      </c>
      <c r="F30" s="2">
        <f t="shared" si="0"/>
        <v>85000</v>
      </c>
      <c r="G30" t="e">
        <f t="shared" si="1"/>
        <v>#N/A</v>
      </c>
      <c r="H30" s="3" cm="1">
        <f t="array" ref="H30">MEDIAN(IF(Table1[Job Title]=B30,Table1[Salary]))</f>
        <v>175000</v>
      </c>
    </row>
    <row r="31" spans="1:8" x14ac:dyDescent="0.3">
      <c r="A31" t="s">
        <v>58</v>
      </c>
      <c r="B31" t="str">
        <v>Director of HR</v>
      </c>
      <c r="C31" s="4" t="str" cm="1">
        <f t="array" ref="C31">IFERROR(
  MEDIAN(
    IF(
      (Table1[Job Title]=B31)*
      (Table1[Salary]&lt;&gt;0)*
      (Table1[Country]=country)*
      (Table1[Education Level]=education_level),
      Table1[Salary]
    )
  ),
  "No Data"
)</f>
        <v>No Data</v>
      </c>
      <c r="D31" t="str">
        <v>Senior Product Marketing Manager</v>
      </c>
      <c r="E31">
        <v>85000</v>
      </c>
      <c r="F31" s="2">
        <f t="shared" si="0"/>
        <v>85000</v>
      </c>
      <c r="G31" t="e">
        <f t="shared" si="1"/>
        <v>#N/A</v>
      </c>
      <c r="H31" s="3" cm="1">
        <f t="array" ref="H31">MEDIAN(IF(Table1[Job Title]=B31,Table1[Salary]))</f>
        <v>120000</v>
      </c>
    </row>
    <row r="32" spans="1:8" x14ac:dyDescent="0.3">
      <c r="A32" t="s">
        <v>59</v>
      </c>
      <c r="B32" t="str">
        <v>Director of Human Capital</v>
      </c>
      <c r="C32" s="4" t="str" cm="1">
        <f t="array" ref="C32">IFERROR(
  MEDIAN(
    IF(
      (Table1[Job Title]=B32)*
      (Table1[Salary]&lt;&gt;0)*
      (Table1[Country]=country)*
      (Table1[Education Level]=education_level),
      Table1[Salary]
    )
  ),
  "No Data"
)</f>
        <v>No Data</v>
      </c>
      <c r="D32" t="str">
        <v>Human Resources Manager</v>
      </c>
      <c r="E32">
        <v>83500</v>
      </c>
      <c r="F32" s="2">
        <f t="shared" si="0"/>
        <v>83500</v>
      </c>
      <c r="G32" t="e">
        <f t="shared" si="1"/>
        <v>#N/A</v>
      </c>
      <c r="H32" s="3" cm="1">
        <f t="array" ref="H32">MEDIAN(IF(Table1[Job Title]=B32,Table1[Salary]))</f>
        <v>180000</v>
      </c>
    </row>
    <row r="33" spans="1:8" x14ac:dyDescent="0.3">
      <c r="A33" t="s">
        <v>60</v>
      </c>
      <c r="B33" t="str">
        <v>Director of Human Resources</v>
      </c>
      <c r="C33" s="4" t="str" cm="1">
        <f t="array" ref="C33">IFERROR(
  MEDIAN(
    IF(
      (Table1[Job Title]=B33)*
      (Table1[Salary]&lt;&gt;0)*
      (Table1[Country]=country)*
      (Table1[Education Level]=education_level),
      Table1[Salary]
    )
  ),
  "No Data"
)</f>
        <v>No Data</v>
      </c>
      <c r="D33" t="str">
        <v>Director of Marketing</v>
      </c>
      <c r="E33">
        <v>80000</v>
      </c>
      <c r="F33" s="2">
        <f t="shared" ref="F33:F64" si="2">IF($D33&lt;&gt;job_title,$E33,NA())</f>
        <v>80000</v>
      </c>
      <c r="G33" t="e">
        <f t="shared" ref="G33:G64" si="3">IF($D33=job_title,$E33,NA())</f>
        <v>#N/A</v>
      </c>
      <c r="H33" s="3" cm="1">
        <f t="array" ref="H33">MEDIAN(IF(Table1[Job Title]=B33,Table1[Salary]))</f>
        <v>187500</v>
      </c>
    </row>
    <row r="34" spans="1:8" x14ac:dyDescent="0.3">
      <c r="A34" t="s">
        <v>61</v>
      </c>
      <c r="B34" t="str">
        <v>Director of Marketing</v>
      </c>
      <c r="C34" s="4" cm="1">
        <f t="array" ref="C34">IFERROR(
  MEDIAN(
    IF(
      (Table1[Job Title]=B34)*
      (Table1[Salary]&lt;&gt;0)*
      (Table1[Country]=country)*
      (Table1[Education Level]=education_level),
      Table1[Salary]
    )
  ),
  "No Data"
)</f>
        <v>80000</v>
      </c>
      <c r="D34" t="str">
        <v>HR Generalist</v>
      </c>
      <c r="E34">
        <v>80000</v>
      </c>
      <c r="F34" s="2">
        <f t="shared" si="2"/>
        <v>80000</v>
      </c>
      <c r="G34" t="e">
        <f t="shared" si="3"/>
        <v>#N/A</v>
      </c>
      <c r="H34" s="3" cm="1">
        <f t="array" ref="H34">MEDIAN(IF(Table1[Job Title]=B34,Table1[Salary]))</f>
        <v>160000</v>
      </c>
    </row>
    <row r="35" spans="1:8" x14ac:dyDescent="0.3">
      <c r="A35" t="s">
        <v>62</v>
      </c>
      <c r="B35" t="str">
        <v>Director of Operations</v>
      </c>
      <c r="C35" s="4" t="str" cm="1">
        <f t="array" ref="C35">IFERROR(
  MEDIAN(
    IF(
      (Table1[Job Title]=B35)*
      (Table1[Salary]&lt;&gt;0)*
      (Table1[Country]=country)*
      (Table1[Education Level]=education_level),
      Table1[Salary]
    )
  ),
  "No Data"
)</f>
        <v>No Data</v>
      </c>
      <c r="D35" t="str">
        <v>Senior Accountant</v>
      </c>
      <c r="E35">
        <v>80000</v>
      </c>
      <c r="F35" s="2">
        <f t="shared" si="2"/>
        <v>80000</v>
      </c>
      <c r="G35" t="e">
        <f t="shared" si="3"/>
        <v>#N/A</v>
      </c>
      <c r="H35" s="3" cm="1">
        <f t="array" ref="H35">MEDIAN(IF(Table1[Job Title]=B35,Table1[Salary]))</f>
        <v>170000</v>
      </c>
    </row>
    <row r="36" spans="1:8" x14ac:dyDescent="0.3">
      <c r="A36" t="s">
        <v>63</v>
      </c>
      <c r="B36" t="str">
        <v>Director of Product Management</v>
      </c>
      <c r="C36" s="4" t="str" cm="1">
        <f t="array" ref="C36">IFERROR(
  MEDIAN(
    IF(
      (Table1[Job Title]=B36)*
      (Table1[Salary]&lt;&gt;0)*
      (Table1[Country]=country)*
      (Table1[Education Level]=education_level),
      Table1[Salary]
    )
  ),
  "No Data"
)</f>
        <v>No Data</v>
      </c>
      <c r="D36" t="str">
        <v>Front end Developer</v>
      </c>
      <c r="E36">
        <v>70000</v>
      </c>
      <c r="F36" s="2">
        <f t="shared" si="2"/>
        <v>70000</v>
      </c>
      <c r="G36" t="e">
        <f t="shared" si="3"/>
        <v>#N/A</v>
      </c>
      <c r="H36" s="3" cm="1">
        <f t="array" ref="H36">MEDIAN(IF(Table1[Job Title]=B36,Table1[Salary]))</f>
        <v>175000</v>
      </c>
    </row>
    <row r="37" spans="1:8" x14ac:dyDescent="0.3">
      <c r="A37" t="s">
        <v>64</v>
      </c>
      <c r="B37" t="str">
        <v>Director of Sales</v>
      </c>
      <c r="C37" s="4" t="str" cm="1">
        <f t="array" ref="C37">IFERROR(
  MEDIAN(
    IF(
      (Table1[Job Title]=B37)*
      (Table1[Salary]&lt;&gt;0)*
      (Table1[Country]=country)*
      (Table1[Education Level]=education_level),
      Table1[Salary]
    )
  ),
  "No Data"
)</f>
        <v>No Data</v>
      </c>
      <c r="D37" t="str">
        <v>Recruiter</v>
      </c>
      <c r="E37">
        <v>70000</v>
      </c>
      <c r="F37" s="2">
        <f t="shared" si="2"/>
        <v>70000</v>
      </c>
      <c r="G37" t="e">
        <f t="shared" si="3"/>
        <v>#N/A</v>
      </c>
      <c r="H37" s="3" cm="1">
        <f t="array" ref="H37">MEDIAN(IF(Table1[Job Title]=B37,Table1[Salary]))</f>
        <v>175000</v>
      </c>
    </row>
    <row r="38" spans="1:8" x14ac:dyDescent="0.3">
      <c r="A38" t="s">
        <v>65</v>
      </c>
      <c r="B38" t="str">
        <v>Director of Sales and Marketing</v>
      </c>
      <c r="C38" s="4" t="str" cm="1">
        <f t="array" ref="C38">IFERROR(
  MEDIAN(
    IF(
      (Table1[Job Title]=B38)*
      (Table1[Salary]&lt;&gt;0)*
      (Table1[Country]=country)*
      (Table1[Education Level]=education_level),
      Table1[Salary]
    )
  ),
  "No Data"
)</f>
        <v>No Data</v>
      </c>
      <c r="D38" t="str">
        <v>Junior Financial Advisor</v>
      </c>
      <c r="E38">
        <v>65000</v>
      </c>
      <c r="F38" s="2">
        <f t="shared" si="2"/>
        <v>65000</v>
      </c>
      <c r="G38" t="e">
        <f t="shared" si="3"/>
        <v>#N/A</v>
      </c>
      <c r="H38" s="3" cm="1">
        <f t="array" ref="H38">MEDIAN(IF(Table1[Job Title]=B38,Table1[Salary]))</f>
        <v>180000</v>
      </c>
    </row>
    <row r="39" spans="1:8" x14ac:dyDescent="0.3">
      <c r="A39" t="s">
        <v>66</v>
      </c>
      <c r="B39" t="str">
        <v>Event Coordinator</v>
      </c>
      <c r="C39" s="4" t="str" cm="1">
        <f t="array" ref="C39">IFERROR(
  MEDIAN(
    IF(
      (Table1[Job Title]=B39)*
      (Table1[Salary]&lt;&gt;0)*
      (Table1[Country]=country)*
      (Table1[Education Level]=education_level),
      Table1[Salary]
    )
  ),
  "No Data"
)</f>
        <v>No Data</v>
      </c>
      <c r="D39" t="str">
        <v>Marketing Analyst</v>
      </c>
      <c r="E39">
        <v>65000</v>
      </c>
      <c r="F39" s="2" t="e">
        <f t="shared" si="2"/>
        <v>#N/A</v>
      </c>
      <c r="G39">
        <f t="shared" si="3"/>
        <v>65000</v>
      </c>
      <c r="H39" s="3" cm="1">
        <f t="array" ref="H39">MEDIAN(IF(Table1[Job Title]=B39,Table1[Salary]))</f>
        <v>52500</v>
      </c>
    </row>
    <row r="40" spans="1:8" x14ac:dyDescent="0.3">
      <c r="A40" t="s">
        <v>67</v>
      </c>
      <c r="B40" t="str">
        <v>Financial Advisor</v>
      </c>
      <c r="C40" s="4" t="str" cm="1">
        <f t="array" ref="C40">IFERROR(
  MEDIAN(
    IF(
      (Table1[Job Title]=B40)*
      (Table1[Salary]&lt;&gt;0)*
      (Table1[Country]=country)*
      (Table1[Education Level]=education_level),
      Table1[Salary]
    )
  ),
  "No Data"
)</f>
        <v>No Data</v>
      </c>
      <c r="D40" t="str">
        <v>Marketing Coordinator</v>
      </c>
      <c r="E40">
        <v>65000</v>
      </c>
      <c r="F40" s="2">
        <f t="shared" si="2"/>
        <v>65000</v>
      </c>
      <c r="G40" t="e">
        <f t="shared" si="3"/>
        <v>#N/A</v>
      </c>
      <c r="H40" s="3" cm="1">
        <f t="array" ref="H40">MEDIAN(IF(Table1[Job Title]=B40,Table1[Salary]))</f>
        <v>95000</v>
      </c>
    </row>
    <row r="41" spans="1:8" x14ac:dyDescent="0.3">
      <c r="A41" t="s">
        <v>68</v>
      </c>
      <c r="B41" t="str">
        <v>Financial Analyst</v>
      </c>
      <c r="C41" s="4" cm="1">
        <f t="array" ref="C41">IFERROR(
  MEDIAN(
    IF(
      (Table1[Job Title]=B41)*
      (Table1[Salary]&lt;&gt;0)*
      (Table1[Country]=country)*
      (Table1[Education Level]=education_level),
      Table1[Salary]
    )
  ),
  "No Data"
)</f>
        <v>55000</v>
      </c>
      <c r="D41" t="str">
        <v>Marketing Manager</v>
      </c>
      <c r="E41">
        <v>65000</v>
      </c>
      <c r="F41" s="2">
        <f t="shared" si="2"/>
        <v>65000</v>
      </c>
      <c r="G41" t="e">
        <f t="shared" si="3"/>
        <v>#N/A</v>
      </c>
      <c r="H41" s="3" cm="1">
        <f t="array" ref="H41">MEDIAN(IF(Table1[Job Title]=B41,Table1[Salary]))</f>
        <v>90000</v>
      </c>
    </row>
    <row r="42" spans="1:8" x14ac:dyDescent="0.3">
      <c r="A42" t="s">
        <v>69</v>
      </c>
      <c r="B42" t="str">
        <v>Financial Manager</v>
      </c>
      <c r="C42" s="4" cm="1">
        <f t="array" ref="C42">IFERROR(
  MEDIAN(
    IF(
      (Table1[Job Title]=B42)*
      (Table1[Salary]&lt;&gt;0)*
      (Table1[Country]=country)*
      (Table1[Education Level]=education_level),
      Table1[Salary]
    )
  ),
  "No Data"
)</f>
        <v>130000</v>
      </c>
      <c r="D42" t="str">
        <v>Office Manager</v>
      </c>
      <c r="E42">
        <v>65000</v>
      </c>
      <c r="F42" s="2">
        <f t="shared" si="2"/>
        <v>65000</v>
      </c>
      <c r="G42" t="e">
        <f t="shared" si="3"/>
        <v>#N/A</v>
      </c>
      <c r="H42" s="3" cm="1">
        <f t="array" ref="H42">MEDIAN(IF(Table1[Job Title]=B42,Table1[Salary]))</f>
        <v>120000</v>
      </c>
    </row>
    <row r="43" spans="1:8" x14ac:dyDescent="0.3">
      <c r="A43" t="s">
        <v>70</v>
      </c>
      <c r="B43" t="str">
        <v>Front end Developer</v>
      </c>
      <c r="C43" s="4" cm="1">
        <f t="array" ref="C43">IFERROR(
  MEDIAN(
    IF(
      (Table1[Job Title]=B43)*
      (Table1[Salary]&lt;&gt;0)*
      (Table1[Country]=country)*
      (Table1[Education Level]=education_level),
      Table1[Salary]
    )
  ),
  "No Data"
)</f>
        <v>70000</v>
      </c>
      <c r="D43" t="str">
        <v>Training Specialist</v>
      </c>
      <c r="E43">
        <v>65000</v>
      </c>
      <c r="F43" s="2">
        <f t="shared" si="2"/>
        <v>65000</v>
      </c>
      <c r="G43" t="e">
        <f t="shared" si="3"/>
        <v>#N/A</v>
      </c>
      <c r="H43" s="3" cm="1">
        <f t="array" ref="H43">MEDIAN(IF(Table1[Job Title]=B43,Table1[Salary]))</f>
        <v>80000</v>
      </c>
    </row>
    <row r="44" spans="1:8" x14ac:dyDescent="0.3">
      <c r="A44" t="s">
        <v>71</v>
      </c>
      <c r="B44" t="str">
        <v>Full Stack Engineer</v>
      </c>
      <c r="C44" s="4" cm="1">
        <f t="array" ref="C44">IFERROR(
  MEDIAN(
    IF(
      (Table1[Job Title]=B44)*
      (Table1[Salary]&lt;&gt;0)*
      (Table1[Country]=country)*
      (Table1[Education Level]=education_level),
      Table1[Salary]
    )
  ),
  "No Data"
)</f>
        <v>130000</v>
      </c>
      <c r="D44" t="str">
        <v>Web Developer</v>
      </c>
      <c r="E44">
        <v>65000</v>
      </c>
      <c r="F44" s="2">
        <f t="shared" si="2"/>
        <v>65000</v>
      </c>
      <c r="G44" t="e">
        <f t="shared" si="3"/>
        <v>#N/A</v>
      </c>
      <c r="H44" s="3" cm="1">
        <f t="array" ref="H44">MEDIAN(IF(Table1[Job Title]=B44,Table1[Salary]))</f>
        <v>120288</v>
      </c>
    </row>
    <row r="45" spans="1:8" x14ac:dyDescent="0.3">
      <c r="A45" t="s">
        <v>72</v>
      </c>
      <c r="B45" t="str">
        <v>Graphic Designer</v>
      </c>
      <c r="C45" s="4" cm="1">
        <f t="array" ref="C45">IFERROR(
  MEDIAN(
    IF(
      (Table1[Job Title]=B45)*
      (Table1[Salary]&lt;&gt;0)*
      (Table1[Country]=country)*
      (Table1[Education Level]=education_level),
      Table1[Salary]
    )
  ),
  "No Data"
)</f>
        <v>50000</v>
      </c>
      <c r="D45" t="str">
        <v>Digital Marketing Specialist</v>
      </c>
      <c r="E45">
        <v>60000</v>
      </c>
      <c r="F45" s="2">
        <f t="shared" si="2"/>
        <v>60000</v>
      </c>
      <c r="G45" t="e">
        <f t="shared" si="3"/>
        <v>#N/A</v>
      </c>
      <c r="H45" s="3" cm="1">
        <f t="array" ref="H45">MEDIAN(IF(Table1[Job Title]=B45,Table1[Salary]))</f>
        <v>50000</v>
      </c>
    </row>
    <row r="46" spans="1:8" x14ac:dyDescent="0.3">
      <c r="A46" t="s">
        <v>73</v>
      </c>
      <c r="B46" t="str">
        <v>Help Desk Analyst</v>
      </c>
      <c r="C46" s="4" cm="1">
        <f t="array" ref="C46">IFERROR(
  MEDIAN(
    IF(
      (Table1[Job Title]=B46)*
      (Table1[Salary]&lt;&gt;0)*
      (Table1[Country]=country)*
      (Table1[Education Level]=education_level),
      Table1[Salary]
    )
  ),
  "No Data"
)</f>
        <v>35000</v>
      </c>
      <c r="D46" t="str">
        <v>IT Support Specialist</v>
      </c>
      <c r="E46">
        <v>60000</v>
      </c>
      <c r="F46" s="2">
        <f t="shared" si="2"/>
        <v>60000</v>
      </c>
      <c r="G46" t="e">
        <f t="shared" si="3"/>
        <v>#N/A</v>
      </c>
      <c r="H46" s="3" cm="1">
        <f t="array" ref="H46">MEDIAN(IF(Table1[Job Title]=B46,Table1[Salary]))</f>
        <v>35000</v>
      </c>
    </row>
    <row r="47" spans="1:8" x14ac:dyDescent="0.3">
      <c r="A47" t="s">
        <v>74</v>
      </c>
      <c r="B47" t="str">
        <v>HR Generalist</v>
      </c>
      <c r="C47" s="4" cm="1">
        <f t="array" ref="C47">IFERROR(
  MEDIAN(
    IF(
      (Table1[Job Title]=B47)*
      (Table1[Salary]&lt;&gt;0)*
      (Table1[Country]=country)*
      (Table1[Education Level]=education_level),
      Table1[Salary]
    )
  ),
  "No Data"
)</f>
        <v>80000</v>
      </c>
      <c r="D47" t="str">
        <v>Software Developer</v>
      </c>
      <c r="E47">
        <v>60000</v>
      </c>
      <c r="F47" s="2">
        <f t="shared" si="2"/>
        <v>60000</v>
      </c>
      <c r="G47" t="e">
        <f t="shared" si="3"/>
        <v>#N/A</v>
      </c>
      <c r="H47" s="3" cm="1">
        <f t="array" ref="H47">MEDIAN(IF(Table1[Job Title]=B47,Table1[Salary]))</f>
        <v>70000</v>
      </c>
    </row>
    <row r="48" spans="1:8" x14ac:dyDescent="0.3">
      <c r="A48" t="s">
        <v>75</v>
      </c>
      <c r="B48" t="str">
        <v>HR Manager</v>
      </c>
      <c r="C48" s="4" t="str" cm="1">
        <f t="array" ref="C48">IFERROR(
  MEDIAN(
    IF(
      (Table1[Job Title]=B48)*
      (Table1[Salary]&lt;&gt;0)*
      (Table1[Country]=country)*
      (Table1[Education Level]=education_level),
      Table1[Salary]
    )
  ),
  "No Data"
)</f>
        <v>No Data</v>
      </c>
      <c r="D48" t="str">
        <v>Financial Analyst</v>
      </c>
      <c r="E48">
        <v>55000</v>
      </c>
      <c r="F48" s="2">
        <f t="shared" si="2"/>
        <v>55000</v>
      </c>
      <c r="G48" t="e">
        <f t="shared" si="3"/>
        <v>#N/A</v>
      </c>
      <c r="H48" s="3" cm="1">
        <f t="array" ref="H48">MEDIAN(IF(Table1[Job Title]=B48,Table1[Salary]))</f>
        <v>110000</v>
      </c>
    </row>
    <row r="49" spans="1:8" x14ac:dyDescent="0.3">
      <c r="A49" t="s">
        <v>76</v>
      </c>
      <c r="B49" t="str">
        <v>Human Resources Coordinator</v>
      </c>
      <c r="C49" s="4" cm="1">
        <f t="array" ref="C49">IFERROR(
  MEDIAN(
    IF(
      (Table1[Job Title]=B49)*
      (Table1[Salary]&lt;&gt;0)*
      (Table1[Country]=country)*
      (Table1[Education Level]=education_level),
      Table1[Salary]
    )
  ),
  "No Data"
)</f>
        <v>45000</v>
      </c>
      <c r="D49" t="str">
        <v>Junior Marketing Manager</v>
      </c>
      <c r="E49">
        <v>55000</v>
      </c>
      <c r="F49" s="2">
        <f t="shared" si="2"/>
        <v>55000</v>
      </c>
      <c r="G49" t="e">
        <f t="shared" si="3"/>
        <v>#N/A</v>
      </c>
      <c r="H49" s="3" cm="1">
        <f t="array" ref="H49">MEDIAN(IF(Table1[Job Title]=B49,Table1[Salary]))</f>
        <v>49000</v>
      </c>
    </row>
    <row r="50" spans="1:8" x14ac:dyDescent="0.3">
      <c r="A50" t="s">
        <v>77</v>
      </c>
      <c r="B50" t="str">
        <v>Human Resources Director</v>
      </c>
      <c r="C50" s="4" t="str" cm="1">
        <f t="array" ref="C50">IFERROR(
  MEDIAN(
    IF(
      (Table1[Job Title]=B50)*
      (Table1[Salary]&lt;&gt;0)*
      (Table1[Country]=country)*
      (Table1[Education Level]=education_level),
      Table1[Salary]
    )
  ),
  "No Data"
)</f>
        <v>No Data</v>
      </c>
      <c r="D50" t="str">
        <v>Product Designer</v>
      </c>
      <c r="E50">
        <v>55000</v>
      </c>
      <c r="F50" s="2">
        <f t="shared" si="2"/>
        <v>55000</v>
      </c>
      <c r="G50" t="e">
        <f t="shared" si="3"/>
        <v>#N/A</v>
      </c>
      <c r="H50" s="3" cm="1">
        <f t="array" ref="H50">MEDIAN(IF(Table1[Job Title]=B50,Table1[Salary]))</f>
        <v>180000</v>
      </c>
    </row>
    <row r="51" spans="1:8" x14ac:dyDescent="0.3">
      <c r="A51" t="s">
        <v>78</v>
      </c>
      <c r="B51" t="str">
        <v>Human Resources Manager</v>
      </c>
      <c r="C51" s="4" cm="1">
        <f t="array" ref="C51">IFERROR(
  MEDIAN(
    IF(
      (Table1[Job Title]=B51)*
      (Table1[Salary]&lt;&gt;0)*
      (Table1[Country]=country)*
      (Table1[Education Level]=education_level),
      Table1[Salary]
    )
  ),
  "No Data"
)</f>
        <v>83500</v>
      </c>
      <c r="D51" t="str">
        <v>Social Media Manager</v>
      </c>
      <c r="E51">
        <v>55000</v>
      </c>
      <c r="F51" s="2">
        <f t="shared" si="2"/>
        <v>55000</v>
      </c>
      <c r="G51" t="e">
        <f t="shared" si="3"/>
        <v>#N/A</v>
      </c>
      <c r="H51" s="3" cm="1">
        <f t="array" ref="H51">MEDIAN(IF(Table1[Job Title]=B51,Table1[Salary]))</f>
        <v>99000</v>
      </c>
    </row>
    <row r="52" spans="1:8" x14ac:dyDescent="0.3">
      <c r="A52" t="s">
        <v>79</v>
      </c>
      <c r="B52" t="str">
        <v>IT Manager</v>
      </c>
      <c r="C52" s="4" t="str" cm="1">
        <f t="array" ref="C52">IFERROR(
  MEDIAN(
    IF(
      (Table1[Job Title]=B52)*
      (Table1[Salary]&lt;&gt;0)*
      (Table1[Country]=country)*
      (Table1[Education Level]=education_level),
      Table1[Salary]
    )
  ),
  "No Data"
)</f>
        <v>No Data</v>
      </c>
      <c r="D52" t="str">
        <v>Junior HR Generalist</v>
      </c>
      <c r="E52">
        <v>53500</v>
      </c>
      <c r="F52" s="2">
        <f t="shared" si="2"/>
        <v>53500</v>
      </c>
      <c r="G52" t="e">
        <f t="shared" si="3"/>
        <v>#N/A</v>
      </c>
      <c r="H52" s="3" cm="1">
        <f t="array" ref="H52">MEDIAN(IF(Table1[Job Title]=B52,Table1[Salary]))</f>
        <v>120000</v>
      </c>
    </row>
    <row r="53" spans="1:8" x14ac:dyDescent="0.3">
      <c r="A53" t="s">
        <v>80</v>
      </c>
      <c r="B53" t="str">
        <v>IT Support</v>
      </c>
      <c r="C53" s="4" t="str" cm="1">
        <f t="array" ref="C53">IFERROR(
  MEDIAN(
    IF(
      (Table1[Job Title]=B53)*
      (Table1[Salary]&lt;&gt;0)*
      (Table1[Country]=country)*
      (Table1[Education Level]=education_level),
      Table1[Salary]
    )
  ),
  "No Data"
)</f>
        <v>No Data</v>
      </c>
      <c r="D53" t="str">
        <v>Junior Marketing Analyst</v>
      </c>
      <c r="E53">
        <v>52500</v>
      </c>
      <c r="F53" s="2">
        <f t="shared" si="2"/>
        <v>52500</v>
      </c>
      <c r="G53" t="e">
        <f t="shared" si="3"/>
        <v>#N/A</v>
      </c>
      <c r="H53" s="3" cm="1">
        <f t="array" ref="H53">MEDIAN(IF(Table1[Job Title]=B53,Table1[Salary]))</f>
        <v>50000</v>
      </c>
    </row>
    <row r="54" spans="1:8" x14ac:dyDescent="0.3">
      <c r="A54" t="s">
        <v>81</v>
      </c>
      <c r="B54" t="str">
        <v>IT Support Specialist</v>
      </c>
      <c r="C54" s="4" cm="1">
        <f t="array" ref="C54">IFERROR(
  MEDIAN(
    IF(
      (Table1[Job Title]=B54)*
      (Table1[Salary]&lt;&gt;0)*
      (Table1[Country]=country)*
      (Table1[Education Level]=education_level),
      Table1[Salary]
    )
  ),
  "No Data"
)</f>
        <v>60000</v>
      </c>
      <c r="D54" t="str">
        <v>Sales Associate</v>
      </c>
      <c r="E54">
        <v>52500</v>
      </c>
      <c r="F54" s="2">
        <f t="shared" si="2"/>
        <v>52500</v>
      </c>
      <c r="G54" t="e">
        <f t="shared" si="3"/>
        <v>#N/A</v>
      </c>
      <c r="H54" s="3" cm="1">
        <f t="array" ref="H54">MEDIAN(IF(Table1[Job Title]=B54,Table1[Salary]))</f>
        <v>60000</v>
      </c>
    </row>
    <row r="55" spans="1:8" x14ac:dyDescent="0.3">
      <c r="A55" t="s">
        <v>82</v>
      </c>
      <c r="B55" t="str">
        <v>Junior Account Manager</v>
      </c>
      <c r="C55" s="4" t="str" cm="1">
        <f t="array" ref="C55">IFERROR(
  MEDIAN(
    IF(
      (Table1[Job Title]=B55)*
      (Table1[Salary]&lt;&gt;0)*
      (Table1[Country]=country)*
      (Table1[Education Level]=education_level),
      Table1[Salary]
    )
  ),
  "No Data"
)</f>
        <v>No Data</v>
      </c>
      <c r="D55" t="str">
        <v>Graphic Designer</v>
      </c>
      <c r="E55">
        <v>50000</v>
      </c>
      <c r="F55" s="2">
        <f t="shared" si="2"/>
        <v>50000</v>
      </c>
      <c r="G55" t="e">
        <f t="shared" si="3"/>
        <v>#N/A</v>
      </c>
      <c r="H55" s="3" cm="1">
        <f t="array" ref="H55">MEDIAN(IF(Table1[Job Title]=B55,Table1[Salary]))</f>
        <v>50000</v>
      </c>
    </row>
    <row r="56" spans="1:8" x14ac:dyDescent="0.3">
      <c r="A56" t="s">
        <v>83</v>
      </c>
      <c r="B56" t="str">
        <v>Junior Accountant</v>
      </c>
      <c r="C56" s="4" t="str" cm="1">
        <f t="array" ref="C56">IFERROR(
  MEDIAN(
    IF(
      (Table1[Job Title]=B56)*
      (Table1[Salary]&lt;&gt;0)*
      (Table1[Country]=country)*
      (Table1[Education Level]=education_level),
      Table1[Salary]
    )
  ),
  "No Data"
)</f>
        <v>No Data</v>
      </c>
      <c r="D56" t="str">
        <v>Junior Data Analyst</v>
      </c>
      <c r="E56">
        <v>50000</v>
      </c>
      <c r="F56" s="2">
        <f t="shared" si="2"/>
        <v>50000</v>
      </c>
      <c r="G56" t="e">
        <f t="shared" si="3"/>
        <v>#N/A</v>
      </c>
      <c r="H56" s="3" cm="1">
        <f t="array" ref="H56">MEDIAN(IF(Table1[Job Title]=B56,Table1[Salary]))</f>
        <v>40000</v>
      </c>
    </row>
    <row r="57" spans="1:8" x14ac:dyDescent="0.3">
      <c r="A57" t="s">
        <v>84</v>
      </c>
      <c r="B57" t="str">
        <v>Junior Advertising Coordinator</v>
      </c>
      <c r="C57" s="4" t="str" cm="1">
        <f t="array" ref="C57">IFERROR(
  MEDIAN(
    IF(
      (Table1[Job Title]=B57)*
      (Table1[Salary]&lt;&gt;0)*
      (Table1[Country]=country)*
      (Table1[Education Level]=education_level),
      Table1[Salary]
    )
  ),
  "No Data"
)</f>
        <v>No Data</v>
      </c>
      <c r="D57" t="str">
        <v>Junior Financial Analyst</v>
      </c>
      <c r="E57">
        <v>50000</v>
      </c>
      <c r="F57" s="2">
        <f t="shared" si="2"/>
        <v>50000</v>
      </c>
      <c r="G57" t="e">
        <f t="shared" si="3"/>
        <v>#N/A</v>
      </c>
      <c r="H57" s="3" cm="1">
        <f t="array" ref="H57">MEDIAN(IF(Table1[Job Title]=B57,Table1[Salary]))</f>
        <v>45000</v>
      </c>
    </row>
    <row r="58" spans="1:8" x14ac:dyDescent="0.3">
      <c r="A58" t="s">
        <v>85</v>
      </c>
      <c r="B58" t="str">
        <v>Junior Business Analyst</v>
      </c>
      <c r="C58" s="4" cm="1">
        <f t="array" ref="C58">IFERROR(
  MEDIAN(
    IF(
      (Table1[Job Title]=B58)*
      (Table1[Salary]&lt;&gt;0)*
      (Table1[Country]=country)*
      (Table1[Education Level]=education_level),
      Table1[Salary]
    )
  ),
  "No Data"
)</f>
        <v>40000</v>
      </c>
      <c r="D58" t="str">
        <v>Junior Operations Analyst</v>
      </c>
      <c r="E58">
        <v>50000</v>
      </c>
      <c r="F58" s="2">
        <f t="shared" si="2"/>
        <v>50000</v>
      </c>
      <c r="G58" t="e">
        <f t="shared" si="3"/>
        <v>#N/A</v>
      </c>
      <c r="H58" s="3" cm="1">
        <f t="array" ref="H58">MEDIAN(IF(Table1[Job Title]=B58,Table1[Salary]))</f>
        <v>50000</v>
      </c>
    </row>
    <row r="59" spans="1:8" x14ac:dyDescent="0.3">
      <c r="A59" t="s">
        <v>86</v>
      </c>
      <c r="B59" t="str">
        <v>Junior Business Development Associate</v>
      </c>
      <c r="C59" s="4" cm="1">
        <f t="array" ref="C59">IFERROR(
  MEDIAN(
    IF(
      (Table1[Job Title]=B59)*
      (Table1[Salary]&lt;&gt;0)*
      (Table1[Country]=country)*
      (Table1[Education Level]=education_level),
      Table1[Salary]
    )
  ),
  "No Data"
)</f>
        <v>40000</v>
      </c>
      <c r="D59" t="str">
        <v>Junior Software Engineer</v>
      </c>
      <c r="E59">
        <v>48000</v>
      </c>
      <c r="F59" s="2">
        <f t="shared" si="2"/>
        <v>48000</v>
      </c>
      <c r="G59" t="e">
        <f t="shared" si="3"/>
        <v>#N/A</v>
      </c>
      <c r="H59" s="3" cm="1">
        <f t="array" ref="H59">MEDIAN(IF(Table1[Job Title]=B59,Table1[Salary]))</f>
        <v>40000</v>
      </c>
    </row>
    <row r="60" spans="1:8" x14ac:dyDescent="0.3">
      <c r="A60" t="s">
        <v>87</v>
      </c>
      <c r="B60" t="str">
        <v>Junior Business Operations Analyst</v>
      </c>
      <c r="C60" s="4" cm="1">
        <f t="array" ref="C60">IFERROR(
  MEDIAN(
    IF(
      (Table1[Job Title]=B60)*
      (Table1[Salary]&lt;&gt;0)*
      (Table1[Country]=country)*
      (Table1[Education Level]=education_level),
      Table1[Salary]
    )
  ),
  "No Data"
)</f>
        <v>350</v>
      </c>
      <c r="D60" t="str">
        <v>Human Resources Coordinator</v>
      </c>
      <c r="E60">
        <v>45000</v>
      </c>
      <c r="F60" s="2">
        <f t="shared" si="2"/>
        <v>45000</v>
      </c>
      <c r="G60" t="e">
        <f t="shared" si="3"/>
        <v>#N/A</v>
      </c>
      <c r="H60" s="3" cm="1">
        <f t="array" ref="H60">MEDIAN(IF(Table1[Job Title]=B60,Table1[Salary]))</f>
        <v>17675</v>
      </c>
    </row>
    <row r="61" spans="1:8" x14ac:dyDescent="0.3">
      <c r="A61" t="s">
        <v>88</v>
      </c>
      <c r="B61" t="str">
        <v>Junior Copywriter</v>
      </c>
      <c r="C61" s="4" t="str" cm="1">
        <f t="array" ref="C61">IFERROR(
  MEDIAN(
    IF(
      (Table1[Job Title]=B61)*
      (Table1[Salary]&lt;&gt;0)*
      (Table1[Country]=country)*
      (Table1[Education Level]=education_level),
      Table1[Salary]
    )
  ),
  "No Data"
)</f>
        <v>No Data</v>
      </c>
      <c r="D61" t="str">
        <v>Junior Web Developer</v>
      </c>
      <c r="E61">
        <v>45000</v>
      </c>
      <c r="F61" s="2">
        <f t="shared" si="2"/>
        <v>45000</v>
      </c>
      <c r="G61" t="e">
        <f t="shared" si="3"/>
        <v>#N/A</v>
      </c>
      <c r="H61" s="3" cm="1">
        <f t="array" ref="H61">MEDIAN(IF(Table1[Job Title]=B61,Table1[Salary]))</f>
        <v>45000</v>
      </c>
    </row>
    <row r="62" spans="1:8" x14ac:dyDescent="0.3">
      <c r="A62" t="s">
        <v>89</v>
      </c>
      <c r="B62" t="str">
        <v>Junior Customer Support Specialist</v>
      </c>
      <c r="C62" s="4" cm="1">
        <f t="array" ref="C62">IFERROR(
  MEDIAN(
    IF(
      (Table1[Job Title]=B62)*
      (Table1[Salary]&lt;&gt;0)*
      (Table1[Country]=country)*
      (Table1[Education Level]=education_level),
      Table1[Salary]
    )
  ),
  "No Data"
)</f>
        <v>35000</v>
      </c>
      <c r="D62" t="str">
        <v>Copywriter</v>
      </c>
      <c r="E62">
        <v>40000</v>
      </c>
      <c r="F62" s="2">
        <f t="shared" si="2"/>
        <v>40000</v>
      </c>
      <c r="G62" t="e">
        <f t="shared" si="3"/>
        <v>#N/A</v>
      </c>
      <c r="H62" s="3" cm="1">
        <f t="array" ref="H62">MEDIAN(IF(Table1[Job Title]=B62,Table1[Salary]))</f>
        <v>35000</v>
      </c>
    </row>
    <row r="63" spans="1:8" x14ac:dyDescent="0.3">
      <c r="A63" t="s">
        <v>90</v>
      </c>
      <c r="B63" t="str">
        <v>Junior Data Analyst</v>
      </c>
      <c r="C63" s="4" cm="1">
        <f t="array" ref="C63">IFERROR(
  MEDIAN(
    IF(
      (Table1[Job Title]=B63)*
      (Table1[Salary]&lt;&gt;0)*
      (Table1[Country]=country)*
      (Table1[Education Level]=education_level),
      Table1[Salary]
    )
  ),
  "No Data"
)</f>
        <v>50000</v>
      </c>
      <c r="D63" t="str">
        <v>Customer Success Manager</v>
      </c>
      <c r="E63">
        <v>40000</v>
      </c>
      <c r="F63" s="2">
        <f t="shared" si="2"/>
        <v>40000</v>
      </c>
      <c r="G63" t="e">
        <f t="shared" si="3"/>
        <v>#N/A</v>
      </c>
      <c r="H63" s="3" cm="1">
        <f t="array" ref="H63">MEDIAN(IF(Table1[Job Title]=B63,Table1[Salary]))</f>
        <v>52000</v>
      </c>
    </row>
    <row r="64" spans="1:8" x14ac:dyDescent="0.3">
      <c r="A64" t="s">
        <v>91</v>
      </c>
      <c r="B64" t="str">
        <v>Junior Data Scientist</v>
      </c>
      <c r="C64" s="4" t="str" cm="1">
        <f t="array" ref="C64">IFERROR(
  MEDIAN(
    IF(
      (Table1[Job Title]=B64)*
      (Table1[Salary]&lt;&gt;0)*
      (Table1[Country]=country)*
      (Table1[Education Level]=education_level),
      Table1[Salary]
    )
  ),
  "No Data"
)</f>
        <v>No Data</v>
      </c>
      <c r="D64" t="str">
        <v>Junior Business Analyst</v>
      </c>
      <c r="E64">
        <v>40000</v>
      </c>
      <c r="F64" s="2">
        <f t="shared" si="2"/>
        <v>40000</v>
      </c>
      <c r="G64" t="e">
        <f t="shared" si="3"/>
        <v>#N/A</v>
      </c>
      <c r="H64" s="3" cm="1">
        <f t="array" ref="H64">MEDIAN(IF(Table1[Job Title]=B64,Table1[Salary]))</f>
        <v>45000</v>
      </c>
    </row>
    <row r="65" spans="1:8" x14ac:dyDescent="0.3">
      <c r="A65" t="s">
        <v>92</v>
      </c>
      <c r="B65" t="str">
        <v>Junior Designer</v>
      </c>
      <c r="C65" s="4" t="str" cm="1">
        <f t="array" ref="C65">IFERROR(
  MEDIAN(
    IF(
      (Table1[Job Title]=B65)*
      (Table1[Salary]&lt;&gt;0)*
      (Table1[Country]=country)*
      (Table1[Education Level]=education_level),
      Table1[Salary]
    )
  ),
  "No Data"
)</f>
        <v>No Data</v>
      </c>
      <c r="D65" t="str">
        <v>Junior Business Development Associate</v>
      </c>
      <c r="E65">
        <v>40000</v>
      </c>
      <c r="F65" s="2">
        <f t="shared" ref="F65:F96" si="4">IF($D65&lt;&gt;job_title,$E65,NA())</f>
        <v>40000</v>
      </c>
      <c r="G65" t="e">
        <f t="shared" ref="G65:G96" si="5">IF($D65=job_title,$E65,NA())</f>
        <v>#N/A</v>
      </c>
      <c r="H65" s="3" cm="1">
        <f t="array" ref="H65">MEDIAN(IF(Table1[Job Title]=B65,Table1[Salary]))</f>
        <v>40000</v>
      </c>
    </row>
    <row r="66" spans="1:8" x14ac:dyDescent="0.3">
      <c r="A66" t="s">
        <v>93</v>
      </c>
      <c r="B66" t="str">
        <v>Junior Developer</v>
      </c>
      <c r="C66" s="4" t="str" cm="1">
        <f t="array" ref="C66">IFERROR(
  MEDIAN(
    IF(
      (Table1[Job Title]=B66)*
      (Table1[Salary]&lt;&gt;0)*
      (Table1[Country]=country)*
      (Table1[Education Level]=education_level),
      Table1[Salary]
    )
  ),
  "No Data"
)</f>
        <v>No Data</v>
      </c>
      <c r="D66" t="str">
        <v>Junior Marketing Coordinator</v>
      </c>
      <c r="E66">
        <v>40000</v>
      </c>
      <c r="F66" s="2">
        <f t="shared" si="4"/>
        <v>40000</v>
      </c>
      <c r="G66" t="e">
        <f t="shared" si="5"/>
        <v>#N/A</v>
      </c>
      <c r="H66" s="3" cm="1">
        <f t="array" ref="H66">MEDIAN(IF(Table1[Job Title]=B66,Table1[Salary]))</f>
        <v>40000</v>
      </c>
    </row>
    <row r="67" spans="1:8" x14ac:dyDescent="0.3">
      <c r="A67" t="s">
        <v>94</v>
      </c>
      <c r="B67" t="str">
        <v>Junior Financial Advisor</v>
      </c>
      <c r="C67" s="4" cm="1">
        <f t="array" ref="C67">IFERROR(
  MEDIAN(
    IF(
      (Table1[Job Title]=B67)*
      (Table1[Salary]&lt;&gt;0)*
      (Table1[Country]=country)*
      (Table1[Education Level]=education_level),
      Table1[Salary]
    )
  ),
  "No Data"
)</f>
        <v>65000</v>
      </c>
      <c r="D67" t="str">
        <v>Junior Product Manager</v>
      </c>
      <c r="E67">
        <v>40000</v>
      </c>
      <c r="F67" s="2">
        <f t="shared" si="4"/>
        <v>40000</v>
      </c>
      <c r="G67" t="e">
        <f t="shared" si="5"/>
        <v>#N/A</v>
      </c>
      <c r="H67" s="3" cm="1">
        <f t="array" ref="H67">MEDIAN(IF(Table1[Job Title]=B67,Table1[Salary]))</f>
        <v>65000</v>
      </c>
    </row>
    <row r="68" spans="1:8" x14ac:dyDescent="0.3">
      <c r="A68" t="s">
        <v>95</v>
      </c>
      <c r="B68" t="str">
        <v>Junior Financial Analyst</v>
      </c>
      <c r="C68" s="4" cm="1">
        <f t="array" ref="C68">IFERROR(
  MEDIAN(
    IF(
      (Table1[Job Title]=B68)*
      (Table1[Salary]&lt;&gt;0)*
      (Table1[Country]=country)*
      (Table1[Education Level]=education_level),
      Table1[Salary]
    )
  ),
  "No Data"
)</f>
        <v>50000</v>
      </c>
      <c r="D68" t="str">
        <v>Junior Project Manager</v>
      </c>
      <c r="E68">
        <v>40000</v>
      </c>
      <c r="F68" s="2">
        <f t="shared" si="4"/>
        <v>40000</v>
      </c>
      <c r="G68" t="e">
        <f t="shared" si="5"/>
        <v>#N/A</v>
      </c>
      <c r="H68" s="3" cm="1">
        <f t="array" ref="H68">MEDIAN(IF(Table1[Job Title]=B68,Table1[Salary]))</f>
        <v>50000</v>
      </c>
    </row>
    <row r="69" spans="1:8" x14ac:dyDescent="0.3">
      <c r="A69" t="s">
        <v>96</v>
      </c>
      <c r="B69" t="str">
        <v>Junior HR Coordinator</v>
      </c>
      <c r="C69" s="4" cm="1">
        <f t="array" ref="C69">IFERROR(
  MEDIAN(
    IF(
      (Table1[Job Title]=B69)*
      (Table1[Salary]&lt;&gt;0)*
      (Table1[Country]=country)*
      (Table1[Education Level]=education_level),
      Table1[Salary]
    )
  ),
  "No Data"
)</f>
        <v>19250</v>
      </c>
      <c r="D69" t="str">
        <v>Junior Sales Representative</v>
      </c>
      <c r="E69">
        <v>40000</v>
      </c>
      <c r="F69" s="2">
        <f t="shared" si="4"/>
        <v>40000</v>
      </c>
      <c r="G69" t="e">
        <f t="shared" si="5"/>
        <v>#N/A</v>
      </c>
      <c r="H69" s="3" cm="1">
        <f t="array" ref="H69">MEDIAN(IF(Table1[Job Title]=B69,Table1[Salary]))</f>
        <v>35000</v>
      </c>
    </row>
    <row r="70" spans="1:8" x14ac:dyDescent="0.3">
      <c r="A70" t="s">
        <v>97</v>
      </c>
      <c r="B70" t="str">
        <v>Junior HR Generalist</v>
      </c>
      <c r="C70" s="4" cm="1">
        <f t="array" ref="C70">IFERROR(
  MEDIAN(
    IF(
      (Table1[Job Title]=B70)*
      (Table1[Salary]&lt;&gt;0)*
      (Table1[Country]=country)*
      (Table1[Education Level]=education_level),
      Table1[Salary]
    )
  ),
  "No Data"
)</f>
        <v>53500</v>
      </c>
      <c r="D70" t="str">
        <v>Help Desk Analyst</v>
      </c>
      <c r="E70">
        <v>35000</v>
      </c>
      <c r="F70" s="2">
        <f t="shared" si="4"/>
        <v>35000</v>
      </c>
      <c r="G70" t="e">
        <f t="shared" si="5"/>
        <v>#N/A</v>
      </c>
      <c r="H70" s="3" cm="1">
        <f t="array" ref="H70">MEDIAN(IF(Table1[Job Title]=B70,Table1[Salary]))</f>
        <v>35000</v>
      </c>
    </row>
    <row r="71" spans="1:8" x14ac:dyDescent="0.3">
      <c r="A71" t="s">
        <v>98</v>
      </c>
      <c r="B71" t="str">
        <v>Junior Marketing Analyst</v>
      </c>
      <c r="C71" s="4" cm="1">
        <f t="array" ref="C71">IFERROR(
  MEDIAN(
    IF(
      (Table1[Job Title]=B71)*
      (Table1[Salary]&lt;&gt;0)*
      (Table1[Country]=country)*
      (Table1[Education Level]=education_level),
      Table1[Salary]
    )
  ),
  "No Data"
)</f>
        <v>52500</v>
      </c>
      <c r="D71" t="str">
        <v>Junior Customer Support Specialist</v>
      </c>
      <c r="E71">
        <v>35000</v>
      </c>
      <c r="F71" s="2">
        <f t="shared" si="4"/>
        <v>35000</v>
      </c>
      <c r="G71" t="e">
        <f t="shared" si="5"/>
        <v>#N/A</v>
      </c>
      <c r="H71" s="3" cm="1">
        <f t="array" ref="H71">MEDIAN(IF(Table1[Job Title]=B71,Table1[Salary]))</f>
        <v>40000</v>
      </c>
    </row>
    <row r="72" spans="1:8" x14ac:dyDescent="0.3">
      <c r="A72" t="s">
        <v>99</v>
      </c>
      <c r="B72" t="str">
        <v>Junior Marketing Coordinator</v>
      </c>
      <c r="C72" s="4" cm="1">
        <f t="array" ref="C72">IFERROR(
  MEDIAN(
    IF(
      (Table1[Job Title]=B72)*
      (Table1[Salary]&lt;&gt;0)*
      (Table1[Country]=country)*
      (Table1[Education Level]=education_level),
      Table1[Salary]
    )
  ),
  "No Data"
)</f>
        <v>40000</v>
      </c>
      <c r="D72" t="str">
        <v>Junior Software Developer</v>
      </c>
      <c r="E72">
        <v>35000</v>
      </c>
      <c r="F72" s="2">
        <f t="shared" si="4"/>
        <v>35000</v>
      </c>
      <c r="G72" t="e">
        <f t="shared" si="5"/>
        <v>#N/A</v>
      </c>
      <c r="H72" s="3" cm="1">
        <f t="array" ref="H72">MEDIAN(IF(Table1[Job Title]=B72,Table1[Salary]))</f>
        <v>45000</v>
      </c>
    </row>
    <row r="73" spans="1:8" x14ac:dyDescent="0.3">
      <c r="A73" t="s">
        <v>100</v>
      </c>
      <c r="B73" t="str">
        <v>Junior Marketing Manager</v>
      </c>
      <c r="C73" s="4" cm="1">
        <f t="array" ref="C73">IFERROR(
  MEDIAN(
    IF(
      (Table1[Job Title]=B73)*
      (Table1[Salary]&lt;&gt;0)*
      (Table1[Country]=country)*
      (Table1[Education Level]=education_level),
      Table1[Salary]
    )
  ),
  "No Data"
)</f>
        <v>55000</v>
      </c>
      <c r="D73" t="str">
        <v>Sales Representative</v>
      </c>
      <c r="E73">
        <v>35000</v>
      </c>
      <c r="F73" s="2">
        <f t="shared" si="4"/>
        <v>35000</v>
      </c>
      <c r="G73" t="e">
        <f t="shared" si="5"/>
        <v>#N/A</v>
      </c>
      <c r="H73" s="3" cm="1">
        <f t="array" ref="H73">MEDIAN(IF(Table1[Job Title]=B73,Table1[Salary]))</f>
        <v>60000</v>
      </c>
    </row>
    <row r="74" spans="1:8" x14ac:dyDescent="0.3">
      <c r="A74" t="s">
        <v>101</v>
      </c>
      <c r="B74" t="str">
        <v>Junior Marketing Specialist</v>
      </c>
      <c r="C74" s="4" t="str" cm="1">
        <f t="array" ref="C74">IFERROR(
  MEDIAN(
    IF(
      (Table1[Job Title]=B74)*
      (Table1[Salary]&lt;&gt;0)*
      (Table1[Country]=country)*
      (Table1[Education Level]=education_level),
      Table1[Salary]
    )
  ),
  "No Data"
)</f>
        <v>No Data</v>
      </c>
      <c r="D74" t="str">
        <v>Junior HR Coordinator</v>
      </c>
      <c r="E74">
        <v>19250</v>
      </c>
      <c r="F74" s="2">
        <f t="shared" si="4"/>
        <v>19250</v>
      </c>
      <c r="G74" t="e">
        <f t="shared" si="5"/>
        <v>#N/A</v>
      </c>
      <c r="H74" s="3" cm="1">
        <f t="array" ref="H74">MEDIAN(IF(Table1[Job Title]=B74,Table1[Salary]))</f>
        <v>45000</v>
      </c>
    </row>
    <row r="75" spans="1:8" x14ac:dyDescent="0.3">
      <c r="A75" t="s">
        <v>102</v>
      </c>
      <c r="B75" t="str">
        <v>Junior Operations Analyst</v>
      </c>
      <c r="C75" s="4" cm="1">
        <f t="array" ref="C75">IFERROR(
  MEDIAN(
    IF(
      (Table1[Job Title]=B75)*
      (Table1[Salary]&lt;&gt;0)*
      (Table1[Country]=country)*
      (Table1[Education Level]=education_level),
      Table1[Salary]
    )
  ),
  "No Data"
)</f>
        <v>50000</v>
      </c>
      <c r="D75" t="str">
        <v>Junior Business Operations Analyst</v>
      </c>
      <c r="E75">
        <v>350</v>
      </c>
      <c r="F75" s="2">
        <f t="shared" si="4"/>
        <v>350</v>
      </c>
      <c r="G75" t="e">
        <f t="shared" si="5"/>
        <v>#N/A</v>
      </c>
      <c r="H75" s="3" cm="1">
        <f t="array" ref="H75">MEDIAN(IF(Table1[Job Title]=B75,Table1[Salary]))</f>
        <v>50000</v>
      </c>
    </row>
    <row r="76" spans="1:8" x14ac:dyDescent="0.3">
      <c r="A76" t="s">
        <v>103</v>
      </c>
      <c r="B76" t="str">
        <v>Junior Operations Coordinator</v>
      </c>
      <c r="C76" s="4" t="str" cm="1">
        <f t="array" ref="C76">IFERROR(
  MEDIAN(
    IF(
      (Table1[Job Title]=B76)*
      (Table1[Salary]&lt;&gt;0)*
      (Table1[Country]=country)*
      (Table1[Education Level]=education_level),
      Table1[Salary]
    )
  ),
  "No Data"
)</f>
        <v>No Data</v>
      </c>
      <c r="F76" s="2">
        <f t="shared" si="4"/>
        <v>0</v>
      </c>
      <c r="G76" t="e">
        <f t="shared" si="5"/>
        <v>#N/A</v>
      </c>
      <c r="H76" s="3" cm="1">
        <f t="array" ref="H76">MEDIAN(IF(Table1[Job Title]=B76,Table1[Salary]))</f>
        <v>40000</v>
      </c>
    </row>
    <row r="77" spans="1:8" x14ac:dyDescent="0.3">
      <c r="A77" t="s">
        <v>104</v>
      </c>
      <c r="B77" t="str">
        <v>Junior Operations Manager</v>
      </c>
      <c r="C77" s="4" t="str" cm="1">
        <f t="array" ref="C77">IFERROR(
  MEDIAN(
    IF(
      (Table1[Job Title]=B77)*
      (Table1[Salary]&lt;&gt;0)*
      (Table1[Country]=country)*
      (Table1[Education Level]=education_level),
      Table1[Salary]
    )
  ),
  "No Data"
)</f>
        <v>No Data</v>
      </c>
      <c r="F77" s="2">
        <f t="shared" si="4"/>
        <v>0</v>
      </c>
      <c r="G77" t="e">
        <f t="shared" si="5"/>
        <v>#N/A</v>
      </c>
      <c r="H77" s="3" cm="1">
        <f t="array" ref="H77">MEDIAN(IF(Table1[Job Title]=B77,Table1[Salary]))</f>
        <v>60000</v>
      </c>
    </row>
    <row r="78" spans="1:8" x14ac:dyDescent="0.3">
      <c r="A78" t="s">
        <v>105</v>
      </c>
      <c r="B78" t="str">
        <v>Junior Product Manager</v>
      </c>
      <c r="C78" s="4" cm="1">
        <f t="array" ref="C78">IFERROR(
  MEDIAN(
    IF(
      (Table1[Job Title]=B78)*
      (Table1[Salary]&lt;&gt;0)*
      (Table1[Country]=country)*
      (Table1[Education Level]=education_level),
      Table1[Salary]
    )
  ),
  "No Data"
)</f>
        <v>40000</v>
      </c>
      <c r="F78" s="2">
        <f t="shared" si="4"/>
        <v>0</v>
      </c>
      <c r="G78" t="e">
        <f t="shared" si="5"/>
        <v>#N/A</v>
      </c>
      <c r="H78" s="3" cm="1">
        <f t="array" ref="H78">MEDIAN(IF(Table1[Job Title]=B78,Table1[Salary]))</f>
        <v>60000</v>
      </c>
    </row>
    <row r="79" spans="1:8" x14ac:dyDescent="0.3">
      <c r="A79" t="s">
        <v>106</v>
      </c>
      <c r="B79" t="str">
        <v>Junior Project Manager</v>
      </c>
      <c r="C79" s="4" cm="1">
        <f t="array" ref="C79">IFERROR(
  MEDIAN(
    IF(
      (Table1[Job Title]=B79)*
      (Table1[Salary]&lt;&gt;0)*
      (Table1[Country]=country)*
      (Table1[Education Level]=education_level),
      Table1[Salary]
    )
  ),
  "No Data"
)</f>
        <v>40000</v>
      </c>
      <c r="F79" s="2">
        <f t="shared" si="4"/>
        <v>0</v>
      </c>
      <c r="G79" t="e">
        <f t="shared" si="5"/>
        <v>#N/A</v>
      </c>
      <c r="H79" s="3" cm="1">
        <f t="array" ref="H79">MEDIAN(IF(Table1[Job Title]=B79,Table1[Salary]))</f>
        <v>40000</v>
      </c>
    </row>
    <row r="80" spans="1:8" x14ac:dyDescent="0.3">
      <c r="A80" t="s">
        <v>107</v>
      </c>
      <c r="B80" t="str">
        <v>Junior Recruiter</v>
      </c>
      <c r="C80" s="4" t="str" cm="1">
        <f t="array" ref="C80">IFERROR(
  MEDIAN(
    IF(
      (Table1[Job Title]=B80)*
      (Table1[Salary]&lt;&gt;0)*
      (Table1[Country]=country)*
      (Table1[Education Level]=education_level),
      Table1[Salary]
    )
  ),
  "No Data"
)</f>
        <v>No Data</v>
      </c>
      <c r="F80" s="2">
        <f t="shared" si="4"/>
        <v>0</v>
      </c>
      <c r="G80" t="e">
        <f t="shared" si="5"/>
        <v>#N/A</v>
      </c>
      <c r="H80" s="3" cm="1">
        <f t="array" ref="H80">MEDIAN(IF(Table1[Job Title]=B80,Table1[Salary]))</f>
        <v>45000</v>
      </c>
    </row>
    <row r="81" spans="1:8" x14ac:dyDescent="0.3">
      <c r="A81" t="s">
        <v>108</v>
      </c>
      <c r="B81" t="str">
        <v>Junior Research Scientist</v>
      </c>
      <c r="C81" s="4" t="str" cm="1">
        <f t="array" ref="C81">IFERROR(
  MEDIAN(
    IF(
      (Table1[Job Title]=B81)*
      (Table1[Salary]&lt;&gt;0)*
      (Table1[Country]=country)*
      (Table1[Education Level]=education_level),
      Table1[Salary]
    )
  ),
  "No Data"
)</f>
        <v>No Data</v>
      </c>
      <c r="F81" s="2">
        <f t="shared" si="4"/>
        <v>0</v>
      </c>
      <c r="G81" t="e">
        <f t="shared" si="5"/>
        <v>#N/A</v>
      </c>
      <c r="H81" s="3" cm="1">
        <f t="array" ref="H81">MEDIAN(IF(Table1[Job Title]=B81,Table1[Salary]))</f>
        <v>50000</v>
      </c>
    </row>
    <row r="82" spans="1:8" x14ac:dyDescent="0.3">
      <c r="A82" t="s">
        <v>109</v>
      </c>
      <c r="B82" t="str">
        <v>Junior Sales Associate</v>
      </c>
      <c r="C82" s="4" t="str" cm="1">
        <f t="array" ref="C82">IFERROR(
  MEDIAN(
    IF(
      (Table1[Job Title]=B82)*
      (Table1[Salary]&lt;&gt;0)*
      (Table1[Country]=country)*
      (Table1[Education Level]=education_level),
      Table1[Salary]
    )
  ),
  "No Data"
)</f>
        <v>No Data</v>
      </c>
      <c r="F82" s="2">
        <f t="shared" si="4"/>
        <v>0</v>
      </c>
      <c r="G82" t="e">
        <f t="shared" si="5"/>
        <v>#N/A</v>
      </c>
      <c r="H82" s="3" cm="1">
        <f t="array" ref="H82">MEDIAN(IF(Table1[Job Title]=B82,Table1[Salary]))</f>
        <v>26000</v>
      </c>
    </row>
    <row r="83" spans="1:8" x14ac:dyDescent="0.3">
      <c r="A83" t="s">
        <v>110</v>
      </c>
      <c r="B83" t="str">
        <v>Junior Sales Representative</v>
      </c>
      <c r="C83" s="4" cm="1">
        <f t="array" ref="C83">IFERROR(
  MEDIAN(
    IF(
      (Table1[Job Title]=B83)*
      (Table1[Salary]&lt;&gt;0)*
      (Table1[Country]=country)*
      (Table1[Education Level]=education_level),
      Table1[Salary]
    )
  ),
  "No Data"
)</f>
        <v>40000</v>
      </c>
      <c r="F83" s="2">
        <f t="shared" si="4"/>
        <v>0</v>
      </c>
      <c r="G83" t="e">
        <f t="shared" si="5"/>
        <v>#N/A</v>
      </c>
      <c r="H83" s="3" cm="1">
        <f t="array" ref="H83">MEDIAN(IF(Table1[Job Title]=B83,Table1[Salary]))</f>
        <v>35000</v>
      </c>
    </row>
    <row r="84" spans="1:8" x14ac:dyDescent="0.3">
      <c r="A84" t="s">
        <v>111</v>
      </c>
      <c r="B84" t="str">
        <v>Junior Social Media Manager</v>
      </c>
      <c r="C84" s="4" t="str" cm="1">
        <f t="array" ref="C84">IFERROR(
  MEDIAN(
    IF(
      (Table1[Job Title]=B84)*
      (Table1[Salary]&lt;&gt;0)*
      (Table1[Country]=country)*
      (Table1[Education Level]=education_level),
      Table1[Salary]
    )
  ),
  "No Data"
)</f>
        <v>No Data</v>
      </c>
      <c r="F84" s="2">
        <f t="shared" si="4"/>
        <v>0</v>
      </c>
      <c r="G84" t="e">
        <f t="shared" si="5"/>
        <v>#N/A</v>
      </c>
      <c r="H84" s="3" cm="1">
        <f t="array" ref="H84">MEDIAN(IF(Table1[Job Title]=B84,Table1[Salary]))</f>
        <v>45000</v>
      </c>
    </row>
    <row r="85" spans="1:8" x14ac:dyDescent="0.3">
      <c r="A85" t="s">
        <v>112</v>
      </c>
      <c r="B85" t="str">
        <v>Junior Social Media Specialist</v>
      </c>
      <c r="C85" s="4" t="str" cm="1">
        <f t="array" ref="C85">IFERROR(
  MEDIAN(
    IF(
      (Table1[Job Title]=B85)*
      (Table1[Salary]&lt;&gt;0)*
      (Table1[Country]=country)*
      (Table1[Education Level]=education_level),
      Table1[Salary]
    )
  ),
  "No Data"
)</f>
        <v>No Data</v>
      </c>
      <c r="F85" s="2">
        <f t="shared" si="4"/>
        <v>0</v>
      </c>
      <c r="G85" t="e">
        <f t="shared" si="5"/>
        <v>#N/A</v>
      </c>
      <c r="H85" s="3" cm="1">
        <f t="array" ref="H85">MEDIAN(IF(Table1[Job Title]=B85,Table1[Salary]))</f>
        <v>45000</v>
      </c>
    </row>
    <row r="86" spans="1:8" x14ac:dyDescent="0.3">
      <c r="A86" t="s">
        <v>113</v>
      </c>
      <c r="B86" t="str">
        <v>Junior Software Developer</v>
      </c>
      <c r="C86" s="4" cm="1">
        <f t="array" ref="C86">IFERROR(
  MEDIAN(
    IF(
      (Table1[Job Title]=B86)*
      (Table1[Salary]&lt;&gt;0)*
      (Table1[Country]=country)*
      (Table1[Education Level]=education_level),
      Table1[Salary]
    )
  ),
  "No Data"
)</f>
        <v>35000</v>
      </c>
      <c r="F86" s="2">
        <f t="shared" si="4"/>
        <v>0</v>
      </c>
      <c r="G86" t="e">
        <f t="shared" si="5"/>
        <v>#N/A</v>
      </c>
      <c r="H86" s="3" cm="1">
        <f t="array" ref="H86">MEDIAN(IF(Table1[Job Title]=B86,Table1[Salary]))</f>
        <v>35000</v>
      </c>
    </row>
    <row r="87" spans="1:8" x14ac:dyDescent="0.3">
      <c r="A87" t="s">
        <v>114</v>
      </c>
      <c r="B87" t="str">
        <v>Junior Software Engineer</v>
      </c>
      <c r="C87" s="4" cm="1">
        <f t="array" ref="C87">IFERROR(
  MEDIAN(
    IF(
      (Table1[Job Title]=B87)*
      (Table1[Salary]&lt;&gt;0)*
      (Table1[Country]=country)*
      (Table1[Education Level]=education_level),
      Table1[Salary]
    )
  ),
  "No Data"
)</f>
        <v>48000</v>
      </c>
      <c r="F87" s="2">
        <f t="shared" si="4"/>
        <v>0</v>
      </c>
      <c r="G87" t="e">
        <f t="shared" si="5"/>
        <v>#N/A</v>
      </c>
      <c r="H87" s="3" cm="1">
        <f t="array" ref="H87">MEDIAN(IF(Table1[Job Title]=B87,Table1[Salary]))</f>
        <v>48000</v>
      </c>
    </row>
    <row r="88" spans="1:8" x14ac:dyDescent="0.3">
      <c r="A88" t="s">
        <v>115</v>
      </c>
      <c r="B88" t="str">
        <v>Junior UX Designer</v>
      </c>
      <c r="C88" s="4" t="str" cm="1">
        <f t="array" ref="C88">IFERROR(
  MEDIAN(
    IF(
      (Table1[Job Title]=B88)*
      (Table1[Salary]&lt;&gt;0)*
      (Table1[Country]=country)*
      (Table1[Education Level]=education_level),
      Table1[Salary]
    )
  ),
  "No Data"
)</f>
        <v>No Data</v>
      </c>
      <c r="F88" s="2">
        <f t="shared" si="4"/>
        <v>0</v>
      </c>
      <c r="G88" t="e">
        <f t="shared" si="5"/>
        <v>#N/A</v>
      </c>
      <c r="H88" s="3" cm="1">
        <f t="array" ref="H88">MEDIAN(IF(Table1[Job Title]=B88,Table1[Salary]))</f>
        <v>45000</v>
      </c>
    </row>
    <row r="89" spans="1:8" x14ac:dyDescent="0.3">
      <c r="A89" t="s">
        <v>116</v>
      </c>
      <c r="B89" t="str">
        <v>Junior Web Designer</v>
      </c>
      <c r="C89" s="4" t="str" cm="1">
        <f t="array" ref="C89">IFERROR(
  MEDIAN(
    IF(
      (Table1[Job Title]=B89)*
      (Table1[Salary]&lt;&gt;0)*
      (Table1[Country]=country)*
      (Table1[Education Level]=education_level),
      Table1[Salary]
    )
  ),
  "No Data"
)</f>
        <v>No Data</v>
      </c>
      <c r="F89" s="2">
        <f t="shared" si="4"/>
        <v>0</v>
      </c>
      <c r="G89" t="e">
        <f t="shared" si="5"/>
        <v>#N/A</v>
      </c>
      <c r="H89" s="3" cm="1">
        <f t="array" ref="H89">MEDIAN(IF(Table1[Job Title]=B89,Table1[Salary]))</f>
        <v>45000</v>
      </c>
    </row>
    <row r="90" spans="1:8" x14ac:dyDescent="0.3">
      <c r="A90" t="s">
        <v>117</v>
      </c>
      <c r="B90" t="str">
        <v>Junior Web Developer</v>
      </c>
      <c r="C90" s="4" cm="1">
        <f t="array" ref="C90">IFERROR(
  MEDIAN(
    IF(
      (Table1[Job Title]=B90)*
      (Table1[Salary]&lt;&gt;0)*
      (Table1[Country]=country)*
      (Table1[Education Level]=education_level),
      Table1[Salary]
    )
  ),
  "No Data"
)</f>
        <v>45000</v>
      </c>
      <c r="F90" s="2">
        <f t="shared" si="4"/>
        <v>0</v>
      </c>
      <c r="G90" t="e">
        <f t="shared" si="5"/>
        <v>#N/A</v>
      </c>
      <c r="H90" s="3" cm="1">
        <f t="array" ref="H90">MEDIAN(IF(Table1[Job Title]=B90,Table1[Salary]))</f>
        <v>45000</v>
      </c>
    </row>
    <row r="91" spans="1:8" x14ac:dyDescent="0.3">
      <c r="A91" t="s">
        <v>118</v>
      </c>
      <c r="B91" t="str">
        <v>Juniour HR Coordinator</v>
      </c>
      <c r="C91" s="4" t="str" cm="1">
        <f t="array" ref="C91">IFERROR(
  MEDIAN(
    IF(
      (Table1[Job Title]=B91)*
      (Table1[Salary]&lt;&gt;0)*
      (Table1[Country]=country)*
      (Table1[Education Level]=education_level),
      Table1[Salary]
    )
  ),
  "No Data"
)</f>
        <v>No Data</v>
      </c>
      <c r="F91" s="2">
        <f t="shared" si="4"/>
        <v>0</v>
      </c>
      <c r="G91" t="e">
        <f t="shared" si="5"/>
        <v>#N/A</v>
      </c>
      <c r="H91" s="3" cm="1">
        <f t="array" ref="H91">MEDIAN(IF(Table1[Job Title]=B91,Table1[Salary]))</f>
        <v>32000</v>
      </c>
    </row>
    <row r="92" spans="1:8" x14ac:dyDescent="0.3">
      <c r="A92" t="s">
        <v>119</v>
      </c>
      <c r="B92" t="str">
        <v>Juniour HR Generalist</v>
      </c>
      <c r="C92" s="4" t="str" cm="1">
        <f t="array" ref="C92">IFERROR(
  MEDIAN(
    IF(
      (Table1[Job Title]=B92)*
      (Table1[Salary]&lt;&gt;0)*
      (Table1[Country]=country)*
      (Table1[Education Level]=education_level),
      Table1[Salary]
    )
  ),
  "No Data"
)</f>
        <v>No Data</v>
      </c>
      <c r="F92" s="2">
        <f t="shared" si="4"/>
        <v>0</v>
      </c>
      <c r="G92" t="e">
        <f t="shared" si="5"/>
        <v>#N/A</v>
      </c>
      <c r="H92" s="3" cm="1">
        <f t="array" ref="H92">MEDIAN(IF(Table1[Job Title]=B92,Table1[Salary]))</f>
        <v>43000</v>
      </c>
    </row>
    <row r="93" spans="1:8" x14ac:dyDescent="0.3">
      <c r="A93" t="s">
        <v>120</v>
      </c>
      <c r="B93" t="str">
        <v>Marketing Analyst</v>
      </c>
      <c r="C93" s="4" cm="1">
        <f t="array" ref="C93">IFERROR(
  MEDIAN(
    IF(
      (Table1[Job Title]=B93)*
      (Table1[Salary]&lt;&gt;0)*
      (Table1[Country]=country)*
      (Table1[Education Level]=education_level),
      Table1[Salary]
    )
  ),
  "No Data"
)</f>
        <v>65000</v>
      </c>
      <c r="F93" s="2">
        <f t="shared" si="4"/>
        <v>0</v>
      </c>
      <c r="G93" t="e">
        <f t="shared" si="5"/>
        <v>#N/A</v>
      </c>
      <c r="H93" s="3" cm="1">
        <f t="array" ref="H93">MEDIAN(IF(Table1[Job Title]=B93,Table1[Salary]))</f>
        <v>65000</v>
      </c>
    </row>
    <row r="94" spans="1:8" x14ac:dyDescent="0.3">
      <c r="A94" t="s">
        <v>121</v>
      </c>
      <c r="B94" t="str">
        <v>Marketing Coordinator</v>
      </c>
      <c r="C94" s="4" cm="1">
        <f t="array" ref="C94">IFERROR(
  MEDIAN(
    IF(
      (Table1[Job Title]=B94)*
      (Table1[Salary]&lt;&gt;0)*
      (Table1[Country]=country)*
      (Table1[Education Level]=education_level),
      Table1[Salary]
    )
  ),
  "No Data"
)</f>
        <v>65000</v>
      </c>
      <c r="F94" s="2">
        <f t="shared" si="4"/>
        <v>0</v>
      </c>
      <c r="G94" t="e">
        <f t="shared" si="5"/>
        <v>#N/A</v>
      </c>
      <c r="H94" s="3" cm="1">
        <f t="array" ref="H94">MEDIAN(IF(Table1[Job Title]=B94,Table1[Salary]))</f>
        <v>85000</v>
      </c>
    </row>
    <row r="95" spans="1:8" x14ac:dyDescent="0.3">
      <c r="A95" t="s">
        <v>122</v>
      </c>
      <c r="B95" t="str">
        <v>Marketing Director</v>
      </c>
      <c r="C95" s="4" t="str" cm="1">
        <f t="array" ref="C95">IFERROR(
  MEDIAN(
    IF(
      (Table1[Job Title]=B95)*
      (Table1[Salary]&lt;&gt;0)*
      (Table1[Country]=country)*
      (Table1[Education Level]=education_level),
      Table1[Salary]
    )
  ),
  "No Data"
)</f>
        <v>No Data</v>
      </c>
      <c r="F95" s="2">
        <f t="shared" si="4"/>
        <v>0</v>
      </c>
      <c r="G95" t="e">
        <f t="shared" si="5"/>
        <v>#N/A</v>
      </c>
      <c r="H95" s="3" cm="1">
        <f t="array" ref="H95">MEDIAN(IF(Table1[Job Title]=B95,Table1[Salary]))</f>
        <v>190000</v>
      </c>
    </row>
    <row r="96" spans="1:8" x14ac:dyDescent="0.3">
      <c r="A96" t="s">
        <v>123</v>
      </c>
      <c r="B96" t="str">
        <v>Marketing Manager</v>
      </c>
      <c r="C96" s="4" cm="1">
        <f t="array" ref="C96">IFERROR(
  MEDIAN(
    IF(
      (Table1[Job Title]=B96)*
      (Table1[Salary]&lt;&gt;0)*
      (Table1[Country]=country)*
      (Table1[Education Level]=education_level),
      Table1[Salary]
    )
  ),
  "No Data"
)</f>
        <v>65000</v>
      </c>
      <c r="F96" s="2">
        <f t="shared" si="4"/>
        <v>0</v>
      </c>
      <c r="G96" t="e">
        <f t="shared" si="5"/>
        <v>#N/A</v>
      </c>
      <c r="H96" s="3" cm="1">
        <f t="array" ref="H96">MEDIAN(IF(Table1[Job Title]=B96,Table1[Salary]))</f>
        <v>120000</v>
      </c>
    </row>
    <row r="97" spans="1:8" x14ac:dyDescent="0.3">
      <c r="A97" t="s">
        <v>124</v>
      </c>
      <c r="B97" t="str">
        <v>Marketing Specialist</v>
      </c>
      <c r="C97" s="4" t="str" cm="1">
        <f t="array" ref="C97">IFERROR(
  MEDIAN(
    IF(
      (Table1[Job Title]=B97)*
      (Table1[Salary]&lt;&gt;0)*
      (Table1[Country]=country)*
      (Table1[Education Level]=education_level),
      Table1[Salary]
    )
  ),
  "No Data"
)</f>
        <v>No Data</v>
      </c>
      <c r="F97" s="2">
        <f t="shared" ref="F97:F128" si="6">IF($D97&lt;&gt;job_title,$E97,NA())</f>
        <v>0</v>
      </c>
      <c r="G97" t="e">
        <f t="shared" ref="G97:G128" si="7">IF($D97=job_title,$E97,NA())</f>
        <v>#N/A</v>
      </c>
      <c r="H97" s="3" cm="1">
        <f t="array" ref="H97">MEDIAN(IF(Table1[Job Title]=B97,Table1[Salary]))</f>
        <v>65000</v>
      </c>
    </row>
    <row r="98" spans="1:8" x14ac:dyDescent="0.3">
      <c r="A98" t="s">
        <v>125</v>
      </c>
      <c r="B98" t="str">
        <v>Network Engineer</v>
      </c>
      <c r="C98" s="4" t="str" cm="1">
        <f t="array" ref="C98">IFERROR(
  MEDIAN(
    IF(
      (Table1[Job Title]=B98)*
      (Table1[Salary]&lt;&gt;0)*
      (Table1[Country]=country)*
      (Table1[Education Level]=education_level),
      Table1[Salary]
    )
  ),
  "No Data"
)</f>
        <v>No Data</v>
      </c>
      <c r="F98" s="2">
        <f t="shared" si="6"/>
        <v>0</v>
      </c>
      <c r="G98" t="e">
        <f t="shared" si="7"/>
        <v>#N/A</v>
      </c>
      <c r="H98" s="3" cm="1">
        <f t="array" ref="H98">MEDIAN(IF(Table1[Job Title]=B98,Table1[Salary]))</f>
        <v>60000</v>
      </c>
    </row>
    <row r="99" spans="1:8" x14ac:dyDescent="0.3">
      <c r="A99" t="s">
        <v>126</v>
      </c>
      <c r="B99" t="str">
        <v>Office Manager</v>
      </c>
      <c r="C99" s="4" cm="1">
        <f t="array" ref="C99">IFERROR(
  MEDIAN(
    IF(
      (Table1[Job Title]=B99)*
      (Table1[Salary]&lt;&gt;0)*
      (Table1[Country]=country)*
      (Table1[Education Level]=education_level),
      Table1[Salary]
    )
  ),
  "No Data"
)</f>
        <v>65000</v>
      </c>
      <c r="F99" s="2">
        <f t="shared" si="6"/>
        <v>0</v>
      </c>
      <c r="G99" t="e">
        <f t="shared" si="7"/>
        <v>#N/A</v>
      </c>
      <c r="H99" s="3" cm="1">
        <f t="array" ref="H99">MEDIAN(IF(Table1[Job Title]=B99,Table1[Salary]))</f>
        <v>65000</v>
      </c>
    </row>
    <row r="100" spans="1:8" x14ac:dyDescent="0.3">
      <c r="A100" t="s">
        <v>127</v>
      </c>
      <c r="B100" t="str">
        <v>Operations Analyst</v>
      </c>
      <c r="C100" s="4" t="str" cm="1">
        <f t="array" ref="C100">IFERROR(
  MEDIAN(
    IF(
      (Table1[Job Title]=B100)*
      (Table1[Salary]&lt;&gt;0)*
      (Table1[Country]=country)*
      (Table1[Education Level]=education_level),
      Table1[Salary]
    )
  ),
  "No Data"
)</f>
        <v>No Data</v>
      </c>
      <c r="F100" s="2">
        <f t="shared" si="6"/>
        <v>0</v>
      </c>
      <c r="G100" t="e">
        <f t="shared" si="7"/>
        <v>#N/A</v>
      </c>
      <c r="H100" s="3" cm="1">
        <f t="array" ref="H100">MEDIAN(IF(Table1[Job Title]=B100,Table1[Salary]))</f>
        <v>110000</v>
      </c>
    </row>
    <row r="101" spans="1:8" x14ac:dyDescent="0.3">
      <c r="A101" t="s">
        <v>128</v>
      </c>
      <c r="B101" t="str">
        <v>Operations Director</v>
      </c>
      <c r="C101" s="4" t="str" cm="1">
        <f t="array" ref="C101">IFERROR(
  MEDIAN(
    IF(
      (Table1[Job Title]=B101)*
      (Table1[Salary]&lt;&gt;0)*
      (Table1[Country]=country)*
      (Table1[Education Level]=education_level),
      Table1[Salary]
    )
  ),
  "No Data"
)</f>
        <v>No Data</v>
      </c>
      <c r="F101" s="2">
        <f t="shared" si="6"/>
        <v>0</v>
      </c>
      <c r="G101" t="e">
        <f t="shared" si="7"/>
        <v>#N/A</v>
      </c>
      <c r="H101" s="3" cm="1">
        <f t="array" ref="H101">MEDIAN(IF(Table1[Job Title]=B101,Table1[Salary]))</f>
        <v>190000</v>
      </c>
    </row>
    <row r="102" spans="1:8" x14ac:dyDescent="0.3">
      <c r="A102" t="s">
        <v>129</v>
      </c>
      <c r="B102" t="str">
        <v>Operations Manager</v>
      </c>
      <c r="C102" s="4" cm="1">
        <f t="array" ref="C102">IFERROR(
  MEDIAN(
    IF(
      (Table1[Job Title]=B102)*
      (Table1[Salary]&lt;&gt;0)*
      (Table1[Country]=country)*
      (Table1[Education Level]=education_level),
      Table1[Salary]
    )
  ),
  "No Data"
)</f>
        <v>101000</v>
      </c>
      <c r="F102" s="2">
        <f t="shared" si="6"/>
        <v>0</v>
      </c>
      <c r="G102" t="e">
        <f t="shared" si="7"/>
        <v>#N/A</v>
      </c>
      <c r="H102" s="3" cm="1">
        <f t="array" ref="H102">MEDIAN(IF(Table1[Job Title]=B102,Table1[Salary]))</f>
        <v>96000</v>
      </c>
    </row>
    <row r="103" spans="1:8" x14ac:dyDescent="0.3">
      <c r="A103" t="s">
        <v>130</v>
      </c>
      <c r="B103" t="str">
        <v>Principal Engineer</v>
      </c>
      <c r="C103" s="4" t="str" cm="1">
        <f t="array" ref="C103">IFERROR(
  MEDIAN(
    IF(
      (Table1[Job Title]=B103)*
      (Table1[Salary]&lt;&gt;0)*
      (Table1[Country]=country)*
      (Table1[Education Level]=education_level),
      Table1[Salary]
    )
  ),
  "No Data"
)</f>
        <v>No Data</v>
      </c>
      <c r="F103" s="2">
        <f t="shared" si="6"/>
        <v>0</v>
      </c>
      <c r="G103" t="e">
        <f t="shared" si="7"/>
        <v>#N/A</v>
      </c>
      <c r="H103" s="3" cm="1">
        <f t="array" ref="H103">MEDIAN(IF(Table1[Job Title]=B103,Table1[Salary]))</f>
        <v>170000</v>
      </c>
    </row>
    <row r="104" spans="1:8" x14ac:dyDescent="0.3">
      <c r="A104" t="s">
        <v>131</v>
      </c>
      <c r="B104" t="str">
        <v>Principal Scientist</v>
      </c>
      <c r="C104" s="4" t="str" cm="1">
        <f t="array" ref="C104">IFERROR(
  MEDIAN(
    IF(
      (Table1[Job Title]=B104)*
      (Table1[Salary]&lt;&gt;0)*
      (Table1[Country]=country)*
      (Table1[Education Level]=education_level),
      Table1[Salary]
    )
  ),
  "No Data"
)</f>
        <v>No Data</v>
      </c>
      <c r="F104" s="2">
        <f t="shared" si="6"/>
        <v>0</v>
      </c>
      <c r="G104" t="e">
        <f t="shared" si="7"/>
        <v>#N/A</v>
      </c>
      <c r="H104" s="3" cm="1">
        <f t="array" ref="H104">MEDIAN(IF(Table1[Job Title]=B104,Table1[Salary]))</f>
        <v>120000</v>
      </c>
    </row>
    <row r="105" spans="1:8" x14ac:dyDescent="0.3">
      <c r="A105" t="s">
        <v>132</v>
      </c>
      <c r="B105" t="str">
        <v>Product Designer</v>
      </c>
      <c r="C105" s="4" cm="1">
        <f t="array" ref="C105">IFERROR(
  MEDIAN(
    IF(
      (Table1[Job Title]=B105)*
      (Table1[Salary]&lt;&gt;0)*
      (Table1[Country]=country)*
      (Table1[Education Level]=education_level),
      Table1[Salary]
    )
  ),
  "No Data"
)</f>
        <v>55000</v>
      </c>
      <c r="F105" s="2">
        <f t="shared" si="6"/>
        <v>0</v>
      </c>
      <c r="G105" t="e">
        <f t="shared" si="7"/>
        <v>#N/A</v>
      </c>
      <c r="H105" s="3" cm="1">
        <f t="array" ref="H105">MEDIAN(IF(Table1[Job Title]=B105,Table1[Salary]))</f>
        <v>55000</v>
      </c>
    </row>
    <row r="106" spans="1:8" x14ac:dyDescent="0.3">
      <c r="A106" t="s">
        <v>133</v>
      </c>
      <c r="B106" t="str">
        <v>Product Manager</v>
      </c>
      <c r="C106" s="4" cm="1">
        <f t="array" ref="C106">IFERROR(
  MEDIAN(
    IF(
      (Table1[Job Title]=B106)*
      (Table1[Salary]&lt;&gt;0)*
      (Table1[Country]=country)*
      (Table1[Education Level]=education_level),
      Table1[Salary]
    )
  ),
  "No Data"
)</f>
        <v>120000</v>
      </c>
      <c r="F106" s="2">
        <f t="shared" si="6"/>
        <v>0</v>
      </c>
      <c r="G106" t="e">
        <f t="shared" si="7"/>
        <v>#N/A</v>
      </c>
      <c r="H106" s="3" cm="1">
        <f t="array" ref="H106">MEDIAN(IF(Table1[Job Title]=B106,Table1[Salary]))</f>
        <v>150000</v>
      </c>
    </row>
    <row r="107" spans="1:8" x14ac:dyDescent="0.3">
      <c r="A107" t="s">
        <v>134</v>
      </c>
      <c r="B107" t="str">
        <v>Product Marketing Manager</v>
      </c>
      <c r="C107" s="4" t="str" cm="1">
        <f t="array" ref="C107">IFERROR(
  MEDIAN(
    IF(
      (Table1[Job Title]=B107)*
      (Table1[Salary]&lt;&gt;0)*
      (Table1[Country]=country)*
      (Table1[Education Level]=education_level),
      Table1[Salary]
    )
  ),
  "No Data"
)</f>
        <v>No Data</v>
      </c>
      <c r="F107" s="2">
        <f t="shared" si="6"/>
        <v>0</v>
      </c>
      <c r="G107" t="e">
        <f t="shared" si="7"/>
        <v>#N/A</v>
      </c>
      <c r="H107" s="3" cm="1">
        <f t="array" ref="H107">MEDIAN(IF(Table1[Job Title]=B107,Table1[Salary]))</f>
        <v>95000</v>
      </c>
    </row>
    <row r="108" spans="1:8" x14ac:dyDescent="0.3">
      <c r="A108" t="s">
        <v>135</v>
      </c>
      <c r="B108" t="str">
        <v>Project Engineer</v>
      </c>
      <c r="C108" s="4" t="str" cm="1">
        <f t="array" ref="C108">IFERROR(
  MEDIAN(
    IF(
      (Table1[Job Title]=B108)*
      (Table1[Salary]&lt;&gt;0)*
      (Table1[Country]=country)*
      (Table1[Education Level]=education_level),
      Table1[Salary]
    )
  ),
  "No Data"
)</f>
        <v>No Data</v>
      </c>
      <c r="F108" s="2">
        <f t="shared" si="6"/>
        <v>0</v>
      </c>
      <c r="G108" t="e">
        <f t="shared" si="7"/>
        <v>#N/A</v>
      </c>
      <c r="H108" s="3" cm="1">
        <f t="array" ref="H108">MEDIAN(IF(Table1[Job Title]=B108,Table1[Salary]))</f>
        <v>115000</v>
      </c>
    </row>
    <row r="109" spans="1:8" x14ac:dyDescent="0.3">
      <c r="A109" t="s">
        <v>136</v>
      </c>
      <c r="B109" t="str">
        <v>Project Manager</v>
      </c>
      <c r="C109" s="4" cm="1">
        <f t="array" ref="C109">IFERROR(
  MEDIAN(
    IF(
      (Table1[Job Title]=B109)*
      (Table1[Salary]&lt;&gt;0)*
      (Table1[Country]=country)*
      (Table1[Education Level]=education_level),
      Table1[Salary]
    )
  ),
  "No Data"
)</f>
        <v>115000</v>
      </c>
      <c r="F109" s="2">
        <f t="shared" si="6"/>
        <v>0</v>
      </c>
      <c r="G109" t="e">
        <f t="shared" si="7"/>
        <v>#N/A</v>
      </c>
      <c r="H109" s="3" cm="1">
        <f t="array" ref="H109">MEDIAN(IF(Table1[Job Title]=B109,Table1[Salary]))</f>
        <v>120000</v>
      </c>
    </row>
    <row r="110" spans="1:8" x14ac:dyDescent="0.3">
      <c r="A110" t="s">
        <v>137</v>
      </c>
      <c r="B110" t="str">
        <v>Public Relations Manager</v>
      </c>
      <c r="C110" s="4" t="str" cm="1">
        <f t="array" ref="C110">IFERROR(
  MEDIAN(
    IF(
      (Table1[Job Title]=B110)*
      (Table1[Salary]&lt;&gt;0)*
      (Table1[Country]=country)*
      (Table1[Education Level]=education_level),
      Table1[Salary]
    )
  ),
  "No Data"
)</f>
        <v>No Data</v>
      </c>
      <c r="F110" s="2">
        <f t="shared" si="6"/>
        <v>0</v>
      </c>
      <c r="G110" t="e">
        <f t="shared" si="7"/>
        <v>#N/A</v>
      </c>
      <c r="H110" s="3" cm="1">
        <f t="array" ref="H110">MEDIAN(IF(Table1[Job Title]=B110,Table1[Salary]))</f>
        <v>90000</v>
      </c>
    </row>
    <row r="111" spans="1:8" x14ac:dyDescent="0.3">
      <c r="A111" t="s">
        <v>138</v>
      </c>
      <c r="B111" t="str">
        <v>Receptionist</v>
      </c>
      <c r="C111" s="4" t="str" cm="1">
        <f t="array" ref="C111">IFERROR(
  MEDIAN(
    IF(
      (Table1[Job Title]=B111)*
      (Table1[Salary]&lt;&gt;0)*
      (Table1[Country]=country)*
      (Table1[Education Level]=education_level),
      Table1[Salary]
    )
  ),
  "No Data"
)</f>
        <v>No Data</v>
      </c>
      <c r="F111" s="2">
        <f t="shared" si="6"/>
        <v>0</v>
      </c>
      <c r="G111" t="e">
        <f t="shared" si="7"/>
        <v>#N/A</v>
      </c>
      <c r="H111" s="3" cm="1">
        <f t="array" ref="H111">MEDIAN(IF(Table1[Job Title]=B111,Table1[Salary]))</f>
        <v>25000</v>
      </c>
    </row>
    <row r="112" spans="1:8" x14ac:dyDescent="0.3">
      <c r="A112" t="s">
        <v>139</v>
      </c>
      <c r="B112" t="str">
        <v>Recruiter</v>
      </c>
      <c r="C112" s="4" cm="1">
        <f t="array" ref="C112">IFERROR(
  MEDIAN(
    IF(
      (Table1[Job Title]=B112)*
      (Table1[Salary]&lt;&gt;0)*
      (Table1[Country]=country)*
      (Table1[Education Level]=education_level),
      Table1[Salary]
    )
  ),
  "No Data"
)</f>
        <v>70000</v>
      </c>
      <c r="F112" s="2">
        <f t="shared" si="6"/>
        <v>0</v>
      </c>
      <c r="G112" t="e">
        <f t="shared" si="7"/>
        <v>#N/A</v>
      </c>
      <c r="H112" s="3" cm="1">
        <f t="array" ref="H112">MEDIAN(IF(Table1[Job Title]=B112,Table1[Salary]))</f>
        <v>65000</v>
      </c>
    </row>
    <row r="113" spans="1:8" x14ac:dyDescent="0.3">
      <c r="A113" t="s">
        <v>140</v>
      </c>
      <c r="B113" t="str">
        <v>Research Director</v>
      </c>
      <c r="C113" s="4" t="str" cm="1">
        <f t="array" ref="C113">IFERROR(
  MEDIAN(
    IF(
      (Table1[Job Title]=B113)*
      (Table1[Salary]&lt;&gt;0)*
      (Table1[Country]=country)*
      (Table1[Education Level]=education_level),
      Table1[Salary]
    )
  ),
  "No Data"
)</f>
        <v>No Data</v>
      </c>
      <c r="F113" s="2">
        <f t="shared" si="6"/>
        <v>0</v>
      </c>
      <c r="G113" t="e">
        <f t="shared" si="7"/>
        <v>#N/A</v>
      </c>
      <c r="H113" s="3" cm="1">
        <f t="array" ref="H113">MEDIAN(IF(Table1[Job Title]=B113,Table1[Salary]))</f>
        <v>160000</v>
      </c>
    </row>
    <row r="114" spans="1:8" x14ac:dyDescent="0.3">
      <c r="A114" t="s">
        <v>141</v>
      </c>
      <c r="B114" t="str">
        <v>Research Scientist</v>
      </c>
      <c r="C114" s="4" t="str" cm="1">
        <f t="array" ref="C114">IFERROR(
  MEDIAN(
    IF(
      (Table1[Job Title]=B114)*
      (Table1[Salary]&lt;&gt;0)*
      (Table1[Country]=country)*
      (Table1[Education Level]=education_level),
      Table1[Salary]
    )
  ),
  "No Data"
)</f>
        <v>No Data</v>
      </c>
      <c r="F114" s="2">
        <f t="shared" si="6"/>
        <v>0</v>
      </c>
      <c r="G114" t="e">
        <f t="shared" si="7"/>
        <v>#N/A</v>
      </c>
      <c r="H114" s="3" cm="1">
        <f t="array" ref="H114">MEDIAN(IF(Table1[Job Title]=B114,Table1[Salary]))</f>
        <v>170000</v>
      </c>
    </row>
    <row r="115" spans="1:8" x14ac:dyDescent="0.3">
      <c r="A115" t="s">
        <v>142</v>
      </c>
      <c r="B115" t="str">
        <v>Sales Associate</v>
      </c>
      <c r="C115" s="4" cm="1">
        <f t="array" ref="C115">IFERROR(
  MEDIAN(
    IF(
      (Table1[Job Title]=B115)*
      (Table1[Salary]&lt;&gt;0)*
      (Table1[Country]=country)*
      (Table1[Education Level]=education_level),
      Table1[Salary]
    )
  ),
  "No Data"
)</f>
        <v>52500</v>
      </c>
      <c r="F115" s="2">
        <f t="shared" si="6"/>
        <v>0</v>
      </c>
      <c r="G115" t="e">
        <f t="shared" si="7"/>
        <v>#N/A</v>
      </c>
      <c r="H115" s="3" cm="1">
        <f t="array" ref="H115">MEDIAN(IF(Table1[Job Title]=B115,Table1[Salary]))</f>
        <v>32500</v>
      </c>
    </row>
    <row r="116" spans="1:8" x14ac:dyDescent="0.3">
      <c r="A116" t="s">
        <v>143</v>
      </c>
      <c r="B116" t="str">
        <v>Sales Director</v>
      </c>
      <c r="C116" s="4" cm="1">
        <f t="array" ref="C116">IFERROR(
  MEDIAN(
    IF(
      (Table1[Job Title]=B116)*
      (Table1[Salary]&lt;&gt;0)*
      (Table1[Country]=country)*
      (Table1[Education Level]=education_level),
      Table1[Salary]
    )
  ),
  "No Data"
)</f>
        <v>140000</v>
      </c>
      <c r="F116" s="2">
        <f t="shared" si="6"/>
        <v>0</v>
      </c>
      <c r="G116" t="e">
        <f t="shared" si="7"/>
        <v>#N/A</v>
      </c>
      <c r="H116" s="3" cm="1">
        <f t="array" ref="H116">MEDIAN(IF(Table1[Job Title]=B116,Table1[Salary]))</f>
        <v>140000</v>
      </c>
    </row>
    <row r="117" spans="1:8" x14ac:dyDescent="0.3">
      <c r="A117" t="s">
        <v>144</v>
      </c>
      <c r="B117" t="str">
        <v>Sales Executive</v>
      </c>
      <c r="C117" s="4" cm="1">
        <f t="array" ref="C117">IFERROR(
  MEDIAN(
    IF(
      (Table1[Job Title]=B117)*
      (Table1[Salary]&lt;&gt;0)*
      (Table1[Country]=country)*
      (Table1[Education Level]=education_level),
      Table1[Salary]
    )
  ),
  "No Data"
)</f>
        <v>85000</v>
      </c>
      <c r="F117" s="2">
        <f t="shared" si="6"/>
        <v>0</v>
      </c>
      <c r="G117" t="e">
        <f t="shared" si="7"/>
        <v>#N/A</v>
      </c>
      <c r="H117" s="3" cm="1">
        <f t="array" ref="H117">MEDIAN(IF(Table1[Job Title]=B117,Table1[Salary]))</f>
        <v>35000</v>
      </c>
    </row>
    <row r="118" spans="1:8" x14ac:dyDescent="0.3">
      <c r="A118" t="s">
        <v>145</v>
      </c>
      <c r="B118" t="str">
        <v>Sales Manager</v>
      </c>
      <c r="C118" s="4" cm="1">
        <f t="array" ref="C118">IFERROR(
  MEDIAN(
    IF(
      (Table1[Job Title]=B118)*
      (Table1[Salary]&lt;&gt;0)*
      (Table1[Country]=country)*
      (Table1[Education Level]=education_level),
      Table1[Salary]
    )
  ),
  "No Data"
)</f>
        <v>160000</v>
      </c>
      <c r="F118" s="2">
        <f t="shared" si="6"/>
        <v>0</v>
      </c>
      <c r="G118" t="e">
        <f t="shared" si="7"/>
        <v>#N/A</v>
      </c>
      <c r="H118" s="3" cm="1">
        <f t="array" ref="H118">MEDIAN(IF(Table1[Job Title]=B118,Table1[Salary]))</f>
        <v>97500</v>
      </c>
    </row>
    <row r="119" spans="1:8" x14ac:dyDescent="0.3">
      <c r="A119" t="s">
        <v>146</v>
      </c>
      <c r="B119" t="str">
        <v>Sales Operations Manager</v>
      </c>
      <c r="C119" s="4" t="str" cm="1">
        <f t="array" ref="C119">IFERROR(
  MEDIAN(
    IF(
      (Table1[Job Title]=B119)*
      (Table1[Salary]&lt;&gt;0)*
      (Table1[Country]=country)*
      (Table1[Education Level]=education_level),
      Table1[Salary]
    )
  ),
  "No Data"
)</f>
        <v>No Data</v>
      </c>
      <c r="F119" s="2">
        <f t="shared" si="6"/>
        <v>0</v>
      </c>
      <c r="G119" t="e">
        <f t="shared" si="7"/>
        <v>#N/A</v>
      </c>
      <c r="H119" s="3" cm="1">
        <f t="array" ref="H119">MEDIAN(IF(Table1[Job Title]=B119,Table1[Salary]))</f>
        <v>110000</v>
      </c>
    </row>
    <row r="120" spans="1:8" x14ac:dyDescent="0.3">
      <c r="A120" t="s">
        <v>147</v>
      </c>
      <c r="B120" t="str">
        <v>Sales Representative</v>
      </c>
      <c r="C120" s="4" cm="1">
        <f t="array" ref="C120">IFERROR(
  MEDIAN(
    IF(
      (Table1[Job Title]=B120)*
      (Table1[Salary]&lt;&gt;0)*
      (Table1[Country]=country)*
      (Table1[Education Level]=education_level),
      Table1[Salary]
    )
  ),
  "No Data"
)</f>
        <v>35000</v>
      </c>
      <c r="F120" s="2">
        <f t="shared" si="6"/>
        <v>0</v>
      </c>
      <c r="G120" t="e">
        <f t="shared" si="7"/>
        <v>#N/A</v>
      </c>
      <c r="H120" s="3" cm="1">
        <f t="array" ref="H120">MEDIAN(IF(Table1[Job Title]=B120,Table1[Salary]))</f>
        <v>40000</v>
      </c>
    </row>
    <row r="121" spans="1:8" x14ac:dyDescent="0.3">
      <c r="A121" t="s">
        <v>148</v>
      </c>
      <c r="B121" t="str">
        <v>Senior Account Executive</v>
      </c>
      <c r="C121" s="4" cm="1">
        <f t="array" ref="C121">IFERROR(
  MEDIAN(
    IF(
      (Table1[Job Title]=B121)*
      (Table1[Salary]&lt;&gt;0)*
      (Table1[Country]=country)*
      (Table1[Education Level]=education_level),
      Table1[Salary]
    )
  ),
  "No Data"
)</f>
        <v>95000</v>
      </c>
      <c r="F121" s="2">
        <f t="shared" si="6"/>
        <v>0</v>
      </c>
      <c r="G121" t="e">
        <f t="shared" si="7"/>
        <v>#N/A</v>
      </c>
      <c r="H121" s="3" cm="1">
        <f t="array" ref="H121">MEDIAN(IF(Table1[Job Title]=B121,Table1[Salary]))</f>
        <v>95000</v>
      </c>
    </row>
    <row r="122" spans="1:8" x14ac:dyDescent="0.3">
      <c r="A122" t="s">
        <v>149</v>
      </c>
      <c r="B122" t="str">
        <v>Senior Account Manager</v>
      </c>
      <c r="C122" s="4" t="str" cm="1">
        <f t="array" ref="C122">IFERROR(
  MEDIAN(
    IF(
      (Table1[Job Title]=B122)*
      (Table1[Salary]&lt;&gt;0)*
      (Table1[Country]=country)*
      (Table1[Education Level]=education_level),
      Table1[Salary]
    )
  ),
  "No Data"
)</f>
        <v>No Data</v>
      </c>
      <c r="F122" s="2">
        <f t="shared" si="6"/>
        <v>0</v>
      </c>
      <c r="G122" t="e">
        <f t="shared" si="7"/>
        <v>#N/A</v>
      </c>
      <c r="H122" s="3" cm="1">
        <f t="array" ref="H122">MEDIAN(IF(Table1[Job Title]=B122,Table1[Salary]))</f>
        <v>110000</v>
      </c>
    </row>
    <row r="123" spans="1:8" x14ac:dyDescent="0.3">
      <c r="A123" t="s">
        <v>150</v>
      </c>
      <c r="B123" t="str">
        <v>Senior Accountant</v>
      </c>
      <c r="C123" s="4" cm="1">
        <f t="array" ref="C123">IFERROR(
  MEDIAN(
    IF(
      (Table1[Job Title]=B123)*
      (Table1[Salary]&lt;&gt;0)*
      (Table1[Country]=country)*
      (Table1[Education Level]=education_level),
      Table1[Salary]
    )
  ),
  "No Data"
)</f>
        <v>80000</v>
      </c>
      <c r="F123" s="2">
        <f t="shared" si="6"/>
        <v>0</v>
      </c>
      <c r="G123" t="e">
        <f t="shared" si="7"/>
        <v>#N/A</v>
      </c>
      <c r="H123" s="3" cm="1">
        <f t="array" ref="H123">MEDIAN(IF(Table1[Job Title]=B123,Table1[Salary]))</f>
        <v>85000</v>
      </c>
    </row>
    <row r="124" spans="1:8" x14ac:dyDescent="0.3">
      <c r="A124" t="s">
        <v>151</v>
      </c>
      <c r="B124" t="str">
        <v>Senior Business Analyst</v>
      </c>
      <c r="C124" s="4" t="str" cm="1">
        <f t="array" ref="C124">IFERROR(
  MEDIAN(
    IF(
      (Table1[Job Title]=B124)*
      (Table1[Salary]&lt;&gt;0)*
      (Table1[Country]=country)*
      (Table1[Education Level]=education_level),
      Table1[Salary]
    )
  ),
  "No Data"
)</f>
        <v>No Data</v>
      </c>
      <c r="F124" s="2">
        <f t="shared" si="6"/>
        <v>0</v>
      </c>
      <c r="G124" t="e">
        <f t="shared" si="7"/>
        <v>#N/A</v>
      </c>
      <c r="H124" s="3" cm="1">
        <f t="array" ref="H124">MEDIAN(IF(Table1[Job Title]=B124,Table1[Salary]))</f>
        <v>110000</v>
      </c>
    </row>
    <row r="125" spans="1:8" x14ac:dyDescent="0.3">
      <c r="A125" t="s">
        <v>152</v>
      </c>
      <c r="B125" t="str">
        <v>Senior Business Development Manager</v>
      </c>
      <c r="C125" s="4" cm="1">
        <f t="array" ref="C125">IFERROR(
  MEDIAN(
    IF(
      (Table1[Job Title]=B125)*
      (Table1[Salary]&lt;&gt;0)*
      (Table1[Country]=country)*
      (Table1[Education Level]=education_level),
      Table1[Salary]
    )
  ),
  "No Data"
)</f>
        <v>100000</v>
      </c>
      <c r="F125" s="2">
        <f t="shared" si="6"/>
        <v>0</v>
      </c>
      <c r="G125" t="e">
        <f t="shared" si="7"/>
        <v>#N/A</v>
      </c>
      <c r="H125" s="3" cm="1">
        <f t="array" ref="H125">MEDIAN(IF(Table1[Job Title]=B125,Table1[Salary]))</f>
        <v>115000</v>
      </c>
    </row>
    <row r="126" spans="1:8" x14ac:dyDescent="0.3">
      <c r="A126" t="s">
        <v>153</v>
      </c>
      <c r="B126" t="str">
        <v>Senior Consultant</v>
      </c>
      <c r="C126" s="4" t="str" cm="1">
        <f t="array" ref="C126">IFERROR(
  MEDIAN(
    IF(
      (Table1[Job Title]=B126)*
      (Table1[Salary]&lt;&gt;0)*
      (Table1[Country]=country)*
      (Table1[Education Level]=education_level),
      Table1[Salary]
    )
  ),
  "No Data"
)</f>
        <v>No Data</v>
      </c>
      <c r="F126" s="2">
        <f t="shared" si="6"/>
        <v>0</v>
      </c>
      <c r="G126" t="e">
        <f t="shared" si="7"/>
        <v>#N/A</v>
      </c>
      <c r="H126" s="3" cm="1">
        <f t="array" ref="H126">MEDIAN(IF(Table1[Job Title]=B126,Table1[Salary]))</f>
        <v>140000</v>
      </c>
    </row>
    <row r="127" spans="1:8" x14ac:dyDescent="0.3">
      <c r="A127" t="s">
        <v>154</v>
      </c>
      <c r="B127" t="str">
        <v>Senior Data Analyst</v>
      </c>
      <c r="C127" s="4" t="str" cm="1">
        <f t="array" ref="C127">IFERROR(
  MEDIAN(
    IF(
      (Table1[Job Title]=B127)*
      (Table1[Salary]&lt;&gt;0)*
      (Table1[Country]=country)*
      (Table1[Education Level]=education_level),
      Table1[Salary]
    )
  ),
  "No Data"
)</f>
        <v>No Data</v>
      </c>
      <c r="F127" s="2">
        <f t="shared" si="6"/>
        <v>0</v>
      </c>
      <c r="G127" t="e">
        <f t="shared" si="7"/>
        <v>#N/A</v>
      </c>
      <c r="H127" s="3" cm="1">
        <f t="array" ref="H127">MEDIAN(IF(Table1[Job Title]=B127,Table1[Salary]))</f>
        <v>155000</v>
      </c>
    </row>
    <row r="128" spans="1:8" x14ac:dyDescent="0.3">
      <c r="A128" t="s">
        <v>155</v>
      </c>
      <c r="B128" t="str">
        <v>Senior Data Engineer</v>
      </c>
      <c r="C128" s="4" t="str" cm="1">
        <f t="array" ref="C128">IFERROR(
  MEDIAN(
    IF(
      (Table1[Job Title]=B128)*
      (Table1[Salary]&lt;&gt;0)*
      (Table1[Country]=country)*
      (Table1[Education Level]=education_level),
      Table1[Salary]
    )
  ),
  "No Data"
)</f>
        <v>No Data</v>
      </c>
      <c r="F128" s="2">
        <f t="shared" si="6"/>
        <v>0</v>
      </c>
      <c r="G128" t="e">
        <f t="shared" si="7"/>
        <v>#N/A</v>
      </c>
      <c r="H128" s="3" cm="1">
        <f t="array" ref="H128">MEDIAN(IF(Table1[Job Title]=B128,Table1[Salary]))</f>
        <v>155000</v>
      </c>
    </row>
    <row r="129" spans="1:8" x14ac:dyDescent="0.3">
      <c r="A129" t="s">
        <v>156</v>
      </c>
      <c r="B129" t="str">
        <v>Senior Data Scientist</v>
      </c>
      <c r="C129" s="4" t="str" cm="1">
        <f t="array" ref="C129">IFERROR(
  MEDIAN(
    IF(
      (Table1[Job Title]=B129)*
      (Table1[Salary]&lt;&gt;0)*
      (Table1[Country]=country)*
      (Table1[Education Level]=education_level),
      Table1[Salary]
    )
  ),
  "No Data"
)</f>
        <v>No Data</v>
      </c>
      <c r="F129" s="2">
        <f t="shared" ref="F129:F160" si="8">IF($D129&lt;&gt;job_title,$E129,NA())</f>
        <v>0</v>
      </c>
      <c r="G129" t="e">
        <f t="shared" ref="G129:G160" si="9">IF($D129=job_title,$E129,NA())</f>
        <v>#N/A</v>
      </c>
      <c r="H129" s="3" cm="1">
        <f t="array" ref="H129">MEDIAN(IF(Table1[Job Title]=B129,Table1[Salary]))</f>
        <v>170000</v>
      </c>
    </row>
    <row r="130" spans="1:8" x14ac:dyDescent="0.3">
      <c r="A130" t="s">
        <v>157</v>
      </c>
      <c r="B130" t="str">
        <v>Senior Engineer</v>
      </c>
      <c r="C130" s="4" t="str" cm="1">
        <f t="array" ref="C130">IFERROR(
  MEDIAN(
    IF(
      (Table1[Job Title]=B130)*
      (Table1[Salary]&lt;&gt;0)*
      (Table1[Country]=country)*
      (Table1[Education Level]=education_level),
      Table1[Salary]
    )
  ),
  "No Data"
)</f>
        <v>No Data</v>
      </c>
      <c r="F130" s="2">
        <f t="shared" si="8"/>
        <v>0</v>
      </c>
      <c r="G130" t="e">
        <f t="shared" si="9"/>
        <v>#N/A</v>
      </c>
      <c r="H130" s="3" cm="1">
        <f t="array" ref="H130">MEDIAN(IF(Table1[Job Title]=B130,Table1[Salary]))</f>
        <v>127500</v>
      </c>
    </row>
    <row r="131" spans="1:8" x14ac:dyDescent="0.3">
      <c r="A131" t="s">
        <v>158</v>
      </c>
      <c r="B131" t="str">
        <v>Senior Financial Advisor</v>
      </c>
      <c r="C131" s="4" t="str" cm="1">
        <f t="array" ref="C131">IFERROR(
  MEDIAN(
    IF(
      (Table1[Job Title]=B131)*
      (Table1[Salary]&lt;&gt;0)*
      (Table1[Country]=country)*
      (Table1[Education Level]=education_level),
      Table1[Salary]
    )
  ),
  "No Data"
)</f>
        <v>No Data</v>
      </c>
      <c r="F131" s="2">
        <f t="shared" si="8"/>
        <v>0</v>
      </c>
      <c r="G131" t="e">
        <f t="shared" si="9"/>
        <v>#N/A</v>
      </c>
      <c r="H131" s="3" cm="1">
        <f t="array" ref="H131">MEDIAN(IF(Table1[Job Title]=B131,Table1[Salary]))</f>
        <v>100000</v>
      </c>
    </row>
    <row r="132" spans="1:8" x14ac:dyDescent="0.3">
      <c r="A132" t="s">
        <v>159</v>
      </c>
      <c r="B132" t="str">
        <v>Senior Financial Analyst</v>
      </c>
      <c r="C132" s="4" cm="1">
        <f t="array" ref="C132">IFERROR(
  MEDIAN(
    IF(
      (Table1[Job Title]=B132)*
      (Table1[Salary]&lt;&gt;0)*
      (Table1[Country]=country)*
      (Table1[Education Level]=education_level),
      Table1[Salary]
    )
  ),
  "No Data"
)</f>
        <v>130000</v>
      </c>
      <c r="F132" s="2">
        <f t="shared" si="8"/>
        <v>0</v>
      </c>
      <c r="G132" t="e">
        <f t="shared" si="9"/>
        <v>#N/A</v>
      </c>
      <c r="H132" s="3" cm="1">
        <f t="array" ref="H132">MEDIAN(IF(Table1[Job Title]=B132,Table1[Salary]))</f>
        <v>100000</v>
      </c>
    </row>
    <row r="133" spans="1:8" x14ac:dyDescent="0.3">
      <c r="A133" t="s">
        <v>160</v>
      </c>
      <c r="B133" t="str">
        <v>Senior Financial Manager</v>
      </c>
      <c r="C133" s="4" cm="1">
        <f t="array" ref="C133">IFERROR(
  MEDIAN(
    IF(
      (Table1[Job Title]=B133)*
      (Table1[Salary]&lt;&gt;0)*
      (Table1[Country]=country)*
      (Table1[Education Level]=education_level),
      Table1[Salary]
    )
  ),
  "No Data"
)</f>
        <v>120000</v>
      </c>
      <c r="F133" s="2">
        <f t="shared" si="8"/>
        <v>0</v>
      </c>
      <c r="G133" t="e">
        <f t="shared" si="9"/>
        <v>#N/A</v>
      </c>
      <c r="H133" s="3" cm="1">
        <f t="array" ref="H133">MEDIAN(IF(Table1[Job Title]=B133,Table1[Salary]))</f>
        <v>100000</v>
      </c>
    </row>
    <row r="134" spans="1:8" x14ac:dyDescent="0.3">
      <c r="A134" t="s">
        <v>161</v>
      </c>
      <c r="B134" t="str">
        <v>Senior Graphic Designer</v>
      </c>
      <c r="C134" s="4" t="str" cm="1">
        <f t="array" ref="C134">IFERROR(
  MEDIAN(
    IF(
      (Table1[Job Title]=B134)*
      (Table1[Salary]&lt;&gt;0)*
      (Table1[Country]=country)*
      (Table1[Education Level]=education_level),
      Table1[Salary]
    )
  ),
  "No Data"
)</f>
        <v>No Data</v>
      </c>
      <c r="F134" s="2">
        <f t="shared" si="8"/>
        <v>0</v>
      </c>
      <c r="G134" t="e">
        <f t="shared" si="9"/>
        <v>#N/A</v>
      </c>
      <c r="H134" s="3" cm="1">
        <f t="array" ref="H134">MEDIAN(IF(Table1[Job Title]=B134,Table1[Salary]))</f>
        <v>110000</v>
      </c>
    </row>
    <row r="135" spans="1:8" x14ac:dyDescent="0.3">
      <c r="A135" t="s">
        <v>162</v>
      </c>
      <c r="B135" t="str">
        <v>Senior HR Generalist</v>
      </c>
      <c r="C135" s="4" t="str" cm="1">
        <f t="array" ref="C135">IFERROR(
  MEDIAN(
    IF(
      (Table1[Job Title]=B135)*
      (Table1[Salary]&lt;&gt;0)*
      (Table1[Country]=country)*
      (Table1[Education Level]=education_level),
      Table1[Salary]
    )
  ),
  "No Data"
)</f>
        <v>No Data</v>
      </c>
      <c r="F135" s="2">
        <f t="shared" si="8"/>
        <v>0</v>
      </c>
      <c r="G135" t="e">
        <f t="shared" si="9"/>
        <v>#N/A</v>
      </c>
      <c r="H135" s="3" cm="1">
        <f t="array" ref="H135">MEDIAN(IF(Table1[Job Title]=B135,Table1[Salary]))</f>
        <v>95000</v>
      </c>
    </row>
    <row r="136" spans="1:8" x14ac:dyDescent="0.3">
      <c r="A136" t="s">
        <v>163</v>
      </c>
      <c r="B136" t="str">
        <v>Senior HR Manager</v>
      </c>
      <c r="C136" s="4" t="str" cm="1">
        <f t="array" ref="C136">IFERROR(
  MEDIAN(
    IF(
      (Table1[Job Title]=B136)*
      (Table1[Salary]&lt;&gt;0)*
      (Table1[Country]=country)*
      (Table1[Education Level]=education_level),
      Table1[Salary]
    )
  ),
  "No Data"
)</f>
        <v>No Data</v>
      </c>
      <c r="F136" s="2">
        <f t="shared" si="8"/>
        <v>0</v>
      </c>
      <c r="G136" t="e">
        <f t="shared" si="9"/>
        <v>#N/A</v>
      </c>
      <c r="H136" s="3" cm="1">
        <f t="array" ref="H136">MEDIAN(IF(Table1[Job Title]=B136,Table1[Salary]))</f>
        <v>150000</v>
      </c>
    </row>
    <row r="137" spans="1:8" x14ac:dyDescent="0.3">
      <c r="A137" t="s">
        <v>164</v>
      </c>
      <c r="B137" t="str">
        <v>Senior HR Specialist</v>
      </c>
      <c r="C137" s="4" t="str" cm="1">
        <f t="array" ref="C137">IFERROR(
  MEDIAN(
    IF(
      (Table1[Job Title]=B137)*
      (Table1[Salary]&lt;&gt;0)*
      (Table1[Country]=country)*
      (Table1[Education Level]=education_level),
      Table1[Salary]
    )
  ),
  "No Data"
)</f>
        <v>No Data</v>
      </c>
      <c r="F137" s="2">
        <f t="shared" si="8"/>
        <v>0</v>
      </c>
      <c r="G137" t="e">
        <f t="shared" si="9"/>
        <v>#N/A</v>
      </c>
      <c r="H137" s="3" cm="1">
        <f t="array" ref="H137">MEDIAN(IF(Table1[Job Title]=B137,Table1[Salary]))</f>
        <v>140000</v>
      </c>
    </row>
    <row r="138" spans="1:8" x14ac:dyDescent="0.3">
      <c r="A138" t="s">
        <v>165</v>
      </c>
      <c r="B138" t="str">
        <v>Senior Human Resources Coordinator</v>
      </c>
      <c r="C138" s="4" t="str" cm="1">
        <f t="array" ref="C138">IFERROR(
  MEDIAN(
    IF(
      (Table1[Job Title]=B138)*
      (Table1[Salary]&lt;&gt;0)*
      (Table1[Country]=country)*
      (Table1[Education Level]=education_level),
      Table1[Salary]
    )
  ),
  "No Data"
)</f>
        <v>No Data</v>
      </c>
      <c r="F138" s="2">
        <f t="shared" si="8"/>
        <v>0</v>
      </c>
      <c r="G138" t="e">
        <f t="shared" si="9"/>
        <v>#N/A</v>
      </c>
      <c r="H138" s="3" cm="1">
        <f t="array" ref="H138">MEDIAN(IF(Table1[Job Title]=B138,Table1[Salary]))</f>
        <v>80000</v>
      </c>
    </row>
    <row r="139" spans="1:8" x14ac:dyDescent="0.3">
      <c r="A139" t="s">
        <v>166</v>
      </c>
      <c r="B139" t="str">
        <v>Senior Human Resources Manager</v>
      </c>
      <c r="C139" s="4" t="str" cm="1">
        <f t="array" ref="C139">IFERROR(
  MEDIAN(
    IF(
      (Table1[Job Title]=B139)*
      (Table1[Salary]&lt;&gt;0)*
      (Table1[Country]=country)*
      (Table1[Education Level]=education_level),
      Table1[Salary]
    )
  ),
  "No Data"
)</f>
        <v>No Data</v>
      </c>
      <c r="F139" s="2">
        <f t="shared" si="8"/>
        <v>0</v>
      </c>
      <c r="G139" t="e">
        <f t="shared" si="9"/>
        <v>#N/A</v>
      </c>
      <c r="H139" s="3" cm="1">
        <f t="array" ref="H139">MEDIAN(IF(Table1[Job Title]=B139,Table1[Salary]))</f>
        <v>110000</v>
      </c>
    </row>
    <row r="140" spans="1:8" x14ac:dyDescent="0.3">
      <c r="A140" t="s">
        <v>167</v>
      </c>
      <c r="B140" t="str">
        <v>Senior Human Resources Specialist</v>
      </c>
      <c r="C140" s="4" t="str" cm="1">
        <f t="array" ref="C140">IFERROR(
  MEDIAN(
    IF(
      (Table1[Job Title]=B140)*
      (Table1[Salary]&lt;&gt;0)*
      (Table1[Country]=country)*
      (Table1[Education Level]=education_level),
      Table1[Salary]
    )
  ),
  "No Data"
)</f>
        <v>No Data</v>
      </c>
      <c r="F140" s="2">
        <f t="shared" si="8"/>
        <v>0</v>
      </c>
      <c r="G140" t="e">
        <f t="shared" si="9"/>
        <v>#N/A</v>
      </c>
      <c r="H140" s="3" cm="1">
        <f t="array" ref="H140">MEDIAN(IF(Table1[Job Title]=B140,Table1[Salary]))</f>
        <v>120000</v>
      </c>
    </row>
    <row r="141" spans="1:8" x14ac:dyDescent="0.3">
      <c r="A141" t="s">
        <v>168</v>
      </c>
      <c r="B141" t="str">
        <v>Senior IT Consultant</v>
      </c>
      <c r="C141" s="4" t="str" cm="1">
        <f t="array" ref="C141">IFERROR(
  MEDIAN(
    IF(
      (Table1[Job Title]=B141)*
      (Table1[Salary]&lt;&gt;0)*
      (Table1[Country]=country)*
      (Table1[Education Level]=education_level),
      Table1[Salary]
    )
  ),
  "No Data"
)</f>
        <v>No Data</v>
      </c>
      <c r="F141" s="2">
        <f t="shared" si="8"/>
        <v>0</v>
      </c>
      <c r="G141" t="e">
        <f t="shared" si="9"/>
        <v>#N/A</v>
      </c>
      <c r="H141" s="3" cm="1">
        <f t="array" ref="H141">MEDIAN(IF(Table1[Job Title]=B141,Table1[Salary]))</f>
        <v>110000</v>
      </c>
    </row>
    <row r="142" spans="1:8" x14ac:dyDescent="0.3">
      <c r="A142" t="s">
        <v>169</v>
      </c>
      <c r="B142" t="str">
        <v>Senior IT Project Manager</v>
      </c>
      <c r="C142" s="4" t="str" cm="1">
        <f t="array" ref="C142">IFERROR(
  MEDIAN(
    IF(
      (Table1[Job Title]=B142)*
      (Table1[Salary]&lt;&gt;0)*
      (Table1[Country]=country)*
      (Table1[Education Level]=education_level),
      Table1[Salary]
    )
  ),
  "No Data"
)</f>
        <v>No Data</v>
      </c>
      <c r="F142" s="2">
        <f t="shared" si="8"/>
        <v>0</v>
      </c>
      <c r="G142" t="e">
        <f t="shared" si="9"/>
        <v>#N/A</v>
      </c>
      <c r="H142" s="3" cm="1">
        <f t="array" ref="H142">MEDIAN(IF(Table1[Job Title]=B142,Table1[Salary]))</f>
        <v>130000</v>
      </c>
    </row>
    <row r="143" spans="1:8" x14ac:dyDescent="0.3">
      <c r="A143" t="s">
        <v>170</v>
      </c>
      <c r="B143" t="str">
        <v>Senior IT Support Specialist</v>
      </c>
      <c r="C143" s="4" cm="1">
        <f t="array" ref="C143">IFERROR(
  MEDIAN(
    IF(
      (Table1[Job Title]=B143)*
      (Table1[Salary]&lt;&gt;0)*
      (Table1[Country]=country)*
      (Table1[Education Level]=education_level),
      Table1[Salary]
    )
  ),
  "No Data"
)</f>
        <v>110000</v>
      </c>
      <c r="F143" s="2">
        <f t="shared" si="8"/>
        <v>0</v>
      </c>
      <c r="G143" t="e">
        <f t="shared" si="9"/>
        <v>#N/A</v>
      </c>
      <c r="H143" s="3" cm="1">
        <f t="array" ref="H143">MEDIAN(IF(Table1[Job Title]=B143,Table1[Salary]))</f>
        <v>110000</v>
      </c>
    </row>
    <row r="144" spans="1:8" x14ac:dyDescent="0.3">
      <c r="A144" t="s">
        <v>171</v>
      </c>
      <c r="B144" t="str">
        <v>Senior Manager</v>
      </c>
      <c r="C144" s="4" t="str" cm="1">
        <f t="array" ref="C144">IFERROR(
  MEDIAN(
    IF(
      (Table1[Job Title]=B144)*
      (Table1[Salary]&lt;&gt;0)*
      (Table1[Country]=country)*
      (Table1[Education Level]=education_level),
      Table1[Salary]
    )
  ),
  "No Data"
)</f>
        <v>No Data</v>
      </c>
      <c r="F144" s="2">
        <f t="shared" si="8"/>
        <v>0</v>
      </c>
      <c r="G144" t="e">
        <f t="shared" si="9"/>
        <v>#N/A</v>
      </c>
      <c r="H144" s="3" cm="1">
        <f t="array" ref="H144">MEDIAN(IF(Table1[Job Title]=B144,Table1[Salary]))</f>
        <v>160000</v>
      </c>
    </row>
    <row r="145" spans="1:8" x14ac:dyDescent="0.3">
      <c r="A145" t="s">
        <v>172</v>
      </c>
      <c r="B145" t="str">
        <v>Senior Marketing Analyst</v>
      </c>
      <c r="C145" s="4" cm="1">
        <f t="array" ref="C145">IFERROR(
  MEDIAN(
    IF(
      (Table1[Job Title]=B145)*
      (Table1[Salary]&lt;&gt;0)*
      (Table1[Country]=country)*
      (Table1[Education Level]=education_level),
      Table1[Salary]
    )
  ),
  "No Data"
)</f>
        <v>85000</v>
      </c>
      <c r="F145" s="2">
        <f t="shared" si="8"/>
        <v>0</v>
      </c>
      <c r="G145" t="e">
        <f t="shared" si="9"/>
        <v>#N/A</v>
      </c>
      <c r="H145" s="3" cm="1">
        <f t="array" ref="H145">MEDIAN(IF(Table1[Job Title]=B145,Table1[Salary]))</f>
        <v>85000</v>
      </c>
    </row>
    <row r="146" spans="1:8" x14ac:dyDescent="0.3">
      <c r="A146" t="s">
        <v>173</v>
      </c>
      <c r="B146" t="str">
        <v>Senior Marketing Coordinator</v>
      </c>
      <c r="C146" s="4" t="str" cm="1">
        <f t="array" ref="C146">IFERROR(
  MEDIAN(
    IF(
      (Table1[Job Title]=B146)*
      (Table1[Salary]&lt;&gt;0)*
      (Table1[Country]=country)*
      (Table1[Education Level]=education_level),
      Table1[Salary]
    )
  ),
  "No Data"
)</f>
        <v>No Data</v>
      </c>
      <c r="F146" s="2">
        <f t="shared" si="8"/>
        <v>0</v>
      </c>
      <c r="G146" t="e">
        <f t="shared" si="9"/>
        <v>#N/A</v>
      </c>
      <c r="H146" s="3" cm="1">
        <f t="array" ref="H146">MEDIAN(IF(Table1[Job Title]=B146,Table1[Salary]))</f>
        <v>90000</v>
      </c>
    </row>
    <row r="147" spans="1:8" x14ac:dyDescent="0.3">
      <c r="A147" t="s">
        <v>174</v>
      </c>
      <c r="B147" t="str">
        <v>Senior Marketing Director</v>
      </c>
      <c r="C147" s="4" t="str" cm="1">
        <f t="array" ref="C147">IFERROR(
  MEDIAN(
    IF(
      (Table1[Job Title]=B147)*
      (Table1[Salary]&lt;&gt;0)*
      (Table1[Country]=country)*
      (Table1[Education Level]=education_level),
      Table1[Salary]
    )
  ),
  "No Data"
)</f>
        <v>No Data</v>
      </c>
      <c r="F147" s="2">
        <f t="shared" si="8"/>
        <v>0</v>
      </c>
      <c r="G147" t="e">
        <f t="shared" si="9"/>
        <v>#N/A</v>
      </c>
      <c r="H147" s="3" cm="1">
        <f t="array" ref="H147">MEDIAN(IF(Table1[Job Title]=B147,Table1[Salary]))</f>
        <v>160000</v>
      </c>
    </row>
    <row r="148" spans="1:8" x14ac:dyDescent="0.3">
      <c r="A148" t="s">
        <v>175</v>
      </c>
      <c r="B148" t="str">
        <v>Senior Marketing Manager</v>
      </c>
      <c r="C148" s="4" t="str" cm="1">
        <f t="array" ref="C148">IFERROR(
  MEDIAN(
    IF(
      (Table1[Job Title]=B148)*
      (Table1[Salary]&lt;&gt;0)*
      (Table1[Country]=country)*
      (Table1[Education Level]=education_level),
      Table1[Salary]
    )
  ),
  "No Data"
)</f>
        <v>No Data</v>
      </c>
      <c r="F148" s="2">
        <f t="shared" si="8"/>
        <v>0</v>
      </c>
      <c r="G148" t="e">
        <f t="shared" si="9"/>
        <v>#N/A</v>
      </c>
      <c r="H148" s="3" cm="1">
        <f t="array" ref="H148">MEDIAN(IF(Table1[Job Title]=B148,Table1[Salary]))</f>
        <v>130000</v>
      </c>
    </row>
    <row r="149" spans="1:8" x14ac:dyDescent="0.3">
      <c r="A149" t="s">
        <v>176</v>
      </c>
      <c r="B149" t="str">
        <v>Senior Marketing Specialist</v>
      </c>
      <c r="C149" s="4" cm="1">
        <f t="array" ref="C149">IFERROR(
  MEDIAN(
    IF(
      (Table1[Job Title]=B149)*
      (Table1[Salary]&lt;&gt;0)*
      (Table1[Country]=country)*
      (Table1[Education Level]=education_level),
      Table1[Salary]
    )
  ),
  "No Data"
)</f>
        <v>85000</v>
      </c>
      <c r="F149" s="2">
        <f t="shared" si="8"/>
        <v>0</v>
      </c>
      <c r="G149" t="e">
        <f t="shared" si="9"/>
        <v>#N/A</v>
      </c>
      <c r="H149" s="3" cm="1">
        <f t="array" ref="H149">MEDIAN(IF(Table1[Job Title]=B149,Table1[Salary]))</f>
        <v>95000</v>
      </c>
    </row>
    <row r="150" spans="1:8" x14ac:dyDescent="0.3">
      <c r="A150" t="s">
        <v>177</v>
      </c>
      <c r="B150" t="str">
        <v>Senior Operations Analyst</v>
      </c>
      <c r="C150" s="4" t="str" cm="1">
        <f t="array" ref="C150">IFERROR(
  MEDIAN(
    IF(
      (Table1[Job Title]=B150)*
      (Table1[Salary]&lt;&gt;0)*
      (Table1[Country]=country)*
      (Table1[Education Level]=education_level),
      Table1[Salary]
    )
  ),
  "No Data"
)</f>
        <v>No Data</v>
      </c>
      <c r="F150" s="2">
        <f t="shared" si="8"/>
        <v>0</v>
      </c>
      <c r="G150" t="e">
        <f t="shared" si="9"/>
        <v>#N/A</v>
      </c>
      <c r="H150" s="3" cm="1">
        <f t="array" ref="H150">MEDIAN(IF(Table1[Job Title]=B150,Table1[Salary]))</f>
        <v>85000</v>
      </c>
    </row>
    <row r="151" spans="1:8" x14ac:dyDescent="0.3">
      <c r="A151" t="s">
        <v>178</v>
      </c>
      <c r="B151" t="str">
        <v>Senior Operations Coordinator</v>
      </c>
      <c r="C151" s="4" t="str" cm="1">
        <f t="array" ref="C151">IFERROR(
  MEDIAN(
    IF(
      (Table1[Job Title]=B151)*
      (Table1[Salary]&lt;&gt;0)*
      (Table1[Country]=country)*
      (Table1[Education Level]=education_level),
      Table1[Salary]
    )
  ),
  "No Data"
)</f>
        <v>No Data</v>
      </c>
      <c r="F151" s="2">
        <f t="shared" si="8"/>
        <v>0</v>
      </c>
      <c r="G151" t="e">
        <f t="shared" si="9"/>
        <v>#N/A</v>
      </c>
      <c r="H151" s="3" cm="1">
        <f t="array" ref="H151">MEDIAN(IF(Table1[Job Title]=B151,Table1[Salary]))</f>
        <v>90000</v>
      </c>
    </row>
    <row r="152" spans="1:8" x14ac:dyDescent="0.3">
      <c r="A152" t="s">
        <v>179</v>
      </c>
      <c r="B152" t="str">
        <v>Senior Operations Manager</v>
      </c>
      <c r="C152" s="4" cm="1">
        <f t="array" ref="C152">IFERROR(
  MEDIAN(
    IF(
      (Table1[Job Title]=B152)*
      (Table1[Salary]&lt;&gt;0)*
      (Table1[Country]=country)*
      (Table1[Education Level]=education_level),
      Table1[Salary]
    )
  ),
  "No Data"
)</f>
        <v>95000</v>
      </c>
      <c r="F152" s="2">
        <f t="shared" si="8"/>
        <v>0</v>
      </c>
      <c r="G152" t="e">
        <f t="shared" si="9"/>
        <v>#N/A</v>
      </c>
      <c r="H152" s="3" cm="1">
        <f t="array" ref="H152">MEDIAN(IF(Table1[Job Title]=B152,Table1[Salary]))</f>
        <v>110000</v>
      </c>
    </row>
    <row r="153" spans="1:8" x14ac:dyDescent="0.3">
      <c r="A153" t="s">
        <v>180</v>
      </c>
      <c r="B153" t="str">
        <v>Senior Product Designer</v>
      </c>
      <c r="C153" s="4" t="str" cm="1">
        <f t="array" ref="C153">IFERROR(
  MEDIAN(
    IF(
      (Table1[Job Title]=B153)*
      (Table1[Salary]&lt;&gt;0)*
      (Table1[Country]=country)*
      (Table1[Education Level]=education_level),
      Table1[Salary]
    )
  ),
  "No Data"
)</f>
        <v>No Data</v>
      </c>
      <c r="F153" s="2">
        <f t="shared" si="8"/>
        <v>0</v>
      </c>
      <c r="G153" t="e">
        <f t="shared" si="9"/>
        <v>#N/A</v>
      </c>
      <c r="H153" s="3" cm="1">
        <f t="array" ref="H153">MEDIAN(IF(Table1[Job Title]=B153,Table1[Salary]))</f>
        <v>150000</v>
      </c>
    </row>
    <row r="154" spans="1:8" x14ac:dyDescent="0.3">
      <c r="A154" t="s">
        <v>181</v>
      </c>
      <c r="B154" t="str">
        <v>Senior Product Development Manager</v>
      </c>
      <c r="C154" s="4" cm="1">
        <f t="array" ref="C154">IFERROR(
  MEDIAN(
    IF(
      (Table1[Job Title]=B154)*
      (Table1[Salary]&lt;&gt;0)*
      (Table1[Country]=country)*
      (Table1[Education Level]=education_level),
      Table1[Salary]
    )
  ),
  "No Data"
)</f>
        <v>100000</v>
      </c>
      <c r="F154" s="2">
        <f t="shared" si="8"/>
        <v>0</v>
      </c>
      <c r="G154" t="e">
        <f t="shared" si="9"/>
        <v>#N/A</v>
      </c>
      <c r="H154" s="3" cm="1">
        <f t="array" ref="H154">MEDIAN(IF(Table1[Job Title]=B154,Table1[Salary]))</f>
        <v>100000</v>
      </c>
    </row>
    <row r="155" spans="1:8" x14ac:dyDescent="0.3">
      <c r="A155" t="s">
        <v>182</v>
      </c>
      <c r="B155" t="str">
        <v>Senior Product Manager</v>
      </c>
      <c r="C155" s="4" t="str" cm="1">
        <f t="array" ref="C155">IFERROR(
  MEDIAN(
    IF(
      (Table1[Job Title]=B155)*
      (Table1[Salary]&lt;&gt;0)*
      (Table1[Country]=country)*
      (Table1[Education Level]=education_level),
      Table1[Salary]
    )
  ),
  "No Data"
)</f>
        <v>No Data</v>
      </c>
      <c r="F155" s="2">
        <f t="shared" si="8"/>
        <v>0</v>
      </c>
      <c r="G155" t="e">
        <f t="shared" si="9"/>
        <v>#N/A</v>
      </c>
      <c r="H155" s="3" cm="1">
        <f t="array" ref="H155">MEDIAN(IF(Table1[Job Title]=B155,Table1[Salary]))</f>
        <v>120000</v>
      </c>
    </row>
    <row r="156" spans="1:8" x14ac:dyDescent="0.3">
      <c r="A156" t="s">
        <v>183</v>
      </c>
      <c r="B156" t="str">
        <v>Senior Product Marketing Manager</v>
      </c>
      <c r="C156" s="4" cm="1">
        <f t="array" ref="C156">IFERROR(
  MEDIAN(
    IF(
      (Table1[Job Title]=B156)*
      (Table1[Salary]&lt;&gt;0)*
      (Table1[Country]=country)*
      (Table1[Education Level]=education_level),
      Table1[Salary]
    )
  ),
  "No Data"
)</f>
        <v>85000</v>
      </c>
      <c r="F156" s="2">
        <f t="shared" si="8"/>
        <v>0</v>
      </c>
      <c r="G156" t="e">
        <f t="shared" si="9"/>
        <v>#N/A</v>
      </c>
      <c r="H156" s="3" cm="1">
        <f t="array" ref="H156">MEDIAN(IF(Table1[Job Title]=B156,Table1[Salary]))</f>
        <v>95000</v>
      </c>
    </row>
    <row r="157" spans="1:8" x14ac:dyDescent="0.3">
      <c r="A157" t="s">
        <v>184</v>
      </c>
      <c r="B157" t="str">
        <v>Senior Project Coordinator</v>
      </c>
      <c r="C157" s="4" cm="1">
        <f t="array" ref="C157">IFERROR(
  MEDIAN(
    IF(
      (Table1[Job Title]=B157)*
      (Table1[Salary]&lt;&gt;0)*
      (Table1[Country]=country)*
      (Table1[Education Level]=education_level),
      Table1[Salary]
    )
  ),
  "No Data"
)</f>
        <v>95000</v>
      </c>
      <c r="F157" s="2">
        <f t="shared" si="8"/>
        <v>0</v>
      </c>
      <c r="G157" t="e">
        <f t="shared" si="9"/>
        <v>#N/A</v>
      </c>
      <c r="H157" s="3" cm="1">
        <f t="array" ref="H157">MEDIAN(IF(Table1[Job Title]=B157,Table1[Salary]))</f>
        <v>95000</v>
      </c>
    </row>
    <row r="158" spans="1:8" x14ac:dyDescent="0.3">
      <c r="A158" t="s">
        <v>185</v>
      </c>
      <c r="B158" t="str">
        <v>Senior Project Engineer</v>
      </c>
      <c r="C158" s="4" cm="1">
        <f t="array" ref="C158">IFERROR(
  MEDIAN(
    IF(
      (Table1[Job Title]=B158)*
      (Table1[Salary]&lt;&gt;0)*
      (Table1[Country]=country)*
      (Table1[Education Level]=education_level),
      Table1[Salary]
    )
  ),
  "No Data"
)</f>
        <v>115000</v>
      </c>
      <c r="F158" s="2">
        <f t="shared" si="8"/>
        <v>0</v>
      </c>
      <c r="G158" t="e">
        <f t="shared" si="9"/>
        <v>#N/A</v>
      </c>
      <c r="H158" s="3" cm="1">
        <f t="array" ref="H158">MEDIAN(IF(Table1[Job Title]=B158,Table1[Salary]))</f>
        <v>185000</v>
      </c>
    </row>
    <row r="159" spans="1:8" x14ac:dyDescent="0.3">
      <c r="A159" t="s">
        <v>186</v>
      </c>
      <c r="B159" t="str">
        <v>Senior Project Manager</v>
      </c>
      <c r="C159" s="4" t="str" cm="1">
        <f t="array" ref="C159">IFERROR(
  MEDIAN(
    IF(
      (Table1[Job Title]=B159)*
      (Table1[Salary]&lt;&gt;0)*
      (Table1[Country]=country)*
      (Table1[Education Level]=education_level),
      Table1[Salary]
    )
  ),
  "No Data"
)</f>
        <v>No Data</v>
      </c>
      <c r="F159" s="2">
        <f t="shared" si="8"/>
        <v>0</v>
      </c>
      <c r="G159" t="e">
        <f t="shared" si="9"/>
        <v>#N/A</v>
      </c>
      <c r="H159" s="3" cm="1">
        <f t="array" ref="H159">MEDIAN(IF(Table1[Job Title]=B159,Table1[Salary]))</f>
        <v>130000</v>
      </c>
    </row>
    <row r="160" spans="1:8" x14ac:dyDescent="0.3">
      <c r="A160" t="s">
        <v>187</v>
      </c>
      <c r="B160" t="str">
        <v>Senior Quality Assurance Analyst</v>
      </c>
      <c r="C160" s="4" t="str" cm="1">
        <f t="array" ref="C160">IFERROR(
  MEDIAN(
    IF(
      (Table1[Job Title]=B160)*
      (Table1[Salary]&lt;&gt;0)*
      (Table1[Country]=country)*
      (Table1[Education Level]=education_level),
      Table1[Salary]
    )
  ),
  "No Data"
)</f>
        <v>No Data</v>
      </c>
      <c r="F160" s="2">
        <f t="shared" si="8"/>
        <v>0</v>
      </c>
      <c r="G160" t="e">
        <f t="shared" si="9"/>
        <v>#N/A</v>
      </c>
      <c r="H160" s="3" cm="1">
        <f t="array" ref="H160">MEDIAN(IF(Table1[Job Title]=B160,Table1[Salary]))</f>
        <v>100000</v>
      </c>
    </row>
    <row r="161" spans="1:8" x14ac:dyDescent="0.3">
      <c r="A161" t="s">
        <v>188</v>
      </c>
      <c r="B161" t="str">
        <v>Senior Research Scientist</v>
      </c>
      <c r="C161" s="4" t="str" cm="1">
        <f t="array" ref="C161">IFERROR(
  MEDIAN(
    IF(
      (Table1[Job Title]=B161)*
      (Table1[Salary]&lt;&gt;0)*
      (Table1[Country]=country)*
      (Table1[Education Level]=education_level),
      Table1[Salary]
    )
  ),
  "No Data"
)</f>
        <v>No Data</v>
      </c>
      <c r="F161" s="2">
        <f t="shared" ref="F161:F190" si="10">IF($D161&lt;&gt;job_title,$E161,NA())</f>
        <v>0</v>
      </c>
      <c r="G161" t="e">
        <f t="shared" ref="G161:G190" si="11">IF($D161=job_title,$E161,NA())</f>
        <v>#N/A</v>
      </c>
      <c r="H161" s="3" cm="1">
        <f t="array" ref="H161">MEDIAN(IF(Table1[Job Title]=B161,Table1[Salary]))</f>
        <v>140000</v>
      </c>
    </row>
    <row r="162" spans="1:8" x14ac:dyDescent="0.3">
      <c r="A162" t="s">
        <v>189</v>
      </c>
      <c r="B162" t="str">
        <v>Senior Researcher</v>
      </c>
      <c r="C162" s="4" t="str" cm="1">
        <f t="array" ref="C162">IFERROR(
  MEDIAN(
    IF(
      (Table1[Job Title]=B162)*
      (Table1[Salary]&lt;&gt;0)*
      (Table1[Country]=country)*
      (Table1[Education Level]=education_level),
      Table1[Salary]
    )
  ),
  "No Data"
)</f>
        <v>No Data</v>
      </c>
      <c r="F162" s="2">
        <f t="shared" si="10"/>
        <v>0</v>
      </c>
      <c r="G162" t="e">
        <f t="shared" si="11"/>
        <v>#N/A</v>
      </c>
      <c r="H162" s="3" cm="1">
        <f t="array" ref="H162">MEDIAN(IF(Table1[Job Title]=B162,Table1[Salary]))</f>
        <v>150000</v>
      </c>
    </row>
    <row r="163" spans="1:8" x14ac:dyDescent="0.3">
      <c r="A163" t="s">
        <v>190</v>
      </c>
      <c r="B163" t="str">
        <v>Senior Sales Manager</v>
      </c>
      <c r="C163" s="4" cm="1">
        <f t="array" ref="C163">IFERROR(
  MEDIAN(
    IF(
      (Table1[Job Title]=B163)*
      (Table1[Salary]&lt;&gt;0)*
      (Table1[Country]=country)*
      (Table1[Education Level]=education_level),
      Table1[Salary]
    )
  ),
  "No Data"
)</f>
        <v>130000</v>
      </c>
      <c r="F163" s="2">
        <f t="shared" si="10"/>
        <v>0</v>
      </c>
      <c r="G163" t="e">
        <f t="shared" si="11"/>
        <v>#N/A</v>
      </c>
      <c r="H163" s="3" cm="1">
        <f t="array" ref="H163">MEDIAN(IF(Table1[Job Title]=B163,Table1[Salary]))</f>
        <v>132500</v>
      </c>
    </row>
    <row r="164" spans="1:8" x14ac:dyDescent="0.3">
      <c r="A164" t="s">
        <v>191</v>
      </c>
      <c r="B164" t="str">
        <v>Senior Sales Representative</v>
      </c>
      <c r="C164" s="4" cm="1">
        <f t="array" ref="C164">IFERROR(
  MEDIAN(
    IF(
      (Table1[Job Title]=B164)*
      (Table1[Salary]&lt;&gt;0)*
      (Table1[Country]=country)*
      (Table1[Education Level]=education_level),
      Table1[Salary]
    )
  ),
  "No Data"
)</f>
        <v>90000</v>
      </c>
      <c r="F164" s="2">
        <f t="shared" si="10"/>
        <v>0</v>
      </c>
      <c r="G164" t="e">
        <f t="shared" si="11"/>
        <v>#N/A</v>
      </c>
      <c r="H164" s="3" cm="1">
        <f t="array" ref="H164">MEDIAN(IF(Table1[Job Title]=B164,Table1[Salary]))</f>
        <v>95000</v>
      </c>
    </row>
    <row r="165" spans="1:8" x14ac:dyDescent="0.3">
      <c r="A165" t="s">
        <v>192</v>
      </c>
      <c r="B165" t="str">
        <v>Senior Scientist</v>
      </c>
      <c r="C165" s="4" t="str" cm="1">
        <f t="array" ref="C165">IFERROR(
  MEDIAN(
    IF(
      (Table1[Job Title]=B165)*
      (Table1[Salary]&lt;&gt;0)*
      (Table1[Country]=country)*
      (Table1[Education Level]=education_level),
      Table1[Salary]
    )
  ),
  "No Data"
)</f>
        <v>No Data</v>
      </c>
      <c r="F165" s="2">
        <f t="shared" si="10"/>
        <v>0</v>
      </c>
      <c r="G165" t="e">
        <f t="shared" si="11"/>
        <v>#N/A</v>
      </c>
      <c r="H165" s="3" cm="1">
        <f t="array" ref="H165">MEDIAN(IF(Table1[Job Title]=B165,Table1[Salary]))</f>
        <v>120000</v>
      </c>
    </row>
    <row r="166" spans="1:8" x14ac:dyDescent="0.3">
      <c r="A166" t="s">
        <v>193</v>
      </c>
      <c r="B166" t="str">
        <v>Senior Software Architect</v>
      </c>
      <c r="C166" s="4" t="str" cm="1">
        <f t="array" ref="C166">IFERROR(
  MEDIAN(
    IF(
      (Table1[Job Title]=B166)*
      (Table1[Salary]&lt;&gt;0)*
      (Table1[Country]=country)*
      (Table1[Education Level]=education_level),
      Table1[Salary]
    )
  ),
  "No Data"
)</f>
        <v>No Data</v>
      </c>
      <c r="F166" s="2">
        <f t="shared" si="10"/>
        <v>0</v>
      </c>
      <c r="G166" t="e">
        <f t="shared" si="11"/>
        <v>#N/A</v>
      </c>
      <c r="H166" s="3" cm="1">
        <f t="array" ref="H166">MEDIAN(IF(Table1[Job Title]=B166,Table1[Salary]))</f>
        <v>120000</v>
      </c>
    </row>
    <row r="167" spans="1:8" x14ac:dyDescent="0.3">
      <c r="A167" t="s">
        <v>194</v>
      </c>
      <c r="B167" t="str">
        <v>Senior Software Developer</v>
      </c>
      <c r="C167" s="4" t="str" cm="1">
        <f t="array" ref="C167">IFERROR(
  MEDIAN(
    IF(
      (Table1[Job Title]=B167)*
      (Table1[Salary]&lt;&gt;0)*
      (Table1[Country]=country)*
      (Table1[Education Level]=education_level),
      Table1[Salary]
    )
  ),
  "No Data"
)</f>
        <v>No Data</v>
      </c>
      <c r="F167" s="2">
        <f t="shared" si="10"/>
        <v>0</v>
      </c>
      <c r="G167" t="e">
        <f t="shared" si="11"/>
        <v>#N/A</v>
      </c>
      <c r="H167" s="3" cm="1">
        <f t="array" ref="H167">MEDIAN(IF(Table1[Job Title]=B167,Table1[Salary]))</f>
        <v>110000</v>
      </c>
    </row>
    <row r="168" spans="1:8" x14ac:dyDescent="0.3">
      <c r="A168" t="s">
        <v>195</v>
      </c>
      <c r="B168" t="str">
        <v>Senior Software Engineer</v>
      </c>
      <c r="C168" s="4" cm="1">
        <f t="array" ref="C168">IFERROR(
  MEDIAN(
    IF(
      (Table1[Job Title]=B168)*
      (Table1[Salary]&lt;&gt;0)*
      (Table1[Country]=country)*
      (Table1[Education Level]=education_level),
      Table1[Salary]
    )
  ),
  "No Data"
)</f>
        <v>106968</v>
      </c>
      <c r="F168" s="2">
        <f t="shared" si="10"/>
        <v>0</v>
      </c>
      <c r="G168" t="e">
        <f t="shared" si="11"/>
        <v>#N/A</v>
      </c>
      <c r="H168" s="3" cm="1">
        <f t="array" ref="H168">MEDIAN(IF(Table1[Job Title]=B168,Table1[Salary]))</f>
        <v>155000</v>
      </c>
    </row>
    <row r="169" spans="1:8" x14ac:dyDescent="0.3">
      <c r="A169" t="s">
        <v>196</v>
      </c>
      <c r="B169" t="str">
        <v>Senior Training Specialist</v>
      </c>
      <c r="C169" s="4" t="str" cm="1">
        <f t="array" ref="C169">IFERROR(
  MEDIAN(
    IF(
      (Table1[Job Title]=B169)*
      (Table1[Salary]&lt;&gt;0)*
      (Table1[Country]=country)*
      (Table1[Education Level]=education_level),
      Table1[Salary]
    )
  ),
  "No Data"
)</f>
        <v>No Data</v>
      </c>
      <c r="F169" s="2">
        <f t="shared" si="10"/>
        <v>0</v>
      </c>
      <c r="G169" t="e">
        <f t="shared" si="11"/>
        <v>#N/A</v>
      </c>
      <c r="H169" s="3" cm="1">
        <f t="array" ref="H169">MEDIAN(IF(Table1[Job Title]=B169,Table1[Salary]))</f>
        <v>100000</v>
      </c>
    </row>
    <row r="170" spans="1:8" x14ac:dyDescent="0.3">
      <c r="A170" t="s">
        <v>197</v>
      </c>
      <c r="B170" t="str">
        <v>Senior UX Designer</v>
      </c>
      <c r="C170" s="4" t="str" cm="1">
        <f t="array" ref="C170">IFERROR(
  MEDIAN(
    IF(
      (Table1[Job Title]=B170)*
      (Table1[Salary]&lt;&gt;0)*
      (Table1[Country]=country)*
      (Table1[Education Level]=education_level),
      Table1[Salary]
    )
  ),
  "No Data"
)</f>
        <v>No Data</v>
      </c>
      <c r="F170" s="2">
        <f t="shared" si="10"/>
        <v>0</v>
      </c>
      <c r="G170" t="e">
        <f t="shared" si="11"/>
        <v>#N/A</v>
      </c>
      <c r="H170" s="3" cm="1">
        <f t="array" ref="H170">MEDIAN(IF(Table1[Job Title]=B170,Table1[Salary]))</f>
        <v>160000</v>
      </c>
    </row>
    <row r="171" spans="1:8" x14ac:dyDescent="0.3">
      <c r="A171" t="s">
        <v>198</v>
      </c>
      <c r="B171" t="str">
        <v>Social Media Man</v>
      </c>
      <c r="C171" s="4" cm="1">
        <f t="array" ref="C171">IFERROR(
  MEDIAN(
    IF(
      (Table1[Job Title]=B171)*
      (Table1[Salary]&lt;&gt;0)*
      (Table1[Country]=country)*
      (Table1[Education Level]=education_level),
      Table1[Salary]
    )
  ),
  "No Data"
)</f>
        <v>100000</v>
      </c>
      <c r="F171" s="2">
        <f t="shared" si="10"/>
        <v>0</v>
      </c>
      <c r="G171" t="e">
        <f t="shared" si="11"/>
        <v>#N/A</v>
      </c>
      <c r="H171" s="3" cm="1">
        <f t="array" ref="H171">MEDIAN(IF(Table1[Job Title]=B171,Table1[Salary]))</f>
        <v>100000</v>
      </c>
    </row>
    <row r="172" spans="1:8" x14ac:dyDescent="0.3">
      <c r="A172" t="s">
        <v>199</v>
      </c>
      <c r="B172" t="str">
        <v>Social Media Manager</v>
      </c>
      <c r="C172" s="4" cm="1">
        <f t="array" ref="C172">IFERROR(
  MEDIAN(
    IF(
      (Table1[Job Title]=B172)*
      (Table1[Salary]&lt;&gt;0)*
      (Table1[Country]=country)*
      (Table1[Education Level]=education_level),
      Table1[Salary]
    )
  ),
  "No Data"
)</f>
        <v>55000</v>
      </c>
      <c r="F172" s="2">
        <f t="shared" si="10"/>
        <v>0</v>
      </c>
      <c r="G172" t="e">
        <f t="shared" si="11"/>
        <v>#N/A</v>
      </c>
      <c r="H172" s="3" cm="1">
        <f t="array" ref="H172">MEDIAN(IF(Table1[Job Title]=B172,Table1[Salary]))</f>
        <v>55000</v>
      </c>
    </row>
    <row r="173" spans="1:8" x14ac:dyDescent="0.3">
      <c r="A173" t="s">
        <v>200</v>
      </c>
      <c r="B173" t="str">
        <v>Social Media Specialist</v>
      </c>
      <c r="C173" s="4" t="str" cm="1">
        <f t="array" ref="C173">IFERROR(
  MEDIAN(
    IF(
      (Table1[Job Title]=B173)*
      (Table1[Salary]&lt;&gt;0)*
      (Table1[Country]=country)*
      (Table1[Education Level]=education_level),
      Table1[Salary]
    )
  ),
  "No Data"
)</f>
        <v>No Data</v>
      </c>
      <c r="F173" s="2">
        <f t="shared" si="10"/>
        <v>0</v>
      </c>
      <c r="G173" t="e">
        <f t="shared" si="11"/>
        <v>#N/A</v>
      </c>
      <c r="H173" s="3" cm="1">
        <f t="array" ref="H173">MEDIAN(IF(Table1[Job Title]=B173,Table1[Salary]))</f>
        <v>45000</v>
      </c>
    </row>
    <row r="174" spans="1:8" x14ac:dyDescent="0.3">
      <c r="A174" t="s">
        <v>201</v>
      </c>
      <c r="B174" t="str">
        <v>Software Developer</v>
      </c>
      <c r="C174" s="4" cm="1">
        <f t="array" ref="C174">IFERROR(
  MEDIAN(
    IF(
      (Table1[Job Title]=B174)*
      (Table1[Salary]&lt;&gt;0)*
      (Table1[Country]=country)*
      (Table1[Education Level]=education_level),
      Table1[Salary]
    )
  ),
  "No Data"
)</f>
        <v>60000</v>
      </c>
      <c r="F174" s="2">
        <f t="shared" si="10"/>
        <v>0</v>
      </c>
      <c r="G174" t="e">
        <f t="shared" si="11"/>
        <v>#N/A</v>
      </c>
      <c r="H174" s="3" cm="1">
        <f t="array" ref="H174">MEDIAN(IF(Table1[Job Title]=B174,Table1[Salary]))</f>
        <v>60000</v>
      </c>
    </row>
    <row r="175" spans="1:8" x14ac:dyDescent="0.3">
      <c r="A175" t="s">
        <v>202</v>
      </c>
      <c r="B175" t="str">
        <v>Software Engineer</v>
      </c>
      <c r="C175" s="4" cm="1">
        <f t="array" ref="C175">IFERROR(
  MEDIAN(
    IF(
      (Table1[Job Title]=B175)*
      (Table1[Salary]&lt;&gt;0)*
      (Table1[Country]=country)*
      (Table1[Education Level]=education_level),
      Table1[Salary]
    )
  ),
  "No Data"
)</f>
        <v>90000</v>
      </c>
      <c r="F175" s="2">
        <f t="shared" si="10"/>
        <v>0</v>
      </c>
      <c r="G175" t="e">
        <f t="shared" si="11"/>
        <v>#N/A</v>
      </c>
      <c r="H175" s="3" cm="1">
        <f t="array" ref="H175">MEDIAN(IF(Table1[Job Title]=B175,Table1[Salary]))</f>
        <v>90000</v>
      </c>
    </row>
    <row r="176" spans="1:8" x14ac:dyDescent="0.3">
      <c r="A176" t="s">
        <v>203</v>
      </c>
      <c r="B176" t="str">
        <v>Software Engineer Manager</v>
      </c>
      <c r="C176" s="4" cm="1">
        <f t="array" ref="C176">IFERROR(
  MEDIAN(
    IF(
      (Table1[Job Title]=B176)*
      (Table1[Salary]&lt;&gt;0)*
      (Table1[Country]=country)*
      (Table1[Education Level]=education_level),
      Table1[Salary]
    )
  ),
  "No Data"
)</f>
        <v>135000</v>
      </c>
      <c r="F176" s="2">
        <f t="shared" si="10"/>
        <v>0</v>
      </c>
      <c r="G176" t="e">
        <f t="shared" si="11"/>
        <v>#N/A</v>
      </c>
      <c r="H176" s="3" cm="1">
        <f t="array" ref="H176">MEDIAN(IF(Table1[Job Title]=B176,Table1[Salary]))</f>
        <v>183334</v>
      </c>
    </row>
    <row r="177" spans="1:8" x14ac:dyDescent="0.3">
      <c r="A177" t="s">
        <v>204</v>
      </c>
      <c r="B177" t="str">
        <v>Software Manager</v>
      </c>
      <c r="C177" s="4" t="str" cm="1">
        <f t="array" ref="C177">IFERROR(
  MEDIAN(
    IF(
      (Table1[Job Title]=B177)*
      (Table1[Salary]&lt;&gt;0)*
      (Table1[Country]=country)*
      (Table1[Education Level]=education_level),
      Table1[Salary]
    )
  ),
  "No Data"
)</f>
        <v>No Data</v>
      </c>
      <c r="F177" s="2">
        <f t="shared" si="10"/>
        <v>0</v>
      </c>
      <c r="G177" t="e">
        <f t="shared" si="11"/>
        <v>#N/A</v>
      </c>
      <c r="H177" s="3" cm="1">
        <f t="array" ref="H177">MEDIAN(IF(Table1[Job Title]=B177,Table1[Salary]))</f>
        <v>110000</v>
      </c>
    </row>
    <row r="178" spans="1:8" x14ac:dyDescent="0.3">
      <c r="A178" t="s">
        <v>205</v>
      </c>
      <c r="B178" t="str">
        <v>Software Project Manager</v>
      </c>
      <c r="C178" s="4" t="str" cm="1">
        <f t="array" ref="C178">IFERROR(
  MEDIAN(
    IF(
      (Table1[Job Title]=B178)*
      (Table1[Salary]&lt;&gt;0)*
      (Table1[Country]=country)*
      (Table1[Education Level]=education_level),
      Table1[Salary]
    )
  ),
  "No Data"
)</f>
        <v>No Data</v>
      </c>
      <c r="F178" s="2">
        <f t="shared" si="10"/>
        <v>0</v>
      </c>
      <c r="G178" t="e">
        <f t="shared" si="11"/>
        <v>#N/A</v>
      </c>
      <c r="H178" s="3" cm="1">
        <f t="array" ref="H178">MEDIAN(IF(Table1[Job Title]=B178,Table1[Salary]))</f>
        <v>95000</v>
      </c>
    </row>
    <row r="179" spans="1:8" x14ac:dyDescent="0.3">
      <c r="A179" t="s">
        <v>206</v>
      </c>
      <c r="B179" t="str">
        <v>Strategy Consultant</v>
      </c>
      <c r="C179" s="4" t="str" cm="1">
        <f t="array" ref="C179">IFERROR(
  MEDIAN(
    IF(
      (Table1[Job Title]=B179)*
      (Table1[Salary]&lt;&gt;0)*
      (Table1[Country]=country)*
      (Table1[Education Level]=education_level),
      Table1[Salary]
    )
  ),
  "No Data"
)</f>
        <v>No Data</v>
      </c>
      <c r="F179" s="2">
        <f t="shared" si="10"/>
        <v>0</v>
      </c>
      <c r="G179" t="e">
        <f t="shared" si="11"/>
        <v>#N/A</v>
      </c>
      <c r="H179" s="3" cm="1">
        <f t="array" ref="H179">MEDIAN(IF(Table1[Job Title]=B179,Table1[Salary]))</f>
        <v>130000</v>
      </c>
    </row>
    <row r="180" spans="1:8" x14ac:dyDescent="0.3">
      <c r="A180" t="s">
        <v>208</v>
      </c>
      <c r="B180" t="str">
        <v>Supply Chain Analyst</v>
      </c>
      <c r="C180" s="4" t="str" cm="1">
        <f t="array" ref="C180">IFERROR(
  MEDIAN(
    IF(
      (Table1[Job Title]=B180)*
      (Table1[Salary]&lt;&gt;0)*
      (Table1[Country]=country)*
      (Table1[Education Level]=education_level),
      Table1[Salary]
    )
  ),
  "No Data"
)</f>
        <v>No Data</v>
      </c>
      <c r="F180" s="2">
        <f t="shared" si="10"/>
        <v>0</v>
      </c>
      <c r="G180" t="e">
        <f t="shared" si="11"/>
        <v>#N/A</v>
      </c>
      <c r="H180" s="3" cm="1">
        <f t="array" ref="H180">MEDIAN(IF(Table1[Job Title]=B180,Table1[Salary]))</f>
        <v>130000</v>
      </c>
    </row>
    <row r="181" spans="1:8" x14ac:dyDescent="0.3">
      <c r="A181" t="s">
        <v>211</v>
      </c>
      <c r="B181" t="str">
        <v>Supply Chain Manager</v>
      </c>
      <c r="C181" s="4" t="str" cm="1">
        <f t="array" ref="C181">IFERROR(
  MEDIAN(
    IF(
      (Table1[Job Title]=B181)*
      (Table1[Salary]&lt;&gt;0)*
      (Table1[Country]=country)*
      (Table1[Education Level]=education_level),
      Table1[Salary]
    )
  ),
  "No Data"
)</f>
        <v>No Data</v>
      </c>
      <c r="F181" s="2">
        <f t="shared" si="10"/>
        <v>0</v>
      </c>
      <c r="G181" t="e">
        <f t="shared" si="11"/>
        <v>#N/A</v>
      </c>
      <c r="H181" s="3" cm="1">
        <f t="array" ref="H181">MEDIAN(IF(Table1[Job Title]=B181,Table1[Salary]))</f>
        <v>105000</v>
      </c>
    </row>
    <row r="182" spans="1:8" x14ac:dyDescent="0.3">
      <c r="A182" t="s">
        <v>212</v>
      </c>
      <c r="B182" t="str">
        <v>Technical Recruiter</v>
      </c>
      <c r="C182" s="4" t="str" cm="1">
        <f t="array" ref="C182">IFERROR(
  MEDIAN(
    IF(
      (Table1[Job Title]=B182)*
      (Table1[Salary]&lt;&gt;0)*
      (Table1[Country]=country)*
      (Table1[Education Level]=education_level),
      Table1[Salary]
    )
  ),
  "No Data"
)</f>
        <v>No Data</v>
      </c>
      <c r="F182" s="2">
        <f t="shared" si="10"/>
        <v>0</v>
      </c>
      <c r="G182" t="e">
        <f t="shared" si="11"/>
        <v>#N/A</v>
      </c>
      <c r="H182" s="3" cm="1">
        <f t="array" ref="H182">MEDIAN(IF(Table1[Job Title]=B182,Table1[Salary]))</f>
        <v>70000</v>
      </c>
    </row>
    <row r="183" spans="1:8" x14ac:dyDescent="0.3">
      <c r="A183" t="s">
        <v>213</v>
      </c>
      <c r="B183" t="str">
        <v>Technical Support Specialist</v>
      </c>
      <c r="C183" s="4" t="str" cm="1">
        <f t="array" ref="C183">IFERROR(
  MEDIAN(
    IF(
      (Table1[Job Title]=B183)*
      (Table1[Salary]&lt;&gt;0)*
      (Table1[Country]=country)*
      (Table1[Education Level]=education_level),
      Table1[Salary]
    )
  ),
  "No Data"
)</f>
        <v>No Data</v>
      </c>
      <c r="F183" s="2">
        <f t="shared" si="10"/>
        <v>0</v>
      </c>
      <c r="G183" t="e">
        <f t="shared" si="11"/>
        <v>#N/A</v>
      </c>
      <c r="H183" s="3" cm="1">
        <f t="array" ref="H183">MEDIAN(IF(Table1[Job Title]=B183,Table1[Salary]))</f>
        <v>40000</v>
      </c>
    </row>
    <row r="184" spans="1:8" x14ac:dyDescent="0.3">
      <c r="A184" t="s">
        <v>214</v>
      </c>
      <c r="B184" t="str">
        <v>Technical Writer</v>
      </c>
      <c r="C184" s="4" t="str" cm="1">
        <f t="array" ref="C184">IFERROR(
  MEDIAN(
    IF(
      (Table1[Job Title]=B184)*
      (Table1[Salary]&lt;&gt;0)*
      (Table1[Country]=country)*
      (Table1[Education Level]=education_level),
      Table1[Salary]
    )
  ),
  "No Data"
)</f>
        <v>No Data</v>
      </c>
      <c r="F184" s="2">
        <f t="shared" si="10"/>
        <v>0</v>
      </c>
      <c r="G184" t="e">
        <f t="shared" si="11"/>
        <v>#N/A</v>
      </c>
      <c r="H184" s="3" cm="1">
        <f t="array" ref="H184">MEDIAN(IF(Table1[Job Title]=B184,Table1[Salary]))</f>
        <v>45000</v>
      </c>
    </row>
    <row r="185" spans="1:8" x14ac:dyDescent="0.3">
      <c r="A185" t="s">
        <v>215</v>
      </c>
      <c r="B185" t="str">
        <v>Training Specialist</v>
      </c>
      <c r="C185" s="4" cm="1">
        <f t="array" ref="C185">IFERROR(
  MEDIAN(
    IF(
      (Table1[Job Title]=B185)*
      (Table1[Salary]&lt;&gt;0)*
      (Table1[Country]=country)*
      (Table1[Education Level]=education_level),
      Table1[Salary]
    )
  ),
  "No Data"
)</f>
        <v>65000</v>
      </c>
      <c r="F185" s="2">
        <f t="shared" si="10"/>
        <v>0</v>
      </c>
      <c r="G185" t="e">
        <f t="shared" si="11"/>
        <v>#N/A</v>
      </c>
      <c r="H185" s="3" cm="1">
        <f t="array" ref="H185">MEDIAN(IF(Table1[Job Title]=B185,Table1[Salary]))</f>
        <v>65000</v>
      </c>
    </row>
    <row r="186" spans="1:8" x14ac:dyDescent="0.3">
      <c r="A186" t="s">
        <v>216</v>
      </c>
      <c r="B186" t="str">
        <v>UX Designer</v>
      </c>
      <c r="C186" s="4" t="str" cm="1">
        <f t="array" ref="C186">IFERROR(
  MEDIAN(
    IF(
      (Table1[Job Title]=B186)*
      (Table1[Salary]&lt;&gt;0)*
      (Table1[Country]=country)*
      (Table1[Education Level]=education_level),
      Table1[Salary]
    )
  ),
  "No Data"
)</f>
        <v>No Data</v>
      </c>
      <c r="F186" s="2">
        <f t="shared" si="10"/>
        <v>0</v>
      </c>
      <c r="G186" t="e">
        <f t="shared" si="11"/>
        <v>#N/A</v>
      </c>
      <c r="H186" s="3" cm="1">
        <f t="array" ref="H186">MEDIAN(IF(Table1[Job Title]=B186,Table1[Salary]))</f>
        <v>80000</v>
      </c>
    </row>
    <row r="187" spans="1:8" x14ac:dyDescent="0.3">
      <c r="A187" t="s">
        <v>217</v>
      </c>
      <c r="B187" t="str">
        <v>UX Researcher</v>
      </c>
      <c r="C187" s="4" t="str" cm="1">
        <f t="array" ref="C187">IFERROR(
  MEDIAN(
    IF(
      (Table1[Job Title]=B187)*
      (Table1[Salary]&lt;&gt;0)*
      (Table1[Country]=country)*
      (Table1[Education Level]=education_level),
      Table1[Salary]
    )
  ),
  "No Data"
)</f>
        <v>No Data</v>
      </c>
      <c r="F187" s="2">
        <f t="shared" si="10"/>
        <v>0</v>
      </c>
      <c r="G187" t="e">
        <f t="shared" si="11"/>
        <v>#N/A</v>
      </c>
      <c r="H187" s="3" cm="1">
        <f t="array" ref="H187">MEDIAN(IF(Table1[Job Title]=B187,Table1[Salary]))</f>
        <v>65000</v>
      </c>
    </row>
    <row r="188" spans="1:8" x14ac:dyDescent="0.3">
      <c r="A188" t="s">
        <v>218</v>
      </c>
      <c r="B188" t="str">
        <v>VP of Finance</v>
      </c>
      <c r="C188" s="4" t="str" cm="1">
        <f t="array" ref="C188">IFERROR(
  MEDIAN(
    IF(
      (Table1[Job Title]=B188)*
      (Table1[Salary]&lt;&gt;0)*
      (Table1[Country]=country)*
      (Table1[Education Level]=education_level),
      Table1[Salary]
    )
  ),
  "No Data"
)</f>
        <v>No Data</v>
      </c>
      <c r="F188" s="2">
        <f t="shared" si="10"/>
        <v>0</v>
      </c>
      <c r="G188" t="e">
        <f t="shared" si="11"/>
        <v>#N/A</v>
      </c>
      <c r="H188" s="3" cm="1">
        <f t="array" ref="H188">MEDIAN(IF(Table1[Job Title]=B188,Table1[Salary]))</f>
        <v>200000</v>
      </c>
    </row>
    <row r="189" spans="1:8" x14ac:dyDescent="0.3">
      <c r="A189" t="s">
        <v>219</v>
      </c>
      <c r="B189" t="str">
        <v>VP of Operations</v>
      </c>
      <c r="C189" s="4" t="str" cm="1">
        <f t="array" ref="C189">IFERROR(
  MEDIAN(
    IF(
      (Table1[Job Title]=B189)*
      (Table1[Salary]&lt;&gt;0)*
      (Table1[Country]=country)*
      (Table1[Education Level]=education_level),
      Table1[Salary]
    )
  ),
  "No Data"
)</f>
        <v>No Data</v>
      </c>
      <c r="F189" s="2">
        <f t="shared" si="10"/>
        <v>0</v>
      </c>
      <c r="G189" t="e">
        <f t="shared" si="11"/>
        <v>#N/A</v>
      </c>
      <c r="H189" s="3" cm="1">
        <f t="array" ref="H189">MEDIAN(IF(Table1[Job Title]=B189,Table1[Salary]))</f>
        <v>190000</v>
      </c>
    </row>
    <row r="190" spans="1:8" x14ac:dyDescent="0.3">
      <c r="A190" t="s">
        <v>220</v>
      </c>
      <c r="B190" t="str">
        <v>Web Developer</v>
      </c>
      <c r="C190" s="4" cm="1">
        <f t="array" ref="C190">IFERROR(
  MEDIAN(
    IF(
      (Table1[Job Title]=B190)*
      (Table1[Salary]&lt;&gt;0)*
      (Table1[Country]=country)*
      (Table1[Education Level]=education_level),
      Table1[Salary]
    )
  ),
  "No Data"
)</f>
        <v>65000</v>
      </c>
      <c r="F190" s="2">
        <f t="shared" si="10"/>
        <v>0</v>
      </c>
      <c r="G190" t="e">
        <f t="shared" si="11"/>
        <v>#N/A</v>
      </c>
      <c r="H190" s="3" cm="1">
        <f t="array" ref="H190">MEDIAN(IF(Table1[Job Title]=B190,Table1[Salary]))</f>
        <v>65000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F511-85B8-4119-B94A-681645903299}">
  <sheetPr>
    <tabColor rgb="FF92D050"/>
  </sheetPr>
  <dimension ref="A1:I4"/>
  <sheetViews>
    <sheetView workbookViewId="0">
      <selection activeCell="N20" sqref="N20"/>
    </sheetView>
  </sheetViews>
  <sheetFormatPr defaultRowHeight="14.4" x14ac:dyDescent="0.3"/>
  <cols>
    <col min="1" max="2" width="15.6640625" bestFit="1" customWidth="1"/>
    <col min="3" max="3" width="13.33203125" bestFit="1" customWidth="1"/>
    <col min="7" max="7" width="9.6640625" bestFit="1" customWidth="1"/>
    <col min="9" max="9" width="9.6640625" bestFit="1" customWidth="1"/>
  </cols>
  <sheetData>
    <row r="1" spans="1:9" x14ac:dyDescent="0.3">
      <c r="A1" t="str" cm="1">
        <f t="array" ref="A1:A4">_xlfn.UNIQUE(Salary_Data_Based_country_and_r!D2:D6701)</f>
        <v>Bachelor's</v>
      </c>
      <c r="B1" t="str" cm="1">
        <f t="array" ref="B1:B4">_xlfn._xlws.SORT(_xlfn.ANCHORARRAY(A1))</f>
        <v>Bachelor's</v>
      </c>
      <c r="C1" cm="1">
        <f t="array" ref="C1">IFERROR(
  MEDIAN(
    IF(
      (Table1[Job Title]=job_title)*
      (Table1[Salary]&lt;&gt;0)*
      (Table1[Country]=country)*
      (Table1[Education Level]=B1),
      Table1[Salary]
    )
  ),
  "No Data"
)</f>
        <v>65000</v>
      </c>
      <c r="D1" t="str" cm="1">
        <f t="array" ref="D1:E1">_xlfn._xlws.SORT(_xlfn._xlws.FILTER(B1:C4,ISNUMBER(C1:C4)),2,-1)</f>
        <v>Bachelor's</v>
      </c>
      <c r="E1">
        <v>65000</v>
      </c>
      <c r="F1" t="e">
        <f>IF($D1&lt;&gt;education_level,$E1,NA())</f>
        <v>#N/A</v>
      </c>
      <c r="G1">
        <f>IF($D1=education_level,$E1,NA())</f>
        <v>65000</v>
      </c>
      <c r="I1" s="3" cm="1">
        <f t="array" ref="I1">MEDIAN(IF(Table1[Education Level]=B1, Table1[Salary]))</f>
        <v>80000</v>
      </c>
    </row>
    <row r="2" spans="1:9" x14ac:dyDescent="0.3">
      <c r="A2" t="str">
        <v>Master's</v>
      </c>
      <c r="B2" t="str">
        <v>High School</v>
      </c>
      <c r="C2" t="str" cm="1">
        <f t="array" ref="C2">IFERROR(
  MEDIAN(
    IF(
      (Table1[Job Title]=job_title)*
      (Table1[Salary]&lt;&gt;0)*
      (Table1[Country]=country)*
      (Table1[Education Level]=B2),
      Table1[Salary]
    )
  ),
  "No Data"
)</f>
        <v>No Data</v>
      </c>
      <c r="F2">
        <f>IF($D2&lt;&gt;education_level,$E2,NA())</f>
        <v>0</v>
      </c>
      <c r="G2" t="e">
        <f>IF($D2=education_level,$E2,NA())</f>
        <v>#N/A</v>
      </c>
      <c r="I2" s="3" cm="1">
        <f t="array" ref="I2">MEDIAN(IF(Table1[Education Level]=B2, Table1[Salary]))</f>
        <v>30000</v>
      </c>
    </row>
    <row r="3" spans="1:9" x14ac:dyDescent="0.3">
      <c r="A3" t="str">
        <v>PhD</v>
      </c>
      <c r="B3" t="str">
        <v>Master's</v>
      </c>
      <c r="C3" t="str" cm="1">
        <f t="array" ref="C3">IFERROR(
  MEDIAN(
    IF(
      (Table1[Job Title]=job_title)*
      (Table1[Salary]&lt;&gt;0)*
      (Table1[Country]=country)*
      (Table1[Education Level]=B3),
      Table1[Salary]
    )
  ),
  "No Data"
)</f>
        <v>No Data</v>
      </c>
      <c r="F3">
        <f>IF($D3&lt;&gt;education_level,$E3,NA())</f>
        <v>0</v>
      </c>
      <c r="G3" t="e">
        <f>IF($D3=education_level,$E3,NA())</f>
        <v>#N/A</v>
      </c>
      <c r="I3" s="3" cm="1">
        <f t="array" ref="I3">MEDIAN(IF(Table1[Education Level]=B3, Table1[Salary]))</f>
        <v>130000</v>
      </c>
    </row>
    <row r="4" spans="1:9" x14ac:dyDescent="0.3">
      <c r="A4" t="str">
        <v>High School</v>
      </c>
      <c r="B4" t="str">
        <v>PhD</v>
      </c>
      <c r="C4" t="str" cm="1">
        <f t="array" ref="C4">IFERROR(
  MEDIAN(
    IF(
      (Table1[Job Title]=job_title)*
      (Table1[Salary]&lt;&gt;0)*
      (Table1[Country]=country)*
      (Table1[Education Level]=B4),
      Table1[Salary]
    )
  ),
  "No Data"
)</f>
        <v>No Data</v>
      </c>
      <c r="I4" s="3" cm="1">
        <f t="array" ref="I4">MEDIAN(IF(Table1[Education Level]=B4, Table1[Salary]))</f>
        <v>170000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75F6-B2F7-4913-B540-D05C699A4255}">
  <sheetPr>
    <tabColor rgb="FF92D050"/>
  </sheetPr>
  <dimension ref="A1:D5"/>
  <sheetViews>
    <sheetView workbookViewId="0">
      <selection activeCell="E4" sqref="E4"/>
    </sheetView>
  </sheetViews>
  <sheetFormatPr defaultRowHeight="14.4" x14ac:dyDescent="0.3"/>
  <cols>
    <col min="3" max="3" width="12.21875" bestFit="1" customWidth="1"/>
    <col min="4" max="4" width="9.6640625" bestFit="1" customWidth="1"/>
  </cols>
  <sheetData>
    <row r="1" spans="1:4" x14ac:dyDescent="0.3">
      <c r="A1" t="s">
        <v>11</v>
      </c>
      <c r="B1" t="str" cm="1">
        <f t="array" ref="B1:B5">_xlfn._xlws.SORT(A1:A5)</f>
        <v>Australia</v>
      </c>
      <c r="C1" s="2" cm="1">
        <f t="array" ref="C1">MEDIAN(IF(Table1[Country]=B1, Table1[Salary]))</f>
        <v>115000</v>
      </c>
      <c r="D1" s="2" cm="1">
        <f t="array" ref="D1">MEDIAN(
  IF(
    (Table1[Country]=B1)*(Table1[Job Title]=[0]!job_title)*(Table1[Education Level]=education_level),
    Table1[Salary]
  )
)</f>
        <v>60000</v>
      </c>
    </row>
    <row r="2" spans="1:4" x14ac:dyDescent="0.3">
      <c r="A2" t="s">
        <v>16</v>
      </c>
      <c r="B2" t="str">
        <v>Canada</v>
      </c>
      <c r="C2" s="2" cm="1">
        <f t="array" ref="C2">MEDIAN(IF(Table1[Country]=B2, Table1[Salary]))</f>
        <v>120000</v>
      </c>
      <c r="D2" s="2" cm="1">
        <f t="array" ref="D2">MEDIAN(
  IF(
    (Table1[Country]=B2)*(Table1[Job Title]=[0]!job_title)*(Table1[Education Level]=education_level),
    Table1[Salary]
  )
)</f>
        <v>70000</v>
      </c>
    </row>
    <row r="3" spans="1:4" x14ac:dyDescent="0.3">
      <c r="A3" t="s">
        <v>20</v>
      </c>
      <c r="B3" t="str">
        <v>China</v>
      </c>
      <c r="C3" s="2" cm="1">
        <f t="array" ref="C3">MEDIAN(IF(Table1[Country]=B3, Table1[Salary]))</f>
        <v>115920</v>
      </c>
      <c r="D3" s="2" cm="1">
        <f t="array" ref="D3">MEDIAN(
  IF(
    (Table1[Country]=B3)*(Table1[Job Title]=[0]!job_title)*(Table1[Education Level]=education_level),
    Table1[Salary]
  )
)</f>
        <v>65000</v>
      </c>
    </row>
    <row r="4" spans="1:4" x14ac:dyDescent="0.3">
      <c r="A4" t="s">
        <v>27</v>
      </c>
      <c r="B4" t="str">
        <v>UK</v>
      </c>
      <c r="C4" s="2" cm="1">
        <f t="array" ref="C4">MEDIAN(IF(Table1[Country]=B4, Table1[Salary]))</f>
        <v>115000</v>
      </c>
      <c r="D4" s="2" cm="1">
        <f t="array" ref="D4">MEDIAN(
  IF(
    (Table1[Country]=B4)*(Table1[Job Title]=[0]!job_title)*(Table1[Education Level]=education_level),
    Table1[Salary]
  )
)</f>
        <v>65000</v>
      </c>
    </row>
    <row r="5" spans="1:4" x14ac:dyDescent="0.3">
      <c r="A5" t="s">
        <v>32</v>
      </c>
      <c r="B5" t="str">
        <v>USA</v>
      </c>
      <c r="C5" s="2" cm="1">
        <f t="array" ref="C5">MEDIAN(IF(Table1[Country]=B5, Table1[Salary]))</f>
        <v>110000</v>
      </c>
      <c r="D5" s="2" cm="1">
        <f t="array" ref="D5">MEDIAN(
  IF(
    (Table1[Country]=B5)*(Table1[Job Title]=[0]!job_title)*(Table1[Education Level]=education_level),
    Table1[Salary]
  )
)</f>
        <v>65000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45E47-C986-447E-AB9E-88CB505811AB}">
  <sheetPr>
    <tabColor rgb="FF92D050"/>
  </sheetPr>
  <dimension ref="A1:C10"/>
  <sheetViews>
    <sheetView workbookViewId="0">
      <selection activeCell="G11" sqref="G11"/>
    </sheetView>
  </sheetViews>
  <sheetFormatPr defaultRowHeight="14.4" x14ac:dyDescent="0.3"/>
  <cols>
    <col min="1" max="2" width="15" bestFit="1" customWidth="1"/>
    <col min="3" max="3" width="12.21875" bestFit="1" customWidth="1"/>
  </cols>
  <sheetData>
    <row r="1" spans="1:3" x14ac:dyDescent="0.3">
      <c r="A1" t="s">
        <v>12</v>
      </c>
      <c r="B1" t="str" cm="1">
        <f t="array" ref="B1:B10">_xlfn._xlws.SORT(A1:A10)</f>
        <v>African American</v>
      </c>
      <c r="C1" s="2" cm="1">
        <f t="array" ref="C1">MEDIAN(IF(Table1[Race]=Race!B1,Table1[Salary]))</f>
        <v>110000</v>
      </c>
    </row>
    <row r="2" spans="1:3" x14ac:dyDescent="0.3">
      <c r="A2" t="s">
        <v>17</v>
      </c>
      <c r="B2" t="str">
        <v>Asian</v>
      </c>
      <c r="C2" s="2" cm="1">
        <f t="array" ref="C2">MEDIAN(IF(Table1[Race]=Race!B2,Table1[Salary]))</f>
        <v>115000</v>
      </c>
    </row>
    <row r="3" spans="1:3" x14ac:dyDescent="0.3">
      <c r="A3" t="s">
        <v>23</v>
      </c>
      <c r="B3" t="str">
        <v>Australian</v>
      </c>
      <c r="C3" s="2" cm="1">
        <f t="array" ref="C3">MEDIAN(IF(Table1[Race]=Race!B3,Table1[Salary]))</f>
        <v>115000</v>
      </c>
    </row>
    <row r="4" spans="1:3" x14ac:dyDescent="0.3">
      <c r="A4" t="s">
        <v>28</v>
      </c>
      <c r="B4" t="str">
        <v>Black</v>
      </c>
      <c r="C4" s="2" cm="1">
        <f t="array" ref="C4">MEDIAN(IF(Table1[Race]=Race!B4,Table1[Salary]))</f>
        <v>120000</v>
      </c>
    </row>
    <row r="5" spans="1:3" x14ac:dyDescent="0.3">
      <c r="A5" t="s">
        <v>30</v>
      </c>
      <c r="B5" t="str">
        <v>Chinese</v>
      </c>
      <c r="C5" s="2" cm="1">
        <f t="array" ref="C5">MEDIAN(IF(Table1[Race]=Race!B5,Table1[Salary]))</f>
        <v>110000</v>
      </c>
    </row>
    <row r="6" spans="1:3" x14ac:dyDescent="0.3">
      <c r="A6" t="s">
        <v>33</v>
      </c>
      <c r="B6" t="str">
        <v>Hispanic</v>
      </c>
      <c r="C6" s="2" cm="1">
        <f t="array" ref="C6">MEDIAN(IF(Table1[Race]=Race!B6,Table1[Salary]))</f>
        <v>105000</v>
      </c>
    </row>
    <row r="7" spans="1:3" x14ac:dyDescent="0.3">
      <c r="A7" t="s">
        <v>35</v>
      </c>
      <c r="B7" t="str">
        <v>Korean</v>
      </c>
      <c r="C7" s="2" cm="1">
        <f t="array" ref="C7">MEDIAN(IF(Table1[Race]=Race!B7,Table1[Salary]))</f>
        <v>120000</v>
      </c>
    </row>
    <row r="8" spans="1:3" x14ac:dyDescent="0.3">
      <c r="A8" t="s">
        <v>39</v>
      </c>
      <c r="B8" t="str">
        <v>Mixed</v>
      </c>
      <c r="C8" s="2" cm="1">
        <f t="array" ref="C8">MEDIAN(IF(Table1[Race]=Race!B8,Table1[Salary]))</f>
        <v>120000</v>
      </c>
    </row>
    <row r="9" spans="1:3" x14ac:dyDescent="0.3">
      <c r="A9" t="s">
        <v>44</v>
      </c>
      <c r="B9" t="str">
        <v>Welsh</v>
      </c>
      <c r="C9" s="2" cm="1">
        <f t="array" ref="C9">MEDIAN(IF(Table1[Race]=Race!B9,Table1[Salary]))</f>
        <v>110000</v>
      </c>
    </row>
    <row r="10" spans="1:3" x14ac:dyDescent="0.3">
      <c r="A10" t="s">
        <v>56</v>
      </c>
      <c r="B10" t="str">
        <v>White</v>
      </c>
      <c r="C10" s="2" cm="1">
        <f t="array" ref="C10">MEDIAN(IF(Table1[Race]=Race!B10,Table1[Salary]))</f>
        <v>120000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Dashboard Sheet</vt:lpstr>
      <vt:lpstr>Salary_Data_Based_country_and_r</vt:lpstr>
      <vt:lpstr>uniqe values</vt:lpstr>
      <vt:lpstr>Job Title</vt:lpstr>
      <vt:lpstr>Education Level</vt:lpstr>
      <vt:lpstr>Country</vt:lpstr>
      <vt:lpstr>Race</vt:lpstr>
      <vt:lpstr>age_avg</vt:lpstr>
      <vt:lpstr>avg_age</vt:lpstr>
      <vt:lpstr>country</vt:lpstr>
      <vt:lpstr>education_level</vt:lpstr>
      <vt:lpstr>job_count</vt:lpstr>
      <vt:lpstr>job_count11</vt:lpstr>
      <vt:lpstr>job_title</vt:lpstr>
      <vt:lpstr>median</vt:lpstr>
      <vt:lpstr>total_median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alhajri</dc:creator>
  <cp:lastModifiedBy>Ahmed Alhajri</cp:lastModifiedBy>
  <dcterms:created xsi:type="dcterms:W3CDTF">2025-01-22T19:00:30Z</dcterms:created>
  <dcterms:modified xsi:type="dcterms:W3CDTF">2025-01-24T03:20:54Z</dcterms:modified>
</cp:coreProperties>
</file>